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92" yWindow="-156" windowWidth="15288" windowHeight="7428" activeTab="5"/>
  </bookViews>
  <sheets>
    <sheet name="Stocks" sheetId="10" r:id="rId1"/>
    <sheet name="ROUGE" sheetId="2" r:id="rId2"/>
    <sheet name="JAUNE" sheetId="3" r:id="rId3"/>
    <sheet name="BLEU" sheetId="5" r:id="rId4"/>
    <sheet name="SUIVI STOCKS" sheetId="14" r:id="rId5"/>
    <sheet name="calc" sheetId="15" r:id="rId6"/>
  </sheets>
  <definedNames>
    <definedName name="_xlnm._FilterDatabase" localSheetId="0" hidden="1">Stocks!$A$1:$F$140</definedName>
    <definedName name="_xlnm._FilterDatabase" localSheetId="4" hidden="1">'SUIVI STOCKS'!$C$1:$V$160</definedName>
    <definedName name="client">#REF!</definedName>
    <definedName name="Code">calc!$G$2:$G$2251</definedName>
    <definedName name="emetteur">#REF!</definedName>
    <definedName name="Feuil">calc!$B$2:$B$16</definedName>
    <definedName name="glossairea">#REF!</definedName>
    <definedName name="Ref_">Stocks!$A$2:$A$200</definedName>
    <definedName name="Typ">calc!$D$2:$F$2251</definedName>
  </definedNames>
  <calcPr calcId="125725"/>
</workbook>
</file>

<file path=xl/calcChain.xml><?xml version="1.0" encoding="utf-8"?>
<calcChain xmlns="http://schemas.openxmlformats.org/spreadsheetml/2006/main">
  <c r="B3" i="15"/>
  <c r="B4"/>
  <c r="B5"/>
  <c r="B6"/>
  <c r="B7"/>
  <c r="B8"/>
  <c r="B9"/>
  <c r="B10"/>
  <c r="B11"/>
  <c r="B12"/>
  <c r="B13"/>
  <c r="B14"/>
  <c r="B15"/>
  <c r="B16"/>
  <c r="D2115" s="1"/>
  <c r="B2"/>
  <c r="E2115"/>
  <c r="F2115"/>
  <c r="G2115" l="1"/>
  <c r="D1964"/>
  <c r="E1964"/>
  <c r="F1964"/>
  <c r="G1964" l="1"/>
  <c r="D1813"/>
  <c r="E1813"/>
  <c r="F1813"/>
  <c r="G1813" l="1"/>
  <c r="D1662"/>
  <c r="E1662"/>
  <c r="F1662"/>
  <c r="G1662" l="1"/>
  <c r="D1511"/>
  <c r="E1511"/>
  <c r="F1511"/>
  <c r="G1511" l="1"/>
  <c r="D1360"/>
  <c r="E1360"/>
  <c r="F1360"/>
  <c r="G1360" l="1"/>
  <c r="D1209"/>
  <c r="E1209"/>
  <c r="F1209"/>
  <c r="G1209" l="1"/>
  <c r="D1058"/>
  <c r="E1058"/>
  <c r="F1058"/>
  <c r="G1058" l="1"/>
  <c r="D907"/>
  <c r="E907"/>
  <c r="F907"/>
  <c r="G907" l="1"/>
  <c r="D756"/>
  <c r="E756"/>
  <c r="F756"/>
  <c r="G756" l="1"/>
  <c r="D605"/>
  <c r="E605"/>
  <c r="F605"/>
  <c r="G605" l="1"/>
  <c r="D454"/>
  <c r="E454"/>
  <c r="F454"/>
  <c r="G454" l="1"/>
  <c r="D303"/>
  <c r="E303"/>
  <c r="F303"/>
  <c r="G303" l="1"/>
  <c r="D152"/>
  <c r="E152"/>
  <c r="F152"/>
  <c r="G152" l="1"/>
  <c r="BZ1"/>
  <c r="BY1"/>
  <c r="BX1"/>
  <c r="BW1"/>
  <c r="BV1"/>
  <c r="BU1"/>
  <c r="BT1"/>
  <c r="BS1"/>
  <c r="BR1"/>
  <c r="BQ1"/>
  <c r="BP1"/>
  <c r="BO1"/>
  <c r="BN1"/>
  <c r="BM1"/>
  <c r="BL1"/>
  <c r="D1"/>
  <c r="BW2"/>
  <c r="BW3"/>
  <c r="BW4"/>
  <c r="BW5"/>
  <c r="BS2"/>
  <c r="BS3"/>
  <c r="BS4"/>
  <c r="BS5"/>
  <c r="BO2"/>
  <c r="BO3"/>
  <c r="BO4"/>
  <c r="BO5"/>
  <c r="BX2"/>
  <c r="BX3"/>
  <c r="BX4"/>
  <c r="BX5"/>
  <c r="BT2"/>
  <c r="BT3"/>
  <c r="BT4"/>
  <c r="BT5"/>
  <c r="BP2"/>
  <c r="BP3"/>
  <c r="BP4"/>
  <c r="BP5"/>
  <c r="BL2"/>
  <c r="BL3"/>
  <c r="BL4"/>
  <c r="BL5"/>
  <c r="BY2"/>
  <c r="BY3"/>
  <c r="BY4"/>
  <c r="BY5"/>
  <c r="BU2"/>
  <c r="BU3"/>
  <c r="BU4"/>
  <c r="BU5"/>
  <c r="BQ2"/>
  <c r="BQ3"/>
  <c r="BQ4"/>
  <c r="BQ5"/>
  <c r="BM2"/>
  <c r="BM3"/>
  <c r="BM4"/>
  <c r="BM5"/>
  <c r="BZ3"/>
  <c r="BZ4"/>
  <c r="BZ5"/>
  <c r="BV2"/>
  <c r="BV3"/>
  <c r="BV4"/>
  <c r="BV5"/>
  <c r="BR2"/>
  <c r="BR3"/>
  <c r="BR4"/>
  <c r="BR5"/>
  <c r="BN2"/>
  <c r="BN3"/>
  <c r="BN4"/>
  <c r="BN5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E1713"/>
  <c r="F1713"/>
  <c r="E1714"/>
  <c r="F1714"/>
  <c r="E1715"/>
  <c r="F1715"/>
  <c r="E1716"/>
  <c r="F1716"/>
  <c r="E1717"/>
  <c r="F1717"/>
  <c r="E1718"/>
  <c r="F1718"/>
  <c r="E1719"/>
  <c r="F1719"/>
  <c r="E1720"/>
  <c r="F1720"/>
  <c r="E1721"/>
  <c r="F1721"/>
  <c r="E1722"/>
  <c r="F1722"/>
  <c r="E1723"/>
  <c r="F1723"/>
  <c r="E1724"/>
  <c r="F1724"/>
  <c r="E1725"/>
  <c r="F1725"/>
  <c r="E1726"/>
  <c r="F1726"/>
  <c r="E1727"/>
  <c r="F1727"/>
  <c r="E1728"/>
  <c r="F1728"/>
  <c r="E1729"/>
  <c r="F1729"/>
  <c r="E1730"/>
  <c r="F1730"/>
  <c r="E1731"/>
  <c r="F1731"/>
  <c r="E1732"/>
  <c r="F1732"/>
  <c r="E1733"/>
  <c r="F1733"/>
  <c r="E1734"/>
  <c r="F1734"/>
  <c r="E1735"/>
  <c r="F1735"/>
  <c r="E1736"/>
  <c r="F1736"/>
  <c r="E1737"/>
  <c r="F1737"/>
  <c r="E1738"/>
  <c r="F1738"/>
  <c r="E1739"/>
  <c r="F1739"/>
  <c r="E1740"/>
  <c r="F1740"/>
  <c r="E1741"/>
  <c r="F1741"/>
  <c r="E1742"/>
  <c r="F1742"/>
  <c r="E1743"/>
  <c r="F1743"/>
  <c r="E1744"/>
  <c r="F1744"/>
  <c r="E1745"/>
  <c r="F1745"/>
  <c r="E1746"/>
  <c r="F1746"/>
  <c r="E1747"/>
  <c r="F1747"/>
  <c r="E1748"/>
  <c r="F1748"/>
  <c r="E1749"/>
  <c r="F1749"/>
  <c r="E1750"/>
  <c r="F1750"/>
  <c r="E1751"/>
  <c r="F1751"/>
  <c r="E1752"/>
  <c r="F1752"/>
  <c r="E1753"/>
  <c r="F1753"/>
  <c r="E1754"/>
  <c r="F1754"/>
  <c r="E1755"/>
  <c r="F1755"/>
  <c r="E1756"/>
  <c r="F1756"/>
  <c r="E1757"/>
  <c r="F1757"/>
  <c r="E1758"/>
  <c r="F1758"/>
  <c r="E1759"/>
  <c r="F1759"/>
  <c r="E1760"/>
  <c r="F1760"/>
  <c r="E1761"/>
  <c r="F1761"/>
  <c r="E1762"/>
  <c r="F1762"/>
  <c r="E1763"/>
  <c r="F1763"/>
  <c r="E1764"/>
  <c r="F1764"/>
  <c r="E1765"/>
  <c r="F1765"/>
  <c r="E1766"/>
  <c r="F1766"/>
  <c r="E1767"/>
  <c r="F1767"/>
  <c r="E1768"/>
  <c r="F1768"/>
  <c r="E1769"/>
  <c r="F1769"/>
  <c r="E1770"/>
  <c r="F1770"/>
  <c r="E1771"/>
  <c r="F1771"/>
  <c r="E1772"/>
  <c r="F1772"/>
  <c r="E1773"/>
  <c r="F1773"/>
  <c r="E1774"/>
  <c r="F1774"/>
  <c r="E1775"/>
  <c r="F1775"/>
  <c r="E1776"/>
  <c r="F1776"/>
  <c r="E1777"/>
  <c r="F1777"/>
  <c r="E1778"/>
  <c r="F1778"/>
  <c r="E1779"/>
  <c r="F1779"/>
  <c r="E1780"/>
  <c r="F1780"/>
  <c r="E1781"/>
  <c r="F1781"/>
  <c r="E1782"/>
  <c r="F1782"/>
  <c r="E1783"/>
  <c r="F1783"/>
  <c r="E1784"/>
  <c r="F1784"/>
  <c r="E1785"/>
  <c r="F1785"/>
  <c r="E1786"/>
  <c r="F1786"/>
  <c r="E1787"/>
  <c r="F1787"/>
  <c r="E1788"/>
  <c r="F1788"/>
  <c r="E1789"/>
  <c r="F1789"/>
  <c r="E1790"/>
  <c r="F1790"/>
  <c r="E1791"/>
  <c r="F1791"/>
  <c r="E1792"/>
  <c r="F1792"/>
  <c r="E1793"/>
  <c r="F1793"/>
  <c r="E1794"/>
  <c r="F1794"/>
  <c r="E1795"/>
  <c r="F1795"/>
  <c r="E1796"/>
  <c r="F1796"/>
  <c r="E1797"/>
  <c r="F1797"/>
  <c r="E1798"/>
  <c r="F1798"/>
  <c r="E1799"/>
  <c r="F1799"/>
  <c r="E1800"/>
  <c r="F1800"/>
  <c r="E1801"/>
  <c r="F1801"/>
  <c r="E1802"/>
  <c r="F1802"/>
  <c r="E1803"/>
  <c r="F1803"/>
  <c r="E1804"/>
  <c r="F1804"/>
  <c r="E1805"/>
  <c r="F1805"/>
  <c r="E1806"/>
  <c r="F1806"/>
  <c r="E1807"/>
  <c r="F1807"/>
  <c r="E1808"/>
  <c r="F1808"/>
  <c r="E1809"/>
  <c r="F1809"/>
  <c r="E1810"/>
  <c r="F1810"/>
  <c r="E1811"/>
  <c r="F1811"/>
  <c r="E1812"/>
  <c r="F1812"/>
  <c r="E1109"/>
  <c r="F1109"/>
  <c r="E1110"/>
  <c r="F1110"/>
  <c r="E1111"/>
  <c r="F1111"/>
  <c r="E1112"/>
  <c r="F1112"/>
  <c r="E1113"/>
  <c r="F1113"/>
  <c r="E1114"/>
  <c r="F1114"/>
  <c r="E1115"/>
  <c r="F1115"/>
  <c r="E1116"/>
  <c r="F1116"/>
  <c r="E1117"/>
  <c r="F1117"/>
  <c r="E1118"/>
  <c r="F1118"/>
  <c r="E1119"/>
  <c r="F1119"/>
  <c r="E1120"/>
  <c r="F1120"/>
  <c r="E1121"/>
  <c r="F1121"/>
  <c r="E1122"/>
  <c r="F1122"/>
  <c r="E1123"/>
  <c r="F1123"/>
  <c r="E1124"/>
  <c r="F1124"/>
  <c r="E1125"/>
  <c r="F1125"/>
  <c r="E1126"/>
  <c r="F1126"/>
  <c r="E1127"/>
  <c r="F1127"/>
  <c r="E1128"/>
  <c r="F1128"/>
  <c r="E1129"/>
  <c r="F1129"/>
  <c r="E1130"/>
  <c r="F1130"/>
  <c r="E1131"/>
  <c r="F1131"/>
  <c r="E1132"/>
  <c r="F1132"/>
  <c r="E1133"/>
  <c r="F1133"/>
  <c r="E1134"/>
  <c r="F1134"/>
  <c r="E1135"/>
  <c r="F1135"/>
  <c r="E1136"/>
  <c r="F1136"/>
  <c r="E1137"/>
  <c r="F1137"/>
  <c r="E1138"/>
  <c r="F1138"/>
  <c r="E1139"/>
  <c r="F1139"/>
  <c r="E1140"/>
  <c r="F1140"/>
  <c r="E1141"/>
  <c r="F1141"/>
  <c r="E1142"/>
  <c r="F1142"/>
  <c r="E1143"/>
  <c r="F1143"/>
  <c r="E1144"/>
  <c r="F1144"/>
  <c r="E1145"/>
  <c r="F1145"/>
  <c r="E1146"/>
  <c r="F1146"/>
  <c r="E1147"/>
  <c r="F1147"/>
  <c r="E1148"/>
  <c r="F1148"/>
  <c r="E1149"/>
  <c r="F1149"/>
  <c r="E1150"/>
  <c r="F1150"/>
  <c r="E1151"/>
  <c r="F1151"/>
  <c r="E1152"/>
  <c r="F1152"/>
  <c r="E1153"/>
  <c r="F1153"/>
  <c r="E1154"/>
  <c r="F1154"/>
  <c r="E1155"/>
  <c r="F1155"/>
  <c r="E1156"/>
  <c r="F1156"/>
  <c r="E1157"/>
  <c r="F1157"/>
  <c r="E1158"/>
  <c r="F1158"/>
  <c r="E1159"/>
  <c r="F1159"/>
  <c r="E1160"/>
  <c r="F1160"/>
  <c r="E1161"/>
  <c r="F1161"/>
  <c r="E1162"/>
  <c r="F1162"/>
  <c r="E1163"/>
  <c r="F1163"/>
  <c r="E1164"/>
  <c r="F1164"/>
  <c r="E1165"/>
  <c r="F1165"/>
  <c r="E1166"/>
  <c r="F1166"/>
  <c r="E1167"/>
  <c r="F1167"/>
  <c r="E1168"/>
  <c r="F1168"/>
  <c r="E1169"/>
  <c r="F1169"/>
  <c r="E1170"/>
  <c r="F1170"/>
  <c r="E1171"/>
  <c r="F1171"/>
  <c r="E1172"/>
  <c r="F1172"/>
  <c r="E1173"/>
  <c r="F1173"/>
  <c r="E1174"/>
  <c r="F1174"/>
  <c r="E1175"/>
  <c r="F1175"/>
  <c r="E1176"/>
  <c r="F1176"/>
  <c r="E1177"/>
  <c r="F1177"/>
  <c r="E1178"/>
  <c r="F1178"/>
  <c r="E1179"/>
  <c r="F1179"/>
  <c r="E1180"/>
  <c r="F1180"/>
  <c r="E1181"/>
  <c r="F1181"/>
  <c r="E1182"/>
  <c r="F1182"/>
  <c r="E1183"/>
  <c r="F1183"/>
  <c r="E1184"/>
  <c r="F1184"/>
  <c r="E1185"/>
  <c r="F1185"/>
  <c r="E1186"/>
  <c r="F1186"/>
  <c r="E1187"/>
  <c r="F1187"/>
  <c r="E1188"/>
  <c r="F1188"/>
  <c r="E1189"/>
  <c r="F1189"/>
  <c r="E1190"/>
  <c r="F1190"/>
  <c r="E1191"/>
  <c r="F1191"/>
  <c r="E1192"/>
  <c r="F1192"/>
  <c r="E1193"/>
  <c r="F1193"/>
  <c r="E1194"/>
  <c r="F1194"/>
  <c r="E1195"/>
  <c r="F1195"/>
  <c r="E1196"/>
  <c r="F1196"/>
  <c r="E1197"/>
  <c r="F1197"/>
  <c r="E1198"/>
  <c r="F1198"/>
  <c r="E1199"/>
  <c r="F1199"/>
  <c r="E1200"/>
  <c r="F1200"/>
  <c r="E1201"/>
  <c r="F1201"/>
  <c r="E1202"/>
  <c r="F1202"/>
  <c r="E1203"/>
  <c r="F1203"/>
  <c r="E1204"/>
  <c r="F1204"/>
  <c r="E1205"/>
  <c r="F1205"/>
  <c r="E1206"/>
  <c r="F1206"/>
  <c r="E1207"/>
  <c r="F1207"/>
  <c r="E1208"/>
  <c r="F1208"/>
  <c r="E505"/>
  <c r="F505"/>
  <c r="E506"/>
  <c r="F506"/>
  <c r="E507"/>
  <c r="F507"/>
  <c r="E508"/>
  <c r="F508"/>
  <c r="E509"/>
  <c r="F509"/>
  <c r="E510"/>
  <c r="F510"/>
  <c r="E511"/>
  <c r="F511"/>
  <c r="E512"/>
  <c r="F512"/>
  <c r="E513"/>
  <c r="F513"/>
  <c r="E514"/>
  <c r="F514"/>
  <c r="E515"/>
  <c r="F515"/>
  <c r="E516"/>
  <c r="F516"/>
  <c r="E517"/>
  <c r="F517"/>
  <c r="E518"/>
  <c r="F518"/>
  <c r="E519"/>
  <c r="F519"/>
  <c r="E520"/>
  <c r="F520"/>
  <c r="E521"/>
  <c r="F521"/>
  <c r="E522"/>
  <c r="F522"/>
  <c r="E523"/>
  <c r="F523"/>
  <c r="E524"/>
  <c r="F524"/>
  <c r="E525"/>
  <c r="F525"/>
  <c r="E526"/>
  <c r="F526"/>
  <c r="E527"/>
  <c r="F527"/>
  <c r="E528"/>
  <c r="F528"/>
  <c r="E529"/>
  <c r="F529"/>
  <c r="E530"/>
  <c r="F530"/>
  <c r="E531"/>
  <c r="F531"/>
  <c r="E532"/>
  <c r="F532"/>
  <c r="E533"/>
  <c r="F533"/>
  <c r="E534"/>
  <c r="F534"/>
  <c r="E535"/>
  <c r="F535"/>
  <c r="E536"/>
  <c r="F536"/>
  <c r="E537"/>
  <c r="F537"/>
  <c r="E538"/>
  <c r="F538"/>
  <c r="E539"/>
  <c r="F539"/>
  <c r="E540"/>
  <c r="F540"/>
  <c r="E541"/>
  <c r="F541"/>
  <c r="E542"/>
  <c r="F542"/>
  <c r="E543"/>
  <c r="F543"/>
  <c r="E544"/>
  <c r="F544"/>
  <c r="E545"/>
  <c r="F545"/>
  <c r="E546"/>
  <c r="F546"/>
  <c r="E547"/>
  <c r="F547"/>
  <c r="E548"/>
  <c r="F548"/>
  <c r="E549"/>
  <c r="F549"/>
  <c r="E550"/>
  <c r="F550"/>
  <c r="E551"/>
  <c r="F551"/>
  <c r="E552"/>
  <c r="F552"/>
  <c r="E553"/>
  <c r="F553"/>
  <c r="E554"/>
  <c r="F554"/>
  <c r="E555"/>
  <c r="F555"/>
  <c r="E556"/>
  <c r="F556"/>
  <c r="E557"/>
  <c r="F557"/>
  <c r="E558"/>
  <c r="F558"/>
  <c r="E559"/>
  <c r="F559"/>
  <c r="E560"/>
  <c r="F560"/>
  <c r="E561"/>
  <c r="F561"/>
  <c r="E562"/>
  <c r="F562"/>
  <c r="E563"/>
  <c r="F563"/>
  <c r="E564"/>
  <c r="F564"/>
  <c r="E565"/>
  <c r="F565"/>
  <c r="E566"/>
  <c r="F566"/>
  <c r="E567"/>
  <c r="F567"/>
  <c r="E568"/>
  <c r="F568"/>
  <c r="E569"/>
  <c r="F569"/>
  <c r="E570"/>
  <c r="F570"/>
  <c r="E571"/>
  <c r="F571"/>
  <c r="E572"/>
  <c r="F572"/>
  <c r="E573"/>
  <c r="F573"/>
  <c r="E574"/>
  <c r="F574"/>
  <c r="E575"/>
  <c r="F575"/>
  <c r="E576"/>
  <c r="F576"/>
  <c r="E577"/>
  <c r="F577"/>
  <c r="E578"/>
  <c r="F578"/>
  <c r="E579"/>
  <c r="F579"/>
  <c r="E580"/>
  <c r="F580"/>
  <c r="E581"/>
  <c r="F581"/>
  <c r="E582"/>
  <c r="F582"/>
  <c r="E583"/>
  <c r="F583"/>
  <c r="E584"/>
  <c r="F584"/>
  <c r="E585"/>
  <c r="F585"/>
  <c r="E586"/>
  <c r="F586"/>
  <c r="E587"/>
  <c r="F587"/>
  <c r="E588"/>
  <c r="F588"/>
  <c r="E589"/>
  <c r="F589"/>
  <c r="E590"/>
  <c r="F590"/>
  <c r="E591"/>
  <c r="F591"/>
  <c r="E592"/>
  <c r="F592"/>
  <c r="E593"/>
  <c r="F593"/>
  <c r="E594"/>
  <c r="F594"/>
  <c r="E595"/>
  <c r="F595"/>
  <c r="E596"/>
  <c r="F596"/>
  <c r="E597"/>
  <c r="F597"/>
  <c r="E598"/>
  <c r="F598"/>
  <c r="E599"/>
  <c r="F599"/>
  <c r="E600"/>
  <c r="F600"/>
  <c r="E601"/>
  <c r="F601"/>
  <c r="E602"/>
  <c r="F602"/>
  <c r="E603"/>
  <c r="F603"/>
  <c r="E604"/>
  <c r="F604"/>
  <c r="E1864"/>
  <c r="F1864"/>
  <c r="E1865"/>
  <c r="F1865"/>
  <c r="E1866"/>
  <c r="F1866"/>
  <c r="E1867"/>
  <c r="F1867"/>
  <c r="E1868"/>
  <c r="F1868"/>
  <c r="E1869"/>
  <c r="F1869"/>
  <c r="E1870"/>
  <c r="F1870"/>
  <c r="E1871"/>
  <c r="F1871"/>
  <c r="E1872"/>
  <c r="F1872"/>
  <c r="E1873"/>
  <c r="F1873"/>
  <c r="E1874"/>
  <c r="F1874"/>
  <c r="E1875"/>
  <c r="F1875"/>
  <c r="E1876"/>
  <c r="F1876"/>
  <c r="E1877"/>
  <c r="F1877"/>
  <c r="E1878"/>
  <c r="F1878"/>
  <c r="E1879"/>
  <c r="F1879"/>
  <c r="E1880"/>
  <c r="F1880"/>
  <c r="E1881"/>
  <c r="F1881"/>
  <c r="E1882"/>
  <c r="F1882"/>
  <c r="E1883"/>
  <c r="F1883"/>
  <c r="E1884"/>
  <c r="F1884"/>
  <c r="E1885"/>
  <c r="F1885"/>
  <c r="E1886"/>
  <c r="F1886"/>
  <c r="E1887"/>
  <c r="F1887"/>
  <c r="E1888"/>
  <c r="F1888"/>
  <c r="E1889"/>
  <c r="F1889"/>
  <c r="E1890"/>
  <c r="F1890"/>
  <c r="E1891"/>
  <c r="F1891"/>
  <c r="E1892"/>
  <c r="F1892"/>
  <c r="E1893"/>
  <c r="F1893"/>
  <c r="E1894"/>
  <c r="F1894"/>
  <c r="E1895"/>
  <c r="F1895"/>
  <c r="E1896"/>
  <c r="F1896"/>
  <c r="E1897"/>
  <c r="F1897"/>
  <c r="E1898"/>
  <c r="F1898"/>
  <c r="E1899"/>
  <c r="F1899"/>
  <c r="E1900"/>
  <c r="F1900"/>
  <c r="E1901"/>
  <c r="F1901"/>
  <c r="E1902"/>
  <c r="F1902"/>
  <c r="E1903"/>
  <c r="F1903"/>
  <c r="E1904"/>
  <c r="F1904"/>
  <c r="E1905"/>
  <c r="F1905"/>
  <c r="E1906"/>
  <c r="F1906"/>
  <c r="E1907"/>
  <c r="F1907"/>
  <c r="E1908"/>
  <c r="F1908"/>
  <c r="E1909"/>
  <c r="F1909"/>
  <c r="E1910"/>
  <c r="F1910"/>
  <c r="E1911"/>
  <c r="F1911"/>
  <c r="E1912"/>
  <c r="F1912"/>
  <c r="E1913"/>
  <c r="F1913"/>
  <c r="E1914"/>
  <c r="F1914"/>
  <c r="E1915"/>
  <c r="F1915"/>
  <c r="E1916"/>
  <c r="F1916"/>
  <c r="E1917"/>
  <c r="F1917"/>
  <c r="E1918"/>
  <c r="F1918"/>
  <c r="E1919"/>
  <c r="F1919"/>
  <c r="E1920"/>
  <c r="F1920"/>
  <c r="E1921"/>
  <c r="F1921"/>
  <c r="E1922"/>
  <c r="F1922"/>
  <c r="E1923"/>
  <c r="F1923"/>
  <c r="E1924"/>
  <c r="F1924"/>
  <c r="E1925"/>
  <c r="F1925"/>
  <c r="E1926"/>
  <c r="F1926"/>
  <c r="E1927"/>
  <c r="F1927"/>
  <c r="E1928"/>
  <c r="F1928"/>
  <c r="E1929"/>
  <c r="F1929"/>
  <c r="E1930"/>
  <c r="F1930"/>
  <c r="E1931"/>
  <c r="F1931"/>
  <c r="E1932"/>
  <c r="F1932"/>
  <c r="E1933"/>
  <c r="F1933"/>
  <c r="E1934"/>
  <c r="F1934"/>
  <c r="E1935"/>
  <c r="F1935"/>
  <c r="E1936"/>
  <c r="F1936"/>
  <c r="E1937"/>
  <c r="F1937"/>
  <c r="E1938"/>
  <c r="F1938"/>
  <c r="E1939"/>
  <c r="F1939"/>
  <c r="E1940"/>
  <c r="F1940"/>
  <c r="E1941"/>
  <c r="F1941"/>
  <c r="E1942"/>
  <c r="F1942"/>
  <c r="E1943"/>
  <c r="F1943"/>
  <c r="E1944"/>
  <c r="F1944"/>
  <c r="E1945"/>
  <c r="F1945"/>
  <c r="E1946"/>
  <c r="F1946"/>
  <c r="E1947"/>
  <c r="F1947"/>
  <c r="E1948"/>
  <c r="F1948"/>
  <c r="E1949"/>
  <c r="F1949"/>
  <c r="E1950"/>
  <c r="F1950"/>
  <c r="E1951"/>
  <c r="F1951"/>
  <c r="E1952"/>
  <c r="F1952"/>
  <c r="E1953"/>
  <c r="F1953"/>
  <c r="E1954"/>
  <c r="F1954"/>
  <c r="E1955"/>
  <c r="F1955"/>
  <c r="E1956"/>
  <c r="F1956"/>
  <c r="E1957"/>
  <c r="F1957"/>
  <c r="E1958"/>
  <c r="F1958"/>
  <c r="E1959"/>
  <c r="F1959"/>
  <c r="E1960"/>
  <c r="F1960"/>
  <c r="E1961"/>
  <c r="F1961"/>
  <c r="E1962"/>
  <c r="F1962"/>
  <c r="E1963"/>
  <c r="F1963"/>
  <c r="E1260"/>
  <c r="F1260"/>
  <c r="E1261"/>
  <c r="F1261"/>
  <c r="E1262"/>
  <c r="F1262"/>
  <c r="E1263"/>
  <c r="F1263"/>
  <c r="E1264"/>
  <c r="F1264"/>
  <c r="E1265"/>
  <c r="F1265"/>
  <c r="E1266"/>
  <c r="F1266"/>
  <c r="E1267"/>
  <c r="F1267"/>
  <c r="E1268"/>
  <c r="F1268"/>
  <c r="E1269"/>
  <c r="F1269"/>
  <c r="E1270"/>
  <c r="F1270"/>
  <c r="E1271"/>
  <c r="F1271"/>
  <c r="E1272"/>
  <c r="F1272"/>
  <c r="E1273"/>
  <c r="F1273"/>
  <c r="E1274"/>
  <c r="F1274"/>
  <c r="E1275"/>
  <c r="F1275"/>
  <c r="E1276"/>
  <c r="F1276"/>
  <c r="E1277"/>
  <c r="F1277"/>
  <c r="E1278"/>
  <c r="F1278"/>
  <c r="E1279"/>
  <c r="F1279"/>
  <c r="E1280"/>
  <c r="F1280"/>
  <c r="E1281"/>
  <c r="F1281"/>
  <c r="E1282"/>
  <c r="F1282"/>
  <c r="E1283"/>
  <c r="F1283"/>
  <c r="E1284"/>
  <c r="F1284"/>
  <c r="E1285"/>
  <c r="F1285"/>
  <c r="E1286"/>
  <c r="F1286"/>
  <c r="E1287"/>
  <c r="F1287"/>
  <c r="E1288"/>
  <c r="F1288"/>
  <c r="E1289"/>
  <c r="F1289"/>
  <c r="E1290"/>
  <c r="F1290"/>
  <c r="E1291"/>
  <c r="F1291"/>
  <c r="E1292"/>
  <c r="F1292"/>
  <c r="E1293"/>
  <c r="F1293"/>
  <c r="E1294"/>
  <c r="F1294"/>
  <c r="E1295"/>
  <c r="F1295"/>
  <c r="E1296"/>
  <c r="F1296"/>
  <c r="E1297"/>
  <c r="F1297"/>
  <c r="E1298"/>
  <c r="F1298"/>
  <c r="E1299"/>
  <c r="F1299"/>
  <c r="E1300"/>
  <c r="F1300"/>
  <c r="E1301"/>
  <c r="F1301"/>
  <c r="E1302"/>
  <c r="F1302"/>
  <c r="E1303"/>
  <c r="F1303"/>
  <c r="E1304"/>
  <c r="F1304"/>
  <c r="E1305"/>
  <c r="F1305"/>
  <c r="E1306"/>
  <c r="F1306"/>
  <c r="E1307"/>
  <c r="F1307"/>
  <c r="E1308"/>
  <c r="F1308"/>
  <c r="E1309"/>
  <c r="F1309"/>
  <c r="E1310"/>
  <c r="F1310"/>
  <c r="E1311"/>
  <c r="F1311"/>
  <c r="E1312"/>
  <c r="F1312"/>
  <c r="E1313"/>
  <c r="F1313"/>
  <c r="E1314"/>
  <c r="F1314"/>
  <c r="E1315"/>
  <c r="F1315"/>
  <c r="E1316"/>
  <c r="F1316"/>
  <c r="E1317"/>
  <c r="F1317"/>
  <c r="E1318"/>
  <c r="F1318"/>
  <c r="E1319"/>
  <c r="F1319"/>
  <c r="E1320"/>
  <c r="F1320"/>
  <c r="E1321"/>
  <c r="F1321"/>
  <c r="E1322"/>
  <c r="F1322"/>
  <c r="E1323"/>
  <c r="F1323"/>
  <c r="E1324"/>
  <c r="F1324"/>
  <c r="E1325"/>
  <c r="F1325"/>
  <c r="E1326"/>
  <c r="F1326"/>
  <c r="E1327"/>
  <c r="F1327"/>
  <c r="E1328"/>
  <c r="F1328"/>
  <c r="E1329"/>
  <c r="F1329"/>
  <c r="E1330"/>
  <c r="F1330"/>
  <c r="E1331"/>
  <c r="F1331"/>
  <c r="E1332"/>
  <c r="F1332"/>
  <c r="E1333"/>
  <c r="F1333"/>
  <c r="E1334"/>
  <c r="F1334"/>
  <c r="E1335"/>
  <c r="F1335"/>
  <c r="E1336"/>
  <c r="F1336"/>
  <c r="E1337"/>
  <c r="F1337"/>
  <c r="E1338"/>
  <c r="F1338"/>
  <c r="E1339"/>
  <c r="F1339"/>
  <c r="E1340"/>
  <c r="F1340"/>
  <c r="E1341"/>
  <c r="F1341"/>
  <c r="E1342"/>
  <c r="F1342"/>
  <c r="E1343"/>
  <c r="F1343"/>
  <c r="E1344"/>
  <c r="F1344"/>
  <c r="E1345"/>
  <c r="F1345"/>
  <c r="E1346"/>
  <c r="F1346"/>
  <c r="E1347"/>
  <c r="F1347"/>
  <c r="E1348"/>
  <c r="F1348"/>
  <c r="E1349"/>
  <c r="F1349"/>
  <c r="E1350"/>
  <c r="F1350"/>
  <c r="E1351"/>
  <c r="F1351"/>
  <c r="E1352"/>
  <c r="F1352"/>
  <c r="E1353"/>
  <c r="F1353"/>
  <c r="E1354"/>
  <c r="F1354"/>
  <c r="E1355"/>
  <c r="F1355"/>
  <c r="E1356"/>
  <c r="F1356"/>
  <c r="E1357"/>
  <c r="F1357"/>
  <c r="E1358"/>
  <c r="F1358"/>
  <c r="E1359"/>
  <c r="F1359"/>
  <c r="E656"/>
  <c r="F656"/>
  <c r="E657"/>
  <c r="F657"/>
  <c r="E658"/>
  <c r="F658"/>
  <c r="E659"/>
  <c r="F659"/>
  <c r="E660"/>
  <c r="F660"/>
  <c r="E661"/>
  <c r="F661"/>
  <c r="E662"/>
  <c r="F662"/>
  <c r="E663"/>
  <c r="F663"/>
  <c r="E664"/>
  <c r="F664"/>
  <c r="E665"/>
  <c r="F665"/>
  <c r="E666"/>
  <c r="F666"/>
  <c r="E667"/>
  <c r="F667"/>
  <c r="E668"/>
  <c r="F668"/>
  <c r="E669"/>
  <c r="F669"/>
  <c r="E670"/>
  <c r="F670"/>
  <c r="E671"/>
  <c r="F671"/>
  <c r="E672"/>
  <c r="F672"/>
  <c r="E673"/>
  <c r="F673"/>
  <c r="E674"/>
  <c r="F674"/>
  <c r="E675"/>
  <c r="F675"/>
  <c r="E676"/>
  <c r="F676"/>
  <c r="E677"/>
  <c r="F677"/>
  <c r="E678"/>
  <c r="F678"/>
  <c r="E679"/>
  <c r="F679"/>
  <c r="E680"/>
  <c r="F680"/>
  <c r="E681"/>
  <c r="F681"/>
  <c r="E682"/>
  <c r="F682"/>
  <c r="E683"/>
  <c r="F683"/>
  <c r="E684"/>
  <c r="F684"/>
  <c r="E685"/>
  <c r="F685"/>
  <c r="E686"/>
  <c r="F686"/>
  <c r="E687"/>
  <c r="F687"/>
  <c r="E688"/>
  <c r="F688"/>
  <c r="E689"/>
  <c r="F689"/>
  <c r="E690"/>
  <c r="F690"/>
  <c r="E691"/>
  <c r="F691"/>
  <c r="E692"/>
  <c r="F692"/>
  <c r="E693"/>
  <c r="F693"/>
  <c r="E694"/>
  <c r="F694"/>
  <c r="E695"/>
  <c r="F695"/>
  <c r="E696"/>
  <c r="F696"/>
  <c r="E697"/>
  <c r="F697"/>
  <c r="E698"/>
  <c r="F698"/>
  <c r="E699"/>
  <c r="F699"/>
  <c r="E700"/>
  <c r="F700"/>
  <c r="E701"/>
  <c r="F701"/>
  <c r="E702"/>
  <c r="F702"/>
  <c r="E703"/>
  <c r="F703"/>
  <c r="E704"/>
  <c r="F704"/>
  <c r="E705"/>
  <c r="F705"/>
  <c r="E706"/>
  <c r="F706"/>
  <c r="E707"/>
  <c r="F707"/>
  <c r="E708"/>
  <c r="F708"/>
  <c r="E709"/>
  <c r="F709"/>
  <c r="E710"/>
  <c r="F710"/>
  <c r="E711"/>
  <c r="F711"/>
  <c r="E712"/>
  <c r="F712"/>
  <c r="E713"/>
  <c r="F713"/>
  <c r="E714"/>
  <c r="F714"/>
  <c r="E715"/>
  <c r="F715"/>
  <c r="E716"/>
  <c r="F716"/>
  <c r="E717"/>
  <c r="F717"/>
  <c r="E718"/>
  <c r="F718"/>
  <c r="E719"/>
  <c r="F719"/>
  <c r="E720"/>
  <c r="F720"/>
  <c r="E721"/>
  <c r="F721"/>
  <c r="E722"/>
  <c r="F722"/>
  <c r="E723"/>
  <c r="F723"/>
  <c r="E724"/>
  <c r="F724"/>
  <c r="E725"/>
  <c r="F725"/>
  <c r="E726"/>
  <c r="F726"/>
  <c r="E727"/>
  <c r="F727"/>
  <c r="E728"/>
  <c r="F728"/>
  <c r="E729"/>
  <c r="F729"/>
  <c r="E730"/>
  <c r="F730"/>
  <c r="E731"/>
  <c r="F731"/>
  <c r="E732"/>
  <c r="F732"/>
  <c r="E733"/>
  <c r="F733"/>
  <c r="E734"/>
  <c r="F734"/>
  <c r="E735"/>
  <c r="F735"/>
  <c r="E736"/>
  <c r="F736"/>
  <c r="E737"/>
  <c r="F737"/>
  <c r="E738"/>
  <c r="F738"/>
  <c r="E739"/>
  <c r="F739"/>
  <c r="E740"/>
  <c r="F740"/>
  <c r="E741"/>
  <c r="F741"/>
  <c r="E742"/>
  <c r="F742"/>
  <c r="E743"/>
  <c r="F743"/>
  <c r="E744"/>
  <c r="F744"/>
  <c r="E745"/>
  <c r="F745"/>
  <c r="E746"/>
  <c r="F746"/>
  <c r="E747"/>
  <c r="F747"/>
  <c r="E748"/>
  <c r="F748"/>
  <c r="E749"/>
  <c r="F749"/>
  <c r="E750"/>
  <c r="F750"/>
  <c r="E751"/>
  <c r="F751"/>
  <c r="E752"/>
  <c r="F752"/>
  <c r="E753"/>
  <c r="F753"/>
  <c r="E754"/>
  <c r="F754"/>
  <c r="E755"/>
  <c r="F755"/>
  <c r="E2"/>
  <c r="F2"/>
  <c r="E3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E101"/>
  <c r="F101"/>
  <c r="E102"/>
  <c r="F102"/>
  <c r="E103"/>
  <c r="F103"/>
  <c r="E104"/>
  <c r="F104"/>
  <c r="E105"/>
  <c r="F105"/>
  <c r="E106"/>
  <c r="F106"/>
  <c r="E107"/>
  <c r="F107"/>
  <c r="E108"/>
  <c r="F108"/>
  <c r="E109"/>
  <c r="F109"/>
  <c r="E110"/>
  <c r="F110"/>
  <c r="E111"/>
  <c r="F111"/>
  <c r="E112"/>
  <c r="F112"/>
  <c r="E113"/>
  <c r="F113"/>
  <c r="E114"/>
  <c r="F114"/>
  <c r="E115"/>
  <c r="F115"/>
  <c r="E116"/>
  <c r="F116"/>
  <c r="E117"/>
  <c r="F117"/>
  <c r="E118"/>
  <c r="F118"/>
  <c r="E119"/>
  <c r="F119"/>
  <c r="E120"/>
  <c r="F120"/>
  <c r="E121"/>
  <c r="F121"/>
  <c r="E122"/>
  <c r="F122"/>
  <c r="E123"/>
  <c r="F123"/>
  <c r="E124"/>
  <c r="F124"/>
  <c r="E125"/>
  <c r="F125"/>
  <c r="E126"/>
  <c r="F126"/>
  <c r="E127"/>
  <c r="F127"/>
  <c r="E128"/>
  <c r="F128"/>
  <c r="E129"/>
  <c r="F129"/>
  <c r="E130"/>
  <c r="F130"/>
  <c r="E131"/>
  <c r="F131"/>
  <c r="E132"/>
  <c r="F132"/>
  <c r="E133"/>
  <c r="F133"/>
  <c r="E134"/>
  <c r="F134"/>
  <c r="E135"/>
  <c r="F135"/>
  <c r="E136"/>
  <c r="F136"/>
  <c r="E137"/>
  <c r="F137"/>
  <c r="E138"/>
  <c r="F138"/>
  <c r="E139"/>
  <c r="F139"/>
  <c r="E140"/>
  <c r="F140"/>
  <c r="E141"/>
  <c r="F141"/>
  <c r="E142"/>
  <c r="F142"/>
  <c r="E143"/>
  <c r="F143"/>
  <c r="E144"/>
  <c r="F144"/>
  <c r="E145"/>
  <c r="F145"/>
  <c r="E146"/>
  <c r="F146"/>
  <c r="E147"/>
  <c r="F147"/>
  <c r="E148"/>
  <c r="F148"/>
  <c r="E149"/>
  <c r="F149"/>
  <c r="E150"/>
  <c r="F150"/>
  <c r="E151"/>
  <c r="F151"/>
  <c r="E2015"/>
  <c r="F2015"/>
  <c r="E2016"/>
  <c r="F2016"/>
  <c r="E2017"/>
  <c r="F2017"/>
  <c r="E2018"/>
  <c r="F2018"/>
  <c r="E2019"/>
  <c r="F2019"/>
  <c r="E2020"/>
  <c r="F2020"/>
  <c r="E2021"/>
  <c r="F2021"/>
  <c r="E2022"/>
  <c r="F2022"/>
  <c r="E2023"/>
  <c r="F2023"/>
  <c r="E2024"/>
  <c r="F2024"/>
  <c r="E2025"/>
  <c r="F2025"/>
  <c r="E2026"/>
  <c r="F2026"/>
  <c r="E2027"/>
  <c r="F2027"/>
  <c r="E2028"/>
  <c r="F2028"/>
  <c r="E2029"/>
  <c r="F2029"/>
  <c r="E2030"/>
  <c r="F2030"/>
  <c r="E2031"/>
  <c r="F2031"/>
  <c r="E2032"/>
  <c r="F2032"/>
  <c r="E2033"/>
  <c r="F2033"/>
  <c r="E2034"/>
  <c r="F2034"/>
  <c r="E2035"/>
  <c r="F2035"/>
  <c r="E2036"/>
  <c r="F2036"/>
  <c r="E2037"/>
  <c r="F2037"/>
  <c r="E2038"/>
  <c r="F2038"/>
  <c r="E2039"/>
  <c r="F2039"/>
  <c r="E2040"/>
  <c r="F2040"/>
  <c r="E2041"/>
  <c r="F2041"/>
  <c r="E2042"/>
  <c r="F2042"/>
  <c r="E2043"/>
  <c r="F2043"/>
  <c r="E2044"/>
  <c r="F2044"/>
  <c r="E2045"/>
  <c r="F2045"/>
  <c r="E2046"/>
  <c r="F2046"/>
  <c r="E2047"/>
  <c r="F2047"/>
  <c r="E2048"/>
  <c r="F2048"/>
  <c r="E2049"/>
  <c r="F2049"/>
  <c r="E2050"/>
  <c r="F2050"/>
  <c r="E2051"/>
  <c r="F2051"/>
  <c r="E2052"/>
  <c r="F2052"/>
  <c r="E2053"/>
  <c r="F2053"/>
  <c r="E2054"/>
  <c r="F2054"/>
  <c r="E2055"/>
  <c r="F2055"/>
  <c r="E2056"/>
  <c r="F2056"/>
  <c r="E2057"/>
  <c r="F2057"/>
  <c r="E2058"/>
  <c r="F2058"/>
  <c r="E2059"/>
  <c r="F2059"/>
  <c r="E2060"/>
  <c r="F2060"/>
  <c r="E2061"/>
  <c r="F2061"/>
  <c r="E2062"/>
  <c r="F2062"/>
  <c r="E2063"/>
  <c r="F2063"/>
  <c r="E2064"/>
  <c r="F2064"/>
  <c r="E2065"/>
  <c r="F2065"/>
  <c r="E2066"/>
  <c r="F2066"/>
  <c r="E2067"/>
  <c r="F2067"/>
  <c r="E2068"/>
  <c r="F2068"/>
  <c r="E2069"/>
  <c r="F2069"/>
  <c r="E2070"/>
  <c r="F2070"/>
  <c r="E2071"/>
  <c r="F2071"/>
  <c r="E2072"/>
  <c r="F2072"/>
  <c r="E2073"/>
  <c r="F2073"/>
  <c r="E2074"/>
  <c r="F2074"/>
  <c r="E2075"/>
  <c r="F2075"/>
  <c r="E2076"/>
  <c r="F2076"/>
  <c r="E2077"/>
  <c r="F2077"/>
  <c r="E2078"/>
  <c r="F2078"/>
  <c r="E2079"/>
  <c r="F2079"/>
  <c r="E2080"/>
  <c r="F2080"/>
  <c r="E2081"/>
  <c r="F2081"/>
  <c r="E2082"/>
  <c r="F2082"/>
  <c r="E2083"/>
  <c r="F2083"/>
  <c r="E2084"/>
  <c r="F2084"/>
  <c r="E2085"/>
  <c r="F2085"/>
  <c r="E2086"/>
  <c r="F2086"/>
  <c r="E2087"/>
  <c r="F2087"/>
  <c r="E2088"/>
  <c r="F2088"/>
  <c r="E2089"/>
  <c r="F2089"/>
  <c r="E2090"/>
  <c r="F2090"/>
  <c r="E2091"/>
  <c r="F2091"/>
  <c r="E2092"/>
  <c r="F2092"/>
  <c r="E2093"/>
  <c r="F2093"/>
  <c r="E2094"/>
  <c r="F2094"/>
  <c r="E2095"/>
  <c r="F2095"/>
  <c r="E2096"/>
  <c r="F2096"/>
  <c r="E2097"/>
  <c r="F2097"/>
  <c r="E2098"/>
  <c r="F2098"/>
  <c r="E2099"/>
  <c r="F2099"/>
  <c r="E2100"/>
  <c r="F2100"/>
  <c r="E2101"/>
  <c r="F2101"/>
  <c r="E2102"/>
  <c r="F2102"/>
  <c r="E2103"/>
  <c r="F2103"/>
  <c r="E2104"/>
  <c r="F2104"/>
  <c r="E2105"/>
  <c r="F2105"/>
  <c r="E2106"/>
  <c r="F2106"/>
  <c r="E2107"/>
  <c r="F2107"/>
  <c r="E2108"/>
  <c r="F2108"/>
  <c r="E2109"/>
  <c r="F2109"/>
  <c r="E2110"/>
  <c r="F2110"/>
  <c r="E2111"/>
  <c r="F2111"/>
  <c r="E2112"/>
  <c r="F2112"/>
  <c r="E2113"/>
  <c r="F2113"/>
  <c r="E2114"/>
  <c r="F2114"/>
  <c r="E1411"/>
  <c r="F1411"/>
  <c r="E1412"/>
  <c r="F1412"/>
  <c r="E1413"/>
  <c r="F1413"/>
  <c r="E1414"/>
  <c r="F1414"/>
  <c r="E1415"/>
  <c r="F1415"/>
  <c r="E1416"/>
  <c r="F1416"/>
  <c r="E1417"/>
  <c r="F1417"/>
  <c r="E1418"/>
  <c r="F1418"/>
  <c r="E1419"/>
  <c r="F1419"/>
  <c r="E1420"/>
  <c r="F1420"/>
  <c r="E1421"/>
  <c r="F1421"/>
  <c r="E1422"/>
  <c r="F1422"/>
  <c r="E1423"/>
  <c r="F1423"/>
  <c r="E1424"/>
  <c r="F1424"/>
  <c r="E1425"/>
  <c r="F1425"/>
  <c r="E1426"/>
  <c r="F1426"/>
  <c r="E1427"/>
  <c r="F1427"/>
  <c r="E1428"/>
  <c r="F1428"/>
  <c r="E1429"/>
  <c r="F1429"/>
  <c r="E1430"/>
  <c r="F1430"/>
  <c r="E1431"/>
  <c r="F1431"/>
  <c r="E1432"/>
  <c r="F1432"/>
  <c r="E1433"/>
  <c r="F1433"/>
  <c r="E1434"/>
  <c r="F1434"/>
  <c r="E1435"/>
  <c r="F1435"/>
  <c r="E1436"/>
  <c r="F1436"/>
  <c r="E1437"/>
  <c r="F1437"/>
  <c r="E1438"/>
  <c r="F1438"/>
  <c r="E1439"/>
  <c r="F1439"/>
  <c r="E1440"/>
  <c r="F1440"/>
  <c r="E1441"/>
  <c r="F1441"/>
  <c r="E1442"/>
  <c r="F1442"/>
  <c r="E1443"/>
  <c r="F1443"/>
  <c r="E1444"/>
  <c r="F1444"/>
  <c r="E1445"/>
  <c r="F1445"/>
  <c r="E1446"/>
  <c r="F1446"/>
  <c r="E1447"/>
  <c r="F1447"/>
  <c r="E1448"/>
  <c r="F1448"/>
  <c r="E1449"/>
  <c r="F1449"/>
  <c r="E1450"/>
  <c r="F1450"/>
  <c r="E1451"/>
  <c r="F1451"/>
  <c r="E1452"/>
  <c r="F1452"/>
  <c r="E1453"/>
  <c r="F1453"/>
  <c r="E1454"/>
  <c r="F1454"/>
  <c r="E1455"/>
  <c r="F1455"/>
  <c r="E1456"/>
  <c r="F1456"/>
  <c r="E1457"/>
  <c r="F1457"/>
  <c r="E1458"/>
  <c r="F1458"/>
  <c r="E1459"/>
  <c r="F1459"/>
  <c r="E1460"/>
  <c r="F1460"/>
  <c r="E1461"/>
  <c r="F1461"/>
  <c r="E1462"/>
  <c r="F1462"/>
  <c r="E1463"/>
  <c r="F1463"/>
  <c r="E1464"/>
  <c r="F1464"/>
  <c r="E1465"/>
  <c r="F1465"/>
  <c r="E1466"/>
  <c r="F1466"/>
  <c r="E1467"/>
  <c r="F1467"/>
  <c r="E1468"/>
  <c r="F1468"/>
  <c r="E1469"/>
  <c r="F1469"/>
  <c r="E1470"/>
  <c r="F1470"/>
  <c r="E1471"/>
  <c r="F1471"/>
  <c r="E1472"/>
  <c r="F1472"/>
  <c r="E1473"/>
  <c r="F1473"/>
  <c r="E1474"/>
  <c r="F1474"/>
  <c r="E1475"/>
  <c r="F1475"/>
  <c r="E1476"/>
  <c r="F1476"/>
  <c r="E1477"/>
  <c r="F1477"/>
  <c r="E1478"/>
  <c r="F1478"/>
  <c r="E1479"/>
  <c r="F1479"/>
  <c r="E1480"/>
  <c r="F1480"/>
  <c r="E1481"/>
  <c r="F1481"/>
  <c r="E1482"/>
  <c r="F1482"/>
  <c r="E1483"/>
  <c r="F1483"/>
  <c r="E1484"/>
  <c r="F1484"/>
  <c r="E1485"/>
  <c r="F1485"/>
  <c r="E1486"/>
  <c r="F1486"/>
  <c r="E1487"/>
  <c r="F1487"/>
  <c r="E1488"/>
  <c r="F1488"/>
  <c r="E1489"/>
  <c r="F1489"/>
  <c r="E1490"/>
  <c r="F1490"/>
  <c r="E1491"/>
  <c r="F1491"/>
  <c r="E1492"/>
  <c r="F1492"/>
  <c r="E1493"/>
  <c r="F1493"/>
  <c r="E1494"/>
  <c r="F1494"/>
  <c r="E1495"/>
  <c r="F1495"/>
  <c r="E1496"/>
  <c r="F1496"/>
  <c r="E1497"/>
  <c r="F1497"/>
  <c r="E1498"/>
  <c r="F1498"/>
  <c r="E1499"/>
  <c r="F1499"/>
  <c r="E1500"/>
  <c r="F1500"/>
  <c r="E1501"/>
  <c r="F1501"/>
  <c r="E1502"/>
  <c r="F1502"/>
  <c r="E1503"/>
  <c r="F1503"/>
  <c r="E1504"/>
  <c r="F1504"/>
  <c r="E1505"/>
  <c r="F1505"/>
  <c r="E1506"/>
  <c r="F1506"/>
  <c r="E1507"/>
  <c r="F1507"/>
  <c r="E1508"/>
  <c r="F1508"/>
  <c r="E1509"/>
  <c r="F1509"/>
  <c r="E1510"/>
  <c r="F1510"/>
  <c r="E807"/>
  <c r="F807"/>
  <c r="E808"/>
  <c r="F808"/>
  <c r="E809"/>
  <c r="F809"/>
  <c r="E810"/>
  <c r="F810"/>
  <c r="E811"/>
  <c r="F811"/>
  <c r="E812"/>
  <c r="F812"/>
  <c r="E813"/>
  <c r="F813"/>
  <c r="E814"/>
  <c r="F814"/>
  <c r="E815"/>
  <c r="F815"/>
  <c r="E816"/>
  <c r="F816"/>
  <c r="E817"/>
  <c r="F817"/>
  <c r="E818"/>
  <c r="F818"/>
  <c r="E819"/>
  <c r="F819"/>
  <c r="E820"/>
  <c r="F820"/>
  <c r="E821"/>
  <c r="F821"/>
  <c r="E822"/>
  <c r="F822"/>
  <c r="E823"/>
  <c r="F823"/>
  <c r="E824"/>
  <c r="F824"/>
  <c r="E825"/>
  <c r="F825"/>
  <c r="E826"/>
  <c r="F826"/>
  <c r="E827"/>
  <c r="F827"/>
  <c r="E828"/>
  <c r="F828"/>
  <c r="E829"/>
  <c r="F829"/>
  <c r="E830"/>
  <c r="F830"/>
  <c r="E831"/>
  <c r="F831"/>
  <c r="E832"/>
  <c r="F832"/>
  <c r="E833"/>
  <c r="F833"/>
  <c r="E834"/>
  <c r="F834"/>
  <c r="E835"/>
  <c r="F835"/>
  <c r="E836"/>
  <c r="F836"/>
  <c r="E837"/>
  <c r="F837"/>
  <c r="E838"/>
  <c r="F838"/>
  <c r="E839"/>
  <c r="F839"/>
  <c r="E840"/>
  <c r="F840"/>
  <c r="E841"/>
  <c r="F841"/>
  <c r="E842"/>
  <c r="F842"/>
  <c r="E843"/>
  <c r="F843"/>
  <c r="E844"/>
  <c r="F844"/>
  <c r="E845"/>
  <c r="F845"/>
  <c r="E846"/>
  <c r="F846"/>
  <c r="E847"/>
  <c r="F847"/>
  <c r="E848"/>
  <c r="F848"/>
  <c r="E849"/>
  <c r="F849"/>
  <c r="E850"/>
  <c r="F850"/>
  <c r="E851"/>
  <c r="F851"/>
  <c r="E852"/>
  <c r="F852"/>
  <c r="E853"/>
  <c r="F853"/>
  <c r="E854"/>
  <c r="F854"/>
  <c r="E855"/>
  <c r="F855"/>
  <c r="E856"/>
  <c r="F856"/>
  <c r="E857"/>
  <c r="F857"/>
  <c r="E858"/>
  <c r="F858"/>
  <c r="E859"/>
  <c r="F859"/>
  <c r="E860"/>
  <c r="F860"/>
  <c r="E861"/>
  <c r="F861"/>
  <c r="E862"/>
  <c r="F862"/>
  <c r="E863"/>
  <c r="F863"/>
  <c r="E864"/>
  <c r="F864"/>
  <c r="E865"/>
  <c r="F865"/>
  <c r="E866"/>
  <c r="F866"/>
  <c r="E867"/>
  <c r="F867"/>
  <c r="E868"/>
  <c r="F868"/>
  <c r="E869"/>
  <c r="F869"/>
  <c r="E870"/>
  <c r="F870"/>
  <c r="E871"/>
  <c r="F871"/>
  <c r="E872"/>
  <c r="F872"/>
  <c r="E873"/>
  <c r="F873"/>
  <c r="E874"/>
  <c r="F874"/>
  <c r="E875"/>
  <c r="F875"/>
  <c r="E876"/>
  <c r="F876"/>
  <c r="E877"/>
  <c r="F877"/>
  <c r="E878"/>
  <c r="F878"/>
  <c r="E879"/>
  <c r="F879"/>
  <c r="E880"/>
  <c r="F880"/>
  <c r="E881"/>
  <c r="F881"/>
  <c r="E882"/>
  <c r="F882"/>
  <c r="E883"/>
  <c r="F883"/>
  <c r="E884"/>
  <c r="F884"/>
  <c r="E885"/>
  <c r="F885"/>
  <c r="E886"/>
  <c r="F886"/>
  <c r="E887"/>
  <c r="F887"/>
  <c r="E888"/>
  <c r="F888"/>
  <c r="E889"/>
  <c r="F889"/>
  <c r="E890"/>
  <c r="F890"/>
  <c r="E891"/>
  <c r="F891"/>
  <c r="E892"/>
  <c r="F892"/>
  <c r="E893"/>
  <c r="F893"/>
  <c r="E894"/>
  <c r="F894"/>
  <c r="E895"/>
  <c r="F895"/>
  <c r="E896"/>
  <c r="F896"/>
  <c r="E897"/>
  <c r="F897"/>
  <c r="E898"/>
  <c r="F898"/>
  <c r="E899"/>
  <c r="F899"/>
  <c r="E900"/>
  <c r="F900"/>
  <c r="E901"/>
  <c r="F901"/>
  <c r="E902"/>
  <c r="F902"/>
  <c r="E903"/>
  <c r="F903"/>
  <c r="E904"/>
  <c r="F904"/>
  <c r="E905"/>
  <c r="F905"/>
  <c r="E906"/>
  <c r="F906"/>
  <c r="E153"/>
  <c r="F153"/>
  <c r="E154"/>
  <c r="F154"/>
  <c r="E155"/>
  <c r="F155"/>
  <c r="E156"/>
  <c r="F156"/>
  <c r="E157"/>
  <c r="F157"/>
  <c r="E158"/>
  <c r="F158"/>
  <c r="E159"/>
  <c r="F159"/>
  <c r="E160"/>
  <c r="F160"/>
  <c r="E161"/>
  <c r="F161"/>
  <c r="E162"/>
  <c r="F162"/>
  <c r="E163"/>
  <c r="F163"/>
  <c r="E164"/>
  <c r="F164"/>
  <c r="E165"/>
  <c r="F165"/>
  <c r="E166"/>
  <c r="F166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7"/>
  <c r="F187"/>
  <c r="E188"/>
  <c r="F188"/>
  <c r="E189"/>
  <c r="F189"/>
  <c r="E190"/>
  <c r="F190"/>
  <c r="E191"/>
  <c r="F191"/>
  <c r="E192"/>
  <c r="F192"/>
  <c r="E193"/>
  <c r="F193"/>
  <c r="E194"/>
  <c r="F194"/>
  <c r="E195"/>
  <c r="F195"/>
  <c r="E196"/>
  <c r="F196"/>
  <c r="E197"/>
  <c r="F197"/>
  <c r="E198"/>
  <c r="F198"/>
  <c r="E199"/>
  <c r="F199"/>
  <c r="E200"/>
  <c r="F200"/>
  <c r="E201"/>
  <c r="F201"/>
  <c r="E202"/>
  <c r="F202"/>
  <c r="E203"/>
  <c r="F203"/>
  <c r="E204"/>
  <c r="F204"/>
  <c r="E205"/>
  <c r="F205"/>
  <c r="E206"/>
  <c r="F206"/>
  <c r="E207"/>
  <c r="F207"/>
  <c r="E208"/>
  <c r="F208"/>
  <c r="E209"/>
  <c r="F209"/>
  <c r="E210"/>
  <c r="F210"/>
  <c r="E211"/>
  <c r="F211"/>
  <c r="E212"/>
  <c r="F212"/>
  <c r="E213"/>
  <c r="F213"/>
  <c r="E214"/>
  <c r="F214"/>
  <c r="E215"/>
  <c r="F215"/>
  <c r="E216"/>
  <c r="F216"/>
  <c r="E217"/>
  <c r="F217"/>
  <c r="E218"/>
  <c r="F218"/>
  <c r="E219"/>
  <c r="F219"/>
  <c r="E220"/>
  <c r="F220"/>
  <c r="E221"/>
  <c r="F221"/>
  <c r="E222"/>
  <c r="F222"/>
  <c r="E223"/>
  <c r="F223"/>
  <c r="E224"/>
  <c r="F224"/>
  <c r="E225"/>
  <c r="F225"/>
  <c r="E226"/>
  <c r="F226"/>
  <c r="E227"/>
  <c r="F227"/>
  <c r="E228"/>
  <c r="F228"/>
  <c r="E229"/>
  <c r="F229"/>
  <c r="E230"/>
  <c r="F230"/>
  <c r="E231"/>
  <c r="F231"/>
  <c r="E232"/>
  <c r="F232"/>
  <c r="E233"/>
  <c r="F233"/>
  <c r="E234"/>
  <c r="F234"/>
  <c r="E235"/>
  <c r="F235"/>
  <c r="E236"/>
  <c r="F236"/>
  <c r="E237"/>
  <c r="F237"/>
  <c r="E238"/>
  <c r="F238"/>
  <c r="E239"/>
  <c r="F239"/>
  <c r="E240"/>
  <c r="F240"/>
  <c r="E241"/>
  <c r="F241"/>
  <c r="E242"/>
  <c r="F242"/>
  <c r="E243"/>
  <c r="F243"/>
  <c r="E244"/>
  <c r="F244"/>
  <c r="E245"/>
  <c r="F245"/>
  <c r="E246"/>
  <c r="F246"/>
  <c r="E247"/>
  <c r="F247"/>
  <c r="E248"/>
  <c r="F248"/>
  <c r="E249"/>
  <c r="F249"/>
  <c r="E250"/>
  <c r="F250"/>
  <c r="E251"/>
  <c r="F251"/>
  <c r="E252"/>
  <c r="F252"/>
  <c r="E253"/>
  <c r="F253"/>
  <c r="E254"/>
  <c r="F254"/>
  <c r="E255"/>
  <c r="F255"/>
  <c r="E256"/>
  <c r="F256"/>
  <c r="E257"/>
  <c r="F257"/>
  <c r="E258"/>
  <c r="F258"/>
  <c r="E259"/>
  <c r="F259"/>
  <c r="E260"/>
  <c r="F260"/>
  <c r="E261"/>
  <c r="F261"/>
  <c r="E262"/>
  <c r="F262"/>
  <c r="E263"/>
  <c r="F263"/>
  <c r="E264"/>
  <c r="F264"/>
  <c r="E265"/>
  <c r="F265"/>
  <c r="E266"/>
  <c r="F266"/>
  <c r="E267"/>
  <c r="F267"/>
  <c r="E268"/>
  <c r="F268"/>
  <c r="E269"/>
  <c r="F269"/>
  <c r="E270"/>
  <c r="F270"/>
  <c r="E271"/>
  <c r="F271"/>
  <c r="E272"/>
  <c r="F272"/>
  <c r="E273"/>
  <c r="F273"/>
  <c r="E274"/>
  <c r="F274"/>
  <c r="E275"/>
  <c r="F275"/>
  <c r="E276"/>
  <c r="F276"/>
  <c r="E277"/>
  <c r="F277"/>
  <c r="E278"/>
  <c r="F278"/>
  <c r="E279"/>
  <c r="F279"/>
  <c r="E280"/>
  <c r="F280"/>
  <c r="E281"/>
  <c r="F281"/>
  <c r="E282"/>
  <c r="F282"/>
  <c r="E283"/>
  <c r="F283"/>
  <c r="E284"/>
  <c r="F284"/>
  <c r="E285"/>
  <c r="F285"/>
  <c r="E286"/>
  <c r="F286"/>
  <c r="E287"/>
  <c r="F287"/>
  <c r="E288"/>
  <c r="F288"/>
  <c r="E289"/>
  <c r="F289"/>
  <c r="E290"/>
  <c r="F290"/>
  <c r="E291"/>
  <c r="F291"/>
  <c r="E292"/>
  <c r="F292"/>
  <c r="E293"/>
  <c r="F293"/>
  <c r="E294"/>
  <c r="F294"/>
  <c r="E295"/>
  <c r="F295"/>
  <c r="E296"/>
  <c r="F296"/>
  <c r="E297"/>
  <c r="F297"/>
  <c r="E298"/>
  <c r="F298"/>
  <c r="E299"/>
  <c r="F299"/>
  <c r="E300"/>
  <c r="F300"/>
  <c r="E301"/>
  <c r="F301"/>
  <c r="E302"/>
  <c r="F302"/>
  <c r="E2166"/>
  <c r="F2166"/>
  <c r="E2167"/>
  <c r="F2167"/>
  <c r="E2168"/>
  <c r="F2168"/>
  <c r="E2169"/>
  <c r="F2169"/>
  <c r="E2170"/>
  <c r="F2170"/>
  <c r="E2171"/>
  <c r="F2171"/>
  <c r="E2172"/>
  <c r="F2172"/>
  <c r="E2173"/>
  <c r="F2173"/>
  <c r="E2174"/>
  <c r="F2174"/>
  <c r="E2175"/>
  <c r="F2175"/>
  <c r="E2176"/>
  <c r="F2176"/>
  <c r="E2177"/>
  <c r="F2177"/>
  <c r="E2178"/>
  <c r="F2178"/>
  <c r="E2179"/>
  <c r="F2179"/>
  <c r="E2180"/>
  <c r="F2180"/>
  <c r="E2181"/>
  <c r="F2181"/>
  <c r="E2182"/>
  <c r="F2182"/>
  <c r="E2183"/>
  <c r="F2183"/>
  <c r="E2184"/>
  <c r="F2184"/>
  <c r="E2185"/>
  <c r="F2185"/>
  <c r="E2186"/>
  <c r="F2186"/>
  <c r="E2187"/>
  <c r="F2187"/>
  <c r="E2188"/>
  <c r="F2188"/>
  <c r="E2189"/>
  <c r="F2189"/>
  <c r="E2190"/>
  <c r="F2190"/>
  <c r="E2191"/>
  <c r="F2191"/>
  <c r="E2192"/>
  <c r="F2192"/>
  <c r="E2193"/>
  <c r="F2193"/>
  <c r="E2194"/>
  <c r="F2194"/>
  <c r="E2195"/>
  <c r="F2195"/>
  <c r="E2196"/>
  <c r="F2196"/>
  <c r="E2197"/>
  <c r="F2197"/>
  <c r="E2198"/>
  <c r="F2198"/>
  <c r="E2199"/>
  <c r="F2199"/>
  <c r="E2200"/>
  <c r="F2200"/>
  <c r="E2201"/>
  <c r="F2201"/>
  <c r="E2202"/>
  <c r="F2202"/>
  <c r="E2203"/>
  <c r="F2203"/>
  <c r="E2204"/>
  <c r="F2204"/>
  <c r="E2205"/>
  <c r="F2205"/>
  <c r="E2206"/>
  <c r="F2206"/>
  <c r="E2207"/>
  <c r="F2207"/>
  <c r="E2208"/>
  <c r="F2208"/>
  <c r="E2209"/>
  <c r="F2209"/>
  <c r="E2210"/>
  <c r="F2210"/>
  <c r="E2211"/>
  <c r="F2211"/>
  <c r="E2212"/>
  <c r="F2212"/>
  <c r="E2213"/>
  <c r="F2213"/>
  <c r="E2214"/>
  <c r="F2214"/>
  <c r="E2215"/>
  <c r="F2215"/>
  <c r="E2216"/>
  <c r="F2216"/>
  <c r="E2217"/>
  <c r="F2217"/>
  <c r="E2218"/>
  <c r="F2218"/>
  <c r="E2219"/>
  <c r="F2219"/>
  <c r="E2220"/>
  <c r="F2220"/>
  <c r="E2221"/>
  <c r="F2221"/>
  <c r="E2222"/>
  <c r="F2222"/>
  <c r="E2223"/>
  <c r="F2223"/>
  <c r="E2224"/>
  <c r="F2224"/>
  <c r="E2225"/>
  <c r="F2225"/>
  <c r="E2226"/>
  <c r="F2226"/>
  <c r="E2227"/>
  <c r="F2227"/>
  <c r="E2228"/>
  <c r="F2228"/>
  <c r="E2229"/>
  <c r="F2229"/>
  <c r="E2230"/>
  <c r="F2230"/>
  <c r="E2231"/>
  <c r="F2231"/>
  <c r="E2232"/>
  <c r="F2232"/>
  <c r="E2233"/>
  <c r="F2233"/>
  <c r="E2234"/>
  <c r="F2234"/>
  <c r="E2235"/>
  <c r="F2235"/>
  <c r="E2236"/>
  <c r="F2236"/>
  <c r="E2237"/>
  <c r="F2237"/>
  <c r="E2238"/>
  <c r="F2238"/>
  <c r="E2239"/>
  <c r="F2239"/>
  <c r="E2240"/>
  <c r="F2240"/>
  <c r="E2241"/>
  <c r="F2241"/>
  <c r="E2242"/>
  <c r="F2242"/>
  <c r="E2243"/>
  <c r="F2243"/>
  <c r="E2244"/>
  <c r="F2244"/>
  <c r="E2245"/>
  <c r="F2245"/>
  <c r="E2246"/>
  <c r="F2246"/>
  <c r="E2247"/>
  <c r="F2247"/>
  <c r="E2248"/>
  <c r="F2248"/>
  <c r="E2249"/>
  <c r="F2249"/>
  <c r="E2250"/>
  <c r="F2250"/>
  <c r="E2251"/>
  <c r="F2251"/>
  <c r="E1562"/>
  <c r="F1562"/>
  <c r="E1563"/>
  <c r="F1563"/>
  <c r="E1564"/>
  <c r="F1564"/>
  <c r="E1565"/>
  <c r="F1565"/>
  <c r="E1566"/>
  <c r="F1566"/>
  <c r="E1567"/>
  <c r="F1567"/>
  <c r="E1568"/>
  <c r="F1568"/>
  <c r="E1569"/>
  <c r="F1569"/>
  <c r="E1570"/>
  <c r="F1570"/>
  <c r="E1571"/>
  <c r="F1571"/>
  <c r="E1572"/>
  <c r="F1572"/>
  <c r="E1573"/>
  <c r="F1573"/>
  <c r="E1574"/>
  <c r="F1574"/>
  <c r="E1575"/>
  <c r="F1575"/>
  <c r="E1576"/>
  <c r="F1576"/>
  <c r="E1577"/>
  <c r="F1577"/>
  <c r="E1578"/>
  <c r="F1578"/>
  <c r="E1579"/>
  <c r="F1579"/>
  <c r="E1580"/>
  <c r="F1580"/>
  <c r="E1581"/>
  <c r="F1581"/>
  <c r="E1582"/>
  <c r="F1582"/>
  <c r="E1583"/>
  <c r="F1583"/>
  <c r="E1584"/>
  <c r="F1584"/>
  <c r="E1585"/>
  <c r="F1585"/>
  <c r="E1586"/>
  <c r="F1586"/>
  <c r="E1587"/>
  <c r="F1587"/>
  <c r="E1588"/>
  <c r="F1588"/>
  <c r="E1589"/>
  <c r="F1589"/>
  <c r="E1590"/>
  <c r="F1590"/>
  <c r="E1591"/>
  <c r="F1591"/>
  <c r="E1592"/>
  <c r="F1592"/>
  <c r="E1593"/>
  <c r="F1593"/>
  <c r="E1594"/>
  <c r="F1594"/>
  <c r="E1595"/>
  <c r="F1595"/>
  <c r="E1596"/>
  <c r="F1596"/>
  <c r="E1597"/>
  <c r="F1597"/>
  <c r="E1598"/>
  <c r="F1598"/>
  <c r="E1599"/>
  <c r="F1599"/>
  <c r="E1600"/>
  <c r="F1600"/>
  <c r="E1601"/>
  <c r="F1601"/>
  <c r="E1602"/>
  <c r="F1602"/>
  <c r="E1603"/>
  <c r="F1603"/>
  <c r="E1604"/>
  <c r="F1604"/>
  <c r="E1605"/>
  <c r="F1605"/>
  <c r="E1606"/>
  <c r="F1606"/>
  <c r="E1607"/>
  <c r="F1607"/>
  <c r="E1608"/>
  <c r="F1608"/>
  <c r="E1609"/>
  <c r="F1609"/>
  <c r="E1610"/>
  <c r="F1610"/>
  <c r="E1611"/>
  <c r="F1611"/>
  <c r="E1612"/>
  <c r="F1612"/>
  <c r="E1613"/>
  <c r="F1613"/>
  <c r="E1614"/>
  <c r="F1614"/>
  <c r="E1615"/>
  <c r="F1615"/>
  <c r="E1616"/>
  <c r="F1616"/>
  <c r="E1617"/>
  <c r="F1617"/>
  <c r="E1618"/>
  <c r="F1618"/>
  <c r="E1619"/>
  <c r="F1619"/>
  <c r="E1620"/>
  <c r="F1620"/>
  <c r="E1621"/>
  <c r="F1621"/>
  <c r="E1622"/>
  <c r="F1622"/>
  <c r="E1623"/>
  <c r="F1623"/>
  <c r="E1624"/>
  <c r="F1624"/>
  <c r="E1625"/>
  <c r="F1625"/>
  <c r="E1626"/>
  <c r="F1626"/>
  <c r="E1627"/>
  <c r="F1627"/>
  <c r="E1628"/>
  <c r="F1628"/>
  <c r="E1629"/>
  <c r="F1629"/>
  <c r="E1630"/>
  <c r="F1630"/>
  <c r="E1631"/>
  <c r="F1631"/>
  <c r="E1632"/>
  <c r="F1632"/>
  <c r="E1633"/>
  <c r="F1633"/>
  <c r="E1634"/>
  <c r="F1634"/>
  <c r="E1635"/>
  <c r="F1635"/>
  <c r="E1636"/>
  <c r="F1636"/>
  <c r="E1637"/>
  <c r="F1637"/>
  <c r="E1638"/>
  <c r="F1638"/>
  <c r="E1639"/>
  <c r="F1639"/>
  <c r="E1640"/>
  <c r="F1640"/>
  <c r="E1641"/>
  <c r="F1641"/>
  <c r="E1642"/>
  <c r="F1642"/>
  <c r="E1643"/>
  <c r="F1643"/>
  <c r="E1644"/>
  <c r="F1644"/>
  <c r="E1645"/>
  <c r="F1645"/>
  <c r="E1646"/>
  <c r="F1646"/>
  <c r="E1647"/>
  <c r="F1647"/>
  <c r="E1648"/>
  <c r="F1648"/>
  <c r="E1649"/>
  <c r="F1649"/>
  <c r="E1650"/>
  <c r="F1650"/>
  <c r="E1651"/>
  <c r="F1651"/>
  <c r="E1652"/>
  <c r="F1652"/>
  <c r="E1653"/>
  <c r="F1653"/>
  <c r="E1654"/>
  <c r="F1654"/>
  <c r="E1655"/>
  <c r="F1655"/>
  <c r="E1656"/>
  <c r="F1656"/>
  <c r="E1657"/>
  <c r="F1657"/>
  <c r="E1658"/>
  <c r="F1658"/>
  <c r="E1659"/>
  <c r="F1659"/>
  <c r="E1660"/>
  <c r="F1660"/>
  <c r="E1661"/>
  <c r="F1661"/>
  <c r="E958"/>
  <c r="F958"/>
  <c r="E959"/>
  <c r="F959"/>
  <c r="E960"/>
  <c r="F960"/>
  <c r="E961"/>
  <c r="F961"/>
  <c r="E962"/>
  <c r="F962"/>
  <c r="E963"/>
  <c r="F963"/>
  <c r="E964"/>
  <c r="F964"/>
  <c r="E965"/>
  <c r="F965"/>
  <c r="E966"/>
  <c r="F966"/>
  <c r="E967"/>
  <c r="F967"/>
  <c r="E968"/>
  <c r="F968"/>
  <c r="E969"/>
  <c r="F969"/>
  <c r="E970"/>
  <c r="F970"/>
  <c r="E971"/>
  <c r="F971"/>
  <c r="E972"/>
  <c r="F972"/>
  <c r="E973"/>
  <c r="F973"/>
  <c r="E974"/>
  <c r="F974"/>
  <c r="E975"/>
  <c r="F975"/>
  <c r="E976"/>
  <c r="F976"/>
  <c r="E977"/>
  <c r="F977"/>
  <c r="E978"/>
  <c r="F978"/>
  <c r="E979"/>
  <c r="F979"/>
  <c r="E980"/>
  <c r="F980"/>
  <c r="E981"/>
  <c r="F981"/>
  <c r="E982"/>
  <c r="F982"/>
  <c r="E983"/>
  <c r="F983"/>
  <c r="E984"/>
  <c r="F984"/>
  <c r="E985"/>
  <c r="F985"/>
  <c r="E986"/>
  <c r="F986"/>
  <c r="E987"/>
  <c r="F987"/>
  <c r="E988"/>
  <c r="F988"/>
  <c r="E989"/>
  <c r="F989"/>
  <c r="E990"/>
  <c r="F990"/>
  <c r="E991"/>
  <c r="F991"/>
  <c r="E992"/>
  <c r="F992"/>
  <c r="E993"/>
  <c r="F993"/>
  <c r="E994"/>
  <c r="F994"/>
  <c r="E995"/>
  <c r="F995"/>
  <c r="E996"/>
  <c r="F996"/>
  <c r="E997"/>
  <c r="F997"/>
  <c r="E998"/>
  <c r="F998"/>
  <c r="E999"/>
  <c r="F999"/>
  <c r="E1000"/>
  <c r="F1000"/>
  <c r="E1001"/>
  <c r="F1001"/>
  <c r="E1002"/>
  <c r="F1002"/>
  <c r="E1003"/>
  <c r="F1003"/>
  <c r="E1004"/>
  <c r="F1004"/>
  <c r="E1005"/>
  <c r="F1005"/>
  <c r="E1006"/>
  <c r="F1006"/>
  <c r="E1007"/>
  <c r="F1007"/>
  <c r="E1008"/>
  <c r="F1008"/>
  <c r="E1009"/>
  <c r="F1009"/>
  <c r="E1010"/>
  <c r="F1010"/>
  <c r="E1011"/>
  <c r="F1011"/>
  <c r="E1012"/>
  <c r="F1012"/>
  <c r="E1013"/>
  <c r="F1013"/>
  <c r="E1014"/>
  <c r="F1014"/>
  <c r="E1015"/>
  <c r="F1015"/>
  <c r="E1016"/>
  <c r="F1016"/>
  <c r="E1017"/>
  <c r="F1017"/>
  <c r="E1018"/>
  <c r="F1018"/>
  <c r="E1019"/>
  <c r="F1019"/>
  <c r="E1020"/>
  <c r="F1020"/>
  <c r="E1021"/>
  <c r="F1021"/>
  <c r="E1022"/>
  <c r="F1022"/>
  <c r="E1023"/>
  <c r="F1023"/>
  <c r="E1024"/>
  <c r="F1024"/>
  <c r="E1025"/>
  <c r="F1025"/>
  <c r="E1026"/>
  <c r="F1026"/>
  <c r="E1027"/>
  <c r="F1027"/>
  <c r="E1028"/>
  <c r="F1028"/>
  <c r="E1029"/>
  <c r="F1029"/>
  <c r="E1030"/>
  <c r="F1030"/>
  <c r="E1031"/>
  <c r="F1031"/>
  <c r="E1032"/>
  <c r="F1032"/>
  <c r="E1033"/>
  <c r="F1033"/>
  <c r="E1034"/>
  <c r="F1034"/>
  <c r="E1035"/>
  <c r="F1035"/>
  <c r="E1036"/>
  <c r="F1036"/>
  <c r="E1037"/>
  <c r="F1037"/>
  <c r="E1038"/>
  <c r="F1038"/>
  <c r="E1039"/>
  <c r="F1039"/>
  <c r="E1040"/>
  <c r="F1040"/>
  <c r="E1041"/>
  <c r="F1041"/>
  <c r="E1042"/>
  <c r="F1042"/>
  <c r="E1043"/>
  <c r="F1043"/>
  <c r="E1044"/>
  <c r="F1044"/>
  <c r="E1045"/>
  <c r="F1045"/>
  <c r="E1046"/>
  <c r="F1046"/>
  <c r="E1047"/>
  <c r="F1047"/>
  <c r="E1048"/>
  <c r="F1048"/>
  <c r="E1049"/>
  <c r="F1049"/>
  <c r="E1050"/>
  <c r="F1050"/>
  <c r="E1051"/>
  <c r="F1051"/>
  <c r="E1052"/>
  <c r="F1052"/>
  <c r="E1053"/>
  <c r="F1053"/>
  <c r="E1054"/>
  <c r="F1054"/>
  <c r="E1055"/>
  <c r="F1055"/>
  <c r="E1056"/>
  <c r="F1056"/>
  <c r="E1057"/>
  <c r="F1057"/>
  <c r="E304"/>
  <c r="F304"/>
  <c r="E305"/>
  <c r="F305"/>
  <c r="E306"/>
  <c r="F306"/>
  <c r="E307"/>
  <c r="F307"/>
  <c r="E308"/>
  <c r="F308"/>
  <c r="E309"/>
  <c r="F309"/>
  <c r="E310"/>
  <c r="F310"/>
  <c r="E311"/>
  <c r="F311"/>
  <c r="E312"/>
  <c r="F312"/>
  <c r="E313"/>
  <c r="F313"/>
  <c r="E314"/>
  <c r="F314"/>
  <c r="E315"/>
  <c r="F315"/>
  <c r="E316"/>
  <c r="F316"/>
  <c r="E317"/>
  <c r="F317"/>
  <c r="E318"/>
  <c r="F318"/>
  <c r="E319"/>
  <c r="F319"/>
  <c r="E320"/>
  <c r="F320"/>
  <c r="E321"/>
  <c r="F321"/>
  <c r="E322"/>
  <c r="F322"/>
  <c r="E323"/>
  <c r="F323"/>
  <c r="E324"/>
  <c r="F324"/>
  <c r="E325"/>
  <c r="F325"/>
  <c r="E326"/>
  <c r="F326"/>
  <c r="E327"/>
  <c r="F327"/>
  <c r="E328"/>
  <c r="F328"/>
  <c r="E329"/>
  <c r="F329"/>
  <c r="E330"/>
  <c r="F330"/>
  <c r="E331"/>
  <c r="F331"/>
  <c r="E332"/>
  <c r="F332"/>
  <c r="E333"/>
  <c r="F333"/>
  <c r="E334"/>
  <c r="F334"/>
  <c r="E335"/>
  <c r="F335"/>
  <c r="E336"/>
  <c r="F336"/>
  <c r="E337"/>
  <c r="F337"/>
  <c r="E338"/>
  <c r="F338"/>
  <c r="E339"/>
  <c r="F339"/>
  <c r="E340"/>
  <c r="F340"/>
  <c r="E341"/>
  <c r="F341"/>
  <c r="E342"/>
  <c r="F342"/>
  <c r="E343"/>
  <c r="F343"/>
  <c r="E344"/>
  <c r="F344"/>
  <c r="E345"/>
  <c r="F345"/>
  <c r="E346"/>
  <c r="F346"/>
  <c r="E347"/>
  <c r="F347"/>
  <c r="E348"/>
  <c r="F348"/>
  <c r="E349"/>
  <c r="F349"/>
  <c r="E350"/>
  <c r="F350"/>
  <c r="E351"/>
  <c r="F351"/>
  <c r="E352"/>
  <c r="F352"/>
  <c r="E353"/>
  <c r="F353"/>
  <c r="E354"/>
  <c r="F354"/>
  <c r="E355"/>
  <c r="F355"/>
  <c r="E356"/>
  <c r="F356"/>
  <c r="E357"/>
  <c r="F357"/>
  <c r="E358"/>
  <c r="F358"/>
  <c r="E359"/>
  <c r="F359"/>
  <c r="E360"/>
  <c r="F360"/>
  <c r="E361"/>
  <c r="F361"/>
  <c r="E362"/>
  <c r="F362"/>
  <c r="E363"/>
  <c r="F363"/>
  <c r="E364"/>
  <c r="F364"/>
  <c r="E365"/>
  <c r="F365"/>
  <c r="E366"/>
  <c r="F366"/>
  <c r="E367"/>
  <c r="F367"/>
  <c r="E368"/>
  <c r="F368"/>
  <c r="E369"/>
  <c r="F369"/>
  <c r="E370"/>
  <c r="F370"/>
  <c r="E371"/>
  <c r="F371"/>
  <c r="E372"/>
  <c r="F372"/>
  <c r="E373"/>
  <c r="F373"/>
  <c r="E374"/>
  <c r="F374"/>
  <c r="E375"/>
  <c r="F375"/>
  <c r="E376"/>
  <c r="F376"/>
  <c r="E377"/>
  <c r="F377"/>
  <c r="E378"/>
  <c r="F378"/>
  <c r="E379"/>
  <c r="F379"/>
  <c r="E380"/>
  <c r="F380"/>
  <c r="E381"/>
  <c r="F381"/>
  <c r="E382"/>
  <c r="F382"/>
  <c r="E383"/>
  <c r="F383"/>
  <c r="E384"/>
  <c r="F384"/>
  <c r="E385"/>
  <c r="F385"/>
  <c r="E386"/>
  <c r="F386"/>
  <c r="E387"/>
  <c r="F387"/>
  <c r="E388"/>
  <c r="F388"/>
  <c r="E389"/>
  <c r="F389"/>
  <c r="E390"/>
  <c r="F390"/>
  <c r="E391"/>
  <c r="F391"/>
  <c r="E392"/>
  <c r="F392"/>
  <c r="E393"/>
  <c r="F393"/>
  <c r="E394"/>
  <c r="F394"/>
  <c r="E395"/>
  <c r="F395"/>
  <c r="E396"/>
  <c r="F396"/>
  <c r="E397"/>
  <c r="F397"/>
  <c r="E398"/>
  <c r="F398"/>
  <c r="E399"/>
  <c r="F399"/>
  <c r="E400"/>
  <c r="F400"/>
  <c r="E401"/>
  <c r="F401"/>
  <c r="E402"/>
  <c r="F402"/>
  <c r="E403"/>
  <c r="F403"/>
  <c r="E404"/>
  <c r="F404"/>
  <c r="E405"/>
  <c r="F405"/>
  <c r="E406"/>
  <c r="F406"/>
  <c r="E407"/>
  <c r="F407"/>
  <c r="E408"/>
  <c r="F408"/>
  <c r="E409"/>
  <c r="F409"/>
  <c r="E410"/>
  <c r="F410"/>
  <c r="E411"/>
  <c r="F411"/>
  <c r="E412"/>
  <c r="F412"/>
  <c r="E413"/>
  <c r="F413"/>
  <c r="E414"/>
  <c r="F414"/>
  <c r="E415"/>
  <c r="F415"/>
  <c r="E416"/>
  <c r="F416"/>
  <c r="E417"/>
  <c r="F417"/>
  <c r="E418"/>
  <c r="F418"/>
  <c r="E419"/>
  <c r="F419"/>
  <c r="E420"/>
  <c r="F420"/>
  <c r="E421"/>
  <c r="F421"/>
  <c r="E422"/>
  <c r="F422"/>
  <c r="E423"/>
  <c r="F423"/>
  <c r="E424"/>
  <c r="F424"/>
  <c r="E425"/>
  <c r="F425"/>
  <c r="E426"/>
  <c r="F426"/>
  <c r="E427"/>
  <c r="F427"/>
  <c r="E428"/>
  <c r="F428"/>
  <c r="E429"/>
  <c r="F429"/>
  <c r="E430"/>
  <c r="F430"/>
  <c r="E431"/>
  <c r="F431"/>
  <c r="E432"/>
  <c r="F432"/>
  <c r="E433"/>
  <c r="F433"/>
  <c r="E434"/>
  <c r="F434"/>
  <c r="E435"/>
  <c r="F435"/>
  <c r="E436"/>
  <c r="F436"/>
  <c r="E437"/>
  <c r="F437"/>
  <c r="E438"/>
  <c r="F438"/>
  <c r="E439"/>
  <c r="F439"/>
  <c r="E440"/>
  <c r="F440"/>
  <c r="E441"/>
  <c r="F441"/>
  <c r="E442"/>
  <c r="F442"/>
  <c r="E443"/>
  <c r="F443"/>
  <c r="E444"/>
  <c r="F444"/>
  <c r="E445"/>
  <c r="F445"/>
  <c r="E446"/>
  <c r="F446"/>
  <c r="E447"/>
  <c r="F447"/>
  <c r="E448"/>
  <c r="F448"/>
  <c r="E449"/>
  <c r="F449"/>
  <c r="E450"/>
  <c r="F450"/>
  <c r="E451"/>
  <c r="F451"/>
  <c r="E452"/>
  <c r="F452"/>
  <c r="E453"/>
  <c r="F453"/>
  <c r="G453" l="1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2"/>
  <c r="G313"/>
  <c r="G307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302"/>
  <c r="G301"/>
  <c r="G300"/>
  <c r="G299"/>
  <c r="G298"/>
  <c r="G297"/>
  <c r="G296"/>
  <c r="G295"/>
  <c r="G294"/>
  <c r="G293"/>
  <c r="G292"/>
  <c r="G291"/>
  <c r="G278"/>
  <c r="G271"/>
  <c r="G263"/>
  <c r="G252"/>
  <c r="G251"/>
  <c r="G250"/>
  <c r="G249"/>
  <c r="G248"/>
  <c r="G247"/>
  <c r="G246"/>
  <c r="G245"/>
  <c r="G244"/>
  <c r="G243"/>
  <c r="G242"/>
  <c r="G241"/>
  <c r="G240"/>
  <c r="G239"/>
  <c r="G231"/>
  <c r="G226"/>
  <c r="G214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67"/>
  <c r="G162"/>
  <c r="G155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16"/>
  <c r="G4"/>
  <c r="G2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1561"/>
  <c r="D1560"/>
  <c r="D1559"/>
  <c r="D1558"/>
  <c r="D1557"/>
  <c r="D1556"/>
  <c r="D1555"/>
  <c r="D1554"/>
  <c r="D1553"/>
  <c r="D1552"/>
  <c r="D1551"/>
  <c r="D1550"/>
  <c r="D1549"/>
  <c r="D1548"/>
  <c r="D1547"/>
  <c r="D1546"/>
  <c r="D1545"/>
  <c r="D1544"/>
  <c r="D1543"/>
  <c r="D1542"/>
  <c r="D1541"/>
  <c r="D1540"/>
  <c r="D1539"/>
  <c r="D1538"/>
  <c r="D1537"/>
  <c r="D1536"/>
  <c r="D1535"/>
  <c r="D1534"/>
  <c r="D1533"/>
  <c r="D1532"/>
  <c r="D1531"/>
  <c r="D1530"/>
  <c r="D1529"/>
  <c r="D1528"/>
  <c r="D1527"/>
  <c r="D1526"/>
  <c r="D1525"/>
  <c r="D1524"/>
  <c r="D1523"/>
  <c r="D1522"/>
  <c r="D1521"/>
  <c r="D1520"/>
  <c r="D1519"/>
  <c r="D1518"/>
  <c r="D1517"/>
  <c r="D1516"/>
  <c r="D1515"/>
  <c r="D1514"/>
  <c r="D1513"/>
  <c r="D1512"/>
  <c r="D2165"/>
  <c r="D2164"/>
  <c r="D2163"/>
  <c r="D2162"/>
  <c r="D2161"/>
  <c r="D2160"/>
  <c r="D2159"/>
  <c r="D2158"/>
  <c r="D2157"/>
  <c r="D2156"/>
  <c r="D2155"/>
  <c r="D2154"/>
  <c r="D2153"/>
  <c r="D2152"/>
  <c r="D2151"/>
  <c r="D2150"/>
  <c r="D2149"/>
  <c r="D2148"/>
  <c r="D2147"/>
  <c r="D2146"/>
  <c r="D2145"/>
  <c r="D2144"/>
  <c r="D2143"/>
  <c r="D2142"/>
  <c r="D2141"/>
  <c r="D2140"/>
  <c r="D2139"/>
  <c r="D2138"/>
  <c r="D2137"/>
  <c r="D2136"/>
  <c r="D2135"/>
  <c r="D2134"/>
  <c r="D2133"/>
  <c r="D2132"/>
  <c r="D2131"/>
  <c r="D2130"/>
  <c r="D2129"/>
  <c r="D2128"/>
  <c r="D2127"/>
  <c r="D2126"/>
  <c r="D2125"/>
  <c r="D2124"/>
  <c r="D2123"/>
  <c r="D2122"/>
  <c r="D2121"/>
  <c r="D2120"/>
  <c r="D2119"/>
  <c r="D2118"/>
  <c r="D2117"/>
  <c r="D2116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3"/>
  <c r="D1382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2014"/>
  <c r="D2013"/>
  <c r="D2012"/>
  <c r="D2011"/>
  <c r="D2010"/>
  <c r="D2009"/>
  <c r="D2008"/>
  <c r="D2007"/>
  <c r="D2006"/>
  <c r="D2005"/>
  <c r="D2004"/>
  <c r="D2003"/>
  <c r="D2002"/>
  <c r="D2001"/>
  <c r="D2000"/>
  <c r="D1999"/>
  <c r="D1998"/>
  <c r="D1997"/>
  <c r="D1996"/>
  <c r="D1995"/>
  <c r="D1994"/>
  <c r="D1993"/>
  <c r="D1992"/>
  <c r="D1991"/>
  <c r="D1990"/>
  <c r="D1989"/>
  <c r="D1988"/>
  <c r="D1987"/>
  <c r="D1986"/>
  <c r="D1985"/>
  <c r="D1984"/>
  <c r="D1983"/>
  <c r="D1982"/>
  <c r="D1981"/>
  <c r="D1980"/>
  <c r="D1979"/>
  <c r="D1978"/>
  <c r="D1977"/>
  <c r="D1976"/>
  <c r="D1975"/>
  <c r="D1974"/>
  <c r="D1973"/>
  <c r="D1972"/>
  <c r="D1971"/>
  <c r="D1970"/>
  <c r="D1969"/>
  <c r="D1968"/>
  <c r="D1967"/>
  <c r="D1966"/>
  <c r="D1965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863"/>
  <c r="D1862"/>
  <c r="D1861"/>
  <c r="D1860"/>
  <c r="D1859"/>
  <c r="D1858"/>
  <c r="D1857"/>
  <c r="D1856"/>
  <c r="D1855"/>
  <c r="D1854"/>
  <c r="D1853"/>
  <c r="D1852"/>
  <c r="D1851"/>
  <c r="D1850"/>
  <c r="D1849"/>
  <c r="D1848"/>
  <c r="D1847"/>
  <c r="D1846"/>
  <c r="D1845"/>
  <c r="D1844"/>
  <c r="D1843"/>
  <c r="D1842"/>
  <c r="D1841"/>
  <c r="D1840"/>
  <c r="D1839"/>
  <c r="D1838"/>
  <c r="D1837"/>
  <c r="D1836"/>
  <c r="D1835"/>
  <c r="D1834"/>
  <c r="D1833"/>
  <c r="D1832"/>
  <c r="D1831"/>
  <c r="D1830"/>
  <c r="D1829"/>
  <c r="D1828"/>
  <c r="D1827"/>
  <c r="D1826"/>
  <c r="D1825"/>
  <c r="D1824"/>
  <c r="D1823"/>
  <c r="D1822"/>
  <c r="D1821"/>
  <c r="D1820"/>
  <c r="D1819"/>
  <c r="D1818"/>
  <c r="D1817"/>
  <c r="D1816"/>
  <c r="D1815"/>
  <c r="D1814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712"/>
  <c r="D1711"/>
  <c r="D1710"/>
  <c r="D1709"/>
  <c r="D1708"/>
  <c r="D1707"/>
  <c r="D1706"/>
  <c r="D1705"/>
  <c r="D1704"/>
  <c r="D1703"/>
  <c r="D1702"/>
  <c r="D1701"/>
  <c r="D1700"/>
  <c r="D1699"/>
  <c r="D1698"/>
  <c r="D1697"/>
  <c r="D1696"/>
  <c r="D1695"/>
  <c r="D1694"/>
  <c r="D1693"/>
  <c r="D1692"/>
  <c r="D1691"/>
  <c r="D1690"/>
  <c r="D1689"/>
  <c r="D1688"/>
  <c r="D1687"/>
  <c r="D1686"/>
  <c r="D1685"/>
  <c r="D1684"/>
  <c r="D1683"/>
  <c r="D1682"/>
  <c r="D1681"/>
  <c r="D1680"/>
  <c r="D1679"/>
  <c r="D1678"/>
  <c r="D1677"/>
  <c r="D1676"/>
  <c r="D1675"/>
  <c r="D1674"/>
  <c r="D1673"/>
  <c r="D1672"/>
  <c r="D1671"/>
  <c r="D1670"/>
  <c r="D1669"/>
  <c r="D1668"/>
  <c r="D1667"/>
  <c r="D1666"/>
  <c r="D1665"/>
  <c r="D1664"/>
  <c r="D1663"/>
  <c r="BN14"/>
  <c r="BN13"/>
  <c r="BN12"/>
  <c r="BN11"/>
  <c r="BN10"/>
  <c r="BN9"/>
  <c r="BN8"/>
  <c r="BN7"/>
  <c r="BN6"/>
  <c r="BR14"/>
  <c r="BR13"/>
  <c r="BR12"/>
  <c r="BR11"/>
  <c r="BR10"/>
  <c r="BR9"/>
  <c r="BR8"/>
  <c r="BR7"/>
  <c r="BR6"/>
  <c r="BV14"/>
  <c r="BV13"/>
  <c r="BV12"/>
  <c r="BV11"/>
  <c r="BV10"/>
  <c r="BV9"/>
  <c r="BV8"/>
  <c r="BV7"/>
  <c r="BV6"/>
  <c r="BZ14"/>
  <c r="BZ13"/>
  <c r="BZ12"/>
  <c r="BZ11"/>
  <c r="BZ10"/>
  <c r="BZ9"/>
  <c r="BZ8"/>
  <c r="BZ7"/>
  <c r="BZ6"/>
  <c r="BM14"/>
  <c r="BM13"/>
  <c r="BM12"/>
  <c r="BM11"/>
  <c r="BM10"/>
  <c r="BM9"/>
  <c r="BM8"/>
  <c r="BM7"/>
  <c r="BM6"/>
  <c r="BQ14"/>
  <c r="BQ13"/>
  <c r="BQ12"/>
  <c r="BQ11"/>
  <c r="BQ10"/>
  <c r="BQ9"/>
  <c r="BQ8"/>
  <c r="BQ7"/>
  <c r="BQ6"/>
  <c r="BU14"/>
  <c r="BU13"/>
  <c r="BU12"/>
  <c r="BU11"/>
  <c r="BU10"/>
  <c r="BU9"/>
  <c r="BU8"/>
  <c r="BU7"/>
  <c r="BU6"/>
  <c r="BY14"/>
  <c r="BY13"/>
  <c r="BY12"/>
  <c r="BY11"/>
  <c r="BY10"/>
  <c r="BY9"/>
  <c r="BY8"/>
  <c r="BY7"/>
  <c r="BY6"/>
  <c r="BL14"/>
  <c r="BL13"/>
  <c r="BL12"/>
  <c r="BL11"/>
  <c r="BL10"/>
  <c r="BL9"/>
  <c r="BL8"/>
  <c r="BL7"/>
  <c r="BL6"/>
  <c r="BP14"/>
  <c r="BP13"/>
  <c r="BP12"/>
  <c r="BP11"/>
  <c r="BP10"/>
  <c r="BP9"/>
  <c r="BP8"/>
  <c r="BP7"/>
  <c r="BP6"/>
  <c r="BT14"/>
  <c r="BT13"/>
  <c r="BT12"/>
  <c r="BT11"/>
  <c r="BT10"/>
  <c r="BT9"/>
  <c r="BT8"/>
  <c r="BT7"/>
  <c r="BT6"/>
  <c r="BX14"/>
  <c r="BX13"/>
  <c r="BX12"/>
  <c r="BX11"/>
  <c r="BX10"/>
  <c r="BX9"/>
  <c r="BX8"/>
  <c r="BX7"/>
  <c r="BX6"/>
  <c r="BO14"/>
  <c r="BO13"/>
  <c r="BO12"/>
  <c r="BO11"/>
  <c r="BO10"/>
  <c r="BO9"/>
  <c r="BO8"/>
  <c r="BO7"/>
  <c r="BO6"/>
  <c r="BS14"/>
  <c r="BS13"/>
  <c r="BS12"/>
  <c r="BS11"/>
  <c r="BS10"/>
  <c r="BS9"/>
  <c r="BS8"/>
  <c r="BS7"/>
  <c r="BS6"/>
  <c r="BW14"/>
  <c r="BW13"/>
  <c r="BW12"/>
  <c r="BW11"/>
  <c r="BW10"/>
  <c r="BW9"/>
  <c r="BW8"/>
  <c r="BW7"/>
  <c r="BW6"/>
  <c r="A3" i="1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2"/>
  <c r="E954" i="15"/>
  <c r="F954"/>
  <c r="E950"/>
  <c r="F950"/>
  <c r="E946"/>
  <c r="F946"/>
  <c r="E942"/>
  <c r="F942"/>
  <c r="E938"/>
  <c r="F938"/>
  <c r="E934"/>
  <c r="F934"/>
  <c r="E930"/>
  <c r="F930"/>
  <c r="E926"/>
  <c r="F926"/>
  <c r="E922"/>
  <c r="F922"/>
  <c r="E918"/>
  <c r="F918"/>
  <c r="E914"/>
  <c r="F914"/>
  <c r="E910"/>
  <c r="F910"/>
  <c r="E1560"/>
  <c r="F1560"/>
  <c r="E1556"/>
  <c r="F1556"/>
  <c r="E1552"/>
  <c r="F1552"/>
  <c r="E1548"/>
  <c r="F1548"/>
  <c r="E1544"/>
  <c r="F1544"/>
  <c r="E1540"/>
  <c r="F1540"/>
  <c r="E1536"/>
  <c r="F1536"/>
  <c r="E1532"/>
  <c r="F1532"/>
  <c r="E1528"/>
  <c r="F1528"/>
  <c r="E1524"/>
  <c r="F1524"/>
  <c r="E1520"/>
  <c r="F1520"/>
  <c r="E1516"/>
  <c r="F1516"/>
  <c r="E1512"/>
  <c r="F1512"/>
  <c r="E2162"/>
  <c r="F2162"/>
  <c r="E2158"/>
  <c r="F2158"/>
  <c r="E2154"/>
  <c r="F2154"/>
  <c r="E2150"/>
  <c r="F2150"/>
  <c r="E2146"/>
  <c r="F2146"/>
  <c r="E2142"/>
  <c r="F2142"/>
  <c r="E2138"/>
  <c r="F2138"/>
  <c r="E2134"/>
  <c r="F2134"/>
  <c r="E2130"/>
  <c r="F2130"/>
  <c r="E2126"/>
  <c r="F2126"/>
  <c r="E2122"/>
  <c r="F2122"/>
  <c r="E2118"/>
  <c r="F2118"/>
  <c r="E805"/>
  <c r="F805"/>
  <c r="E801"/>
  <c r="F801"/>
  <c r="E797"/>
  <c r="F797"/>
  <c r="E793"/>
  <c r="F793"/>
  <c r="E789"/>
  <c r="F789"/>
  <c r="E785"/>
  <c r="F785"/>
  <c r="E781"/>
  <c r="F781"/>
  <c r="E777"/>
  <c r="F777"/>
  <c r="E773"/>
  <c r="F773"/>
  <c r="E769"/>
  <c r="F769"/>
  <c r="E765"/>
  <c r="F765"/>
  <c r="E761"/>
  <c r="F761"/>
  <c r="E757"/>
  <c r="F757"/>
  <c r="E1407"/>
  <c r="F1407"/>
  <c r="E1403"/>
  <c r="F1403"/>
  <c r="E1399"/>
  <c r="F1399"/>
  <c r="E1395"/>
  <c r="F1395"/>
  <c r="E1391"/>
  <c r="F1391"/>
  <c r="E1387"/>
  <c r="F1387"/>
  <c r="E1383"/>
  <c r="F1383"/>
  <c r="E1379"/>
  <c r="F1379"/>
  <c r="E1375"/>
  <c r="F1375"/>
  <c r="E1371"/>
  <c r="F1371"/>
  <c r="E1367"/>
  <c r="F1367"/>
  <c r="E1363"/>
  <c r="F1363"/>
  <c r="E2013"/>
  <c r="F2013"/>
  <c r="E2009"/>
  <c r="F2009"/>
  <c r="E2005"/>
  <c r="F2005"/>
  <c r="E2001"/>
  <c r="F2001"/>
  <c r="E1997"/>
  <c r="F1997"/>
  <c r="E1993"/>
  <c r="F1993"/>
  <c r="E1989"/>
  <c r="F1989"/>
  <c r="E1985"/>
  <c r="F1985"/>
  <c r="E1981"/>
  <c r="F1981"/>
  <c r="E1977"/>
  <c r="F1977"/>
  <c r="E1973"/>
  <c r="F1973"/>
  <c r="E1969"/>
  <c r="F1969"/>
  <c r="E1965"/>
  <c r="F1965"/>
  <c r="E652"/>
  <c r="F652"/>
  <c r="E648"/>
  <c r="F648"/>
  <c r="E644"/>
  <c r="F644"/>
  <c r="E640"/>
  <c r="F640"/>
  <c r="E636"/>
  <c r="F636"/>
  <c r="E632"/>
  <c r="F632"/>
  <c r="E628"/>
  <c r="F628"/>
  <c r="E624"/>
  <c r="F624"/>
  <c r="E620"/>
  <c r="F620"/>
  <c r="E616"/>
  <c r="F616"/>
  <c r="E612"/>
  <c r="F612"/>
  <c r="E608"/>
  <c r="F608"/>
  <c r="E1258"/>
  <c r="F1258"/>
  <c r="E1254"/>
  <c r="F1254"/>
  <c r="E1250"/>
  <c r="F1250"/>
  <c r="E1246"/>
  <c r="F1246"/>
  <c r="E1242"/>
  <c r="F1242"/>
  <c r="E1238"/>
  <c r="F1238"/>
  <c r="E1234"/>
  <c r="F1234"/>
  <c r="E1230"/>
  <c r="F1230"/>
  <c r="E1226"/>
  <c r="F1226"/>
  <c r="E1222"/>
  <c r="F1222"/>
  <c r="E1218"/>
  <c r="F1218"/>
  <c r="E1214"/>
  <c r="F1214"/>
  <c r="E1210"/>
  <c r="F1210"/>
  <c r="E1860"/>
  <c r="F1860"/>
  <c r="E1856"/>
  <c r="F1856"/>
  <c r="E1852"/>
  <c r="F1852"/>
  <c r="E1848"/>
  <c r="F1848"/>
  <c r="E1844"/>
  <c r="F1844"/>
  <c r="E1840"/>
  <c r="F1840"/>
  <c r="E1836"/>
  <c r="F1836"/>
  <c r="E1832"/>
  <c r="F1832"/>
  <c r="E1828"/>
  <c r="F1828"/>
  <c r="E1824"/>
  <c r="F1824"/>
  <c r="E1820"/>
  <c r="F1820"/>
  <c r="E1816"/>
  <c r="F1816"/>
  <c r="E503"/>
  <c r="F503"/>
  <c r="E499"/>
  <c r="F499"/>
  <c r="E495"/>
  <c r="F495"/>
  <c r="E491"/>
  <c r="F491"/>
  <c r="E487"/>
  <c r="F487"/>
  <c r="E483"/>
  <c r="F483"/>
  <c r="E479"/>
  <c r="F479"/>
  <c r="E475"/>
  <c r="F475"/>
  <c r="E471"/>
  <c r="F471"/>
  <c r="E467"/>
  <c r="F467"/>
  <c r="E463"/>
  <c r="F463"/>
  <c r="E459"/>
  <c r="F459"/>
  <c r="E455"/>
  <c r="F455"/>
  <c r="E1105"/>
  <c r="F1105"/>
  <c r="E1101"/>
  <c r="F1101"/>
  <c r="E1097"/>
  <c r="F1097"/>
  <c r="E1093"/>
  <c r="F1093"/>
  <c r="E1089"/>
  <c r="F1089"/>
  <c r="E1085"/>
  <c r="F1085"/>
  <c r="E1081"/>
  <c r="F1081"/>
  <c r="E1077"/>
  <c r="F1077"/>
  <c r="E1073"/>
  <c r="F1073"/>
  <c r="E1069"/>
  <c r="F1069"/>
  <c r="E1065"/>
  <c r="F1065"/>
  <c r="E1061"/>
  <c r="F1061"/>
  <c r="E1711"/>
  <c r="F1711"/>
  <c r="E1707"/>
  <c r="F1707"/>
  <c r="E1703"/>
  <c r="F1703"/>
  <c r="E1699"/>
  <c r="F1699"/>
  <c r="E1695"/>
  <c r="F1695"/>
  <c r="E1691"/>
  <c r="F1691"/>
  <c r="E1687"/>
  <c r="F1687"/>
  <c r="E1683"/>
  <c r="F1683"/>
  <c r="E1679"/>
  <c r="F1679"/>
  <c r="E1675"/>
  <c r="F1675"/>
  <c r="E1671"/>
  <c r="F1671"/>
  <c r="E1667"/>
  <c r="F1667"/>
  <c r="E1663"/>
  <c r="F1663"/>
  <c r="E955"/>
  <c r="F955"/>
  <c r="E951"/>
  <c r="F951"/>
  <c r="E947"/>
  <c r="F947"/>
  <c r="E943"/>
  <c r="F943"/>
  <c r="E939"/>
  <c r="F939"/>
  <c r="E935"/>
  <c r="F935"/>
  <c r="E931"/>
  <c r="F931"/>
  <c r="E927"/>
  <c r="F927"/>
  <c r="E923"/>
  <c r="F923"/>
  <c r="E919"/>
  <c r="F919"/>
  <c r="E915"/>
  <c r="F915"/>
  <c r="E911"/>
  <c r="F911"/>
  <c r="E1561"/>
  <c r="F1561"/>
  <c r="E1557"/>
  <c r="F1557"/>
  <c r="E1553"/>
  <c r="F1553"/>
  <c r="E1549"/>
  <c r="F1549"/>
  <c r="E1545"/>
  <c r="F1545"/>
  <c r="E1541"/>
  <c r="F1541"/>
  <c r="E1537"/>
  <c r="F1537"/>
  <c r="E1533"/>
  <c r="F1533"/>
  <c r="E1529"/>
  <c r="F1529"/>
  <c r="E1525"/>
  <c r="F1525"/>
  <c r="E1521"/>
  <c r="F1521"/>
  <c r="E1517"/>
  <c r="F1517"/>
  <c r="E1513"/>
  <c r="F1513"/>
  <c r="E2163"/>
  <c r="F2163"/>
  <c r="E2159"/>
  <c r="F2159"/>
  <c r="E2155"/>
  <c r="F2155"/>
  <c r="E2151"/>
  <c r="F2151"/>
  <c r="E2147"/>
  <c r="F2147"/>
  <c r="E2143"/>
  <c r="F2143"/>
  <c r="E2139"/>
  <c r="F2139"/>
  <c r="E2135"/>
  <c r="F2135"/>
  <c r="E2131"/>
  <c r="F2131"/>
  <c r="E2127"/>
  <c r="F2127"/>
  <c r="E2123"/>
  <c r="F2123"/>
  <c r="E2119"/>
  <c r="F2119"/>
  <c r="E806"/>
  <c r="F806"/>
  <c r="E802"/>
  <c r="F802"/>
  <c r="E798"/>
  <c r="F798"/>
  <c r="E794"/>
  <c r="F794"/>
  <c r="E790"/>
  <c r="F790"/>
  <c r="E786"/>
  <c r="F786"/>
  <c r="E782"/>
  <c r="F782"/>
  <c r="E778"/>
  <c r="F778"/>
  <c r="E774"/>
  <c r="F774"/>
  <c r="E770"/>
  <c r="F770"/>
  <c r="E766"/>
  <c r="F766"/>
  <c r="E762"/>
  <c r="F762"/>
  <c r="E758"/>
  <c r="F758"/>
  <c r="E1408"/>
  <c r="F1408"/>
  <c r="E1404"/>
  <c r="F1404"/>
  <c r="E1400"/>
  <c r="F1400"/>
  <c r="E1396"/>
  <c r="F1396"/>
  <c r="E1392"/>
  <c r="F1392"/>
  <c r="E1388"/>
  <c r="F1388"/>
  <c r="E1384"/>
  <c r="F1384"/>
  <c r="E1380"/>
  <c r="F1380"/>
  <c r="E1376"/>
  <c r="F1376"/>
  <c r="E1372"/>
  <c r="F1372"/>
  <c r="E1368"/>
  <c r="F1368"/>
  <c r="E1364"/>
  <c r="F1364"/>
  <c r="E2014"/>
  <c r="F2014"/>
  <c r="E2010"/>
  <c r="F2010"/>
  <c r="E2006"/>
  <c r="F2006"/>
  <c r="E2002"/>
  <c r="F2002"/>
  <c r="E1998"/>
  <c r="F1998"/>
  <c r="E1994"/>
  <c r="F1994"/>
  <c r="E1990"/>
  <c r="F1990"/>
  <c r="E1986"/>
  <c r="F1986"/>
  <c r="E1982"/>
  <c r="F1982"/>
  <c r="E1978"/>
  <c r="F1978"/>
  <c r="E1974"/>
  <c r="F1974"/>
  <c r="E1970"/>
  <c r="F1970"/>
  <c r="E1966"/>
  <c r="F1966"/>
  <c r="E653"/>
  <c r="F653"/>
  <c r="E649"/>
  <c r="F649"/>
  <c r="E645"/>
  <c r="F645"/>
  <c r="E641"/>
  <c r="F641"/>
  <c r="E637"/>
  <c r="F637"/>
  <c r="E633"/>
  <c r="F633"/>
  <c r="E629"/>
  <c r="F629"/>
  <c r="E625"/>
  <c r="F625"/>
  <c r="E621"/>
  <c r="F621"/>
  <c r="E617"/>
  <c r="F617"/>
  <c r="E613"/>
  <c r="F613"/>
  <c r="E609"/>
  <c r="F609"/>
  <c r="E1259"/>
  <c r="F1259"/>
  <c r="E1255"/>
  <c r="F1255"/>
  <c r="E1251"/>
  <c r="F1251"/>
  <c r="E1247"/>
  <c r="F1247"/>
  <c r="E1243"/>
  <c r="F1243"/>
  <c r="E1239"/>
  <c r="F1239"/>
  <c r="E1235"/>
  <c r="F1235"/>
  <c r="E1231"/>
  <c r="F1231"/>
  <c r="E1227"/>
  <c r="F1227"/>
  <c r="E1223"/>
  <c r="F1223"/>
  <c r="E1219"/>
  <c r="F1219"/>
  <c r="E1215"/>
  <c r="F1215"/>
  <c r="E1211"/>
  <c r="F1211"/>
  <c r="E1861"/>
  <c r="F1861"/>
  <c r="E1857"/>
  <c r="F1857"/>
  <c r="E1853"/>
  <c r="F1853"/>
  <c r="E1849"/>
  <c r="F1849"/>
  <c r="E1845"/>
  <c r="F1845"/>
  <c r="E1841"/>
  <c r="F1841"/>
  <c r="E1837"/>
  <c r="F1837"/>
  <c r="E1833"/>
  <c r="F1833"/>
  <c r="E1829"/>
  <c r="F1829"/>
  <c r="E1825"/>
  <c r="F1825"/>
  <c r="E1821"/>
  <c r="F1821"/>
  <c r="E1817"/>
  <c r="F1817"/>
  <c r="E504"/>
  <c r="F504"/>
  <c r="E500"/>
  <c r="F500"/>
  <c r="E496"/>
  <c r="F496"/>
  <c r="E492"/>
  <c r="F492"/>
  <c r="E488"/>
  <c r="F488"/>
  <c r="E484"/>
  <c r="F484"/>
  <c r="E480"/>
  <c r="F480"/>
  <c r="E476"/>
  <c r="F476"/>
  <c r="E472"/>
  <c r="F472"/>
  <c r="E468"/>
  <c r="F468"/>
  <c r="E464"/>
  <c r="F464"/>
  <c r="E460"/>
  <c r="F460"/>
  <c r="E456"/>
  <c r="F456"/>
  <c r="E1106"/>
  <c r="F1106"/>
  <c r="E1102"/>
  <c r="F1102"/>
  <c r="E1098"/>
  <c r="F1098"/>
  <c r="E1094"/>
  <c r="F1094"/>
  <c r="E1090"/>
  <c r="F1090"/>
  <c r="E1086"/>
  <c r="F1086"/>
  <c r="E1082"/>
  <c r="F1082"/>
  <c r="E1078"/>
  <c r="F1078"/>
  <c r="E1074"/>
  <c r="F1074"/>
  <c r="E1070"/>
  <c r="F1070"/>
  <c r="E1066"/>
  <c r="F1066"/>
  <c r="E1062"/>
  <c r="F1062"/>
  <c r="E1712"/>
  <c r="F1712"/>
  <c r="E1708"/>
  <c r="F1708"/>
  <c r="E1704"/>
  <c r="F1704"/>
  <c r="E1700"/>
  <c r="F1700"/>
  <c r="E1696"/>
  <c r="F1696"/>
  <c r="E1692"/>
  <c r="F1692"/>
  <c r="E1688"/>
  <c r="F1688"/>
  <c r="E1684"/>
  <c r="F1684"/>
  <c r="E1680"/>
  <c r="F1680"/>
  <c r="E1676"/>
  <c r="F1676"/>
  <c r="E1672"/>
  <c r="F1672"/>
  <c r="E1668"/>
  <c r="F1668"/>
  <c r="E1664"/>
  <c r="F1664"/>
  <c r="E956"/>
  <c r="F956"/>
  <c r="E952"/>
  <c r="F952"/>
  <c r="E948"/>
  <c r="F948"/>
  <c r="E944"/>
  <c r="F944"/>
  <c r="E940"/>
  <c r="F940"/>
  <c r="E936"/>
  <c r="F936"/>
  <c r="E932"/>
  <c r="F932"/>
  <c r="E928"/>
  <c r="F928"/>
  <c r="E924"/>
  <c r="F924"/>
  <c r="E920"/>
  <c r="F920"/>
  <c r="E916"/>
  <c r="F916"/>
  <c r="E912"/>
  <c r="F912"/>
  <c r="E908"/>
  <c r="F908"/>
  <c r="E1558"/>
  <c r="F1558"/>
  <c r="E1554"/>
  <c r="F1554"/>
  <c r="E1550"/>
  <c r="F1550"/>
  <c r="E1546"/>
  <c r="F1546"/>
  <c r="E1542"/>
  <c r="F1542"/>
  <c r="E1538"/>
  <c r="F1538"/>
  <c r="E1534"/>
  <c r="F1534"/>
  <c r="E1530"/>
  <c r="F1530"/>
  <c r="E1526"/>
  <c r="F1526"/>
  <c r="E1522"/>
  <c r="F1522"/>
  <c r="E1518"/>
  <c r="F1518"/>
  <c r="E1514"/>
  <c r="F1514"/>
  <c r="E2164"/>
  <c r="F2164"/>
  <c r="E2160"/>
  <c r="F2160"/>
  <c r="E2156"/>
  <c r="F2156"/>
  <c r="E2152"/>
  <c r="F2152"/>
  <c r="E2148"/>
  <c r="F2148"/>
  <c r="E2144"/>
  <c r="F2144"/>
  <c r="E2140"/>
  <c r="F2140"/>
  <c r="E2136"/>
  <c r="F2136"/>
  <c r="E2132"/>
  <c r="F2132"/>
  <c r="E2128"/>
  <c r="F2128"/>
  <c r="E2124"/>
  <c r="F2124"/>
  <c r="E2120"/>
  <c r="F2120"/>
  <c r="E2116"/>
  <c r="F2116"/>
  <c r="E803"/>
  <c r="F803"/>
  <c r="E799"/>
  <c r="F799"/>
  <c r="E795"/>
  <c r="F795"/>
  <c r="E791"/>
  <c r="F791"/>
  <c r="E787"/>
  <c r="F787"/>
  <c r="E783"/>
  <c r="F783"/>
  <c r="E779"/>
  <c r="F779"/>
  <c r="E775"/>
  <c r="F775"/>
  <c r="E771"/>
  <c r="F771"/>
  <c r="E767"/>
  <c r="F767"/>
  <c r="E763"/>
  <c r="F763"/>
  <c r="E759"/>
  <c r="F759"/>
  <c r="E1409"/>
  <c r="F1409"/>
  <c r="E1405"/>
  <c r="F1405"/>
  <c r="E1401"/>
  <c r="F1401"/>
  <c r="E1397"/>
  <c r="F1397"/>
  <c r="E1393"/>
  <c r="F1393"/>
  <c r="E1389"/>
  <c r="F1389"/>
  <c r="E1385"/>
  <c r="F1385"/>
  <c r="E1381"/>
  <c r="F1381"/>
  <c r="E1377"/>
  <c r="F1377"/>
  <c r="E1373"/>
  <c r="F1373"/>
  <c r="E1369"/>
  <c r="F1369"/>
  <c r="E1365"/>
  <c r="F1365"/>
  <c r="E1361"/>
  <c r="F1361"/>
  <c r="E2011"/>
  <c r="F2011"/>
  <c r="E2007"/>
  <c r="F2007"/>
  <c r="E2003"/>
  <c r="F2003"/>
  <c r="E1999"/>
  <c r="F1999"/>
  <c r="E1995"/>
  <c r="F1995"/>
  <c r="E1991"/>
  <c r="F1991"/>
  <c r="E1987"/>
  <c r="F1987"/>
  <c r="E1983"/>
  <c r="F1983"/>
  <c r="E1979"/>
  <c r="F1979"/>
  <c r="E1975"/>
  <c r="F1975"/>
  <c r="E1971"/>
  <c r="F1971"/>
  <c r="E1967"/>
  <c r="F1967"/>
  <c r="E654"/>
  <c r="F654"/>
  <c r="E650"/>
  <c r="F650"/>
  <c r="E646"/>
  <c r="F646"/>
  <c r="E642"/>
  <c r="F642"/>
  <c r="E638"/>
  <c r="F638"/>
  <c r="E634"/>
  <c r="F634"/>
  <c r="E630"/>
  <c r="F630"/>
  <c r="E626"/>
  <c r="F626"/>
  <c r="E622"/>
  <c r="F622"/>
  <c r="E618"/>
  <c r="F618"/>
  <c r="E614"/>
  <c r="F614"/>
  <c r="E610"/>
  <c r="F610"/>
  <c r="E606"/>
  <c r="F606"/>
  <c r="E1256"/>
  <c r="F1256"/>
  <c r="E1252"/>
  <c r="F1252"/>
  <c r="E1248"/>
  <c r="F1248"/>
  <c r="E1244"/>
  <c r="F1244"/>
  <c r="E1240"/>
  <c r="F1240"/>
  <c r="E1236"/>
  <c r="F1236"/>
  <c r="E1232"/>
  <c r="F1232"/>
  <c r="E1228"/>
  <c r="F1228"/>
  <c r="E1224"/>
  <c r="F1224"/>
  <c r="E1220"/>
  <c r="F1220"/>
  <c r="E1216"/>
  <c r="F1216"/>
  <c r="E1212"/>
  <c r="F1212"/>
  <c r="E1862"/>
  <c r="F1862"/>
  <c r="E1858"/>
  <c r="F1858"/>
  <c r="E1854"/>
  <c r="F1854"/>
  <c r="E1850"/>
  <c r="F1850"/>
  <c r="E1846"/>
  <c r="F1846"/>
  <c r="E1842"/>
  <c r="F1842"/>
  <c r="E1838"/>
  <c r="F1838"/>
  <c r="E1834"/>
  <c r="F1834"/>
  <c r="E1830"/>
  <c r="F1830"/>
  <c r="E1826"/>
  <c r="F1826"/>
  <c r="E1822"/>
  <c r="F1822"/>
  <c r="E1818"/>
  <c r="F1818"/>
  <c r="E1814"/>
  <c r="F1814"/>
  <c r="E501"/>
  <c r="F501"/>
  <c r="E497"/>
  <c r="F497"/>
  <c r="E493"/>
  <c r="F493"/>
  <c r="E489"/>
  <c r="F489"/>
  <c r="E485"/>
  <c r="F485"/>
  <c r="E481"/>
  <c r="F481"/>
  <c r="E477"/>
  <c r="F477"/>
  <c r="E473"/>
  <c r="F473"/>
  <c r="E469"/>
  <c r="F469"/>
  <c r="E465"/>
  <c r="F465"/>
  <c r="E461"/>
  <c r="F461"/>
  <c r="E457"/>
  <c r="F457"/>
  <c r="E1107"/>
  <c r="F1107"/>
  <c r="E1103"/>
  <c r="F1103"/>
  <c r="E1099"/>
  <c r="F1099"/>
  <c r="E1095"/>
  <c r="F1095"/>
  <c r="E1091"/>
  <c r="F1091"/>
  <c r="E1087"/>
  <c r="F1087"/>
  <c r="E1083"/>
  <c r="F1083"/>
  <c r="E1079"/>
  <c r="F1079"/>
  <c r="E1075"/>
  <c r="F1075"/>
  <c r="E1071"/>
  <c r="F1071"/>
  <c r="E1067"/>
  <c r="F1067"/>
  <c r="E1063"/>
  <c r="F1063"/>
  <c r="E1059"/>
  <c r="F1059"/>
  <c r="E1709"/>
  <c r="F1709"/>
  <c r="E1705"/>
  <c r="F1705"/>
  <c r="E1701"/>
  <c r="F1701"/>
  <c r="E1697"/>
  <c r="F1697"/>
  <c r="E1693"/>
  <c r="F1693"/>
  <c r="E1689"/>
  <c r="F1689"/>
  <c r="E1685"/>
  <c r="F1685"/>
  <c r="E1681"/>
  <c r="F1681"/>
  <c r="E1677"/>
  <c r="F1677"/>
  <c r="E1673"/>
  <c r="F1673"/>
  <c r="E1669"/>
  <c r="F1669"/>
  <c r="E1665"/>
  <c r="F1665"/>
  <c r="E957"/>
  <c r="F957"/>
  <c r="E953"/>
  <c r="F953"/>
  <c r="E949"/>
  <c r="F949"/>
  <c r="E945"/>
  <c r="F945"/>
  <c r="E941"/>
  <c r="F941"/>
  <c r="E937"/>
  <c r="F937"/>
  <c r="E933"/>
  <c r="F933"/>
  <c r="E929"/>
  <c r="F929"/>
  <c r="E925"/>
  <c r="F925"/>
  <c r="E921"/>
  <c r="F921"/>
  <c r="E917"/>
  <c r="F917"/>
  <c r="E913"/>
  <c r="F913"/>
  <c r="E909"/>
  <c r="F909"/>
  <c r="E1559"/>
  <c r="F1559"/>
  <c r="E1555"/>
  <c r="F1555"/>
  <c r="E1551"/>
  <c r="F1551"/>
  <c r="E1547"/>
  <c r="F1547"/>
  <c r="E1543"/>
  <c r="F1543"/>
  <c r="E1539"/>
  <c r="F1539"/>
  <c r="E1535"/>
  <c r="F1535"/>
  <c r="E1531"/>
  <c r="F1531"/>
  <c r="E1527"/>
  <c r="F1527"/>
  <c r="E1523"/>
  <c r="F1523"/>
  <c r="E1519"/>
  <c r="F1519"/>
  <c r="E1515"/>
  <c r="F1515"/>
  <c r="E2165"/>
  <c r="F2165"/>
  <c r="E2161"/>
  <c r="F2161"/>
  <c r="E2157"/>
  <c r="F2157"/>
  <c r="E2153"/>
  <c r="F2153"/>
  <c r="E2149"/>
  <c r="F2149"/>
  <c r="E2145"/>
  <c r="F2145"/>
  <c r="E2141"/>
  <c r="F2141"/>
  <c r="E2137"/>
  <c r="F2137"/>
  <c r="E2133"/>
  <c r="F2133"/>
  <c r="E2129"/>
  <c r="F2129"/>
  <c r="E2125"/>
  <c r="F2125"/>
  <c r="E2121"/>
  <c r="F2121"/>
  <c r="E2117"/>
  <c r="F2117"/>
  <c r="E804"/>
  <c r="F804"/>
  <c r="E800"/>
  <c r="F800"/>
  <c r="E796"/>
  <c r="F796"/>
  <c r="E792"/>
  <c r="F792"/>
  <c r="E788"/>
  <c r="F788"/>
  <c r="E784"/>
  <c r="F784"/>
  <c r="E780"/>
  <c r="F780"/>
  <c r="E776"/>
  <c r="F776"/>
  <c r="E772"/>
  <c r="F772"/>
  <c r="E768"/>
  <c r="F768"/>
  <c r="E764"/>
  <c r="F764"/>
  <c r="E760"/>
  <c r="F760"/>
  <c r="E1410"/>
  <c r="F1410"/>
  <c r="E1406"/>
  <c r="F1406"/>
  <c r="E1402"/>
  <c r="F1402"/>
  <c r="E1398"/>
  <c r="F1398"/>
  <c r="E1394"/>
  <c r="F1394"/>
  <c r="E1390"/>
  <c r="F1390"/>
  <c r="E1386"/>
  <c r="F1386"/>
  <c r="E1382"/>
  <c r="F1382"/>
  <c r="E1378"/>
  <c r="F1378"/>
  <c r="E1374"/>
  <c r="F1374"/>
  <c r="E1370"/>
  <c r="F1370"/>
  <c r="E1366"/>
  <c r="F1366"/>
  <c r="E1362"/>
  <c r="F1362"/>
  <c r="E2012"/>
  <c r="F2012"/>
  <c r="E2008"/>
  <c r="F2008"/>
  <c r="E2004"/>
  <c r="F2004"/>
  <c r="E2000"/>
  <c r="F2000"/>
  <c r="E1996"/>
  <c r="F1996"/>
  <c r="E1992"/>
  <c r="F1992"/>
  <c r="E1988"/>
  <c r="F1988"/>
  <c r="E1984"/>
  <c r="F1984"/>
  <c r="E1980"/>
  <c r="F1980"/>
  <c r="E1976"/>
  <c r="F1976"/>
  <c r="E1972"/>
  <c r="F1972"/>
  <c r="E1968"/>
  <c r="F1968"/>
  <c r="E655"/>
  <c r="F655"/>
  <c r="E651"/>
  <c r="F651"/>
  <c r="E647"/>
  <c r="F647"/>
  <c r="E643"/>
  <c r="F643"/>
  <c r="E639"/>
  <c r="F639"/>
  <c r="E635"/>
  <c r="F635"/>
  <c r="E631"/>
  <c r="F631"/>
  <c r="E627"/>
  <c r="F627"/>
  <c r="E623"/>
  <c r="F623"/>
  <c r="E619"/>
  <c r="F619"/>
  <c r="E615"/>
  <c r="F615"/>
  <c r="E611"/>
  <c r="F611"/>
  <c r="E607"/>
  <c r="F607"/>
  <c r="E1257"/>
  <c r="F1257"/>
  <c r="E1253"/>
  <c r="F1253"/>
  <c r="E1249"/>
  <c r="F1249"/>
  <c r="E1245"/>
  <c r="F1245"/>
  <c r="E1241"/>
  <c r="F1241"/>
  <c r="E1237"/>
  <c r="F1237"/>
  <c r="E1233"/>
  <c r="F1233"/>
  <c r="E1229"/>
  <c r="F1229"/>
  <c r="E1225"/>
  <c r="F1225"/>
  <c r="E1221"/>
  <c r="F1221"/>
  <c r="E1217"/>
  <c r="F1217"/>
  <c r="E1213"/>
  <c r="F1213"/>
  <c r="E1863"/>
  <c r="F1863"/>
  <c r="E1859"/>
  <c r="F1859"/>
  <c r="E1855"/>
  <c r="F1855"/>
  <c r="E1851"/>
  <c r="F1851"/>
  <c r="E1847"/>
  <c r="F1847"/>
  <c r="E1843"/>
  <c r="F1843"/>
  <c r="E1839"/>
  <c r="F1839"/>
  <c r="E1835"/>
  <c r="F1835"/>
  <c r="E1831"/>
  <c r="F1831"/>
  <c r="E1827"/>
  <c r="F1827"/>
  <c r="E1823"/>
  <c r="F1823"/>
  <c r="E1819"/>
  <c r="F1819"/>
  <c r="E1815"/>
  <c r="F1815"/>
  <c r="E502"/>
  <c r="F502"/>
  <c r="E498"/>
  <c r="F498"/>
  <c r="E494"/>
  <c r="F494"/>
  <c r="E490"/>
  <c r="F490"/>
  <c r="E486"/>
  <c r="F486"/>
  <c r="E482"/>
  <c r="F482"/>
  <c r="E478"/>
  <c r="F478"/>
  <c r="E474"/>
  <c r="F474"/>
  <c r="E470"/>
  <c r="F470"/>
  <c r="E466"/>
  <c r="F466"/>
  <c r="E462"/>
  <c r="F462"/>
  <c r="E458"/>
  <c r="F458"/>
  <c r="E1108"/>
  <c r="F1108"/>
  <c r="E1104"/>
  <c r="F1104"/>
  <c r="E1100"/>
  <c r="F1100"/>
  <c r="E1096"/>
  <c r="F1096"/>
  <c r="E1092"/>
  <c r="F1092"/>
  <c r="E1088"/>
  <c r="F1088"/>
  <c r="E1084"/>
  <c r="F1084"/>
  <c r="E1080"/>
  <c r="F1080"/>
  <c r="E1076"/>
  <c r="F1076"/>
  <c r="E1072"/>
  <c r="F1072"/>
  <c r="E1068"/>
  <c r="F1068"/>
  <c r="E1064"/>
  <c r="F1064"/>
  <c r="E1060"/>
  <c r="F1060"/>
  <c r="E1710"/>
  <c r="F1710"/>
  <c r="E1706"/>
  <c r="F1706"/>
  <c r="E1702"/>
  <c r="F1702"/>
  <c r="E1698"/>
  <c r="F1698"/>
  <c r="E1694"/>
  <c r="F1694"/>
  <c r="E1690"/>
  <c r="F1690"/>
  <c r="E1686"/>
  <c r="F1686"/>
  <c r="E1682"/>
  <c r="F1682"/>
  <c r="E1678"/>
  <c r="F1678"/>
  <c r="E1674"/>
  <c r="F1674"/>
  <c r="E1670"/>
  <c r="F1670"/>
  <c r="E1666"/>
  <c r="F1666"/>
  <c r="D2" i="14" l="1"/>
  <c r="C2"/>
  <c r="G1666" i="15"/>
  <c r="G1670"/>
  <c r="G1674"/>
  <c r="G1678"/>
  <c r="G1682"/>
  <c r="G1686"/>
  <c r="G1690"/>
  <c r="G1694"/>
  <c r="G1698"/>
  <c r="G1702"/>
  <c r="G1706"/>
  <c r="G1710"/>
  <c r="G1060"/>
  <c r="G1064"/>
  <c r="G1068"/>
  <c r="G1072"/>
  <c r="G1076"/>
  <c r="G1080"/>
  <c r="G1084"/>
  <c r="G1088"/>
  <c r="G1092"/>
  <c r="G1096"/>
  <c r="G1100"/>
  <c r="G1104"/>
  <c r="G1108"/>
  <c r="G458"/>
  <c r="G462"/>
  <c r="G466"/>
  <c r="G470"/>
  <c r="G474"/>
  <c r="G478"/>
  <c r="G482"/>
  <c r="G486"/>
  <c r="G490"/>
  <c r="G494"/>
  <c r="G498"/>
  <c r="G502"/>
  <c r="G1815"/>
  <c r="G1819"/>
  <c r="G1823"/>
  <c r="G1827"/>
  <c r="G1831"/>
  <c r="G1835"/>
  <c r="G1839"/>
  <c r="G1843"/>
  <c r="G1847"/>
  <c r="G1851"/>
  <c r="G1855"/>
  <c r="G1859"/>
  <c r="G1863"/>
  <c r="G1213"/>
  <c r="G1217"/>
  <c r="G1221"/>
  <c r="G1225"/>
  <c r="G1229"/>
  <c r="G1233"/>
  <c r="G1237"/>
  <c r="G1241"/>
  <c r="G1245"/>
  <c r="G1249"/>
  <c r="G1253"/>
  <c r="G1257"/>
  <c r="G607"/>
  <c r="G611"/>
  <c r="G615"/>
  <c r="G619"/>
  <c r="G623"/>
  <c r="G627"/>
  <c r="G631"/>
  <c r="G635"/>
  <c r="G639"/>
  <c r="G643"/>
  <c r="G647"/>
  <c r="G651"/>
  <c r="G655"/>
  <c r="G1968"/>
  <c r="G1972"/>
  <c r="G1976"/>
  <c r="G1980"/>
  <c r="G1984"/>
  <c r="G1988"/>
  <c r="G1992"/>
  <c r="G1996"/>
  <c r="G2000"/>
  <c r="G2004"/>
  <c r="G2008"/>
  <c r="G2012"/>
  <c r="G1362"/>
  <c r="G1366"/>
  <c r="G1370"/>
  <c r="G1374"/>
  <c r="G1378"/>
  <c r="G1382"/>
  <c r="G1386"/>
  <c r="G1390"/>
  <c r="G1394"/>
  <c r="G1398"/>
  <c r="G1402"/>
  <c r="G1406"/>
  <c r="G1410"/>
  <c r="G760"/>
  <c r="G764"/>
  <c r="G768"/>
  <c r="G772"/>
  <c r="G776"/>
  <c r="G780"/>
  <c r="G784"/>
  <c r="G788"/>
  <c r="G792"/>
  <c r="G796"/>
  <c r="G800"/>
  <c r="G804"/>
  <c r="G2117"/>
  <c r="G2121"/>
  <c r="G2125"/>
  <c r="G2129"/>
  <c r="G2133"/>
  <c r="G2137"/>
  <c r="G2141"/>
  <c r="G2145"/>
  <c r="G2149"/>
  <c r="G2153"/>
  <c r="G2157"/>
  <c r="G2161"/>
  <c r="G2165"/>
  <c r="G1515"/>
  <c r="G1519"/>
  <c r="G1523"/>
  <c r="G1527"/>
  <c r="G1531"/>
  <c r="G1535"/>
  <c r="G1539"/>
  <c r="G1543"/>
  <c r="G1547"/>
  <c r="G1551"/>
  <c r="G1555"/>
  <c r="G1559"/>
  <c r="G909"/>
  <c r="G913"/>
  <c r="G917"/>
  <c r="G921"/>
  <c r="G925"/>
  <c r="G929"/>
  <c r="G933"/>
  <c r="G937"/>
  <c r="G941"/>
  <c r="G945"/>
  <c r="G949"/>
  <c r="G953"/>
  <c r="G957"/>
  <c r="G1665"/>
  <c r="G1669"/>
  <c r="G1673"/>
  <c r="G1677"/>
  <c r="G1681"/>
  <c r="G1685"/>
  <c r="G1689"/>
  <c r="G1693"/>
  <c r="G1697"/>
  <c r="G1701"/>
  <c r="G1705"/>
  <c r="G1709"/>
  <c r="G1059"/>
  <c r="G1063"/>
  <c r="G1067"/>
  <c r="G1071"/>
  <c r="G1075"/>
  <c r="G1079"/>
  <c r="G1083"/>
  <c r="G1087"/>
  <c r="G1091"/>
  <c r="G1095"/>
  <c r="G1099"/>
  <c r="G1103"/>
  <c r="G1107"/>
  <c r="G457"/>
  <c r="G461"/>
  <c r="G465"/>
  <c r="G469"/>
  <c r="G473"/>
  <c r="G477"/>
  <c r="G481"/>
  <c r="G485"/>
  <c r="G489"/>
  <c r="G493"/>
  <c r="G497"/>
  <c r="G501"/>
  <c r="G1814"/>
  <c r="G1818"/>
  <c r="G1822"/>
  <c r="G1826"/>
  <c r="G1830"/>
  <c r="G1834"/>
  <c r="G1838"/>
  <c r="G1842"/>
  <c r="G1846"/>
  <c r="G1850"/>
  <c r="G1854"/>
  <c r="G1858"/>
  <c r="G1862"/>
  <c r="G1212"/>
  <c r="G1216"/>
  <c r="G1220"/>
  <c r="G1224"/>
  <c r="G1228"/>
  <c r="G1232"/>
  <c r="G1236"/>
  <c r="G1240"/>
  <c r="G1244"/>
  <c r="G1248"/>
  <c r="G1252"/>
  <c r="G1256"/>
  <c r="G606"/>
  <c r="G610"/>
  <c r="G614"/>
  <c r="G618"/>
  <c r="G622"/>
  <c r="G626"/>
  <c r="G630"/>
  <c r="G634"/>
  <c r="G638"/>
  <c r="G642"/>
  <c r="G646"/>
  <c r="G650"/>
  <c r="G654"/>
  <c r="G1967"/>
  <c r="G1971"/>
  <c r="G1975"/>
  <c r="G1979"/>
  <c r="G1983"/>
  <c r="G1987"/>
  <c r="G1991"/>
  <c r="G1995"/>
  <c r="G1999"/>
  <c r="G2003"/>
  <c r="G2007"/>
  <c r="G2011"/>
  <c r="G1361"/>
  <c r="G1365"/>
  <c r="G1369"/>
  <c r="G1373"/>
  <c r="G1377"/>
  <c r="G1381"/>
  <c r="G1385"/>
  <c r="G1389"/>
  <c r="G1393"/>
  <c r="G1397"/>
  <c r="G1401"/>
  <c r="G1405"/>
  <c r="G1409"/>
  <c r="G759"/>
  <c r="G763"/>
  <c r="G767"/>
  <c r="G771"/>
  <c r="G775"/>
  <c r="G779"/>
  <c r="G783"/>
  <c r="G787"/>
  <c r="G791"/>
  <c r="G795"/>
  <c r="G799"/>
  <c r="G803"/>
  <c r="G2116"/>
  <c r="G2120"/>
  <c r="G2124"/>
  <c r="G2128"/>
  <c r="G2132"/>
  <c r="G2136"/>
  <c r="G2140"/>
  <c r="G2144"/>
  <c r="G2148"/>
  <c r="G2152"/>
  <c r="G2156"/>
  <c r="G2160"/>
  <c r="G2164"/>
  <c r="G1514"/>
  <c r="G1518"/>
  <c r="G1522"/>
  <c r="G1526"/>
  <c r="G1530"/>
  <c r="G1534"/>
  <c r="G1538"/>
  <c r="G1542"/>
  <c r="G1546"/>
  <c r="G1550"/>
  <c r="G1554"/>
  <c r="G1558"/>
  <c r="G908"/>
  <c r="G912"/>
  <c r="G916"/>
  <c r="G920"/>
  <c r="G924"/>
  <c r="G928"/>
  <c r="G932"/>
  <c r="G936"/>
  <c r="G940"/>
  <c r="G944"/>
  <c r="G948"/>
  <c r="G952"/>
  <c r="G956"/>
  <c r="G1664"/>
  <c r="G1668"/>
  <c r="G1672"/>
  <c r="G1676"/>
  <c r="G1680"/>
  <c r="G1684"/>
  <c r="G1688"/>
  <c r="G1692"/>
  <c r="G1696"/>
  <c r="G1700"/>
  <c r="G1704"/>
  <c r="G1708"/>
  <c r="G1712"/>
  <c r="G1062"/>
  <c r="G1066"/>
  <c r="G1070"/>
  <c r="G1074"/>
  <c r="G1078"/>
  <c r="G1082"/>
  <c r="G1086"/>
  <c r="G1090"/>
  <c r="G1094"/>
  <c r="G1098"/>
  <c r="G1102"/>
  <c r="G1106"/>
  <c r="G456"/>
  <c r="G460"/>
  <c r="G464"/>
  <c r="G468"/>
  <c r="G472"/>
  <c r="G476"/>
  <c r="G480"/>
  <c r="G484"/>
  <c r="G488"/>
  <c r="G492"/>
  <c r="G496"/>
  <c r="G500"/>
  <c r="G504"/>
  <c r="G1817"/>
  <c r="G1821"/>
  <c r="G1825"/>
  <c r="G1829"/>
  <c r="G1833"/>
  <c r="G1837"/>
  <c r="G1841"/>
  <c r="G1845"/>
  <c r="G1849"/>
  <c r="G1853"/>
  <c r="G1857"/>
  <c r="G1861"/>
  <c r="G1211"/>
  <c r="G1215"/>
  <c r="G1219"/>
  <c r="G1223"/>
  <c r="G1227"/>
  <c r="G1231"/>
  <c r="G1235"/>
  <c r="G1239"/>
  <c r="G1243"/>
  <c r="G1247"/>
  <c r="G1251"/>
  <c r="G1255"/>
  <c r="G1259"/>
  <c r="G609"/>
  <c r="G613"/>
  <c r="G617"/>
  <c r="G621"/>
  <c r="G625"/>
  <c r="G629"/>
  <c r="G633"/>
  <c r="G637"/>
  <c r="G641"/>
  <c r="G645"/>
  <c r="G649"/>
  <c r="G653"/>
  <c r="G1966"/>
  <c r="G1970"/>
  <c r="G1974"/>
  <c r="G1978"/>
  <c r="G1982"/>
  <c r="G1986"/>
  <c r="G1990"/>
  <c r="G1994"/>
  <c r="G1998"/>
  <c r="G2002"/>
  <c r="G2006"/>
  <c r="G2010"/>
  <c r="G2014"/>
  <c r="G1364"/>
  <c r="G1368"/>
  <c r="G1372"/>
  <c r="G1376"/>
  <c r="G1380"/>
  <c r="G1384"/>
  <c r="G1388"/>
  <c r="G1392"/>
  <c r="G1396"/>
  <c r="G1400"/>
  <c r="G1404"/>
  <c r="G1408"/>
  <c r="G758"/>
  <c r="G762"/>
  <c r="G766"/>
  <c r="G770"/>
  <c r="G774"/>
  <c r="G778"/>
  <c r="G782"/>
  <c r="G786"/>
  <c r="G790"/>
  <c r="G794"/>
  <c r="G798"/>
  <c r="G802"/>
  <c r="G806"/>
  <c r="G2119"/>
  <c r="G2123"/>
  <c r="G2127"/>
  <c r="G2131"/>
  <c r="G2135"/>
  <c r="G2139"/>
  <c r="G2143"/>
  <c r="G2147"/>
  <c r="G2151"/>
  <c r="G2155"/>
  <c r="G2159"/>
  <c r="G2163"/>
  <c r="G1513"/>
  <c r="G1517"/>
  <c r="G1521"/>
  <c r="G1525"/>
  <c r="G1529"/>
  <c r="G1533"/>
  <c r="G1537"/>
  <c r="G1541"/>
  <c r="G1545"/>
  <c r="G1549"/>
  <c r="G1553"/>
  <c r="G1557"/>
  <c r="G1561"/>
  <c r="G911"/>
  <c r="G915"/>
  <c r="G919"/>
  <c r="G923"/>
  <c r="G927"/>
  <c r="G931"/>
  <c r="G935"/>
  <c r="G939"/>
  <c r="G943"/>
  <c r="G947"/>
  <c r="G951"/>
  <c r="G955"/>
  <c r="G1663"/>
  <c r="G1667"/>
  <c r="G1671"/>
  <c r="G1675"/>
  <c r="G1679"/>
  <c r="G1683"/>
  <c r="G1687"/>
  <c r="G1691"/>
  <c r="G1695"/>
  <c r="G1699"/>
  <c r="G1703"/>
  <c r="G1707"/>
  <c r="G1711"/>
  <c r="G1061"/>
  <c r="G1065"/>
  <c r="G1069"/>
  <c r="G1073"/>
  <c r="G1077"/>
  <c r="G1081"/>
  <c r="G1085"/>
  <c r="G1089"/>
  <c r="G1093"/>
  <c r="G1097"/>
  <c r="G1101"/>
  <c r="G1105"/>
  <c r="G455"/>
  <c r="G459"/>
  <c r="G463"/>
  <c r="G467"/>
  <c r="G471"/>
  <c r="G475"/>
  <c r="G479"/>
  <c r="G483"/>
  <c r="G487"/>
  <c r="G491"/>
  <c r="G495"/>
  <c r="G499"/>
  <c r="G503"/>
  <c r="G1816"/>
  <c r="G1820"/>
  <c r="G1824"/>
  <c r="G1828"/>
  <c r="G1832"/>
  <c r="G1836"/>
  <c r="G1840"/>
  <c r="G1844"/>
  <c r="G1848"/>
  <c r="G1852"/>
  <c r="G1856"/>
  <c r="G1860"/>
  <c r="G1210"/>
  <c r="G1214"/>
  <c r="G1218"/>
  <c r="G1222"/>
  <c r="G1226"/>
  <c r="G1230"/>
  <c r="G1234"/>
  <c r="G1238"/>
  <c r="G1242"/>
  <c r="G1246"/>
  <c r="G1250"/>
  <c r="G1254"/>
  <c r="G1258"/>
  <c r="G608"/>
  <c r="G612"/>
  <c r="G616"/>
  <c r="G620"/>
  <c r="G624"/>
  <c r="G628"/>
  <c r="G632"/>
  <c r="G636"/>
  <c r="G640"/>
  <c r="G644"/>
  <c r="G648"/>
  <c r="G652"/>
  <c r="G1965"/>
  <c r="G1969"/>
  <c r="G1973"/>
  <c r="G1977"/>
  <c r="G1981"/>
  <c r="G1985"/>
  <c r="G1989"/>
  <c r="G1993"/>
  <c r="G1997"/>
  <c r="G2001"/>
  <c r="G2005"/>
  <c r="G2009"/>
  <c r="G2013"/>
  <c r="G1363"/>
  <c r="G1367"/>
  <c r="G1371"/>
  <c r="G1375"/>
  <c r="G1379"/>
  <c r="G1383"/>
  <c r="G1387"/>
  <c r="G1391"/>
  <c r="G1395"/>
  <c r="G1399"/>
  <c r="G1403"/>
  <c r="G1407"/>
  <c r="G757"/>
  <c r="G761"/>
  <c r="G765"/>
  <c r="G769"/>
  <c r="G773"/>
  <c r="G777"/>
  <c r="G781"/>
  <c r="G785"/>
  <c r="G789"/>
  <c r="G793"/>
  <c r="G797"/>
  <c r="G801"/>
  <c r="G805"/>
  <c r="G2118"/>
  <c r="G2122"/>
  <c r="G2126"/>
  <c r="G2130"/>
  <c r="G2134"/>
  <c r="G2138"/>
  <c r="G2142"/>
  <c r="G2146"/>
  <c r="G2150"/>
  <c r="G2154"/>
  <c r="G2158"/>
  <c r="G2162"/>
  <c r="G1512"/>
  <c r="G1516"/>
  <c r="G1520"/>
  <c r="G1524"/>
  <c r="G1528"/>
  <c r="G1532"/>
  <c r="G1536"/>
  <c r="G1540"/>
  <c r="G1544"/>
  <c r="G1548"/>
  <c r="G1552"/>
  <c r="G1556"/>
  <c r="G1560"/>
  <c r="G910"/>
  <c r="G914"/>
  <c r="G918"/>
  <c r="G922"/>
  <c r="G926"/>
  <c r="G930"/>
  <c r="G934"/>
  <c r="G938"/>
  <c r="G942"/>
  <c r="G946"/>
  <c r="G950"/>
  <c r="G954"/>
  <c r="G3"/>
  <c r="E2" i="14"/>
  <c r="V1"/>
  <c r="U1"/>
  <c r="T1"/>
  <c r="S1"/>
  <c r="R1"/>
  <c r="Q1"/>
  <c r="P1"/>
  <c r="O1"/>
  <c r="N1"/>
  <c r="M1"/>
  <c r="L1"/>
  <c r="K1"/>
  <c r="J1"/>
  <c r="I1"/>
  <c r="H1"/>
  <c r="V2"/>
  <c r="U2"/>
  <c r="T2"/>
  <c r="S2"/>
  <c r="R2"/>
  <c r="Q2"/>
  <c r="P2"/>
  <c r="O2"/>
  <c r="N2"/>
  <c r="M2"/>
  <c r="L2"/>
  <c r="K2"/>
  <c r="J2"/>
  <c r="I2"/>
  <c r="H2"/>
  <c r="D3" l="1"/>
  <c r="C3"/>
  <c r="G5" i="15"/>
  <c r="C4" i="14" s="1"/>
  <c r="V4"/>
  <c r="U4"/>
  <c r="T4"/>
  <c r="S4"/>
  <c r="R4"/>
  <c r="Q4"/>
  <c r="P4"/>
  <c r="O4"/>
  <c r="N4"/>
  <c r="M4"/>
  <c r="L4"/>
  <c r="K4"/>
  <c r="J4"/>
  <c r="I4"/>
  <c r="V3"/>
  <c r="U3"/>
  <c r="T3"/>
  <c r="S3"/>
  <c r="R3"/>
  <c r="Q3"/>
  <c r="P3"/>
  <c r="O3"/>
  <c r="N3"/>
  <c r="M3"/>
  <c r="L3"/>
  <c r="K3"/>
  <c r="J3"/>
  <c r="I3"/>
  <c r="H4"/>
  <c r="H3"/>
  <c r="D4" l="1"/>
  <c r="E4"/>
  <c r="E3"/>
  <c r="G6" i="15"/>
  <c r="D5" i="14" l="1"/>
  <c r="C5"/>
  <c r="E5" s="1"/>
  <c r="D6"/>
  <c r="G7" i="15"/>
  <c r="H5" i="14"/>
  <c r="I5"/>
  <c r="J5"/>
  <c r="K5"/>
  <c r="L5"/>
  <c r="M5"/>
  <c r="N5"/>
  <c r="O5"/>
  <c r="P5"/>
  <c r="Q5"/>
  <c r="R5"/>
  <c r="S5"/>
  <c r="T5"/>
  <c r="U5"/>
  <c r="V5"/>
  <c r="C6" l="1"/>
  <c r="G8" i="15"/>
  <c r="G23" i="5"/>
  <c r="G22"/>
  <c r="G20"/>
  <c r="G19"/>
  <c r="G18"/>
  <c r="G17"/>
  <c r="G16"/>
  <c r="G15"/>
  <c r="G14"/>
  <c r="G13"/>
  <c r="G11"/>
  <c r="G10"/>
  <c r="G9"/>
  <c r="G8"/>
  <c r="G7"/>
  <c r="BB26" i="3"/>
  <c r="BB24"/>
  <c r="BB23"/>
  <c r="J16"/>
  <c r="J13"/>
  <c r="V6" i="14"/>
  <c r="U6"/>
  <c r="T6"/>
  <c r="S6"/>
  <c r="R6"/>
  <c r="Q6"/>
  <c r="P6"/>
  <c r="O6"/>
  <c r="N6"/>
  <c r="M6"/>
  <c r="L6"/>
  <c r="K6"/>
  <c r="J6"/>
  <c r="I6"/>
  <c r="H6"/>
  <c r="E6" l="1"/>
  <c r="C7"/>
  <c r="G9" i="15"/>
  <c r="G10" s="1"/>
  <c r="J11" i="3"/>
  <c r="V7" i="14"/>
  <c r="U7"/>
  <c r="T7"/>
  <c r="S7"/>
  <c r="R7"/>
  <c r="Q7"/>
  <c r="P7"/>
  <c r="O7"/>
  <c r="N7"/>
  <c r="M7"/>
  <c r="L7"/>
  <c r="K7"/>
  <c r="J7"/>
  <c r="I7"/>
  <c r="H7"/>
  <c r="C8" l="1"/>
  <c r="E7"/>
  <c r="G11" i="15"/>
  <c r="G12" s="1"/>
  <c r="G13" s="1"/>
  <c r="G14" s="1"/>
  <c r="G15" s="1"/>
  <c r="G17" s="1"/>
  <c r="G18" s="1"/>
  <c r="G19" s="1"/>
  <c r="G20" s="1"/>
  <c r="G21" s="1"/>
  <c r="G22" s="1"/>
  <c r="G23" s="1"/>
  <c r="G153" s="1"/>
  <c r="G154" s="1"/>
  <c r="G156" s="1"/>
  <c r="G157" s="1"/>
  <c r="G158" s="1"/>
  <c r="G159" s="1"/>
  <c r="G160" s="1"/>
  <c r="G161" s="1"/>
  <c r="G163" s="1"/>
  <c r="G164" s="1"/>
  <c r="G165" s="1"/>
  <c r="G166" s="1"/>
  <c r="G168" s="1"/>
  <c r="G169" s="1"/>
  <c r="G170" s="1"/>
  <c r="G171" s="1"/>
  <c r="G172" s="1"/>
  <c r="G173" s="1"/>
  <c r="G174" s="1"/>
  <c r="G175" s="1"/>
  <c r="G176" s="1"/>
  <c r="G203" s="1"/>
  <c r="G204" s="1"/>
  <c r="G205" s="1"/>
  <c r="G206" s="1"/>
  <c r="G207" s="1"/>
  <c r="G208" s="1"/>
  <c r="G209" s="1"/>
  <c r="G210" s="1"/>
  <c r="G211" s="1"/>
  <c r="G212" s="1"/>
  <c r="G213" s="1"/>
  <c r="G215" s="1"/>
  <c r="G216" s="1"/>
  <c r="G217" s="1"/>
  <c r="G218" s="1"/>
  <c r="G219" s="1"/>
  <c r="G220" s="1"/>
  <c r="G221" s="1"/>
  <c r="G222" s="1"/>
  <c r="G223" s="1"/>
  <c r="G224" s="1"/>
  <c r="G225" s="1"/>
  <c r="G227" s="1"/>
  <c r="G228" s="1"/>
  <c r="G229" s="1"/>
  <c r="G230" s="1"/>
  <c r="G232" s="1"/>
  <c r="G233" s="1"/>
  <c r="G234" s="1"/>
  <c r="G235" s="1"/>
  <c r="G236" s="1"/>
  <c r="G237" s="1"/>
  <c r="G238" s="1"/>
  <c r="G253" s="1"/>
  <c r="G254" s="1"/>
  <c r="G255" s="1"/>
  <c r="G256" s="1"/>
  <c r="G257" s="1"/>
  <c r="G258" s="1"/>
  <c r="G259" s="1"/>
  <c r="G260" s="1"/>
  <c r="G261" s="1"/>
  <c r="G262" s="1"/>
  <c r="G264" s="1"/>
  <c r="G265" s="1"/>
  <c r="G266" s="1"/>
  <c r="G267" s="1"/>
  <c r="G268" s="1"/>
  <c r="G269" s="1"/>
  <c r="G270" s="1"/>
  <c r="G272" s="1"/>
  <c r="G273" s="1"/>
  <c r="G274" s="1"/>
  <c r="G275" s="1"/>
  <c r="G276" s="1"/>
  <c r="G277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304" s="1"/>
  <c r="G305" s="1"/>
  <c r="G306" s="1"/>
  <c r="G308" s="1"/>
  <c r="G309" s="1"/>
  <c r="G310" s="1"/>
  <c r="G311" s="1"/>
  <c r="G312" s="1"/>
  <c r="G314" s="1"/>
  <c r="G315" s="1"/>
  <c r="G316" s="1"/>
  <c r="G317" s="1"/>
  <c r="G318" s="1"/>
  <c r="G319" s="1"/>
  <c r="G320" s="1"/>
  <c r="G321" s="1"/>
  <c r="G323" s="1"/>
  <c r="G324" s="1"/>
  <c r="D94" i="14" s="1"/>
  <c r="BB20" i="3"/>
  <c r="BB27"/>
  <c r="BB25"/>
  <c r="BB22"/>
  <c r="J18"/>
  <c r="V8" i="14"/>
  <c r="U8"/>
  <c r="T8"/>
  <c r="S8"/>
  <c r="R8"/>
  <c r="Q8"/>
  <c r="P8"/>
  <c r="O8"/>
  <c r="N8"/>
  <c r="M8"/>
  <c r="L8"/>
  <c r="K8"/>
  <c r="J8"/>
  <c r="I8"/>
  <c r="H8"/>
  <c r="D14" l="1"/>
  <c r="D142"/>
  <c r="D131"/>
  <c r="D40"/>
  <c r="D118"/>
  <c r="D26"/>
  <c r="D24"/>
  <c r="D48"/>
  <c r="D126"/>
  <c r="D130"/>
  <c r="D22"/>
  <c r="D58"/>
  <c r="D23"/>
  <c r="D105"/>
  <c r="D13"/>
  <c r="D71"/>
  <c r="D128"/>
  <c r="D20"/>
  <c r="D18"/>
  <c r="D36"/>
  <c r="D45"/>
  <c r="D154"/>
  <c r="D66"/>
  <c r="D127"/>
  <c r="D52"/>
  <c r="D21"/>
  <c r="D111"/>
  <c r="D136"/>
  <c r="D28"/>
  <c r="D64"/>
  <c r="D113"/>
  <c r="D53"/>
  <c r="D102"/>
  <c r="D35"/>
  <c r="D101"/>
  <c r="D150"/>
  <c r="D46"/>
  <c r="D11"/>
  <c r="D109"/>
  <c r="D27"/>
  <c r="D96"/>
  <c r="D149"/>
  <c r="D157"/>
  <c r="D49"/>
  <c r="D43"/>
  <c r="D112"/>
  <c r="D33"/>
  <c r="D54"/>
  <c r="D115"/>
  <c r="D117"/>
  <c r="D108"/>
  <c r="D144"/>
  <c r="D129"/>
  <c r="D98"/>
  <c r="D31"/>
  <c r="D84"/>
  <c r="D82"/>
  <c r="D106"/>
  <c r="D7"/>
  <c r="D122"/>
  <c r="D87"/>
  <c r="D79"/>
  <c r="D99"/>
  <c r="D12"/>
  <c r="D44"/>
  <c r="D138"/>
  <c r="D39"/>
  <c r="D92"/>
  <c r="D145"/>
  <c r="D114"/>
  <c r="D47"/>
  <c r="D42"/>
  <c r="D104"/>
  <c r="D124"/>
  <c r="D32"/>
  <c r="D110"/>
  <c r="D75"/>
  <c r="D16"/>
  <c r="D37"/>
  <c r="D86"/>
  <c r="D9"/>
  <c r="D107"/>
  <c r="D59"/>
  <c r="D65"/>
  <c r="D139"/>
  <c r="D76"/>
  <c r="D29"/>
  <c r="D67"/>
  <c r="D90"/>
  <c r="D62"/>
  <c r="D141"/>
  <c r="D55"/>
  <c r="D61"/>
  <c r="D153"/>
  <c r="D34"/>
  <c r="D146"/>
  <c r="D95"/>
  <c r="D160"/>
  <c r="D74"/>
  <c r="D93"/>
  <c r="D120"/>
  <c r="D57"/>
  <c r="D19"/>
  <c r="D100"/>
  <c r="D78"/>
  <c r="D156"/>
  <c r="D70"/>
  <c r="D50"/>
  <c r="D81"/>
  <c r="D123"/>
  <c r="D158"/>
  <c r="D41"/>
  <c r="D60"/>
  <c r="D77"/>
  <c r="D10"/>
  <c r="D152"/>
  <c r="D155"/>
  <c r="D116"/>
  <c r="D132"/>
  <c r="D80"/>
  <c r="D17"/>
  <c r="D151"/>
  <c r="D133"/>
  <c r="D97"/>
  <c r="D25"/>
  <c r="D51"/>
  <c r="D159"/>
  <c r="D68"/>
  <c r="D143"/>
  <c r="D119"/>
  <c r="D38"/>
  <c r="D148"/>
  <c r="D91"/>
  <c r="D137"/>
  <c r="D103"/>
  <c r="D85"/>
  <c r="D30"/>
  <c r="D147"/>
  <c r="D8"/>
  <c r="D69"/>
  <c r="D140"/>
  <c r="D88"/>
  <c r="D15"/>
  <c r="D121"/>
  <c r="D72"/>
  <c r="D134"/>
  <c r="D56"/>
  <c r="D83"/>
  <c r="D125"/>
  <c r="D135"/>
  <c r="D89"/>
  <c r="D73"/>
  <c r="D63"/>
  <c r="E8"/>
  <c r="C41"/>
  <c r="C87"/>
  <c r="C33"/>
  <c r="C160"/>
  <c r="C74"/>
  <c r="C60"/>
  <c r="C28"/>
  <c r="C151"/>
  <c r="C119"/>
  <c r="C101"/>
  <c r="C55"/>
  <c r="C37"/>
  <c r="C92"/>
  <c r="C78"/>
  <c r="C46"/>
  <c r="C32"/>
  <c r="C133"/>
  <c r="C107"/>
  <c r="C69"/>
  <c r="C43"/>
  <c r="C38"/>
  <c r="C157"/>
  <c r="C125"/>
  <c r="C115"/>
  <c r="C83"/>
  <c r="C65"/>
  <c r="C156"/>
  <c r="C142"/>
  <c r="C62"/>
  <c r="C159"/>
  <c r="C89"/>
  <c r="C95"/>
  <c r="C141"/>
  <c r="C116"/>
  <c r="C84"/>
  <c r="C86"/>
  <c r="C136"/>
  <c r="C40"/>
  <c r="C90"/>
  <c r="C109"/>
  <c r="C26"/>
  <c r="C150"/>
  <c r="C63"/>
  <c r="C104"/>
  <c r="C154"/>
  <c r="C58"/>
  <c r="C108"/>
  <c r="C131"/>
  <c r="C110"/>
  <c r="C96"/>
  <c r="C64"/>
  <c r="C34"/>
  <c r="C139"/>
  <c r="C121"/>
  <c r="C75"/>
  <c r="C57"/>
  <c r="C94"/>
  <c r="C144"/>
  <c r="C30"/>
  <c r="C80"/>
  <c r="C67"/>
  <c r="C113"/>
  <c r="C158"/>
  <c r="C71"/>
  <c r="C112"/>
  <c r="C146"/>
  <c r="C48"/>
  <c r="C82"/>
  <c r="C81"/>
  <c r="C135"/>
  <c r="C39"/>
  <c r="C85"/>
  <c r="C114"/>
  <c r="C27"/>
  <c r="C50"/>
  <c r="C100"/>
  <c r="C31"/>
  <c r="C77"/>
  <c r="C122"/>
  <c r="C35"/>
  <c r="C76"/>
  <c r="C126"/>
  <c r="C145"/>
  <c r="C44"/>
  <c r="C152"/>
  <c r="C102"/>
  <c r="C88"/>
  <c r="C123"/>
  <c r="C36"/>
  <c r="C73"/>
  <c r="C79"/>
  <c r="C47"/>
  <c r="C29"/>
  <c r="C120"/>
  <c r="C106"/>
  <c r="C137"/>
  <c r="C143"/>
  <c r="C111"/>
  <c r="C93"/>
  <c r="C61"/>
  <c r="C51"/>
  <c r="C138"/>
  <c r="C124"/>
  <c r="C103"/>
  <c r="C149"/>
  <c r="C53"/>
  <c r="C91"/>
  <c r="C132"/>
  <c r="C134"/>
  <c r="C68"/>
  <c r="C70"/>
  <c r="C140"/>
  <c r="C148"/>
  <c r="C155"/>
  <c r="C153"/>
  <c r="C98"/>
  <c r="C118"/>
  <c r="C105"/>
  <c r="C117"/>
  <c r="C147"/>
  <c r="C130"/>
  <c r="C99"/>
  <c r="C72"/>
  <c r="C97"/>
  <c r="C42"/>
  <c r="C52"/>
  <c r="C128"/>
  <c r="C59"/>
  <c r="C127"/>
  <c r="C54"/>
  <c r="C66"/>
  <c r="C49"/>
  <c r="C45"/>
  <c r="C129"/>
  <c r="C56"/>
  <c r="C14"/>
  <c r="C17"/>
  <c r="C18"/>
  <c r="C24"/>
  <c r="C22"/>
  <c r="C15"/>
  <c r="C23"/>
  <c r="C20"/>
  <c r="C13"/>
  <c r="C21"/>
  <c r="C10"/>
  <c r="C19"/>
  <c r="C12"/>
  <c r="C11"/>
  <c r="C25"/>
  <c r="C16"/>
  <c r="C9"/>
  <c r="J15" i="3"/>
  <c r="J14"/>
  <c r="J16" i="2"/>
  <c r="J18"/>
  <c r="J19"/>
  <c r="J20"/>
  <c r="J21"/>
  <c r="J22"/>
  <c r="J23"/>
  <c r="J24"/>
  <c r="J15"/>
  <c r="V33" i="14"/>
  <c r="U33"/>
  <c r="T33"/>
  <c r="S33"/>
  <c r="R33"/>
  <c r="Q33"/>
  <c r="P33"/>
  <c r="O33"/>
  <c r="N33"/>
  <c r="M33"/>
  <c r="L33"/>
  <c r="K33"/>
  <c r="J33"/>
  <c r="V28"/>
  <c r="U28"/>
  <c r="T28"/>
  <c r="S28"/>
  <c r="R28"/>
  <c r="Q28"/>
  <c r="P28"/>
  <c r="O28"/>
  <c r="N28"/>
  <c r="M28"/>
  <c r="L28"/>
  <c r="K28"/>
  <c r="J28"/>
  <c r="I28"/>
  <c r="V55"/>
  <c r="U55"/>
  <c r="T55"/>
  <c r="S55"/>
  <c r="R55"/>
  <c r="Q55"/>
  <c r="P55"/>
  <c r="O55"/>
  <c r="N55"/>
  <c r="M55"/>
  <c r="L55"/>
  <c r="K55"/>
  <c r="J55"/>
  <c r="V46"/>
  <c r="U46"/>
  <c r="T46"/>
  <c r="S46"/>
  <c r="R46"/>
  <c r="Q46"/>
  <c r="P46"/>
  <c r="O46"/>
  <c r="N46"/>
  <c r="M46"/>
  <c r="L46"/>
  <c r="K46"/>
  <c r="J46"/>
  <c r="I46"/>
  <c r="V69"/>
  <c r="U69"/>
  <c r="T69"/>
  <c r="S69"/>
  <c r="R69"/>
  <c r="Q69"/>
  <c r="P69"/>
  <c r="O69"/>
  <c r="N69"/>
  <c r="M69"/>
  <c r="L69"/>
  <c r="K69"/>
  <c r="J69"/>
  <c r="V125"/>
  <c r="U125"/>
  <c r="T125"/>
  <c r="S125"/>
  <c r="R125"/>
  <c r="Q125"/>
  <c r="P125"/>
  <c r="O125"/>
  <c r="N125"/>
  <c r="M125"/>
  <c r="L125"/>
  <c r="K125"/>
  <c r="I125"/>
  <c r="V156"/>
  <c r="U156"/>
  <c r="T156"/>
  <c r="S156"/>
  <c r="R156"/>
  <c r="Q156"/>
  <c r="P156"/>
  <c r="O156"/>
  <c r="N156"/>
  <c r="M156"/>
  <c r="L156"/>
  <c r="K156"/>
  <c r="J156"/>
  <c r="I156"/>
  <c r="V89"/>
  <c r="U89"/>
  <c r="T89"/>
  <c r="S89"/>
  <c r="R89"/>
  <c r="Q89"/>
  <c r="P89"/>
  <c r="O89"/>
  <c r="N89"/>
  <c r="M89"/>
  <c r="L89"/>
  <c r="K89"/>
  <c r="J89"/>
  <c r="I89"/>
  <c r="V84"/>
  <c r="U84"/>
  <c r="T84"/>
  <c r="S84"/>
  <c r="R84"/>
  <c r="Q84"/>
  <c r="P84"/>
  <c r="O84"/>
  <c r="N84"/>
  <c r="M84"/>
  <c r="L84"/>
  <c r="K84"/>
  <c r="J84"/>
  <c r="I84"/>
  <c r="V90"/>
  <c r="U90"/>
  <c r="T90"/>
  <c r="S90"/>
  <c r="R90"/>
  <c r="Q90"/>
  <c r="P90"/>
  <c r="O90"/>
  <c r="N90"/>
  <c r="M90"/>
  <c r="L90"/>
  <c r="K90"/>
  <c r="J90"/>
  <c r="I90"/>
  <c r="V63"/>
  <c r="U63"/>
  <c r="T63"/>
  <c r="S63"/>
  <c r="R63"/>
  <c r="Q63"/>
  <c r="P63"/>
  <c r="O63"/>
  <c r="N63"/>
  <c r="M63"/>
  <c r="L63"/>
  <c r="K63"/>
  <c r="J63"/>
  <c r="V108"/>
  <c r="U108"/>
  <c r="T108"/>
  <c r="S108"/>
  <c r="R108"/>
  <c r="Q108"/>
  <c r="P108"/>
  <c r="O108"/>
  <c r="N108"/>
  <c r="M108"/>
  <c r="L108"/>
  <c r="K108"/>
  <c r="J108"/>
  <c r="V64"/>
  <c r="U64"/>
  <c r="T64"/>
  <c r="S64"/>
  <c r="R64"/>
  <c r="Q64"/>
  <c r="P64"/>
  <c r="O64"/>
  <c r="N64"/>
  <c r="M64"/>
  <c r="L64"/>
  <c r="K64"/>
  <c r="J64"/>
  <c r="V75"/>
  <c r="U75"/>
  <c r="T75"/>
  <c r="S75"/>
  <c r="R75"/>
  <c r="Q75"/>
  <c r="P75"/>
  <c r="O75"/>
  <c r="N75"/>
  <c r="M75"/>
  <c r="L75"/>
  <c r="K75"/>
  <c r="J75"/>
  <c r="V30"/>
  <c r="U30"/>
  <c r="T30"/>
  <c r="S30"/>
  <c r="R30"/>
  <c r="Q30"/>
  <c r="P30"/>
  <c r="O30"/>
  <c r="N30"/>
  <c r="M30"/>
  <c r="L30"/>
  <c r="K30"/>
  <c r="J30"/>
  <c r="V158"/>
  <c r="U158"/>
  <c r="T158"/>
  <c r="S158"/>
  <c r="R158"/>
  <c r="Q158"/>
  <c r="P158"/>
  <c r="O158"/>
  <c r="N158"/>
  <c r="M158"/>
  <c r="L158"/>
  <c r="K158"/>
  <c r="J158"/>
  <c r="I158"/>
  <c r="V48"/>
  <c r="U48"/>
  <c r="T48"/>
  <c r="S48"/>
  <c r="R48"/>
  <c r="Q48"/>
  <c r="P48"/>
  <c r="O48"/>
  <c r="N48"/>
  <c r="M48"/>
  <c r="L48"/>
  <c r="K48"/>
  <c r="J48"/>
  <c r="I48"/>
  <c r="V39"/>
  <c r="U39"/>
  <c r="T39"/>
  <c r="S39"/>
  <c r="R39"/>
  <c r="Q39"/>
  <c r="P39"/>
  <c r="O39"/>
  <c r="N39"/>
  <c r="M39"/>
  <c r="L39"/>
  <c r="K39"/>
  <c r="J39"/>
  <c r="V50"/>
  <c r="U50"/>
  <c r="T50"/>
  <c r="S50"/>
  <c r="R50"/>
  <c r="Q50"/>
  <c r="P50"/>
  <c r="O50"/>
  <c r="N50"/>
  <c r="M50"/>
  <c r="L50"/>
  <c r="K50"/>
  <c r="J50"/>
  <c r="I50"/>
  <c r="V122"/>
  <c r="U122"/>
  <c r="T122"/>
  <c r="S122"/>
  <c r="R122"/>
  <c r="Q122"/>
  <c r="P122"/>
  <c r="O122"/>
  <c r="N122"/>
  <c r="M122"/>
  <c r="L122"/>
  <c r="K122"/>
  <c r="I122"/>
  <c r="V145"/>
  <c r="U145"/>
  <c r="T145"/>
  <c r="S145"/>
  <c r="R145"/>
  <c r="Q145"/>
  <c r="P145"/>
  <c r="O145"/>
  <c r="N145"/>
  <c r="M145"/>
  <c r="L145"/>
  <c r="K145"/>
  <c r="J145"/>
  <c r="I145"/>
  <c r="V88"/>
  <c r="U88"/>
  <c r="T88"/>
  <c r="S88"/>
  <c r="R88"/>
  <c r="Q88"/>
  <c r="P88"/>
  <c r="O88"/>
  <c r="N88"/>
  <c r="M88"/>
  <c r="L88"/>
  <c r="K88"/>
  <c r="J88"/>
  <c r="I88"/>
  <c r="V79"/>
  <c r="U79"/>
  <c r="T79"/>
  <c r="S79"/>
  <c r="R79"/>
  <c r="Q79"/>
  <c r="P79"/>
  <c r="O79"/>
  <c r="N79"/>
  <c r="M79"/>
  <c r="L79"/>
  <c r="K79"/>
  <c r="J79"/>
  <c r="I79"/>
  <c r="V106"/>
  <c r="U106"/>
  <c r="T106"/>
  <c r="S106"/>
  <c r="R106"/>
  <c r="Q106"/>
  <c r="P106"/>
  <c r="O106"/>
  <c r="N106"/>
  <c r="M106"/>
  <c r="L106"/>
  <c r="K106"/>
  <c r="J106"/>
  <c r="V93"/>
  <c r="U93"/>
  <c r="T93"/>
  <c r="S93"/>
  <c r="R93"/>
  <c r="Q93"/>
  <c r="P93"/>
  <c r="O93"/>
  <c r="N93"/>
  <c r="M93"/>
  <c r="L93"/>
  <c r="K93"/>
  <c r="J93"/>
  <c r="V124"/>
  <c r="U124"/>
  <c r="T124"/>
  <c r="S124"/>
  <c r="R124"/>
  <c r="Q124"/>
  <c r="P124"/>
  <c r="O124"/>
  <c r="N124"/>
  <c r="M124"/>
  <c r="L124"/>
  <c r="K124"/>
  <c r="I124"/>
  <c r="V91"/>
  <c r="U91"/>
  <c r="T91"/>
  <c r="S91"/>
  <c r="R91"/>
  <c r="Q91"/>
  <c r="P91"/>
  <c r="O91"/>
  <c r="N91"/>
  <c r="M91"/>
  <c r="L91"/>
  <c r="K91"/>
  <c r="J91"/>
  <c r="I91"/>
  <c r="V70"/>
  <c r="U70"/>
  <c r="T70"/>
  <c r="S70"/>
  <c r="R70"/>
  <c r="Q70"/>
  <c r="P70"/>
  <c r="O70"/>
  <c r="N70"/>
  <c r="M70"/>
  <c r="L70"/>
  <c r="K70"/>
  <c r="J70"/>
  <c r="V153"/>
  <c r="U153"/>
  <c r="T153"/>
  <c r="S153"/>
  <c r="R153"/>
  <c r="Q153"/>
  <c r="P153"/>
  <c r="O153"/>
  <c r="N153"/>
  <c r="M153"/>
  <c r="L153"/>
  <c r="K153"/>
  <c r="J153"/>
  <c r="I153"/>
  <c r="V117"/>
  <c r="U117"/>
  <c r="T117"/>
  <c r="S117"/>
  <c r="R117"/>
  <c r="Q117"/>
  <c r="P117"/>
  <c r="O117"/>
  <c r="N117"/>
  <c r="M117"/>
  <c r="L117"/>
  <c r="K117"/>
  <c r="I117"/>
  <c r="V72"/>
  <c r="U72"/>
  <c r="T72"/>
  <c r="S72"/>
  <c r="R72"/>
  <c r="Q72"/>
  <c r="P72"/>
  <c r="O72"/>
  <c r="N72"/>
  <c r="M72"/>
  <c r="L72"/>
  <c r="K72"/>
  <c r="J72"/>
  <c r="V128"/>
  <c r="U128"/>
  <c r="T128"/>
  <c r="S128"/>
  <c r="R128"/>
  <c r="Q128"/>
  <c r="P128"/>
  <c r="O128"/>
  <c r="N128"/>
  <c r="M128"/>
  <c r="L128"/>
  <c r="K128"/>
  <c r="I128"/>
  <c r="V66"/>
  <c r="U66"/>
  <c r="T66"/>
  <c r="S66"/>
  <c r="R66"/>
  <c r="Q66"/>
  <c r="P66"/>
  <c r="O66"/>
  <c r="N66"/>
  <c r="M66"/>
  <c r="L66"/>
  <c r="K66"/>
  <c r="J66"/>
  <c r="V56"/>
  <c r="U56"/>
  <c r="T56"/>
  <c r="S56"/>
  <c r="R56"/>
  <c r="Q56"/>
  <c r="P56"/>
  <c r="O56"/>
  <c r="N56"/>
  <c r="M56"/>
  <c r="L56"/>
  <c r="K56"/>
  <c r="J56"/>
  <c r="V24"/>
  <c r="U24"/>
  <c r="T24"/>
  <c r="S24"/>
  <c r="R24"/>
  <c r="Q24"/>
  <c r="P24"/>
  <c r="O24"/>
  <c r="N24"/>
  <c r="M24"/>
  <c r="L24"/>
  <c r="K24"/>
  <c r="J24"/>
  <c r="I24"/>
  <c r="V20"/>
  <c r="U20"/>
  <c r="T20"/>
  <c r="S20"/>
  <c r="R20"/>
  <c r="Q20"/>
  <c r="P20"/>
  <c r="O20"/>
  <c r="N20"/>
  <c r="M20"/>
  <c r="L20"/>
  <c r="K20"/>
  <c r="J20"/>
  <c r="I20"/>
  <c r="V19"/>
  <c r="U19"/>
  <c r="T19"/>
  <c r="S19"/>
  <c r="R19"/>
  <c r="Q19"/>
  <c r="P19"/>
  <c r="O19"/>
  <c r="N19"/>
  <c r="M19"/>
  <c r="L19"/>
  <c r="K19"/>
  <c r="J19"/>
  <c r="I19"/>
  <c r="V16"/>
  <c r="U16"/>
  <c r="T16"/>
  <c r="S16"/>
  <c r="R16"/>
  <c r="Q16"/>
  <c r="P16"/>
  <c r="O16"/>
  <c r="N16"/>
  <c r="M16"/>
  <c r="L16"/>
  <c r="K16"/>
  <c r="J16"/>
  <c r="I16"/>
  <c r="V111"/>
  <c r="U111"/>
  <c r="T111"/>
  <c r="S111"/>
  <c r="R111"/>
  <c r="Q111"/>
  <c r="P111"/>
  <c r="O111"/>
  <c r="N111"/>
  <c r="M111"/>
  <c r="L111"/>
  <c r="K111"/>
  <c r="J111"/>
  <c r="I111"/>
  <c r="V53"/>
  <c r="U53"/>
  <c r="T53"/>
  <c r="S53"/>
  <c r="R53"/>
  <c r="Q53"/>
  <c r="P53"/>
  <c r="O53"/>
  <c r="N53"/>
  <c r="M53"/>
  <c r="L53"/>
  <c r="K53"/>
  <c r="J53"/>
  <c r="I53"/>
  <c r="V68"/>
  <c r="U68"/>
  <c r="T68"/>
  <c r="S68"/>
  <c r="R68"/>
  <c r="Q68"/>
  <c r="P68"/>
  <c r="O68"/>
  <c r="N68"/>
  <c r="M68"/>
  <c r="L68"/>
  <c r="K68"/>
  <c r="J68"/>
  <c r="V155"/>
  <c r="U155"/>
  <c r="T155"/>
  <c r="S155"/>
  <c r="R155"/>
  <c r="Q155"/>
  <c r="P155"/>
  <c r="O155"/>
  <c r="N155"/>
  <c r="M155"/>
  <c r="L155"/>
  <c r="K155"/>
  <c r="J155"/>
  <c r="I155"/>
  <c r="V52"/>
  <c r="U52"/>
  <c r="T52"/>
  <c r="S52"/>
  <c r="R52"/>
  <c r="Q52"/>
  <c r="P52"/>
  <c r="O52"/>
  <c r="N52"/>
  <c r="M52"/>
  <c r="L52"/>
  <c r="K52"/>
  <c r="J52"/>
  <c r="I52"/>
  <c r="V129"/>
  <c r="U129"/>
  <c r="T129"/>
  <c r="S129"/>
  <c r="R129"/>
  <c r="Q129"/>
  <c r="P129"/>
  <c r="O129"/>
  <c r="N129"/>
  <c r="M129"/>
  <c r="L129"/>
  <c r="K129"/>
  <c r="J129"/>
  <c r="I129"/>
  <c r="V118"/>
  <c r="U118"/>
  <c r="T118"/>
  <c r="S118"/>
  <c r="R118"/>
  <c r="Q118"/>
  <c r="P118"/>
  <c r="O118"/>
  <c r="N118"/>
  <c r="M118"/>
  <c r="L118"/>
  <c r="K118"/>
  <c r="I118"/>
  <c r="V130"/>
  <c r="U130"/>
  <c r="T130"/>
  <c r="S130"/>
  <c r="R130"/>
  <c r="Q130"/>
  <c r="P130"/>
  <c r="O130"/>
  <c r="N130"/>
  <c r="M130"/>
  <c r="L130"/>
  <c r="K130"/>
  <c r="J130"/>
  <c r="I130"/>
  <c r="V87"/>
  <c r="U87"/>
  <c r="T87"/>
  <c r="S87"/>
  <c r="R87"/>
  <c r="Q87"/>
  <c r="P87"/>
  <c r="O87"/>
  <c r="N87"/>
  <c r="M87"/>
  <c r="L87"/>
  <c r="K87"/>
  <c r="J87"/>
  <c r="I87"/>
  <c r="V60"/>
  <c r="U60"/>
  <c r="T60"/>
  <c r="S60"/>
  <c r="R60"/>
  <c r="Q60"/>
  <c r="P60"/>
  <c r="O60"/>
  <c r="N60"/>
  <c r="M60"/>
  <c r="L60"/>
  <c r="K60"/>
  <c r="J60"/>
  <c r="V101"/>
  <c r="U101"/>
  <c r="T101"/>
  <c r="S101"/>
  <c r="R101"/>
  <c r="Q101"/>
  <c r="P101"/>
  <c r="O101"/>
  <c r="N101"/>
  <c r="M101"/>
  <c r="L101"/>
  <c r="K101"/>
  <c r="J101"/>
  <c r="V78"/>
  <c r="U78"/>
  <c r="T78"/>
  <c r="S78"/>
  <c r="R78"/>
  <c r="Q78"/>
  <c r="P78"/>
  <c r="O78"/>
  <c r="N78"/>
  <c r="M78"/>
  <c r="L78"/>
  <c r="K78"/>
  <c r="J78"/>
  <c r="I78"/>
  <c r="V107"/>
  <c r="U107"/>
  <c r="T107"/>
  <c r="S107"/>
  <c r="R107"/>
  <c r="Q107"/>
  <c r="P107"/>
  <c r="O107"/>
  <c r="N107"/>
  <c r="M107"/>
  <c r="L107"/>
  <c r="K107"/>
  <c r="J107"/>
  <c r="V157"/>
  <c r="U157"/>
  <c r="T157"/>
  <c r="S157"/>
  <c r="R157"/>
  <c r="Q157"/>
  <c r="P157"/>
  <c r="O157"/>
  <c r="N157"/>
  <c r="M157"/>
  <c r="L157"/>
  <c r="K157"/>
  <c r="J157"/>
  <c r="I157"/>
  <c r="V65"/>
  <c r="U65"/>
  <c r="T65"/>
  <c r="S65"/>
  <c r="R65"/>
  <c r="Q65"/>
  <c r="P65"/>
  <c r="O65"/>
  <c r="N65"/>
  <c r="M65"/>
  <c r="L65"/>
  <c r="K65"/>
  <c r="J65"/>
  <c r="V159"/>
  <c r="U159"/>
  <c r="T159"/>
  <c r="S159"/>
  <c r="R159"/>
  <c r="Q159"/>
  <c r="P159"/>
  <c r="O159"/>
  <c r="N159"/>
  <c r="M159"/>
  <c r="L159"/>
  <c r="K159"/>
  <c r="J159"/>
  <c r="I159"/>
  <c r="V116"/>
  <c r="U116"/>
  <c r="T116"/>
  <c r="S116"/>
  <c r="R116"/>
  <c r="Q116"/>
  <c r="P116"/>
  <c r="O116"/>
  <c r="N116"/>
  <c r="M116"/>
  <c r="L116"/>
  <c r="K116"/>
  <c r="I116"/>
  <c r="V40"/>
  <c r="U40"/>
  <c r="T40"/>
  <c r="S40"/>
  <c r="R40"/>
  <c r="Q40"/>
  <c r="P40"/>
  <c r="O40"/>
  <c r="N40"/>
  <c r="M40"/>
  <c r="L40"/>
  <c r="K40"/>
  <c r="J40"/>
  <c r="V150"/>
  <c r="U150"/>
  <c r="T150"/>
  <c r="S150"/>
  <c r="R150"/>
  <c r="Q150"/>
  <c r="P150"/>
  <c r="O150"/>
  <c r="N150"/>
  <c r="M150"/>
  <c r="L150"/>
  <c r="K150"/>
  <c r="J150"/>
  <c r="I150"/>
  <c r="V58"/>
  <c r="U58"/>
  <c r="T58"/>
  <c r="S58"/>
  <c r="R58"/>
  <c r="Q58"/>
  <c r="P58"/>
  <c r="O58"/>
  <c r="N58"/>
  <c r="M58"/>
  <c r="L58"/>
  <c r="K58"/>
  <c r="J58"/>
  <c r="V96"/>
  <c r="U96"/>
  <c r="T96"/>
  <c r="S96"/>
  <c r="R96"/>
  <c r="Q96"/>
  <c r="P96"/>
  <c r="O96"/>
  <c r="N96"/>
  <c r="M96"/>
  <c r="L96"/>
  <c r="K96"/>
  <c r="J96"/>
  <c r="V121"/>
  <c r="U121"/>
  <c r="T121"/>
  <c r="S121"/>
  <c r="R121"/>
  <c r="Q121"/>
  <c r="P121"/>
  <c r="O121"/>
  <c r="N121"/>
  <c r="M121"/>
  <c r="L121"/>
  <c r="K121"/>
  <c r="I121"/>
  <c r="V144"/>
  <c r="U144"/>
  <c r="T144"/>
  <c r="S144"/>
  <c r="R144"/>
  <c r="Q144"/>
  <c r="P144"/>
  <c r="O144"/>
  <c r="N144"/>
  <c r="M144"/>
  <c r="L144"/>
  <c r="K144"/>
  <c r="J144"/>
  <c r="I144"/>
  <c r="V113"/>
  <c r="U113"/>
  <c r="T113"/>
  <c r="S113"/>
  <c r="R113"/>
  <c r="Q113"/>
  <c r="P113"/>
  <c r="O113"/>
  <c r="N113"/>
  <c r="M113"/>
  <c r="L113"/>
  <c r="K113"/>
  <c r="J113"/>
  <c r="I113"/>
  <c r="V146"/>
  <c r="U146"/>
  <c r="T146"/>
  <c r="S146"/>
  <c r="R146"/>
  <c r="Q146"/>
  <c r="P146"/>
  <c r="O146"/>
  <c r="N146"/>
  <c r="M146"/>
  <c r="L146"/>
  <c r="K146"/>
  <c r="J146"/>
  <c r="I146"/>
  <c r="V135"/>
  <c r="U135"/>
  <c r="T135"/>
  <c r="S135"/>
  <c r="R135"/>
  <c r="Q135"/>
  <c r="P135"/>
  <c r="O135"/>
  <c r="N135"/>
  <c r="M135"/>
  <c r="L135"/>
  <c r="K135"/>
  <c r="J135"/>
  <c r="I135"/>
  <c r="V27"/>
  <c r="U27"/>
  <c r="T27"/>
  <c r="S27"/>
  <c r="R27"/>
  <c r="Q27"/>
  <c r="P27"/>
  <c r="O27"/>
  <c r="N27"/>
  <c r="M27"/>
  <c r="L27"/>
  <c r="K27"/>
  <c r="J27"/>
  <c r="I27"/>
  <c r="V77"/>
  <c r="U77"/>
  <c r="T77"/>
  <c r="S77"/>
  <c r="R77"/>
  <c r="Q77"/>
  <c r="P77"/>
  <c r="O77"/>
  <c r="N77"/>
  <c r="M77"/>
  <c r="L77"/>
  <c r="K77"/>
  <c r="J77"/>
  <c r="I77"/>
  <c r="V126"/>
  <c r="U126"/>
  <c r="T126"/>
  <c r="S126"/>
  <c r="R126"/>
  <c r="Q126"/>
  <c r="P126"/>
  <c r="O126"/>
  <c r="N126"/>
  <c r="M126"/>
  <c r="L126"/>
  <c r="K126"/>
  <c r="I126"/>
  <c r="V102"/>
  <c r="U102"/>
  <c r="T102"/>
  <c r="S102"/>
  <c r="R102"/>
  <c r="Q102"/>
  <c r="P102"/>
  <c r="O102"/>
  <c r="N102"/>
  <c r="M102"/>
  <c r="L102"/>
  <c r="K102"/>
  <c r="J102"/>
  <c r="V73"/>
  <c r="U73"/>
  <c r="T73"/>
  <c r="S73"/>
  <c r="R73"/>
  <c r="Q73"/>
  <c r="P73"/>
  <c r="O73"/>
  <c r="N73"/>
  <c r="M73"/>
  <c r="L73"/>
  <c r="K73"/>
  <c r="J73"/>
  <c r="V120"/>
  <c r="U120"/>
  <c r="T120"/>
  <c r="S120"/>
  <c r="R120"/>
  <c r="Q120"/>
  <c r="P120"/>
  <c r="O120"/>
  <c r="N120"/>
  <c r="M120"/>
  <c r="L120"/>
  <c r="K120"/>
  <c r="I120"/>
  <c r="V138"/>
  <c r="U138"/>
  <c r="T138"/>
  <c r="S138"/>
  <c r="R138"/>
  <c r="Q138"/>
  <c r="P138"/>
  <c r="O138"/>
  <c r="N138"/>
  <c r="M138"/>
  <c r="L138"/>
  <c r="K138"/>
  <c r="J138"/>
  <c r="I138"/>
  <c r="V105"/>
  <c r="U105"/>
  <c r="T105"/>
  <c r="S105"/>
  <c r="R105"/>
  <c r="Q105"/>
  <c r="P105"/>
  <c r="O105"/>
  <c r="N105"/>
  <c r="M105"/>
  <c r="L105"/>
  <c r="K105"/>
  <c r="J105"/>
  <c r="V99"/>
  <c r="U99"/>
  <c r="T99"/>
  <c r="S99"/>
  <c r="R99"/>
  <c r="Q99"/>
  <c r="P99"/>
  <c r="O99"/>
  <c r="N99"/>
  <c r="M99"/>
  <c r="L99"/>
  <c r="K99"/>
  <c r="J99"/>
  <c r="V54"/>
  <c r="U54"/>
  <c r="T54"/>
  <c r="S54"/>
  <c r="R54"/>
  <c r="Q54"/>
  <c r="P54"/>
  <c r="O54"/>
  <c r="N54"/>
  <c r="M54"/>
  <c r="L54"/>
  <c r="K54"/>
  <c r="J54"/>
  <c r="I54"/>
  <c r="V18"/>
  <c r="U18"/>
  <c r="T18"/>
  <c r="S18"/>
  <c r="R18"/>
  <c r="Q18"/>
  <c r="P18"/>
  <c r="O18"/>
  <c r="N18"/>
  <c r="M18"/>
  <c r="L18"/>
  <c r="K18"/>
  <c r="J18"/>
  <c r="I18"/>
  <c r="V23"/>
  <c r="U23"/>
  <c r="T23"/>
  <c r="S23"/>
  <c r="R23"/>
  <c r="Q23"/>
  <c r="P23"/>
  <c r="O23"/>
  <c r="N23"/>
  <c r="M23"/>
  <c r="L23"/>
  <c r="K23"/>
  <c r="J23"/>
  <c r="I23"/>
  <c r="V10"/>
  <c r="U10"/>
  <c r="T10"/>
  <c r="S10"/>
  <c r="R10"/>
  <c r="Q10"/>
  <c r="P10"/>
  <c r="O10"/>
  <c r="N10"/>
  <c r="M10"/>
  <c r="L10"/>
  <c r="K10"/>
  <c r="J10"/>
  <c r="I10"/>
  <c r="V25"/>
  <c r="U25"/>
  <c r="T25"/>
  <c r="S25"/>
  <c r="R25"/>
  <c r="Q25"/>
  <c r="P25"/>
  <c r="O25"/>
  <c r="N25"/>
  <c r="M25"/>
  <c r="L25"/>
  <c r="K25"/>
  <c r="J25"/>
  <c r="I25"/>
  <c r="V134"/>
  <c r="U134"/>
  <c r="T134"/>
  <c r="S134"/>
  <c r="R134"/>
  <c r="Q134"/>
  <c r="P134"/>
  <c r="O134"/>
  <c r="N134"/>
  <c r="M134"/>
  <c r="L134"/>
  <c r="K134"/>
  <c r="J134"/>
  <c r="I134"/>
  <c r="V42"/>
  <c r="U42"/>
  <c r="T42"/>
  <c r="S42"/>
  <c r="R42"/>
  <c r="Q42"/>
  <c r="P42"/>
  <c r="O42"/>
  <c r="N42"/>
  <c r="M42"/>
  <c r="L42"/>
  <c r="K42"/>
  <c r="J42"/>
  <c r="V127"/>
  <c r="U127"/>
  <c r="T127"/>
  <c r="S127"/>
  <c r="R127"/>
  <c r="Q127"/>
  <c r="P127"/>
  <c r="O127"/>
  <c r="N127"/>
  <c r="M127"/>
  <c r="L127"/>
  <c r="K127"/>
  <c r="I127"/>
  <c r="V15"/>
  <c r="U15"/>
  <c r="T15"/>
  <c r="S15"/>
  <c r="R15"/>
  <c r="Q15"/>
  <c r="P15"/>
  <c r="O15"/>
  <c r="N15"/>
  <c r="M15"/>
  <c r="L15"/>
  <c r="K15"/>
  <c r="J15"/>
  <c r="I15"/>
  <c r="V11"/>
  <c r="U11"/>
  <c r="T11"/>
  <c r="S11"/>
  <c r="R11"/>
  <c r="Q11"/>
  <c r="P11"/>
  <c r="O11"/>
  <c r="N11"/>
  <c r="M11"/>
  <c r="L11"/>
  <c r="K11"/>
  <c r="J11"/>
  <c r="I11"/>
  <c r="V59"/>
  <c r="U59"/>
  <c r="T59"/>
  <c r="S59"/>
  <c r="R59"/>
  <c r="Q59"/>
  <c r="P59"/>
  <c r="O59"/>
  <c r="N59"/>
  <c r="M59"/>
  <c r="L59"/>
  <c r="K59"/>
  <c r="J59"/>
  <c r="V22"/>
  <c r="U22"/>
  <c r="T22"/>
  <c r="S22"/>
  <c r="R22"/>
  <c r="Q22"/>
  <c r="P22"/>
  <c r="O22"/>
  <c r="N22"/>
  <c r="M22"/>
  <c r="L22"/>
  <c r="K22"/>
  <c r="J22"/>
  <c r="I22"/>
  <c r="V41"/>
  <c r="U41"/>
  <c r="T41"/>
  <c r="S41"/>
  <c r="R41"/>
  <c r="Q41"/>
  <c r="P41"/>
  <c r="O41"/>
  <c r="N41"/>
  <c r="M41"/>
  <c r="L41"/>
  <c r="K41"/>
  <c r="J41"/>
  <c r="V74"/>
  <c r="U74"/>
  <c r="T74"/>
  <c r="S74"/>
  <c r="R74"/>
  <c r="Q74"/>
  <c r="P74"/>
  <c r="O74"/>
  <c r="N74"/>
  <c r="M74"/>
  <c r="L74"/>
  <c r="K74"/>
  <c r="J74"/>
  <c r="V119"/>
  <c r="U119"/>
  <c r="T119"/>
  <c r="S119"/>
  <c r="R119"/>
  <c r="Q119"/>
  <c r="P119"/>
  <c r="O119"/>
  <c r="N119"/>
  <c r="M119"/>
  <c r="L119"/>
  <c r="K119"/>
  <c r="I119"/>
  <c r="V92"/>
  <c r="U92"/>
  <c r="T92"/>
  <c r="S92"/>
  <c r="R92"/>
  <c r="Q92"/>
  <c r="P92"/>
  <c r="O92"/>
  <c r="N92"/>
  <c r="M92"/>
  <c r="L92"/>
  <c r="K92"/>
  <c r="J92"/>
  <c r="V133"/>
  <c r="U133"/>
  <c r="T133"/>
  <c r="S133"/>
  <c r="R133"/>
  <c r="Q133"/>
  <c r="P133"/>
  <c r="O133"/>
  <c r="N133"/>
  <c r="M133"/>
  <c r="L133"/>
  <c r="K133"/>
  <c r="J133"/>
  <c r="I133"/>
  <c r="V38"/>
  <c r="U38"/>
  <c r="T38"/>
  <c r="S38"/>
  <c r="R38"/>
  <c r="Q38"/>
  <c r="P38"/>
  <c r="O38"/>
  <c r="N38"/>
  <c r="M38"/>
  <c r="L38"/>
  <c r="K38"/>
  <c r="J38"/>
  <c r="V83"/>
  <c r="U83"/>
  <c r="T83"/>
  <c r="S83"/>
  <c r="R83"/>
  <c r="Q83"/>
  <c r="P83"/>
  <c r="O83"/>
  <c r="N83"/>
  <c r="M83"/>
  <c r="L83"/>
  <c r="K83"/>
  <c r="J83"/>
  <c r="I83"/>
  <c r="V62"/>
  <c r="U62"/>
  <c r="T62"/>
  <c r="S62"/>
  <c r="R62"/>
  <c r="Q62"/>
  <c r="P62"/>
  <c r="O62"/>
  <c r="N62"/>
  <c r="M62"/>
  <c r="L62"/>
  <c r="K62"/>
  <c r="J62"/>
  <c r="V141"/>
  <c r="U141"/>
  <c r="T141"/>
  <c r="S141"/>
  <c r="R141"/>
  <c r="Q141"/>
  <c r="P141"/>
  <c r="O141"/>
  <c r="N141"/>
  <c r="M141"/>
  <c r="L141"/>
  <c r="K141"/>
  <c r="J141"/>
  <c r="I141"/>
  <c r="V136"/>
  <c r="U136"/>
  <c r="T136"/>
  <c r="S136"/>
  <c r="R136"/>
  <c r="Q136"/>
  <c r="P136"/>
  <c r="O136"/>
  <c r="N136"/>
  <c r="M136"/>
  <c r="L136"/>
  <c r="K136"/>
  <c r="J136"/>
  <c r="I136"/>
  <c r="V26"/>
  <c r="U26"/>
  <c r="T26"/>
  <c r="S26"/>
  <c r="R26"/>
  <c r="Q26"/>
  <c r="P26"/>
  <c r="O26"/>
  <c r="N26"/>
  <c r="M26"/>
  <c r="L26"/>
  <c r="K26"/>
  <c r="J26"/>
  <c r="I26"/>
  <c r="V154"/>
  <c r="U154"/>
  <c r="T154"/>
  <c r="S154"/>
  <c r="R154"/>
  <c r="Q154"/>
  <c r="P154"/>
  <c r="O154"/>
  <c r="N154"/>
  <c r="M154"/>
  <c r="L154"/>
  <c r="K154"/>
  <c r="J154"/>
  <c r="I154"/>
  <c r="V110"/>
  <c r="U110"/>
  <c r="T110"/>
  <c r="S110"/>
  <c r="R110"/>
  <c r="Q110"/>
  <c r="P110"/>
  <c r="O110"/>
  <c r="N110"/>
  <c r="M110"/>
  <c r="L110"/>
  <c r="K110"/>
  <c r="J110"/>
  <c r="V139"/>
  <c r="U139"/>
  <c r="T139"/>
  <c r="S139"/>
  <c r="R139"/>
  <c r="Q139"/>
  <c r="P139"/>
  <c r="O139"/>
  <c r="N139"/>
  <c r="M139"/>
  <c r="L139"/>
  <c r="K139"/>
  <c r="J139"/>
  <c r="I139"/>
  <c r="V94"/>
  <c r="U94"/>
  <c r="T94"/>
  <c r="S94"/>
  <c r="R94"/>
  <c r="Q94"/>
  <c r="P94"/>
  <c r="O94"/>
  <c r="N94"/>
  <c r="M94"/>
  <c r="L94"/>
  <c r="K94"/>
  <c r="J94"/>
  <c r="V67"/>
  <c r="U67"/>
  <c r="T67"/>
  <c r="S67"/>
  <c r="R67"/>
  <c r="Q67"/>
  <c r="P67"/>
  <c r="O67"/>
  <c r="N67"/>
  <c r="M67"/>
  <c r="L67"/>
  <c r="K67"/>
  <c r="J67"/>
  <c r="V112"/>
  <c r="U112"/>
  <c r="T112"/>
  <c r="S112"/>
  <c r="R112"/>
  <c r="Q112"/>
  <c r="P112"/>
  <c r="O112"/>
  <c r="N112"/>
  <c r="M112"/>
  <c r="L112"/>
  <c r="K112"/>
  <c r="J112"/>
  <c r="I112"/>
  <c r="V81"/>
  <c r="U81"/>
  <c r="T81"/>
  <c r="S81"/>
  <c r="R81"/>
  <c r="Q81"/>
  <c r="P81"/>
  <c r="O81"/>
  <c r="N81"/>
  <c r="M81"/>
  <c r="L81"/>
  <c r="K81"/>
  <c r="J81"/>
  <c r="I81"/>
  <c r="V114"/>
  <c r="U114"/>
  <c r="T114"/>
  <c r="S114"/>
  <c r="R114"/>
  <c r="Q114"/>
  <c r="P114"/>
  <c r="O114"/>
  <c r="N114"/>
  <c r="M114"/>
  <c r="L114"/>
  <c r="K114"/>
  <c r="I114"/>
  <c r="V31"/>
  <c r="U31"/>
  <c r="T31"/>
  <c r="S31"/>
  <c r="R31"/>
  <c r="Q31"/>
  <c r="P31"/>
  <c r="O31"/>
  <c r="N31"/>
  <c r="M31"/>
  <c r="L31"/>
  <c r="K31"/>
  <c r="J31"/>
  <c r="V76"/>
  <c r="U76"/>
  <c r="T76"/>
  <c r="S76"/>
  <c r="R76"/>
  <c r="Q76"/>
  <c r="P76"/>
  <c r="O76"/>
  <c r="N76"/>
  <c r="M76"/>
  <c r="L76"/>
  <c r="K76"/>
  <c r="J76"/>
  <c r="I76"/>
  <c r="V152"/>
  <c r="U152"/>
  <c r="T152"/>
  <c r="S152"/>
  <c r="R152"/>
  <c r="Q152"/>
  <c r="P152"/>
  <c r="O152"/>
  <c r="N152"/>
  <c r="M152"/>
  <c r="L152"/>
  <c r="K152"/>
  <c r="J152"/>
  <c r="I152"/>
  <c r="V36"/>
  <c r="U36"/>
  <c r="T36"/>
  <c r="S36"/>
  <c r="R36"/>
  <c r="Q36"/>
  <c r="P36"/>
  <c r="O36"/>
  <c r="N36"/>
  <c r="M36"/>
  <c r="L36"/>
  <c r="K36"/>
  <c r="J36"/>
  <c r="V29"/>
  <c r="U29"/>
  <c r="T29"/>
  <c r="S29"/>
  <c r="R29"/>
  <c r="Q29"/>
  <c r="P29"/>
  <c r="O29"/>
  <c r="N29"/>
  <c r="M29"/>
  <c r="L29"/>
  <c r="K29"/>
  <c r="J29"/>
  <c r="V143"/>
  <c r="U143"/>
  <c r="T143"/>
  <c r="S143"/>
  <c r="R143"/>
  <c r="Q143"/>
  <c r="P143"/>
  <c r="O143"/>
  <c r="N143"/>
  <c r="M143"/>
  <c r="L143"/>
  <c r="K143"/>
  <c r="J143"/>
  <c r="I143"/>
  <c r="V51"/>
  <c r="U51"/>
  <c r="T51"/>
  <c r="S51"/>
  <c r="R51"/>
  <c r="Q51"/>
  <c r="P51"/>
  <c r="O51"/>
  <c r="N51"/>
  <c r="M51"/>
  <c r="L51"/>
  <c r="K51"/>
  <c r="J51"/>
  <c r="I51"/>
  <c r="V149"/>
  <c r="U149"/>
  <c r="T149"/>
  <c r="S149"/>
  <c r="R149"/>
  <c r="Q149"/>
  <c r="P149"/>
  <c r="O149"/>
  <c r="N149"/>
  <c r="M149"/>
  <c r="L149"/>
  <c r="K149"/>
  <c r="J149"/>
  <c r="I149"/>
  <c r="V148"/>
  <c r="U148"/>
  <c r="T148"/>
  <c r="S148"/>
  <c r="R148"/>
  <c r="Q148"/>
  <c r="P148"/>
  <c r="O148"/>
  <c r="N148"/>
  <c r="M148"/>
  <c r="L148"/>
  <c r="K148"/>
  <c r="J148"/>
  <c r="I148"/>
  <c r="V45"/>
  <c r="U45"/>
  <c r="T45"/>
  <c r="S45"/>
  <c r="R45"/>
  <c r="Q45"/>
  <c r="P45"/>
  <c r="O45"/>
  <c r="N45"/>
  <c r="M45"/>
  <c r="L45"/>
  <c r="K45"/>
  <c r="J45"/>
  <c r="I45"/>
  <c r="V17"/>
  <c r="U17"/>
  <c r="T17"/>
  <c r="S17"/>
  <c r="R17"/>
  <c r="Q17"/>
  <c r="P17"/>
  <c r="O17"/>
  <c r="N17"/>
  <c r="M17"/>
  <c r="L17"/>
  <c r="K17"/>
  <c r="J17"/>
  <c r="I17"/>
  <c r="V21"/>
  <c r="U21"/>
  <c r="T21"/>
  <c r="S21"/>
  <c r="R21"/>
  <c r="Q21"/>
  <c r="P21"/>
  <c r="O21"/>
  <c r="N21"/>
  <c r="M21"/>
  <c r="L21"/>
  <c r="K21"/>
  <c r="J21"/>
  <c r="V97"/>
  <c r="U97"/>
  <c r="T97"/>
  <c r="S97"/>
  <c r="R97"/>
  <c r="Q97"/>
  <c r="P97"/>
  <c r="O97"/>
  <c r="N97"/>
  <c r="M97"/>
  <c r="L97"/>
  <c r="K97"/>
  <c r="J97"/>
  <c r="V14"/>
  <c r="U14"/>
  <c r="T14"/>
  <c r="S14"/>
  <c r="R14"/>
  <c r="Q14"/>
  <c r="P14"/>
  <c r="O14"/>
  <c r="N14"/>
  <c r="M14"/>
  <c r="L14"/>
  <c r="K14"/>
  <c r="J14"/>
  <c r="V12"/>
  <c r="U12"/>
  <c r="T12"/>
  <c r="S12"/>
  <c r="R12"/>
  <c r="Q12"/>
  <c r="P12"/>
  <c r="O12"/>
  <c r="N12"/>
  <c r="M12"/>
  <c r="L12"/>
  <c r="K12"/>
  <c r="J12"/>
  <c r="I12"/>
  <c r="V160"/>
  <c r="U160"/>
  <c r="T160"/>
  <c r="S160"/>
  <c r="R160"/>
  <c r="Q160"/>
  <c r="P160"/>
  <c r="O160"/>
  <c r="N160"/>
  <c r="M160"/>
  <c r="L160"/>
  <c r="K160"/>
  <c r="J160"/>
  <c r="I160"/>
  <c r="V151"/>
  <c r="U151"/>
  <c r="T151"/>
  <c r="S151"/>
  <c r="R151"/>
  <c r="Q151"/>
  <c r="P151"/>
  <c r="O151"/>
  <c r="N151"/>
  <c r="M151"/>
  <c r="L151"/>
  <c r="K151"/>
  <c r="J151"/>
  <c r="I151"/>
  <c r="V37"/>
  <c r="U37"/>
  <c r="T37"/>
  <c r="S37"/>
  <c r="R37"/>
  <c r="Q37"/>
  <c r="P37"/>
  <c r="O37"/>
  <c r="N37"/>
  <c r="M37"/>
  <c r="L37"/>
  <c r="K37"/>
  <c r="J37"/>
  <c r="V32"/>
  <c r="U32"/>
  <c r="T32"/>
  <c r="S32"/>
  <c r="R32"/>
  <c r="Q32"/>
  <c r="P32"/>
  <c r="O32"/>
  <c r="N32"/>
  <c r="M32"/>
  <c r="L32"/>
  <c r="K32"/>
  <c r="J32"/>
  <c r="V43"/>
  <c r="U43"/>
  <c r="T43"/>
  <c r="S43"/>
  <c r="R43"/>
  <c r="Q43"/>
  <c r="P43"/>
  <c r="O43"/>
  <c r="N43"/>
  <c r="M43"/>
  <c r="L43"/>
  <c r="K43"/>
  <c r="J43"/>
  <c r="I43"/>
  <c r="V115"/>
  <c r="U115"/>
  <c r="T115"/>
  <c r="S115"/>
  <c r="R115"/>
  <c r="Q115"/>
  <c r="P115"/>
  <c r="O115"/>
  <c r="N115"/>
  <c r="M115"/>
  <c r="L115"/>
  <c r="K115"/>
  <c r="I115"/>
  <c r="V142"/>
  <c r="U142"/>
  <c r="T142"/>
  <c r="S142"/>
  <c r="R142"/>
  <c r="Q142"/>
  <c r="P142"/>
  <c r="O142"/>
  <c r="N142"/>
  <c r="M142"/>
  <c r="L142"/>
  <c r="K142"/>
  <c r="J142"/>
  <c r="I142"/>
  <c r="V95"/>
  <c r="U95"/>
  <c r="T95"/>
  <c r="S95"/>
  <c r="R95"/>
  <c r="Q95"/>
  <c r="P95"/>
  <c r="O95"/>
  <c r="N95"/>
  <c r="M95"/>
  <c r="L95"/>
  <c r="K95"/>
  <c r="J95"/>
  <c r="V86"/>
  <c r="U86"/>
  <c r="T86"/>
  <c r="S86"/>
  <c r="R86"/>
  <c r="Q86"/>
  <c r="P86"/>
  <c r="O86"/>
  <c r="N86"/>
  <c r="M86"/>
  <c r="L86"/>
  <c r="K86"/>
  <c r="J86"/>
  <c r="I86"/>
  <c r="V109"/>
  <c r="U109"/>
  <c r="T109"/>
  <c r="S109"/>
  <c r="R109"/>
  <c r="Q109"/>
  <c r="P109"/>
  <c r="O109"/>
  <c r="N109"/>
  <c r="M109"/>
  <c r="L109"/>
  <c r="K109"/>
  <c r="J109"/>
  <c r="V104"/>
  <c r="U104"/>
  <c r="T104"/>
  <c r="S104"/>
  <c r="R104"/>
  <c r="Q104"/>
  <c r="P104"/>
  <c r="O104"/>
  <c r="N104"/>
  <c r="M104"/>
  <c r="L104"/>
  <c r="K104"/>
  <c r="J104"/>
  <c r="V131"/>
  <c r="U131"/>
  <c r="T131"/>
  <c r="S131"/>
  <c r="R131"/>
  <c r="Q131"/>
  <c r="P131"/>
  <c r="O131"/>
  <c r="N131"/>
  <c r="M131"/>
  <c r="L131"/>
  <c r="K131"/>
  <c r="J131"/>
  <c r="I131"/>
  <c r="V34"/>
  <c r="U34"/>
  <c r="T34"/>
  <c r="S34"/>
  <c r="R34"/>
  <c r="Q34"/>
  <c r="P34"/>
  <c r="O34"/>
  <c r="N34"/>
  <c r="M34"/>
  <c r="L34"/>
  <c r="K34"/>
  <c r="J34"/>
  <c r="V57"/>
  <c r="U57"/>
  <c r="T57"/>
  <c r="S57"/>
  <c r="R57"/>
  <c r="Q57"/>
  <c r="P57"/>
  <c r="O57"/>
  <c r="N57"/>
  <c r="M57"/>
  <c r="L57"/>
  <c r="K57"/>
  <c r="J57"/>
  <c r="V80"/>
  <c r="U80"/>
  <c r="T80"/>
  <c r="S80"/>
  <c r="R80"/>
  <c r="Q80"/>
  <c r="P80"/>
  <c r="O80"/>
  <c r="N80"/>
  <c r="M80"/>
  <c r="L80"/>
  <c r="K80"/>
  <c r="J80"/>
  <c r="I80"/>
  <c r="V71"/>
  <c r="U71"/>
  <c r="T71"/>
  <c r="S71"/>
  <c r="R71"/>
  <c r="Q71"/>
  <c r="P71"/>
  <c r="O71"/>
  <c r="N71"/>
  <c r="M71"/>
  <c r="L71"/>
  <c r="K71"/>
  <c r="J71"/>
  <c r="V82"/>
  <c r="U82"/>
  <c r="T82"/>
  <c r="S82"/>
  <c r="R82"/>
  <c r="Q82"/>
  <c r="P82"/>
  <c r="O82"/>
  <c r="N82"/>
  <c r="M82"/>
  <c r="L82"/>
  <c r="K82"/>
  <c r="J82"/>
  <c r="I82"/>
  <c r="V85"/>
  <c r="U85"/>
  <c r="T85"/>
  <c r="S85"/>
  <c r="R85"/>
  <c r="Q85"/>
  <c r="P85"/>
  <c r="O85"/>
  <c r="N85"/>
  <c r="M85"/>
  <c r="L85"/>
  <c r="K85"/>
  <c r="J85"/>
  <c r="I85"/>
  <c r="V100"/>
  <c r="U100"/>
  <c r="T100"/>
  <c r="S100"/>
  <c r="R100"/>
  <c r="Q100"/>
  <c r="P100"/>
  <c r="O100"/>
  <c r="N100"/>
  <c r="M100"/>
  <c r="L100"/>
  <c r="K100"/>
  <c r="J100"/>
  <c r="V35"/>
  <c r="U35"/>
  <c r="T35"/>
  <c r="S35"/>
  <c r="R35"/>
  <c r="Q35"/>
  <c r="P35"/>
  <c r="O35"/>
  <c r="N35"/>
  <c r="M35"/>
  <c r="L35"/>
  <c r="K35"/>
  <c r="J35"/>
  <c r="V44"/>
  <c r="U44"/>
  <c r="T44"/>
  <c r="S44"/>
  <c r="R44"/>
  <c r="Q44"/>
  <c r="P44"/>
  <c r="O44"/>
  <c r="N44"/>
  <c r="M44"/>
  <c r="L44"/>
  <c r="K44"/>
  <c r="J44"/>
  <c r="I44"/>
  <c r="V123"/>
  <c r="U123"/>
  <c r="T123"/>
  <c r="S123"/>
  <c r="R123"/>
  <c r="Q123"/>
  <c r="P123"/>
  <c r="O123"/>
  <c r="N123"/>
  <c r="M123"/>
  <c r="L123"/>
  <c r="K123"/>
  <c r="I123"/>
  <c r="V47"/>
  <c r="U47"/>
  <c r="T47"/>
  <c r="S47"/>
  <c r="R47"/>
  <c r="Q47"/>
  <c r="P47"/>
  <c r="O47"/>
  <c r="N47"/>
  <c r="M47"/>
  <c r="L47"/>
  <c r="K47"/>
  <c r="J47"/>
  <c r="I47"/>
  <c r="V137"/>
  <c r="U137"/>
  <c r="T137"/>
  <c r="S137"/>
  <c r="R137"/>
  <c r="Q137"/>
  <c r="P137"/>
  <c r="O137"/>
  <c r="N137"/>
  <c r="M137"/>
  <c r="L137"/>
  <c r="K137"/>
  <c r="J137"/>
  <c r="I137"/>
  <c r="V61"/>
  <c r="U61"/>
  <c r="T61"/>
  <c r="S61"/>
  <c r="R61"/>
  <c r="Q61"/>
  <c r="P61"/>
  <c r="O61"/>
  <c r="N61"/>
  <c r="M61"/>
  <c r="L61"/>
  <c r="K61"/>
  <c r="J61"/>
  <c r="V103"/>
  <c r="U103"/>
  <c r="T103"/>
  <c r="S103"/>
  <c r="R103"/>
  <c r="Q103"/>
  <c r="P103"/>
  <c r="O103"/>
  <c r="N103"/>
  <c r="M103"/>
  <c r="L103"/>
  <c r="K103"/>
  <c r="J103"/>
  <c r="V132"/>
  <c r="U132"/>
  <c r="T132"/>
  <c r="S132"/>
  <c r="R132"/>
  <c r="Q132"/>
  <c r="P132"/>
  <c r="O132"/>
  <c r="N132"/>
  <c r="M132"/>
  <c r="L132"/>
  <c r="K132"/>
  <c r="J132"/>
  <c r="I132"/>
  <c r="V140"/>
  <c r="U140"/>
  <c r="T140"/>
  <c r="S140"/>
  <c r="R140"/>
  <c r="Q140"/>
  <c r="P140"/>
  <c r="O140"/>
  <c r="N140"/>
  <c r="M140"/>
  <c r="L140"/>
  <c r="K140"/>
  <c r="J140"/>
  <c r="I140"/>
  <c r="V98"/>
  <c r="U98"/>
  <c r="T98"/>
  <c r="S98"/>
  <c r="R98"/>
  <c r="Q98"/>
  <c r="P98"/>
  <c r="O98"/>
  <c r="N98"/>
  <c r="M98"/>
  <c r="L98"/>
  <c r="K98"/>
  <c r="J98"/>
  <c r="V147"/>
  <c r="U147"/>
  <c r="T147"/>
  <c r="S147"/>
  <c r="R147"/>
  <c r="Q147"/>
  <c r="P147"/>
  <c r="O147"/>
  <c r="N147"/>
  <c r="M147"/>
  <c r="L147"/>
  <c r="K147"/>
  <c r="J147"/>
  <c r="I147"/>
  <c r="V49"/>
  <c r="U49"/>
  <c r="T49"/>
  <c r="S49"/>
  <c r="R49"/>
  <c r="Q49"/>
  <c r="P49"/>
  <c r="O49"/>
  <c r="N49"/>
  <c r="M49"/>
  <c r="L49"/>
  <c r="K49"/>
  <c r="J49"/>
  <c r="I49"/>
  <c r="V13"/>
  <c r="U13"/>
  <c r="T13"/>
  <c r="S13"/>
  <c r="R13"/>
  <c r="Q13"/>
  <c r="P13"/>
  <c r="O13"/>
  <c r="N13"/>
  <c r="M13"/>
  <c r="L13"/>
  <c r="K13"/>
  <c r="J13"/>
  <c r="I13"/>
  <c r="V9"/>
  <c r="U9"/>
  <c r="T9"/>
  <c r="S9"/>
  <c r="R9"/>
  <c r="Q9"/>
  <c r="P9"/>
  <c r="O9"/>
  <c r="N9"/>
  <c r="M9"/>
  <c r="L9"/>
  <c r="K9"/>
  <c r="J9"/>
  <c r="I9"/>
  <c r="H33"/>
  <c r="H28"/>
  <c r="H55"/>
  <c r="H46"/>
  <c r="H69"/>
  <c r="H125"/>
  <c r="H156"/>
  <c r="H89"/>
  <c r="H84"/>
  <c r="H90"/>
  <c r="H63"/>
  <c r="H108"/>
  <c r="H75"/>
  <c r="H30"/>
  <c r="H158"/>
  <c r="H48"/>
  <c r="H50"/>
  <c r="H122"/>
  <c r="H145"/>
  <c r="H88"/>
  <c r="H79"/>
  <c r="H93"/>
  <c r="H124"/>
  <c r="H91"/>
  <c r="H70"/>
  <c r="H153"/>
  <c r="H117"/>
  <c r="H72"/>
  <c r="H128"/>
  <c r="H66"/>
  <c r="H56"/>
  <c r="H24"/>
  <c r="H120"/>
  <c r="H138"/>
  <c r="H105"/>
  <c r="H99"/>
  <c r="H54"/>
  <c r="H23"/>
  <c r="H25"/>
  <c r="H134"/>
  <c r="H42"/>
  <c r="H127"/>
  <c r="H97"/>
  <c r="H87"/>
  <c r="H60"/>
  <c r="H101"/>
  <c r="H78"/>
  <c r="H107"/>
  <c r="H157"/>
  <c r="H65"/>
  <c r="H159"/>
  <c r="H116"/>
  <c r="H40"/>
  <c r="H150"/>
  <c r="H58"/>
  <c r="H96"/>
  <c r="H121"/>
  <c r="H144"/>
  <c r="H113"/>
  <c r="H146"/>
  <c r="H135"/>
  <c r="H27"/>
  <c r="H77"/>
  <c r="H126"/>
  <c r="H102"/>
  <c r="H73"/>
  <c r="H111"/>
  <c r="H53"/>
  <c r="H68"/>
  <c r="H155"/>
  <c r="H52"/>
  <c r="H129"/>
  <c r="H118"/>
  <c r="H130"/>
  <c r="H41"/>
  <c r="H74"/>
  <c r="H119"/>
  <c r="H133"/>
  <c r="H38"/>
  <c r="H83"/>
  <c r="H62"/>
  <c r="H141"/>
  <c r="H136"/>
  <c r="H26"/>
  <c r="H154"/>
  <c r="H110"/>
  <c r="H139"/>
  <c r="H94"/>
  <c r="H67"/>
  <c r="H112"/>
  <c r="H81"/>
  <c r="H114"/>
  <c r="H31"/>
  <c r="H76"/>
  <c r="H152"/>
  <c r="H36"/>
  <c r="H143"/>
  <c r="H51"/>
  <c r="H149"/>
  <c r="H148"/>
  <c r="H45"/>
  <c r="H59"/>
  <c r="H22"/>
  <c r="H160"/>
  <c r="H151"/>
  <c r="H37"/>
  <c r="H32"/>
  <c r="H43"/>
  <c r="H115"/>
  <c r="H142"/>
  <c r="H95"/>
  <c r="H86"/>
  <c r="H109"/>
  <c r="H104"/>
  <c r="H131"/>
  <c r="H34"/>
  <c r="H57"/>
  <c r="H80"/>
  <c r="H82"/>
  <c r="H85"/>
  <c r="H100"/>
  <c r="H35"/>
  <c r="H44"/>
  <c r="H123"/>
  <c r="H47"/>
  <c r="H137"/>
  <c r="H61"/>
  <c r="H103"/>
  <c r="H132"/>
  <c r="H140"/>
  <c r="H98"/>
  <c r="H147"/>
  <c r="H49"/>
  <c r="E9" l="1"/>
  <c r="BB29" i="3"/>
  <c r="BB30"/>
  <c r="BB31"/>
  <c r="BB32"/>
  <c r="BB33"/>
  <c r="BB34"/>
  <c r="BB35"/>
  <c r="BB36"/>
  <c r="BB37"/>
  <c r="BB38"/>
  <c r="BB39"/>
  <c r="BB40"/>
  <c r="AI16" l="1"/>
  <c r="AI17"/>
  <c r="AI18"/>
  <c r="AI19"/>
  <c r="AI20"/>
  <c r="AI21"/>
  <c r="AI22"/>
  <c r="AI23"/>
  <c r="AI24"/>
  <c r="AI25"/>
  <c r="AI27"/>
  <c r="AI28"/>
  <c r="AI29"/>
  <c r="AI30"/>
  <c r="AI32"/>
  <c r="AI33"/>
  <c r="AI34"/>
  <c r="AI35"/>
  <c r="AI36"/>
  <c r="AI37"/>
  <c r="AI38"/>
  <c r="E152" i="14" l="1"/>
  <c r="E10"/>
  <c r="E41"/>
  <c r="E90"/>
  <c r="E146"/>
  <c r="E49"/>
  <c r="E42"/>
  <c r="E130"/>
  <c r="E68"/>
  <c r="E45"/>
  <c r="E148"/>
  <c r="E97"/>
  <c r="E88"/>
  <c r="E117"/>
  <c r="E37"/>
  <c r="E116"/>
  <c r="E89"/>
  <c r="E154"/>
  <c r="E107"/>
  <c r="E54"/>
  <c r="E153"/>
  <c r="E80"/>
  <c r="E147"/>
  <c r="E118"/>
  <c r="E120"/>
  <c r="E99"/>
  <c r="E131"/>
  <c r="E79"/>
  <c r="E71"/>
  <c r="E149"/>
  <c r="E122"/>
  <c r="E35"/>
  <c r="E160"/>
  <c r="E21"/>
  <c r="E96"/>
  <c r="E29"/>
  <c r="E17"/>
  <c r="E111"/>
  <c r="E30"/>
  <c r="E91"/>
  <c r="E13"/>
  <c r="E55"/>
  <c r="E67"/>
  <c r="E31"/>
  <c r="E74"/>
  <c r="E136"/>
  <c r="E60"/>
  <c r="E144"/>
  <c r="E105"/>
  <c r="E77"/>
  <c r="E113"/>
  <c r="E33"/>
  <c r="E115"/>
  <c r="E69"/>
  <c r="E155"/>
  <c r="E52"/>
  <c r="E78"/>
  <c r="E140"/>
  <c r="E123"/>
  <c r="E83"/>
  <c r="E101"/>
  <c r="E43"/>
  <c r="E108"/>
  <c r="E56"/>
  <c r="E142"/>
  <c r="E119"/>
  <c r="E128"/>
  <c r="E145"/>
  <c r="E94"/>
  <c r="E102"/>
  <c r="E39"/>
  <c r="E85"/>
  <c r="E95"/>
  <c r="E92"/>
  <c r="E141"/>
  <c r="E84"/>
  <c r="E143"/>
  <c r="E64"/>
  <c r="E156"/>
  <c r="E15"/>
  <c r="E38"/>
  <c r="E61"/>
  <c r="E158"/>
  <c r="E137"/>
  <c r="E11"/>
  <c r="E106"/>
  <c r="E100"/>
  <c r="E19"/>
  <c r="E104"/>
  <c r="E133"/>
  <c r="E132"/>
  <c r="E98"/>
  <c r="E75"/>
  <c r="E22"/>
  <c r="E57"/>
  <c r="E62"/>
  <c r="E126"/>
  <c r="E25"/>
  <c r="E14"/>
  <c r="E129"/>
  <c r="E48"/>
  <c r="E139"/>
  <c r="E24"/>
  <c r="E151"/>
  <c r="E159"/>
  <c r="E112"/>
  <c r="E127"/>
  <c r="E70"/>
  <c r="E87"/>
  <c r="E135"/>
  <c r="E81"/>
  <c r="E32"/>
  <c r="E47"/>
  <c r="E26"/>
  <c r="E157"/>
  <c r="E28"/>
  <c r="E93"/>
  <c r="E134"/>
  <c r="E63"/>
  <c r="E103"/>
  <c r="E50"/>
  <c r="E18"/>
  <c r="E125"/>
  <c r="E23"/>
  <c r="E36"/>
  <c r="E46"/>
  <c r="E138"/>
  <c r="E44"/>
  <c r="E110"/>
  <c r="E40"/>
  <c r="E114"/>
  <c r="E16"/>
  <c r="E66"/>
  <c r="E65"/>
  <c r="E76"/>
  <c r="E58"/>
  <c r="E59"/>
  <c r="E51"/>
  <c r="E27"/>
  <c r="E109"/>
  <c r="E12"/>
  <c r="E34"/>
  <c r="E73"/>
  <c r="E53"/>
  <c r="E150"/>
  <c r="E121"/>
  <c r="E86"/>
  <c r="E124"/>
  <c r="E20"/>
  <c r="E82"/>
  <c r="E72"/>
  <c r="K18" i="3"/>
  <c r="BC20"/>
  <c r="K21" i="2"/>
  <c r="K18"/>
  <c r="K16"/>
  <c r="K24"/>
  <c r="K22"/>
  <c r="K11" i="3"/>
  <c r="K20" i="2"/>
  <c r="K23"/>
  <c r="K19"/>
  <c r="K15"/>
  <c r="H22" i="5"/>
  <c r="H19"/>
  <c r="H17"/>
  <c r="K14" i="2"/>
  <c r="K24" i="3"/>
  <c r="K20"/>
  <c r="K15"/>
  <c r="AJ37"/>
  <c r="AJ33"/>
  <c r="AJ30"/>
  <c r="AJ27"/>
  <c r="AJ21"/>
  <c r="AJ17"/>
  <c r="BC38"/>
  <c r="BC31"/>
  <c r="BC25"/>
  <c r="AJ25"/>
  <c r="AJ24"/>
  <c r="AJ20"/>
  <c r="AJ16"/>
  <c r="BC36"/>
  <c r="BC33"/>
  <c r="BC30"/>
  <c r="BC26"/>
  <c r="BC24"/>
  <c r="K22"/>
  <c r="AJ38"/>
  <c r="AJ19"/>
  <c r="BC40"/>
  <c r="BC37"/>
  <c r="BC35"/>
  <c r="BC34"/>
  <c r="BC27"/>
  <c r="BC23"/>
  <c r="H20" i="5"/>
  <c r="H18"/>
  <c r="H16"/>
  <c r="H14"/>
  <c r="H8"/>
  <c r="K13" i="2"/>
  <c r="K26" i="3"/>
  <c r="K23"/>
  <c r="K19"/>
  <c r="K14"/>
  <c r="AJ36"/>
  <c r="AJ29"/>
  <c r="H23" i="5"/>
  <c r="H15"/>
  <c r="H13"/>
  <c r="H10"/>
  <c r="K12" i="2"/>
  <c r="K25" i="3"/>
  <c r="AJ35"/>
  <c r="AJ23"/>
  <c r="BC29"/>
  <c r="H9" i="5"/>
  <c r="AJ32" i="3"/>
  <c r="AJ22"/>
  <c r="BC22"/>
  <c r="K16"/>
  <c r="AJ28"/>
  <c r="K11" i="2"/>
  <c r="K21" i="3"/>
  <c r="AJ18"/>
  <c r="BC32"/>
  <c r="AJ34"/>
  <c r="H11" i="5"/>
  <c r="BC39" i="3"/>
  <c r="H7" i="5"/>
  <c r="K13" i="3"/>
  <c r="I42" i="14"/>
  <c r="I108"/>
  <c r="I102"/>
  <c r="I69"/>
  <c r="I34"/>
  <c r="J127"/>
  <c r="I40"/>
  <c r="I70"/>
  <c r="I56"/>
  <c r="I110"/>
  <c r="J122"/>
  <c r="I73"/>
  <c r="J119"/>
  <c r="I72"/>
  <c r="I66"/>
  <c r="I14"/>
  <c r="I29"/>
  <c r="I92"/>
  <c r="I64"/>
  <c r="I95"/>
  <c r="I30"/>
  <c r="I74"/>
  <c r="I60"/>
  <c r="I96"/>
  <c r="I55"/>
  <c r="I58"/>
  <c r="I104"/>
  <c r="J124"/>
  <c r="I31"/>
  <c r="J121"/>
  <c r="I41"/>
  <c r="J116"/>
  <c r="I33"/>
  <c r="I57"/>
  <c r="I109"/>
  <c r="I65"/>
  <c r="I93"/>
  <c r="I35"/>
  <c r="I99"/>
  <c r="J123"/>
  <c r="I32"/>
  <c r="I101"/>
  <c r="I59"/>
  <c r="I100"/>
  <c r="I75"/>
  <c r="I105"/>
  <c r="J126"/>
  <c r="J115"/>
  <c r="J128"/>
  <c r="I37"/>
  <c r="J118"/>
  <c r="I98"/>
  <c r="I68"/>
  <c r="I71"/>
  <c r="I21"/>
  <c r="I106"/>
  <c r="I39"/>
  <c r="I97"/>
  <c r="I67"/>
  <c r="J125"/>
  <c r="I36"/>
  <c r="I63"/>
  <c r="I103"/>
  <c r="I38"/>
  <c r="I107"/>
  <c r="I94"/>
  <c r="J120"/>
  <c r="J117"/>
  <c r="I62"/>
  <c r="I61"/>
  <c r="J114"/>
  <c r="H29"/>
  <c r="H92"/>
  <c r="H14"/>
  <c r="H64"/>
  <c r="H17"/>
  <c r="H15"/>
  <c r="H13"/>
  <c r="H12"/>
  <c r="H11"/>
  <c r="H18"/>
  <c r="H19"/>
  <c r="H16"/>
  <c r="H10"/>
  <c r="H71"/>
  <c r="H21"/>
  <c r="H106"/>
  <c r="H39"/>
  <c r="H20"/>
  <c r="H9"/>
  <c r="G88" l="1"/>
  <c r="G148"/>
  <c r="G108"/>
  <c r="G144"/>
  <c r="G112"/>
  <c r="G138"/>
  <c r="G129"/>
  <c r="G100"/>
  <c r="G137"/>
  <c r="G158"/>
  <c r="G156"/>
  <c r="G143"/>
  <c r="G84"/>
  <c r="G102"/>
  <c r="G159"/>
  <c r="G79"/>
  <c r="G142"/>
  <c r="G78"/>
  <c r="G105"/>
  <c r="G145"/>
  <c r="G151"/>
  <c r="G131"/>
  <c r="G119"/>
  <c r="G118"/>
  <c r="G147"/>
  <c r="G153"/>
  <c r="G130"/>
  <c r="G124"/>
  <c r="G110"/>
  <c r="G125"/>
  <c r="G157"/>
  <c r="G160"/>
  <c r="G152"/>
  <c r="G128"/>
  <c r="G99"/>
  <c r="G139"/>
  <c r="G132"/>
  <c r="G104"/>
  <c r="G106"/>
  <c r="G81"/>
  <c r="G135"/>
  <c r="G87"/>
  <c r="G85"/>
  <c r="G113"/>
  <c r="G111"/>
  <c r="G94"/>
  <c r="G149"/>
  <c r="G86"/>
  <c r="G121"/>
  <c r="G150"/>
  <c r="G109"/>
  <c r="G114"/>
  <c r="G134"/>
  <c r="G93"/>
  <c r="G141"/>
  <c r="G92"/>
  <c r="G127"/>
  <c r="G126"/>
  <c r="G98"/>
  <c r="G133"/>
  <c r="G140"/>
  <c r="G115"/>
  <c r="G136"/>
  <c r="G91"/>
  <c r="G96"/>
  <c r="G116"/>
  <c r="G117"/>
  <c r="G97"/>
  <c r="G90"/>
  <c r="G122"/>
  <c r="G82"/>
  <c r="G103"/>
  <c r="G95"/>
  <c r="G101"/>
  <c r="G83"/>
  <c r="G123"/>
  <c r="G155"/>
  <c r="G120"/>
  <c r="G80"/>
  <c r="G107"/>
  <c r="G154"/>
  <c r="G89"/>
  <c r="G146"/>
  <c r="J3" i="5"/>
  <c r="M3" i="3"/>
  <c r="M3" i="2"/>
  <c r="N3" l="1"/>
  <c r="N3" i="3"/>
  <c r="K3" i="5"/>
  <c r="L3"/>
  <c r="O3" i="2"/>
  <c r="J19" i="3" l="1"/>
  <c r="J20"/>
  <c r="J21"/>
  <c r="J22"/>
  <c r="J23"/>
  <c r="J24"/>
  <c r="J25"/>
  <c r="J26"/>
  <c r="J11" i="2"/>
  <c r="J12"/>
  <c r="J13"/>
  <c r="J14"/>
  <c r="G2" i="14" l="1"/>
  <c r="G51"/>
  <c r="G62"/>
  <c r="G46"/>
  <c r="G41"/>
  <c r="G40"/>
  <c r="G56"/>
  <c r="G76"/>
  <c r="G15"/>
  <c r="G16"/>
  <c r="G19"/>
  <c r="G32"/>
  <c r="G17"/>
  <c r="G26"/>
  <c r="G21"/>
  <c r="G8"/>
  <c r="G5"/>
  <c r="G34"/>
  <c r="G47"/>
  <c r="G54"/>
  <c r="G42"/>
  <c r="G37"/>
  <c r="G29"/>
  <c r="G52"/>
  <c r="G61"/>
  <c r="G23"/>
  <c r="G27"/>
  <c r="G71"/>
  <c r="G35"/>
  <c r="G22"/>
  <c r="G28"/>
  <c r="G14"/>
  <c r="G31"/>
  <c r="G11"/>
  <c r="G43"/>
  <c r="G59"/>
  <c r="G38"/>
  <c r="G49"/>
  <c r="G53"/>
  <c r="G48"/>
  <c r="G58"/>
  <c r="G74"/>
  <c r="G33"/>
  <c r="G4"/>
  <c r="G64"/>
  <c r="G70"/>
  <c r="G66"/>
  <c r="G12"/>
  <c r="G18"/>
  <c r="G13"/>
  <c r="G20"/>
  <c r="G65"/>
  <c r="G67"/>
  <c r="G68"/>
  <c r="G39"/>
  <c r="G55"/>
  <c r="G57"/>
  <c r="G50"/>
  <c r="G45"/>
  <c r="G44"/>
  <c r="G60"/>
  <c r="G30"/>
  <c r="G75"/>
  <c r="G7"/>
  <c r="G69"/>
  <c r="G3"/>
  <c r="G6"/>
  <c r="G36"/>
  <c r="G77"/>
  <c r="G25"/>
  <c r="G63"/>
  <c r="G72"/>
  <c r="G9"/>
  <c r="G24"/>
  <c r="G10"/>
  <c r="G73"/>
</calcChain>
</file>

<file path=xl/comments1.xml><?xml version="1.0" encoding="utf-8"?>
<comments xmlns="http://schemas.openxmlformats.org/spreadsheetml/2006/main">
  <authors>
    <author>COURTIN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entrer dans cette liste les noms 
des onglets créés par projets
Les noms doivent être strictement
conformes aux noms d'onglets
(blancs, accents, signes etc..)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 xml:space="preserve">les colonnes projets affichent:
en orange gras, le nombre de références manquantes pour le projet
</t>
        </r>
        <r>
          <rPr>
            <b/>
            <sz val="9"/>
            <color indexed="10"/>
            <rFont val="Tahoma"/>
            <family val="2"/>
          </rPr>
          <t xml:space="preserve">en blanc italique, le nombre de références </t>
        </r>
        <r>
          <rPr>
            <b/>
            <u val="double"/>
            <sz val="14"/>
            <color indexed="10"/>
            <rFont val="Tahoma"/>
            <family val="2"/>
          </rPr>
          <t xml:space="preserve">restant </t>
        </r>
        <r>
          <rPr>
            <b/>
            <sz val="9"/>
            <color indexed="10"/>
            <rFont val="Tahoma"/>
            <family val="2"/>
          </rPr>
          <t>après consommation du projet</t>
        </r>
      </text>
    </comment>
  </commentList>
</comments>
</file>

<file path=xl/sharedStrings.xml><?xml version="1.0" encoding="utf-8"?>
<sst xmlns="http://schemas.openxmlformats.org/spreadsheetml/2006/main" count="804" uniqueCount="399">
  <si>
    <t>Stock</t>
  </si>
  <si>
    <t>HEATSHIELD</t>
  </si>
  <si>
    <t>FILL VENT LINE</t>
  </si>
  <si>
    <t>7310126AA</t>
  </si>
  <si>
    <t>7310148AA</t>
  </si>
  <si>
    <t>LOCKING RING</t>
  </si>
  <si>
    <t>7310630AA</t>
  </si>
  <si>
    <t>7410533AA</t>
  </si>
  <si>
    <t>4053215TA</t>
  </si>
  <si>
    <t>4101811TA</t>
  </si>
  <si>
    <t>7410815TA NO FONCT</t>
  </si>
  <si>
    <t>7410816TA NO FONCT</t>
  </si>
  <si>
    <t>7432724UA</t>
  </si>
  <si>
    <t>7510358TA</t>
  </si>
  <si>
    <t>7620529TA</t>
  </si>
  <si>
    <t>7720375TB</t>
  </si>
  <si>
    <t>4011812TA</t>
  </si>
  <si>
    <t>7410817TA NO FONCTION</t>
  </si>
  <si>
    <t>7611460TA</t>
  </si>
  <si>
    <t>7321214TA</t>
  </si>
  <si>
    <t>1001873AA</t>
  </si>
  <si>
    <t>7210242AA</t>
  </si>
  <si>
    <t>HEATSHIELD BOSS</t>
  </si>
  <si>
    <t>7320248AA</t>
  </si>
  <si>
    <t>7320665AA</t>
  </si>
  <si>
    <t>7321199TA</t>
  </si>
  <si>
    <t>7330193AA</t>
  </si>
  <si>
    <t>7432688TA</t>
  </si>
  <si>
    <t>7570067AA</t>
  </si>
  <si>
    <t>NP0000444</t>
  </si>
  <si>
    <t>4101714TA</t>
  </si>
  <si>
    <t>7410817TA</t>
  </si>
  <si>
    <t>7410827TA</t>
  </si>
  <si>
    <t>7432690TB</t>
  </si>
  <si>
    <t>7432691TA</t>
  </si>
  <si>
    <t>7432720TA</t>
  </si>
  <si>
    <t>7432721TA</t>
  </si>
  <si>
    <t>7611435TA</t>
  </si>
  <si>
    <t>7611435TB</t>
  </si>
  <si>
    <t>7611446TA</t>
  </si>
  <si>
    <t>7620475TA</t>
  </si>
  <si>
    <t>7660604TA</t>
  </si>
  <si>
    <t>7410150AA</t>
  </si>
  <si>
    <t>7432723TA</t>
  </si>
  <si>
    <t>7640211TA</t>
  </si>
  <si>
    <t>7640213TA</t>
  </si>
  <si>
    <t>4053216TA</t>
  </si>
  <si>
    <t>4053217TA</t>
  </si>
  <si>
    <t>7432730TB</t>
  </si>
  <si>
    <t>7510353TB</t>
  </si>
  <si>
    <t>7510353TB (LABO)</t>
  </si>
  <si>
    <t>7620469TA</t>
  </si>
  <si>
    <t>7620470TA</t>
  </si>
  <si>
    <t>7620543TA</t>
  </si>
  <si>
    <t>7720379TA</t>
  </si>
  <si>
    <t>7410189AA</t>
  </si>
  <si>
    <t>7432689TA</t>
  </si>
  <si>
    <t>7432722TA</t>
  </si>
  <si>
    <t>7440292TA</t>
  </si>
  <si>
    <t>7440293TA</t>
  </si>
  <si>
    <t>7640212TA</t>
  </si>
  <si>
    <t>4101713TA</t>
  </si>
  <si>
    <t>7410815TA</t>
  </si>
  <si>
    <t>7410816TA</t>
  </si>
  <si>
    <t>7410826TA</t>
  </si>
  <si>
    <t>7432686TA</t>
  </si>
  <si>
    <t>7432687TA</t>
  </si>
  <si>
    <t>7432724TA</t>
  </si>
  <si>
    <t>7432725TA</t>
  </si>
  <si>
    <t>7432726TA</t>
  </si>
  <si>
    <t>7432727TA</t>
  </si>
  <si>
    <t>7432728TA</t>
  </si>
  <si>
    <t>7611434TA</t>
  </si>
  <si>
    <t>7611443TA</t>
  </si>
  <si>
    <t>7611445TA</t>
  </si>
  <si>
    <t>7620474TA</t>
  </si>
  <si>
    <t>7620524TA</t>
  </si>
  <si>
    <t>7660603TA</t>
  </si>
  <si>
    <t>7440293TA DROIT</t>
  </si>
  <si>
    <t>7570124AA</t>
  </si>
  <si>
    <t>7620492TA</t>
  </si>
  <si>
    <t>7730063AA</t>
  </si>
  <si>
    <t>7611487TA</t>
  </si>
  <si>
    <t>7432959TA</t>
  </si>
  <si>
    <t>7440294TA</t>
  </si>
  <si>
    <t>PLASTIC BRACKET</t>
  </si>
  <si>
    <t>METAL INSERT</t>
  </si>
  <si>
    <t>7320092AA</t>
  </si>
  <si>
    <t>7432753AA-AA01</t>
  </si>
  <si>
    <t>7510365UA</t>
  </si>
  <si>
    <t>7540209UA</t>
  </si>
  <si>
    <t>7540210UA</t>
  </si>
  <si>
    <t>94556450</t>
  </si>
  <si>
    <t>ROV</t>
  </si>
  <si>
    <t>CANISTER ECE</t>
  </si>
  <si>
    <t>7210383AA</t>
  </si>
  <si>
    <t>FDM</t>
  </si>
  <si>
    <t>7320711AA</t>
  </si>
  <si>
    <t>FILL VENT NIPPLE</t>
  </si>
  <si>
    <t>FILLER SPUD</t>
  </si>
  <si>
    <t>HEAT SHIELD</t>
  </si>
  <si>
    <t>7320123AA</t>
  </si>
  <si>
    <t>7210230AA</t>
  </si>
  <si>
    <t>7210247AA</t>
  </si>
  <si>
    <t>7320159AC</t>
  </si>
  <si>
    <t>7320354AA</t>
  </si>
  <si>
    <t>LINE RETAINING CLIP 16_16/12</t>
  </si>
  <si>
    <t>7320666AB</t>
  </si>
  <si>
    <t>7330744AA-AA</t>
  </si>
  <si>
    <t>7330745AA-AA</t>
  </si>
  <si>
    <t>7410071AA</t>
  </si>
  <si>
    <t>7540075AA</t>
  </si>
  <si>
    <t>7460031AA</t>
  </si>
  <si>
    <t>7610217AA</t>
  </si>
  <si>
    <t>7660096AA</t>
  </si>
  <si>
    <t>Qty</t>
  </si>
  <si>
    <t>Unit of Measure</t>
  </si>
  <si>
    <t>Lev</t>
  </si>
  <si>
    <t/>
  </si>
  <si>
    <t>UN (Unit part)</t>
  </si>
  <si>
    <t>4108903AA</t>
  </si>
  <si>
    <t>7330452AA</t>
  </si>
  <si>
    <t>Plastic Adaptor C4</t>
  </si>
  <si>
    <t>7330453AA</t>
  </si>
  <si>
    <t>7540058AA</t>
  </si>
  <si>
    <t>7611202AB</t>
  </si>
  <si>
    <t>Qty to be 
realized</t>
  </si>
  <si>
    <t>4101903TA</t>
  </si>
  <si>
    <t>Plastic Bracket Canister &amp; D.filter B</t>
  </si>
  <si>
    <t>7320883AA</t>
  </si>
  <si>
    <t>ICV ECE/DIESEL L7</t>
  </si>
  <si>
    <t>4101904TA</t>
  </si>
  <si>
    <t>7432791TA</t>
  </si>
  <si>
    <t>7432792TA</t>
  </si>
  <si>
    <t>WIRE HARNESS</t>
  </si>
  <si>
    <t>4104407AA</t>
  </si>
  <si>
    <t>4104409AA</t>
  </si>
  <si>
    <t>4104410AA</t>
  </si>
  <si>
    <t>7310658AA</t>
  </si>
  <si>
    <t>7310678AA</t>
  </si>
  <si>
    <t>7320883AB</t>
  </si>
  <si>
    <t>7321206AA</t>
  </si>
  <si>
    <t>7321207AA</t>
  </si>
  <si>
    <t>7410818AA</t>
  </si>
  <si>
    <t>7432751AA</t>
  </si>
  <si>
    <t>7432753AA</t>
  </si>
  <si>
    <t>7540210AA</t>
  </si>
  <si>
    <t>7611469AA</t>
  </si>
  <si>
    <t>7620483AA</t>
  </si>
  <si>
    <t>7620484AA</t>
  </si>
  <si>
    <t>7640214AA</t>
  </si>
  <si>
    <t>7640215AA</t>
  </si>
  <si>
    <t>7510365AA</t>
  </si>
  <si>
    <t>7510366AA</t>
  </si>
  <si>
    <t>7560226AA</t>
  </si>
  <si>
    <t>Total
 needs</t>
  </si>
  <si>
    <t>Date</t>
  </si>
  <si>
    <t>Semaine</t>
  </si>
  <si>
    <t>Date
du jour</t>
  </si>
  <si>
    <t>Planning prévu 
pour la semaine</t>
  </si>
  <si>
    <t>4101806TA</t>
  </si>
  <si>
    <t>4101807TA</t>
  </si>
  <si>
    <t>4101808TA</t>
  </si>
  <si>
    <t>4101813TA</t>
  </si>
  <si>
    <t>4101814TA</t>
  </si>
  <si>
    <t>4101815TA</t>
  </si>
  <si>
    <t>4101816TA</t>
  </si>
  <si>
    <t>4101817TA</t>
  </si>
  <si>
    <t>4101803TA</t>
  </si>
  <si>
    <t>4101805TA</t>
  </si>
  <si>
    <t>4101804TA</t>
  </si>
  <si>
    <t>4101801TA</t>
  </si>
  <si>
    <t>G12 TSBM Weld pad</t>
  </si>
  <si>
    <t>G12 TSBM pin for left gauge</t>
  </si>
  <si>
    <t>NP0000445</t>
  </si>
  <si>
    <t>4101809TA</t>
  </si>
  <si>
    <t>4101810TA</t>
  </si>
  <si>
    <t>ENCAPSULATED RING STD INERGY</t>
  </si>
  <si>
    <t>PLASTIC BRACKET FOR STRAP</t>
  </si>
  <si>
    <t>Diesel Breathing nipple</t>
  </si>
  <si>
    <t>METALLIC SPACER UP</t>
  </si>
  <si>
    <t>HEAT SHIELD STUD - EPSILON/DELTA</t>
  </si>
  <si>
    <t>7320091AA</t>
  </si>
  <si>
    <t>7432803TA</t>
  </si>
  <si>
    <t>4101705UA</t>
  </si>
  <si>
    <t>4101706UA</t>
  </si>
  <si>
    <t>4101709UA</t>
  </si>
  <si>
    <t>4101710UA</t>
  </si>
  <si>
    <t>4101711UA</t>
  </si>
  <si>
    <t>SPIDER FILTER BOX MFA FWD</t>
  </si>
  <si>
    <t>FD LINE PETROL ECE DML MFA2 FWD</t>
  </si>
  <si>
    <t>7432686TB</t>
  </si>
  <si>
    <t>7432804TA</t>
  </si>
  <si>
    <t>METALLIC HEATSHIELD DML MFA2 FWD</t>
  </si>
  <si>
    <t>GROUND STRAP HEATSHIELD DML MFA2 FWD</t>
  </si>
  <si>
    <t>STRAP SUB ASSY FWD LHS VIM MFA2</t>
  </si>
  <si>
    <t>STRAP SUB ASSY FWD RHS VIM MFA2</t>
  </si>
  <si>
    <t>7432730UA</t>
  </si>
  <si>
    <t>7611465AA</t>
  </si>
  <si>
    <t>7310128AA</t>
  </si>
  <si>
    <t>7310129AA</t>
  </si>
  <si>
    <t>7320751AA</t>
  </si>
  <si>
    <t>7420182AA</t>
  </si>
  <si>
    <t>7431882AA</t>
  </si>
  <si>
    <t>4101707UB</t>
  </si>
  <si>
    <t>4101712UB</t>
  </si>
  <si>
    <t>4101702UA</t>
  </si>
  <si>
    <t>4101703UA</t>
  </si>
  <si>
    <t>4101704UA</t>
  </si>
  <si>
    <t>4101701TB</t>
  </si>
  <si>
    <t>4101708TB</t>
  </si>
  <si>
    <t>7410827UA</t>
  </si>
  <si>
    <t>PROJET</t>
  </si>
  <si>
    <t>INLET CHECK VALVE</t>
  </si>
  <si>
    <t>7432803AA</t>
  </si>
  <si>
    <t>7433064TA</t>
  </si>
  <si>
    <t>S12-13</t>
  </si>
  <si>
    <t>Cde en cours - date liv ?</t>
  </si>
  <si>
    <t>En réception</t>
  </si>
  <si>
    <t>4108902AA</t>
  </si>
  <si>
    <t>4108901AA</t>
  </si>
  <si>
    <t>G (Gram)</t>
  </si>
  <si>
    <t>1002053AA</t>
  </si>
  <si>
    <t>7110001AA</t>
  </si>
  <si>
    <t>7130008AA</t>
  </si>
  <si>
    <t>7130039AA</t>
  </si>
  <si>
    <t>LOCATING RING - 987 997</t>
  </si>
  <si>
    <t>7330739AA</t>
  </si>
  <si>
    <t>7330740AA</t>
  </si>
  <si>
    <t>7330744AA</t>
  </si>
  <si>
    <t>7330745AA</t>
  </si>
  <si>
    <t>7320159ac</t>
  </si>
  <si>
    <t>4101902TA</t>
  </si>
  <si>
    <t>KG (kilogram)</t>
  </si>
  <si>
    <t>4101901TA</t>
  </si>
  <si>
    <t>7110024AA</t>
  </si>
  <si>
    <t>7130001AA</t>
  </si>
  <si>
    <t>7130002AA</t>
  </si>
  <si>
    <t>1001568AA</t>
  </si>
  <si>
    <t>BLEU</t>
  </si>
  <si>
    <t>ROUGE</t>
  </si>
  <si>
    <t>JAUNE</t>
  </si>
  <si>
    <t>REF</t>
  </si>
  <si>
    <t>QTE</t>
  </si>
  <si>
    <t xml:space="preserve"> Material Description</t>
  </si>
  <si>
    <t>produit rouge</t>
  </si>
  <si>
    <t>produit soudé rouge</t>
  </si>
  <si>
    <t>Coquille rouge</t>
  </si>
  <si>
    <t>matière 1</t>
  </si>
  <si>
    <t>matière 2</t>
  </si>
  <si>
    <t>atelier soudage manuel</t>
  </si>
  <si>
    <t>RETENTION MODULE</t>
  </si>
  <si>
    <t xml:space="preserve">PREPREG UPPER FACE </t>
  </si>
  <si>
    <t xml:space="preserve">PREPREG LOWER FACE </t>
  </si>
  <si>
    <t>matière 3</t>
  </si>
  <si>
    <t>matière 4</t>
  </si>
  <si>
    <t>CANISTER PLASTIC BRACKET</t>
  </si>
  <si>
    <t>ICV</t>
  </si>
  <si>
    <t>inner tube</t>
  </si>
  <si>
    <t>PILLIER</t>
  </si>
  <si>
    <t>atelier soudage machine</t>
  </si>
  <si>
    <t>coquille jaune</t>
  </si>
  <si>
    <t>ENCAPSULATED RING STD</t>
  </si>
  <si>
    <t xml:space="preserve"> atelier soufflage machine</t>
  </si>
  <si>
    <t>atelier soufflage machine</t>
  </si>
  <si>
    <t xml:space="preserve">FILL VENT NIPPLE </t>
  </si>
  <si>
    <t>VENTING SYSTEM ASSY COMBO</t>
  </si>
  <si>
    <t>VENT SYSTEM</t>
  </si>
  <si>
    <t>VENTING SYSTEM BODY</t>
  </si>
  <si>
    <t>FILL VENT LINE INTERNAL</t>
  </si>
  <si>
    <t>VENT LINE EXTERNAL</t>
  </si>
  <si>
    <t xml:space="preserve"> DELIVERY LINE DML </t>
  </si>
  <si>
    <t>JAUNE ( version 1 )</t>
  </si>
  <si>
    <t>JAUNE ( version 2 )</t>
  </si>
  <si>
    <t>produit jaune version 2A</t>
  </si>
  <si>
    <t>produit jaune version 2B</t>
  </si>
  <si>
    <t>produit jaune version 2C</t>
  </si>
  <si>
    <t>produit jaune version 2D</t>
  </si>
  <si>
    <t>proudit jaune version 2E</t>
  </si>
  <si>
    <t>produit jaune version 2F</t>
  </si>
  <si>
    <t>produit jaune version 2G</t>
  </si>
  <si>
    <t>produit jaune version 2H</t>
  </si>
  <si>
    <t>coquille jaune 2</t>
  </si>
  <si>
    <t>IN VENT SYST TSBM</t>
  </si>
  <si>
    <t>RET CLIP</t>
  </si>
  <si>
    <t>FILL LIMIT VENT VALVE</t>
  </si>
  <si>
    <t>ROLL OVER VALVE</t>
  </si>
  <si>
    <t>JAUNE (version3)</t>
  </si>
  <si>
    <t>produit soudé jaune version 1</t>
  </si>
  <si>
    <t>produit jaune version 1</t>
  </si>
  <si>
    <t>produit jaune version 3A</t>
  </si>
  <si>
    <t>produit jaune version 3B</t>
  </si>
  <si>
    <t>produit jaune version 3C</t>
  </si>
  <si>
    <t>produit jaune version 3D</t>
  </si>
  <si>
    <t>produit jaune version 3E</t>
  </si>
  <si>
    <t>produit jaune version 3F</t>
  </si>
  <si>
    <t>produit jaune version 3G</t>
  </si>
  <si>
    <t>produit soudé jaune version 2A-D-H</t>
  </si>
  <si>
    <t>produit soudé jaune version 2B-E-F</t>
  </si>
  <si>
    <t>produit soudé jaune version 2C-G</t>
  </si>
  <si>
    <t>produit soudé jaune version 2A-D-E-F</t>
  </si>
  <si>
    <t>produit soudé jaune version 3B</t>
  </si>
  <si>
    <t>produit soudé jaune version 3C-G</t>
  </si>
  <si>
    <t>ateleir soufflage machine</t>
  </si>
  <si>
    <t>coquille jaune 3-1</t>
  </si>
  <si>
    <t>coquille jaune 3-2</t>
  </si>
  <si>
    <t>matière  4</t>
  </si>
  <si>
    <t>FILL VENT NIPPLE X</t>
  </si>
  <si>
    <t>METALLIC HEATSHIELD</t>
  </si>
  <si>
    <t>FDM DML</t>
  </si>
  <si>
    <t>WIRE HARN</t>
  </si>
  <si>
    <t>GROUND STRAP HEATSHIELD</t>
  </si>
  <si>
    <t>VENT SYST BODY FLVV</t>
  </si>
  <si>
    <t>ICV DUST</t>
  </si>
  <si>
    <t>produit bleu version A</t>
  </si>
  <si>
    <t>produit bleu version B</t>
  </si>
  <si>
    <t>produit bleu version C</t>
  </si>
  <si>
    <t>Material Description</t>
  </si>
  <si>
    <t>Welded Bolt for Heatshield</t>
  </si>
  <si>
    <t>Plastic Bracket</t>
  </si>
  <si>
    <t>Atelier soudage machine</t>
  </si>
  <si>
    <t>VENT LINE ROW</t>
  </si>
  <si>
    <t>WIRE HARNESS ERFS</t>
  </si>
  <si>
    <t>WIRE HARNESS MRFS</t>
  </si>
  <si>
    <t>CANISTER CHINA</t>
  </si>
  <si>
    <t>atelier assemblage</t>
  </si>
  <si>
    <t>METALLIC sr</t>
  </si>
  <si>
    <t>7320091AA M</t>
  </si>
  <si>
    <t>7320092AA M</t>
  </si>
  <si>
    <t>7320093AA M</t>
  </si>
  <si>
    <t>7320094AA M</t>
  </si>
  <si>
    <t>7320849AA M</t>
  </si>
  <si>
    <t>7540058AA M</t>
  </si>
  <si>
    <t>7310126AA M</t>
  </si>
  <si>
    <t>7710035AA  M</t>
  </si>
  <si>
    <t>7310148AA M</t>
  </si>
  <si>
    <t>7310630AA M</t>
  </si>
  <si>
    <t>7710077AA MF</t>
  </si>
  <si>
    <t>4039541AA HY</t>
  </si>
  <si>
    <t>7410533AA  HY</t>
  </si>
  <si>
    <t>7320883AA HY</t>
  </si>
  <si>
    <t xml:space="preserve">7320711AA </t>
  </si>
  <si>
    <t xml:space="preserve">7320883AA </t>
  </si>
  <si>
    <t xml:space="preserve">7320123AA </t>
  </si>
  <si>
    <t xml:space="preserve">7540058AA </t>
  </si>
  <si>
    <t xml:space="preserve">7710010AA </t>
  </si>
  <si>
    <t xml:space="preserve">7710036AA </t>
  </si>
  <si>
    <t>code identique version 1 = besoin 40 + 18</t>
  </si>
  <si>
    <t>REF sur le logiciel de gestion</t>
  </si>
  <si>
    <t>liste des composants</t>
  </si>
  <si>
    <t>Champs nommés</t>
  </si>
  <si>
    <t>feuille</t>
  </si>
  <si>
    <t>adresse</t>
  </si>
  <si>
    <t>nom</t>
  </si>
  <si>
    <t>SUIVI STOCKS</t>
  </si>
  <si>
    <t>B2:B16</t>
  </si>
  <si>
    <t>Feuil</t>
  </si>
  <si>
    <t>Liste des projets</t>
  </si>
  <si>
    <t>Material description</t>
  </si>
  <si>
    <t>Calc</t>
  </si>
  <si>
    <t>Champ</t>
  </si>
  <si>
    <t>A2:N10000</t>
  </si>
  <si>
    <t>état des stocks
(Feuille "Stocks")</t>
  </si>
  <si>
    <t>Appro manquants
(somme projets)</t>
  </si>
  <si>
    <t>Liste des feuilles</t>
  </si>
  <si>
    <t>BL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</si>
  <si>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</si>
  <si>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</si>
  <si>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</si>
  <si>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</si>
  <si>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</si>
  <si>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</si>
  <si>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</si>
  <si>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</si>
  <si>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</si>
  <si>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</si>
  <si>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</si>
  <si>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</si>
  <si>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</si>
  <si>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</si>
  <si>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</si>
  <si>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BM</t>
  </si>
  <si>
    <t>BN</t>
  </si>
  <si>
    <t>BO</t>
  </si>
  <si>
    <t>BQ</t>
  </si>
  <si>
    <t>BR</t>
  </si>
  <si>
    <t>BS</t>
  </si>
  <si>
    <t>BT</t>
  </si>
  <si>
    <t>BU</t>
  </si>
  <si>
    <t>BW</t>
  </si>
  <si>
    <t>BX</t>
  </si>
  <si>
    <t>BY</t>
  </si>
  <si>
    <t>code</t>
  </si>
  <si>
    <t>calc!B2:B16 &gt; Feuil</t>
  </si>
  <si>
    <t>calc!G2:G2251 &gt; code</t>
  </si>
  <si>
    <t>champs nommés</t>
  </si>
  <si>
    <t>calc D2:F2251 &gt; Typ</t>
  </si>
  <si>
    <t>désignation</t>
  </si>
  <si>
    <t>ref</t>
  </si>
</sst>
</file>

<file path=xl/styles.xml><?xml version="1.0" encoding="utf-8"?>
<styleSheet xmlns="http://schemas.openxmlformats.org/spreadsheetml/2006/main">
  <numFmts count="1">
    <numFmt numFmtId="164" formatCode="#,##0.00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9"/>
      <name val="Verdana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12"/>
      <color rgb="FF00206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9"/>
      <color indexed="10"/>
      <name val="Tahoma"/>
      <family val="2"/>
    </font>
    <font>
      <b/>
      <u val="double"/>
      <sz val="14"/>
      <color indexed="10"/>
      <name val="Tahoma"/>
      <family val="2"/>
    </font>
    <font>
      <b/>
      <sz val="10"/>
      <color rgb="FFFF0000"/>
      <name val="Arial Narrow"/>
      <family val="2"/>
    </font>
    <font>
      <b/>
      <sz val="9"/>
      <color rgb="FF002060"/>
      <name val="Arial Narrow"/>
      <family val="2"/>
    </font>
    <font>
      <b/>
      <sz val="10"/>
      <color theme="1"/>
      <name val="Arial Narrow"/>
      <family val="2"/>
    </font>
    <font>
      <b/>
      <sz val="8"/>
      <color rgb="FFFFFF00"/>
      <name val="Arial Narrow"/>
      <family val="2"/>
    </font>
    <font>
      <sz val="8"/>
      <color rgb="FFFFFF00"/>
      <name val="Arial Narrow"/>
      <family val="2"/>
    </font>
    <font>
      <sz val="8"/>
      <name val="Arial Narrow"/>
      <family val="2"/>
    </font>
    <font>
      <sz val="12"/>
      <color rgb="FFFFFF66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3366"/>
        <bgColor rgb="FF003366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rgb="FFC61BE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207">
    <xf numFmtId="0" fontId="0" fillId="0" borderId="0" xfId="0"/>
    <xf numFmtId="0" fontId="3" fillId="0" borderId="0" xfId="3"/>
    <xf numFmtId="0" fontId="4" fillId="4" borderId="3" xfId="3" applyFont="1" applyFill="1" applyBorder="1" applyAlignment="1">
      <alignment horizontal="center" wrapText="1"/>
    </xf>
    <xf numFmtId="0" fontId="3" fillId="0" borderId="4" xfId="3" applyFill="1" applyBorder="1"/>
    <xf numFmtId="0" fontId="3" fillId="5" borderId="0" xfId="3" applyFill="1" applyAlignment="1">
      <alignment horizontal="center"/>
    </xf>
    <xf numFmtId="0" fontId="3" fillId="5" borderId="1" xfId="3" applyFill="1" applyBorder="1" applyAlignment="1">
      <alignment horizontal="center" wrapText="1"/>
    </xf>
    <xf numFmtId="0" fontId="3" fillId="5" borderId="0" xfId="3" applyFill="1"/>
    <xf numFmtId="0" fontId="4" fillId="4" borderId="6" xfId="3" applyFont="1" applyFill="1" applyBorder="1" applyAlignment="1">
      <alignment horizontal="center" wrapText="1"/>
    </xf>
    <xf numFmtId="0" fontId="5" fillId="6" borderId="7" xfId="3" applyFont="1" applyFill="1" applyBorder="1" applyAlignment="1">
      <alignment horizontal="center"/>
    </xf>
    <xf numFmtId="0" fontId="3" fillId="3" borderId="0" xfId="3" applyFill="1" applyAlignment="1">
      <alignment horizontal="center"/>
    </xf>
    <xf numFmtId="0" fontId="3" fillId="3" borderId="2" xfId="3" applyFill="1" applyBorder="1" applyAlignment="1">
      <alignment horizontal="center" wrapText="1"/>
    </xf>
    <xf numFmtId="0" fontId="4" fillId="4" borderId="3" xfId="3" applyFont="1" applyFill="1" applyBorder="1" applyAlignment="1">
      <alignment horizontal="center" wrapText="1"/>
    </xf>
    <xf numFmtId="0" fontId="3" fillId="3" borderId="4" xfId="3" applyFill="1" applyBorder="1"/>
    <xf numFmtId="0" fontId="0" fillId="0" borderId="2" xfId="0" applyBorder="1"/>
    <xf numFmtId="0" fontId="0" fillId="0" borderId="0" xfId="2" applyNumberFormat="1" applyFont="1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right" vertical="center"/>
    </xf>
    <xf numFmtId="0" fontId="4" fillId="4" borderId="10" xfId="1" applyFont="1" applyFill="1" applyBorder="1" applyAlignment="1">
      <alignment horizontal="center" wrapText="1"/>
    </xf>
    <xf numFmtId="0" fontId="2" fillId="8" borderId="2" xfId="1" applyFill="1" applyBorder="1" applyAlignment="1">
      <alignment horizontal="center"/>
    </xf>
    <xf numFmtId="0" fontId="2" fillId="8" borderId="11" xfId="1" applyFont="1" applyFill="1" applyBorder="1" applyAlignment="1">
      <alignment horizontal="left"/>
    </xf>
    <xf numFmtId="0" fontId="2" fillId="9" borderId="2" xfId="1" applyFill="1" applyBorder="1" applyAlignment="1">
      <alignment horizontal="center"/>
    </xf>
    <xf numFmtId="0" fontId="2" fillId="9" borderId="14" xfId="1" applyFill="1" applyBorder="1" applyAlignment="1">
      <alignment horizontal="left"/>
    </xf>
    <xf numFmtId="0" fontId="2" fillId="10" borderId="2" xfId="1" applyFill="1" applyBorder="1" applyAlignment="1">
      <alignment horizontal="center"/>
    </xf>
    <xf numFmtId="0" fontId="2" fillId="3" borderId="17" xfId="1" applyFont="1" applyFill="1" applyBorder="1" applyAlignment="1">
      <alignment horizontal="left"/>
    </xf>
    <xf numFmtId="0" fontId="2" fillId="3" borderId="15" xfId="1" applyFill="1" applyBorder="1" applyAlignment="1">
      <alignment horizontal="left"/>
    </xf>
    <xf numFmtId="0" fontId="2" fillId="3" borderId="15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/>
    </xf>
    <xf numFmtId="0" fontId="2" fillId="8" borderId="2" xfId="1" applyFill="1" applyBorder="1" applyAlignment="1">
      <alignment horizontal="center" vertical="center"/>
    </xf>
    <xf numFmtId="0" fontId="2" fillId="9" borderId="2" xfId="1" applyFill="1" applyBorder="1" applyAlignment="1">
      <alignment horizontal="center" vertical="center"/>
    </xf>
    <xf numFmtId="0" fontId="2" fillId="10" borderId="2" xfId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2" fillId="8" borderId="13" xfId="1" applyFill="1" applyBorder="1" applyAlignment="1">
      <alignment horizontal="center" wrapText="1"/>
    </xf>
    <xf numFmtId="0" fontId="2" fillId="9" borderId="15" xfId="1" applyFill="1" applyBorder="1" applyAlignment="1">
      <alignment horizontal="center" wrapText="1"/>
    </xf>
    <xf numFmtId="0" fontId="2" fillId="10" borderId="15" xfId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wrapText="1"/>
    </xf>
    <xf numFmtId="0" fontId="2" fillId="3" borderId="15" xfId="1" applyFont="1" applyFill="1" applyBorder="1" applyAlignment="1">
      <alignment horizontal="center" wrapText="1"/>
    </xf>
    <xf numFmtId="0" fontId="2" fillId="3" borderId="15" xfId="1" applyFill="1" applyBorder="1" applyAlignment="1">
      <alignment horizontal="center" wrapText="1"/>
    </xf>
    <xf numFmtId="0" fontId="2" fillId="3" borderId="20" xfId="1" applyFont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0" borderId="2" xfId="0" applyBorder="1" applyAlignment="1">
      <alignment horizontal="center"/>
    </xf>
    <xf numFmtId="0" fontId="0" fillId="0" borderId="0" xfId="0" applyFill="1"/>
    <xf numFmtId="0" fontId="5" fillId="13" borderId="9" xfId="3" applyFont="1" applyFill="1" applyBorder="1" applyAlignment="1">
      <alignment horizontal="center" wrapText="1"/>
    </xf>
    <xf numFmtId="0" fontId="5" fillId="14" borderId="9" xfId="3" applyFont="1" applyFill="1" applyBorder="1" applyAlignment="1">
      <alignment horizontal="center" wrapText="1"/>
    </xf>
    <xf numFmtId="0" fontId="3" fillId="6" borderId="8" xfId="3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6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3" applyFont="1" applyAlignment="1">
      <alignment horizontal="center"/>
    </xf>
    <xf numFmtId="14" fontId="9" fillId="0" borderId="0" xfId="3" applyNumberFormat="1" applyFont="1"/>
    <xf numFmtId="1" fontId="9" fillId="0" borderId="0" xfId="3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1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0" xfId="0" applyFill="1"/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0" xfId="0" applyFill="1"/>
    <xf numFmtId="0" fontId="0" fillId="3" borderId="2" xfId="0" applyFill="1" applyBorder="1" applyAlignment="1">
      <alignment horizontal="center" wrapText="1"/>
    </xf>
    <xf numFmtId="0" fontId="0" fillId="3" borderId="4" xfId="0" applyFill="1" applyBorder="1"/>
    <xf numFmtId="0" fontId="5" fillId="13" borderId="21" xfId="3" applyFont="1" applyFill="1" applyBorder="1" applyAlignment="1">
      <alignment horizontal="center" wrapText="1"/>
    </xf>
    <xf numFmtId="1" fontId="0" fillId="0" borderId="2" xfId="0" applyNumberFormat="1" applyBorder="1"/>
    <xf numFmtId="0" fontId="5" fillId="13" borderId="22" xfId="3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49" fontId="5" fillId="0" borderId="0" xfId="3" applyNumberFormat="1" applyFont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 applyBorder="1"/>
    <xf numFmtId="0" fontId="10" fillId="0" borderId="0" xfId="0" applyFont="1"/>
    <xf numFmtId="0" fontId="3" fillId="0" borderId="0" xfId="3" applyFill="1" applyAlignment="1">
      <alignment horizontal="center"/>
    </xf>
    <xf numFmtId="0" fontId="3" fillId="0" borderId="2" xfId="3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" fillId="15" borderId="0" xfId="0" applyFont="1" applyFill="1" applyBorder="1" applyAlignment="1">
      <alignment horizontal="center"/>
    </xf>
    <xf numFmtId="0" fontId="1" fillId="15" borderId="0" xfId="0" applyFont="1" applyFill="1" applyBorder="1" applyAlignment="1"/>
    <xf numFmtId="0" fontId="0" fillId="15" borderId="0" xfId="0" applyFill="1"/>
    <xf numFmtId="0" fontId="6" fillId="15" borderId="0" xfId="0" applyFont="1" applyFill="1"/>
    <xf numFmtId="0" fontId="6" fillId="15" borderId="0" xfId="0" applyFont="1" applyFill="1" applyAlignment="1">
      <alignment horizontal="center"/>
    </xf>
    <xf numFmtId="0" fontId="3" fillId="16" borderId="2" xfId="3" applyFill="1" applyBorder="1" applyAlignment="1">
      <alignment horizontal="center" wrapText="1"/>
    </xf>
    <xf numFmtId="0" fontId="3" fillId="16" borderId="4" xfId="3" applyFill="1" applyBorder="1"/>
    <xf numFmtId="0" fontId="0" fillId="16" borderId="4" xfId="0" applyFill="1" applyBorder="1"/>
    <xf numFmtId="0" fontId="0" fillId="16" borderId="2" xfId="0" applyFill="1" applyBorder="1" applyAlignment="1">
      <alignment horizontal="center" wrapText="1"/>
    </xf>
    <xf numFmtId="0" fontId="1" fillId="15" borderId="0" xfId="0" applyFont="1" applyFill="1" applyAlignment="1">
      <alignment horizontal="center"/>
    </xf>
    <xf numFmtId="0" fontId="1" fillId="15" borderId="0" xfId="0" applyFont="1" applyFill="1"/>
    <xf numFmtId="0" fontId="1" fillId="15" borderId="0" xfId="0" applyFont="1" applyFill="1" applyAlignment="1"/>
    <xf numFmtId="0" fontId="6" fillId="17" borderId="0" xfId="0" applyFont="1" applyFill="1"/>
    <xf numFmtId="0" fontId="0" fillId="0" borderId="0" xfId="0" applyFill="1" applyBorder="1"/>
    <xf numFmtId="0" fontId="0" fillId="0" borderId="4" xfId="0" applyFill="1" applyBorder="1"/>
    <xf numFmtId="0" fontId="3" fillId="3" borderId="0" xfId="3" applyFill="1" applyBorder="1" applyAlignment="1">
      <alignment horizontal="center" wrapText="1"/>
    </xf>
    <xf numFmtId="0" fontId="0" fillId="0" borderId="2" xfId="0" quotePrefix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8" borderId="4" xfId="0" applyFill="1" applyBorder="1"/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16" borderId="2" xfId="3" applyFill="1" applyBorder="1"/>
    <xf numFmtId="0" fontId="3" fillId="16" borderId="5" xfId="3" applyFill="1" applyBorder="1" applyAlignment="1">
      <alignment horizontal="center" wrapText="1"/>
    </xf>
    <xf numFmtId="0" fontId="3" fillId="16" borderId="12" xfId="3" applyFill="1" applyBorder="1"/>
    <xf numFmtId="0" fontId="3" fillId="0" borderId="18" xfId="3" applyFill="1" applyBorder="1"/>
    <xf numFmtId="0" fontId="3" fillId="16" borderId="5" xfId="3" applyFill="1" applyBorder="1"/>
    <xf numFmtId="0" fontId="0" fillId="18" borderId="2" xfId="0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" fontId="0" fillId="0" borderId="0" xfId="0" applyNumberFormat="1" applyBorder="1"/>
    <xf numFmtId="0" fontId="0" fillId="6" borderId="0" xfId="0" applyFill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0" fillId="0" borderId="0" xfId="0"/>
    <xf numFmtId="0" fontId="0" fillId="20" borderId="0" xfId="0" applyFill="1"/>
    <xf numFmtId="0" fontId="1" fillId="15" borderId="23" xfId="0" applyFont="1" applyFill="1" applyBorder="1" applyAlignment="1"/>
    <xf numFmtId="0" fontId="1" fillId="6" borderId="5" xfId="0" quotePrefix="1" applyFont="1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3" fillId="0" borderId="0" xfId="3" applyFill="1" applyBorder="1" applyAlignment="1">
      <alignment horizontal="center"/>
    </xf>
    <xf numFmtId="0" fontId="3" fillId="0" borderId="0" xfId="3" applyFill="1" applyBorder="1" applyAlignment="1">
      <alignment horizontal="center" wrapText="1"/>
    </xf>
    <xf numFmtId="0" fontId="3" fillId="0" borderId="0" xfId="3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16" xfId="0" applyFill="1" applyBorder="1"/>
    <xf numFmtId="1" fontId="0" fillId="0" borderId="19" xfId="0" applyNumberFormat="1" applyBorder="1"/>
    <xf numFmtId="1" fontId="0" fillId="0" borderId="0" xfId="0" applyNumberFormat="1" applyFill="1" applyBorder="1"/>
    <xf numFmtId="0" fontId="0" fillId="3" borderId="0" xfId="0" applyFill="1" applyBorder="1"/>
    <xf numFmtId="0" fontId="0" fillId="21" borderId="0" xfId="2" applyNumberFormat="1" applyFont="1" applyFill="1" applyBorder="1" applyAlignment="1" applyProtection="1">
      <alignment horizontal="left" vertical="center"/>
    </xf>
    <xf numFmtId="0" fontId="0" fillId="22" borderId="0" xfId="0" applyFill="1"/>
    <xf numFmtId="164" fontId="0" fillId="22" borderId="0" xfId="2" applyNumberFormat="1" applyFont="1" applyFill="1" applyBorder="1" applyAlignment="1" applyProtection="1">
      <alignment horizontal="right" vertical="center"/>
    </xf>
    <xf numFmtId="0" fontId="0" fillId="22" borderId="0" xfId="2" applyNumberFormat="1" applyFont="1" applyFill="1" applyBorder="1" applyAlignment="1" applyProtection="1">
      <alignment horizontal="left" vertical="center"/>
    </xf>
    <xf numFmtId="0" fontId="10" fillId="22" borderId="0" xfId="0" applyFont="1" applyFill="1"/>
    <xf numFmtId="0" fontId="13" fillId="0" borderId="0" xfId="0" applyFont="1"/>
    <xf numFmtId="0" fontId="13" fillId="23" borderId="0" xfId="0" applyFont="1" applyFill="1"/>
    <xf numFmtId="0" fontId="13" fillId="27" borderId="29" xfId="0" applyFont="1" applyFill="1" applyBorder="1"/>
    <xf numFmtId="0" fontId="13" fillId="27" borderId="30" xfId="0" applyFont="1" applyFill="1" applyBorder="1"/>
    <xf numFmtId="0" fontId="13" fillId="27" borderId="0" xfId="0" applyFont="1" applyFill="1" applyBorder="1"/>
    <xf numFmtId="0" fontId="13" fillId="27" borderId="31" xfId="0" applyFont="1" applyFill="1" applyBorder="1"/>
    <xf numFmtId="0" fontId="19" fillId="0" borderId="0" xfId="0" applyFont="1"/>
    <xf numFmtId="0" fontId="19" fillId="24" borderId="0" xfId="0" applyFont="1" applyFill="1"/>
    <xf numFmtId="0" fontId="20" fillId="12" borderId="27" xfId="0" applyFont="1" applyFill="1" applyBorder="1" applyAlignment="1">
      <alignment horizontal="left" vertical="center" indent="1"/>
    </xf>
    <xf numFmtId="0" fontId="20" fillId="12" borderId="28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24" borderId="0" xfId="0" applyFont="1" applyFill="1" applyAlignment="1"/>
    <xf numFmtId="0" fontId="13" fillId="0" borderId="24" xfId="0" applyFont="1" applyBorder="1" applyAlignment="1">
      <alignment horizontal="center"/>
    </xf>
    <xf numFmtId="0" fontId="13" fillId="2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0" fillId="25" borderId="26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/>
    </xf>
    <xf numFmtId="0" fontId="14" fillId="2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1" fillId="15" borderId="23" xfId="0" applyFont="1" applyFill="1" applyBorder="1" applyAlignment="1"/>
    <xf numFmtId="0" fontId="7" fillId="11" borderId="16" xfId="1" applyFont="1" applyFill="1" applyBorder="1" applyAlignment="1"/>
    <xf numFmtId="0" fontId="7" fillId="11" borderId="32" xfId="1" applyFont="1" applyFill="1" applyBorder="1" applyAlignment="1"/>
    <xf numFmtId="0" fontId="7" fillId="11" borderId="0" xfId="1" applyFont="1" applyFill="1" applyBorder="1" applyAlignment="1"/>
    <xf numFmtId="0" fontId="7" fillId="11" borderId="33" xfId="1" applyFont="1" applyFill="1" applyBorder="1" applyAlignment="1"/>
    <xf numFmtId="0" fontId="7" fillId="11" borderId="23" xfId="1" applyFont="1" applyFill="1" applyBorder="1" applyAlignment="1"/>
    <xf numFmtId="0" fontId="7" fillId="11" borderId="12" xfId="1" applyFont="1" applyFill="1" applyBorder="1" applyAlignment="1"/>
    <xf numFmtId="0" fontId="25" fillId="24" borderId="25" xfId="0" applyFont="1" applyFill="1" applyBorder="1" applyAlignment="1">
      <alignment horizontal="center" vertical="center" textRotation="90"/>
    </xf>
    <xf numFmtId="0" fontId="25" fillId="24" borderId="25" xfId="0" applyFont="1" applyFill="1" applyBorder="1" applyAlignment="1">
      <alignment horizontal="center" vertical="center" textRotation="90" wrapText="1"/>
    </xf>
    <xf numFmtId="0" fontId="22" fillId="0" borderId="24" xfId="0" applyFont="1" applyBorder="1" applyAlignment="1">
      <alignment horizontal="center"/>
    </xf>
    <xf numFmtId="0" fontId="26" fillId="26" borderId="0" xfId="0" applyFont="1" applyFill="1" applyAlignment="1">
      <alignment horizontal="center" vertical="center" wrapText="1"/>
    </xf>
    <xf numFmtId="0" fontId="4" fillId="4" borderId="3" xfId="3" applyFont="1" applyFill="1" applyBorder="1" applyAlignment="1">
      <alignment horizontal="center" wrapText="1"/>
    </xf>
    <xf numFmtId="0" fontId="1" fillId="15" borderId="4" xfId="0" applyFont="1" applyFill="1" applyBorder="1" applyAlignment="1">
      <alignment horizontal="center"/>
    </xf>
    <xf numFmtId="0" fontId="1" fillId="19" borderId="5" xfId="0" applyFont="1" applyFill="1" applyBorder="1" applyAlignment="1">
      <alignment horizontal="left" wrapText="1"/>
    </xf>
    <xf numFmtId="0" fontId="1" fillId="19" borderId="4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center" wrapText="1"/>
    </xf>
    <xf numFmtId="0" fontId="1" fillId="15" borderId="23" xfId="0" applyFont="1" applyFill="1" applyBorder="1" applyAlignment="1">
      <alignment horizontal="center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7" fillId="27" borderId="0" xfId="0" applyFont="1" applyFill="1" applyAlignment="1">
      <alignment horizontal="left" vertical="center"/>
    </xf>
    <xf numFmtId="0" fontId="15" fillId="27" borderId="0" xfId="0" applyFont="1" applyFill="1" applyAlignment="1">
      <alignment horizontal="left" vertical="center"/>
    </xf>
    <xf numFmtId="0" fontId="15" fillId="29" borderId="0" xfId="0" applyFont="1" applyFill="1" applyAlignment="1">
      <alignment horizontal="left" vertical="center" indent="1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15" fillId="28" borderId="33" xfId="0" applyFont="1" applyFill="1" applyBorder="1" applyAlignment="1">
      <alignment horizontal="left" vertical="center"/>
    </xf>
    <xf numFmtId="0" fontId="15" fillId="28" borderId="1" xfId="0" applyFont="1" applyFill="1" applyBorder="1" applyAlignment="1">
      <alignment horizontal="left" vertical="center"/>
    </xf>
    <xf numFmtId="0" fontId="15" fillId="28" borderId="3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5" fillId="28" borderId="36" xfId="0" applyFont="1" applyFill="1" applyBorder="1" applyAlignment="1">
      <alignment horizontal="left" vertical="center"/>
    </xf>
    <xf numFmtId="0" fontId="15" fillId="28" borderId="37" xfId="0" applyFont="1" applyFill="1" applyBorder="1" applyAlignment="1">
      <alignment horizontal="left" vertical="center"/>
    </xf>
    <xf numFmtId="0" fontId="15" fillId="28" borderId="38" xfId="0" applyFont="1" applyFill="1" applyBorder="1" applyAlignment="1">
      <alignment horizontal="left" vertical="center"/>
    </xf>
    <xf numFmtId="0" fontId="15" fillId="28" borderId="39" xfId="0" applyFont="1" applyFill="1" applyBorder="1" applyAlignment="1">
      <alignment horizontal="left" vertical="center"/>
    </xf>
    <xf numFmtId="0" fontId="15" fillId="28" borderId="40" xfId="0" applyFont="1" applyFill="1" applyBorder="1" applyAlignment="1">
      <alignment horizontal="left" vertical="center"/>
    </xf>
    <xf numFmtId="0" fontId="15" fillId="28" borderId="41" xfId="0" applyFont="1" applyFill="1" applyBorder="1" applyAlignment="1">
      <alignment horizontal="left" vertical="center"/>
    </xf>
    <xf numFmtId="0" fontId="0" fillId="27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5" fillId="30" borderId="0" xfId="0" applyFont="1" applyFill="1" applyAlignment="1">
      <alignment horizontal="left" vertical="center" indent="1"/>
    </xf>
    <xf numFmtId="0" fontId="15" fillId="31" borderId="0" xfId="0" applyFont="1" applyFill="1" applyAlignment="1">
      <alignment horizontal="left" vertical="center" indent="1"/>
    </xf>
    <xf numFmtId="0" fontId="28" fillId="23" borderId="0" xfId="0" applyFont="1" applyFill="1" applyBorder="1" applyAlignment="1">
      <alignment horizontal="left" vertical="center"/>
    </xf>
    <xf numFmtId="0" fontId="28" fillId="23" borderId="34" xfId="0" applyFont="1" applyFill="1" applyBorder="1" applyAlignment="1">
      <alignment horizontal="left" vertical="center" indent="1"/>
    </xf>
    <xf numFmtId="0" fontId="28" fillId="23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15" fillId="23" borderId="0" xfId="0" applyFont="1" applyFill="1" applyAlignment="1">
      <alignment horizontal="left" vertical="center"/>
    </xf>
    <xf numFmtId="0" fontId="16" fillId="23" borderId="0" xfId="0" applyFont="1" applyFill="1" applyAlignment="1">
      <alignment horizontal="left" vertical="center"/>
    </xf>
    <xf numFmtId="0" fontId="30" fillId="29" borderId="0" xfId="0" applyFont="1" applyFill="1" applyAlignment="1">
      <alignment horizontal="left" vertical="center" indent="1"/>
    </xf>
    <xf numFmtId="0" fontId="31" fillId="23" borderId="0" xfId="0" applyFont="1" applyFill="1" applyAlignment="1">
      <alignment horizontal="left" vertical="center" wrapText="1"/>
    </xf>
    <xf numFmtId="0" fontId="31" fillId="23" borderId="0" xfId="0" applyFont="1" applyFill="1" applyAlignment="1">
      <alignment horizontal="left" wrapText="1"/>
    </xf>
    <xf numFmtId="0" fontId="31" fillId="23" borderId="0" xfId="0" applyFont="1" applyFill="1" applyAlignment="1">
      <alignment horizontal="left" vertical="center" wrapText="1"/>
    </xf>
    <xf numFmtId="0" fontId="31" fillId="23" borderId="0" xfId="0" applyFont="1" applyFill="1" applyBorder="1" applyAlignment="1">
      <alignment horizontal="left" vertical="center" wrapText="1"/>
    </xf>
    <xf numFmtId="0" fontId="31" fillId="23" borderId="33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3" fillId="32" borderId="24" xfId="0" applyFont="1" applyFill="1" applyBorder="1"/>
    <xf numFmtId="0" fontId="13" fillId="0" borderId="24" xfId="0" quotePrefix="1" applyFont="1" applyFill="1" applyBorder="1"/>
    <xf numFmtId="0" fontId="22" fillId="0" borderId="24" xfId="0" quotePrefix="1" applyFont="1" applyFill="1" applyBorder="1"/>
  </cellXfs>
  <cellStyles count="4">
    <cellStyle name="Milliers 2" xfId="2"/>
    <cellStyle name="Normal" xfId="0" builtinId="0"/>
    <cellStyle name="Normal 2" xfId="1"/>
    <cellStyle name="Normal 3" xfId="3"/>
  </cellStyles>
  <dxfs count="186">
    <dxf>
      <font>
        <b/>
        <i val="0"/>
      </font>
    </dxf>
    <dxf>
      <font>
        <b val="0"/>
        <i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</dxf>
    <dxf>
      <fill>
        <patternFill>
          <bgColor rgb="FFFFC000"/>
        </patternFill>
      </fill>
    </dxf>
    <dxf>
      <fill>
        <patternFill patternType="gray125"/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rgb="FF0070C0"/>
        </pattern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</dxfs>
  <tableStyles count="0" defaultTableStyle="TableStyleMedium2" defaultPivotStyle="PivotStyleLight16"/>
  <colors>
    <mruColors>
      <color rgb="FFFFFF66"/>
      <color rgb="FFFFFF99"/>
      <color rgb="FFCCCCFF"/>
      <color rgb="FFFF6600"/>
      <color rgb="FF00FF00"/>
      <color rgb="FF9999FF"/>
      <color rgb="FFFFCC66"/>
      <color rgb="FFFF7415"/>
      <color rgb="FF66FF33"/>
      <color rgb="FFF949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625929</xdr:colOff>
      <xdr:row>11</xdr:row>
      <xdr:rowOff>122465</xdr:rowOff>
    </xdr:from>
    <xdr:to>
      <xdr:col>11</xdr:col>
      <xdr:colOff>557893</xdr:colOff>
      <xdr:row>13</xdr:row>
      <xdr:rowOff>81643</xdr:rowOff>
    </xdr:to>
    <xdr:sp macro="" textlink="">
      <xdr:nvSpPr>
        <xdr:cNvPr id="2" name="Ellipse 1"/>
        <xdr:cNvSpPr/>
      </xdr:nvSpPr>
      <xdr:spPr>
        <a:xfrm>
          <a:off x="8531679" y="25445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52</xdr:col>
      <xdr:colOff>585107</xdr:colOff>
      <xdr:row>22</xdr:row>
      <xdr:rowOff>122465</xdr:rowOff>
    </xdr:from>
    <xdr:to>
      <xdr:col>55</xdr:col>
      <xdr:colOff>517071</xdr:colOff>
      <xdr:row>24</xdr:row>
      <xdr:rowOff>81643</xdr:rowOff>
    </xdr:to>
    <xdr:sp macro="" textlink="">
      <xdr:nvSpPr>
        <xdr:cNvPr id="3" name="Ellipse 2"/>
        <xdr:cNvSpPr/>
      </xdr:nvSpPr>
      <xdr:spPr>
        <a:xfrm>
          <a:off x="39583178" y="46400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G142"/>
  <sheetViews>
    <sheetView workbookViewId="0">
      <selection activeCell="A2" sqref="A2"/>
    </sheetView>
  </sheetViews>
  <sheetFormatPr baseColWidth="10" defaultRowHeight="14.4"/>
  <cols>
    <col min="1" max="1" width="12.6640625" style="43" customWidth="1"/>
    <col min="2" max="2" width="12" customWidth="1"/>
    <col min="3" max="3" width="18.109375" bestFit="1" customWidth="1"/>
    <col min="4" max="4" width="35" customWidth="1"/>
    <col min="7" max="7" width="38" customWidth="1"/>
    <col min="8" max="8" width="18.6640625" customWidth="1"/>
    <col min="9" max="9" width="14.44140625" customWidth="1"/>
  </cols>
  <sheetData>
    <row r="1" spans="1:6" s="109" customFormat="1">
      <c r="A1" s="43"/>
      <c r="B1" s="110" t="s">
        <v>243</v>
      </c>
      <c r="C1" s="110" t="s">
        <v>212</v>
      </c>
      <c r="D1" s="110" t="s">
        <v>348</v>
      </c>
    </row>
    <row r="2" spans="1:6">
      <c r="A2" s="43" t="str">
        <f>LEFT(D2,9)</f>
        <v>4053215TA</v>
      </c>
      <c r="B2" s="15">
        <v>45</v>
      </c>
      <c r="C2" s="14" t="s">
        <v>241</v>
      </c>
      <c r="D2" s="124" t="s">
        <v>8</v>
      </c>
      <c r="F2" s="73"/>
    </row>
    <row r="3" spans="1:6">
      <c r="A3" s="43" t="str">
        <f t="shared" ref="A3:A66" si="0">LEFT(D3,9)</f>
        <v>4101811TA</v>
      </c>
      <c r="B3" s="15">
        <v>0</v>
      </c>
      <c r="C3" s="14" t="s">
        <v>241</v>
      </c>
      <c r="D3" s="124" t="s">
        <v>9</v>
      </c>
      <c r="F3" s="73"/>
    </row>
    <row r="4" spans="1:6">
      <c r="A4" s="43" t="str">
        <f t="shared" si="0"/>
        <v>7410815TA</v>
      </c>
      <c r="B4" s="15">
        <v>0</v>
      </c>
      <c r="C4" s="14" t="s">
        <v>241</v>
      </c>
      <c r="D4" s="124" t="s">
        <v>10</v>
      </c>
      <c r="F4" s="73"/>
    </row>
    <row r="5" spans="1:6">
      <c r="A5" s="43" t="str">
        <f t="shared" si="0"/>
        <v>7410816TA</v>
      </c>
      <c r="B5" s="15">
        <v>0</v>
      </c>
      <c r="C5" s="14" t="s">
        <v>241</v>
      </c>
      <c r="D5" s="124" t="s">
        <v>11</v>
      </c>
      <c r="F5" s="73"/>
    </row>
    <row r="6" spans="1:6">
      <c r="A6" s="43" t="str">
        <f t="shared" si="0"/>
        <v>7432724UA</v>
      </c>
      <c r="B6" s="15">
        <v>7</v>
      </c>
      <c r="C6" s="14" t="s">
        <v>241</v>
      </c>
      <c r="D6" s="124" t="s">
        <v>12</v>
      </c>
      <c r="F6" s="73"/>
    </row>
    <row r="7" spans="1:6">
      <c r="A7" s="43" t="str">
        <f t="shared" si="0"/>
        <v>7432803AA</v>
      </c>
      <c r="B7" s="15">
        <v>10</v>
      </c>
      <c r="C7" s="14" t="s">
        <v>241</v>
      </c>
      <c r="D7" s="124" t="s">
        <v>214</v>
      </c>
      <c r="F7" s="73"/>
    </row>
    <row r="8" spans="1:6">
      <c r="A8" s="43" t="str">
        <f t="shared" si="0"/>
        <v>7510358TA</v>
      </c>
      <c r="B8" s="15">
        <v>81</v>
      </c>
      <c r="C8" s="14" t="s">
        <v>241</v>
      </c>
      <c r="D8" s="124" t="s">
        <v>13</v>
      </c>
      <c r="F8" s="73"/>
    </row>
    <row r="9" spans="1:6">
      <c r="A9" s="43" t="str">
        <f t="shared" si="0"/>
        <v>7620529TA</v>
      </c>
      <c r="B9" s="15">
        <v>94</v>
      </c>
      <c r="C9" s="14" t="s">
        <v>241</v>
      </c>
      <c r="D9" s="124" t="s">
        <v>14</v>
      </c>
      <c r="F9" s="73"/>
    </row>
    <row r="10" spans="1:6">
      <c r="A10" s="43" t="str">
        <f t="shared" si="0"/>
        <v>7720375TB</v>
      </c>
      <c r="B10" s="15">
        <v>629</v>
      </c>
      <c r="C10" s="14" t="s">
        <v>241</v>
      </c>
      <c r="D10" s="124" t="s">
        <v>15</v>
      </c>
      <c r="F10" s="73"/>
    </row>
    <row r="11" spans="1:6">
      <c r="A11" s="43" t="str">
        <f t="shared" si="0"/>
        <v>4011812TA</v>
      </c>
      <c r="B11" s="15">
        <v>0</v>
      </c>
      <c r="C11" s="14" t="s">
        <v>241</v>
      </c>
      <c r="D11" s="124" t="s">
        <v>16</v>
      </c>
      <c r="F11" s="73"/>
    </row>
    <row r="12" spans="1:6">
      <c r="A12" s="43" t="str">
        <f t="shared" si="0"/>
        <v>7410817TA</v>
      </c>
      <c r="B12" s="126">
        <v>40</v>
      </c>
      <c r="C12" s="127" t="s">
        <v>241</v>
      </c>
      <c r="D12" s="127" t="s">
        <v>17</v>
      </c>
      <c r="E12" s="125"/>
      <c r="F12" s="128"/>
    </row>
    <row r="13" spans="1:6">
      <c r="A13" s="43" t="str">
        <f t="shared" si="0"/>
        <v>7611460TA</v>
      </c>
      <c r="B13" s="15">
        <v>0</v>
      </c>
      <c r="C13" s="14" t="s">
        <v>241</v>
      </c>
      <c r="D13" s="124" t="s">
        <v>18</v>
      </c>
      <c r="F13" s="73"/>
    </row>
    <row r="14" spans="1:6">
      <c r="A14" s="43" t="str">
        <f t="shared" si="0"/>
        <v>7321214TA</v>
      </c>
      <c r="B14" s="15">
        <v>196</v>
      </c>
      <c r="C14" s="14" t="s">
        <v>241</v>
      </c>
      <c r="D14" s="124" t="s">
        <v>19</v>
      </c>
      <c r="F14" s="73"/>
    </row>
    <row r="15" spans="1:6">
      <c r="A15" s="43" t="str">
        <f t="shared" si="0"/>
        <v>1001873AA</v>
      </c>
      <c r="B15" s="15">
        <v>2981</v>
      </c>
      <c r="C15" s="14" t="s">
        <v>241</v>
      </c>
      <c r="D15" s="124" t="s">
        <v>20</v>
      </c>
      <c r="F15" s="73"/>
    </row>
    <row r="16" spans="1:6">
      <c r="A16" s="43" t="str">
        <f t="shared" si="0"/>
        <v>7210242AA</v>
      </c>
      <c r="B16" s="15">
        <v>2240</v>
      </c>
      <c r="C16" s="14" t="s">
        <v>241</v>
      </c>
      <c r="D16" s="124" t="s">
        <v>21</v>
      </c>
      <c r="F16" s="73"/>
    </row>
    <row r="17" spans="1:7">
      <c r="A17" s="43" t="str">
        <f t="shared" si="0"/>
        <v>7320091AA</v>
      </c>
      <c r="B17" s="15">
        <v>2204</v>
      </c>
      <c r="C17" s="14" t="s">
        <v>241</v>
      </c>
      <c r="D17" s="124" t="s">
        <v>327</v>
      </c>
      <c r="F17" s="73"/>
    </row>
    <row r="18" spans="1:7">
      <c r="A18" s="43" t="str">
        <f t="shared" si="0"/>
        <v>7320092AA</v>
      </c>
      <c r="B18" s="15">
        <v>4109</v>
      </c>
      <c r="C18" s="14" t="s">
        <v>241</v>
      </c>
      <c r="D18" s="124" t="s">
        <v>328</v>
      </c>
      <c r="F18" s="73"/>
    </row>
    <row r="19" spans="1:7">
      <c r="A19" s="43" t="str">
        <f t="shared" si="0"/>
        <v>7320093AA</v>
      </c>
      <c r="B19" s="15">
        <v>729</v>
      </c>
      <c r="C19" s="14" t="s">
        <v>241</v>
      </c>
      <c r="D19" s="124" t="s">
        <v>329</v>
      </c>
      <c r="F19" s="73"/>
    </row>
    <row r="20" spans="1:7">
      <c r="A20" s="43" t="str">
        <f t="shared" si="0"/>
        <v>7320094AA</v>
      </c>
      <c r="B20" s="15">
        <v>712</v>
      </c>
      <c r="C20" s="14" t="s">
        <v>241</v>
      </c>
      <c r="D20" s="124" t="s">
        <v>330</v>
      </c>
      <c r="F20" s="73"/>
    </row>
    <row r="21" spans="1:7">
      <c r="A21" s="43" t="str">
        <f t="shared" si="0"/>
        <v>7320248AA</v>
      </c>
      <c r="B21" s="15">
        <v>768</v>
      </c>
      <c r="C21" s="14" t="s">
        <v>241</v>
      </c>
      <c r="D21" s="124" t="s">
        <v>23</v>
      </c>
      <c r="F21" s="73"/>
    </row>
    <row r="22" spans="1:7">
      <c r="A22" s="43" t="str">
        <f t="shared" si="0"/>
        <v>7320665AA</v>
      </c>
      <c r="B22" s="15">
        <v>1775</v>
      </c>
      <c r="C22" s="14" t="s">
        <v>241</v>
      </c>
      <c r="D22" s="124" t="s">
        <v>24</v>
      </c>
      <c r="F22" s="73"/>
    </row>
    <row r="23" spans="1:7">
      <c r="A23" s="43" t="str">
        <f t="shared" si="0"/>
        <v>7320849AA</v>
      </c>
      <c r="B23" s="15">
        <v>0</v>
      </c>
      <c r="C23" s="14" t="s">
        <v>241</v>
      </c>
      <c r="D23" s="124" t="s">
        <v>331</v>
      </c>
      <c r="F23" s="73"/>
    </row>
    <row r="24" spans="1:7">
      <c r="A24" s="43" t="str">
        <f t="shared" si="0"/>
        <v>7321199TA</v>
      </c>
      <c r="B24" s="15">
        <v>0</v>
      </c>
      <c r="C24" s="14" t="s">
        <v>241</v>
      </c>
      <c r="D24" s="124" t="s">
        <v>25</v>
      </c>
      <c r="F24" s="73"/>
    </row>
    <row r="25" spans="1:7">
      <c r="A25" s="43" t="str">
        <f t="shared" si="0"/>
        <v>7330193AA</v>
      </c>
      <c r="B25" s="15">
        <v>645</v>
      </c>
      <c r="C25" s="14" t="s">
        <v>241</v>
      </c>
      <c r="D25" s="124" t="s">
        <v>26</v>
      </c>
      <c r="F25" s="73"/>
    </row>
    <row r="26" spans="1:7">
      <c r="A26" s="43" t="str">
        <f t="shared" si="0"/>
        <v>7432688TA</v>
      </c>
      <c r="B26" s="15">
        <v>10</v>
      </c>
      <c r="C26" s="14" t="s">
        <v>241</v>
      </c>
      <c r="D26" s="124" t="s">
        <v>27</v>
      </c>
      <c r="F26" s="73"/>
    </row>
    <row r="27" spans="1:7">
      <c r="A27" s="43" t="str">
        <f t="shared" si="0"/>
        <v>7432730UA</v>
      </c>
      <c r="B27" s="15">
        <v>0</v>
      </c>
      <c r="C27" s="14" t="s">
        <v>241</v>
      </c>
      <c r="D27" s="124" t="s">
        <v>197</v>
      </c>
      <c r="F27" s="73"/>
    </row>
    <row r="28" spans="1:7">
      <c r="A28" s="43" t="str">
        <f t="shared" si="0"/>
        <v>7432803TA</v>
      </c>
      <c r="B28" s="15">
        <v>10</v>
      </c>
      <c r="C28" s="14" t="s">
        <v>241</v>
      </c>
      <c r="D28" s="124" t="s">
        <v>183</v>
      </c>
      <c r="F28" s="73"/>
    </row>
    <row r="29" spans="1:7">
      <c r="A29" s="43" t="str">
        <f t="shared" si="0"/>
        <v>7432804TA</v>
      </c>
      <c r="B29" s="15">
        <v>25</v>
      </c>
      <c r="C29" s="14" t="s">
        <v>241</v>
      </c>
      <c r="D29" s="124" t="s">
        <v>192</v>
      </c>
      <c r="F29" s="73"/>
    </row>
    <row r="30" spans="1:7">
      <c r="A30" s="43" t="str">
        <f t="shared" si="0"/>
        <v>7540058AA</v>
      </c>
      <c r="B30" s="126">
        <v>1639</v>
      </c>
      <c r="C30" s="127" t="s">
        <v>241</v>
      </c>
      <c r="D30" s="127" t="s">
        <v>332</v>
      </c>
      <c r="E30" s="125"/>
      <c r="F30" s="128"/>
      <c r="G30" s="109"/>
    </row>
    <row r="31" spans="1:7">
      <c r="A31" s="43" t="str">
        <f t="shared" si="0"/>
        <v>7570067AA</v>
      </c>
      <c r="B31" s="15">
        <v>2145</v>
      </c>
      <c r="C31" s="14" t="s">
        <v>241</v>
      </c>
      <c r="D31" s="124" t="s">
        <v>28</v>
      </c>
      <c r="F31" s="73"/>
    </row>
    <row r="32" spans="1:7">
      <c r="A32" s="43" t="str">
        <f t="shared" si="0"/>
        <v>NP0000444</v>
      </c>
      <c r="B32" s="15">
        <v>30</v>
      </c>
      <c r="C32" s="14" t="s">
        <v>241</v>
      </c>
      <c r="D32" s="124" t="s">
        <v>29</v>
      </c>
      <c r="F32" s="73"/>
    </row>
    <row r="33" spans="1:7">
      <c r="A33" s="43" t="str">
        <f t="shared" si="0"/>
        <v>4101714TA</v>
      </c>
      <c r="B33" s="15">
        <v>19</v>
      </c>
      <c r="C33" s="14" t="s">
        <v>241</v>
      </c>
      <c r="D33" s="124" t="s">
        <v>30</v>
      </c>
      <c r="F33" s="73"/>
    </row>
    <row r="34" spans="1:7">
      <c r="A34" s="43" t="str">
        <f t="shared" si="0"/>
        <v>7310126AA</v>
      </c>
      <c r="B34" s="15">
        <v>566</v>
      </c>
      <c r="C34" s="14" t="s">
        <v>241</v>
      </c>
      <c r="D34" s="124" t="s">
        <v>333</v>
      </c>
      <c r="F34" s="73"/>
    </row>
    <row r="35" spans="1:7">
      <c r="A35" s="43" t="str">
        <f t="shared" si="0"/>
        <v>7410817TA</v>
      </c>
      <c r="B35" s="126">
        <v>8</v>
      </c>
      <c r="C35" s="127" t="s">
        <v>241</v>
      </c>
      <c r="D35" s="127" t="s">
        <v>31</v>
      </c>
      <c r="E35" s="125"/>
      <c r="F35" s="128"/>
      <c r="G35" s="109"/>
    </row>
    <row r="36" spans="1:7">
      <c r="A36" s="43" t="str">
        <f t="shared" si="0"/>
        <v>7410827TA</v>
      </c>
      <c r="B36" s="15">
        <v>10</v>
      </c>
      <c r="C36" s="14" t="s">
        <v>241</v>
      </c>
      <c r="D36" s="124" t="s">
        <v>32</v>
      </c>
      <c r="F36" s="73"/>
    </row>
    <row r="37" spans="1:7">
      <c r="A37" s="43" t="str">
        <f t="shared" si="0"/>
        <v>7410827UA</v>
      </c>
      <c r="B37" s="15">
        <v>106</v>
      </c>
      <c r="C37" s="14" t="s">
        <v>241</v>
      </c>
      <c r="D37" s="124" t="s">
        <v>211</v>
      </c>
      <c r="F37" s="73"/>
    </row>
    <row r="38" spans="1:7">
      <c r="A38" s="43" t="str">
        <f t="shared" si="0"/>
        <v>7432690TB</v>
      </c>
      <c r="B38" s="15">
        <v>2</v>
      </c>
      <c r="C38" s="14" t="s">
        <v>241</v>
      </c>
      <c r="D38" s="124" t="s">
        <v>33</v>
      </c>
      <c r="F38" s="73"/>
    </row>
    <row r="39" spans="1:7">
      <c r="A39" s="43" t="str">
        <f t="shared" si="0"/>
        <v>7432691TA</v>
      </c>
      <c r="B39" s="15">
        <v>1</v>
      </c>
      <c r="C39" s="14" t="s">
        <v>241</v>
      </c>
      <c r="D39" s="124" t="s">
        <v>34</v>
      </c>
      <c r="F39" s="73"/>
    </row>
    <row r="40" spans="1:7">
      <c r="A40" s="43" t="str">
        <f t="shared" si="0"/>
        <v>7432720TA</v>
      </c>
      <c r="B40" s="15">
        <v>6</v>
      </c>
      <c r="C40" s="14" t="s">
        <v>241</v>
      </c>
      <c r="D40" s="124" t="s">
        <v>35</v>
      </c>
      <c r="F40" s="73"/>
    </row>
    <row r="41" spans="1:7">
      <c r="A41" s="43" t="str">
        <f t="shared" si="0"/>
        <v>7432721TA</v>
      </c>
      <c r="B41" s="15">
        <v>12</v>
      </c>
      <c r="C41" s="14" t="s">
        <v>241</v>
      </c>
      <c r="D41" s="124" t="s">
        <v>36</v>
      </c>
      <c r="F41" s="73"/>
    </row>
    <row r="42" spans="1:7">
      <c r="A42" s="43" t="str">
        <f t="shared" si="0"/>
        <v>7433064TA</v>
      </c>
      <c r="B42" s="15">
        <v>0</v>
      </c>
      <c r="C42" s="14" t="s">
        <v>241</v>
      </c>
      <c r="D42" s="124" t="s">
        <v>215</v>
      </c>
      <c r="F42" s="73"/>
    </row>
    <row r="43" spans="1:7">
      <c r="A43" s="43" t="str">
        <f t="shared" si="0"/>
        <v>7611435TA</v>
      </c>
      <c r="B43" s="15">
        <v>0</v>
      </c>
      <c r="C43" s="14" t="s">
        <v>241</v>
      </c>
      <c r="D43" s="124" t="s">
        <v>37</v>
      </c>
      <c r="F43" s="73"/>
    </row>
    <row r="44" spans="1:7">
      <c r="A44" s="43" t="str">
        <f t="shared" si="0"/>
        <v>7611435TB</v>
      </c>
      <c r="B44" s="15">
        <v>0</v>
      </c>
      <c r="C44" s="14" t="s">
        <v>241</v>
      </c>
      <c r="D44" s="124" t="s">
        <v>38</v>
      </c>
      <c r="F44" s="73"/>
    </row>
    <row r="45" spans="1:7">
      <c r="A45" s="43" t="str">
        <f t="shared" si="0"/>
        <v>7611446TA</v>
      </c>
      <c r="B45" s="15">
        <v>4</v>
      </c>
      <c r="C45" s="14" t="s">
        <v>241</v>
      </c>
      <c r="D45" s="124" t="s">
        <v>39</v>
      </c>
      <c r="F45" s="73"/>
    </row>
    <row r="46" spans="1:7">
      <c r="A46" s="43" t="str">
        <f t="shared" si="0"/>
        <v>7620475TA</v>
      </c>
      <c r="B46" s="15">
        <v>0</v>
      </c>
      <c r="C46" s="14" t="s">
        <v>241</v>
      </c>
      <c r="D46" s="124" t="s">
        <v>40</v>
      </c>
      <c r="F46" s="73"/>
    </row>
    <row r="47" spans="1:7">
      <c r="A47" s="43" t="str">
        <f t="shared" si="0"/>
        <v>7660604TA</v>
      </c>
      <c r="B47" s="15">
        <v>44</v>
      </c>
      <c r="C47" s="14" t="s">
        <v>241</v>
      </c>
      <c r="D47" s="124" t="s">
        <v>41</v>
      </c>
      <c r="F47" s="73"/>
    </row>
    <row r="48" spans="1:7">
      <c r="A48" s="43" t="str">
        <f t="shared" si="0"/>
        <v>7710035AA</v>
      </c>
      <c r="B48" s="15">
        <v>137</v>
      </c>
      <c r="C48" s="14" t="s">
        <v>241</v>
      </c>
      <c r="D48" s="124" t="s">
        <v>334</v>
      </c>
      <c r="F48" s="73"/>
    </row>
    <row r="49" spans="1:7">
      <c r="A49" s="43" t="str">
        <f t="shared" si="0"/>
        <v>7310148AA</v>
      </c>
      <c r="B49" s="15">
        <v>37</v>
      </c>
      <c r="C49" s="14" t="s">
        <v>241</v>
      </c>
      <c r="D49" s="124" t="s">
        <v>335</v>
      </c>
      <c r="F49" s="73"/>
    </row>
    <row r="50" spans="1:7">
      <c r="A50" s="43" t="str">
        <f t="shared" si="0"/>
        <v>7310630AA</v>
      </c>
      <c r="B50" s="15">
        <v>60</v>
      </c>
      <c r="C50" s="14" t="s">
        <v>241</v>
      </c>
      <c r="D50" s="124" t="s">
        <v>336</v>
      </c>
      <c r="F50" s="73"/>
    </row>
    <row r="51" spans="1:7">
      <c r="A51" s="43" t="str">
        <f t="shared" si="0"/>
        <v>7410150AA</v>
      </c>
      <c r="B51" s="15">
        <v>575</v>
      </c>
      <c r="C51" s="14" t="s">
        <v>241</v>
      </c>
      <c r="D51" s="124" t="s">
        <v>42</v>
      </c>
      <c r="F51" s="73"/>
    </row>
    <row r="52" spans="1:7">
      <c r="A52" s="43" t="str">
        <f t="shared" si="0"/>
        <v>7432723TA</v>
      </c>
      <c r="B52" s="15">
        <v>76</v>
      </c>
      <c r="C52" s="14" t="s">
        <v>241</v>
      </c>
      <c r="D52" s="124" t="s">
        <v>43</v>
      </c>
      <c r="F52" s="73"/>
    </row>
    <row r="53" spans="1:7">
      <c r="A53" s="43" t="str">
        <f t="shared" si="0"/>
        <v>7640211TA</v>
      </c>
      <c r="B53" s="15">
        <v>18</v>
      </c>
      <c r="C53" s="14" t="s">
        <v>241</v>
      </c>
      <c r="D53" s="124" t="s">
        <v>44</v>
      </c>
      <c r="F53" s="73"/>
    </row>
    <row r="54" spans="1:7">
      <c r="A54" s="43" t="str">
        <f t="shared" si="0"/>
        <v>7640213TA</v>
      </c>
      <c r="B54" s="15">
        <v>13</v>
      </c>
      <c r="C54" s="14" t="s">
        <v>241</v>
      </c>
      <c r="D54" s="124" t="s">
        <v>45</v>
      </c>
      <c r="F54" s="73"/>
    </row>
    <row r="55" spans="1:7">
      <c r="A55" s="43" t="str">
        <f t="shared" si="0"/>
        <v>7710077AA</v>
      </c>
      <c r="B55" s="15">
        <v>710</v>
      </c>
      <c r="C55" s="14" t="s">
        <v>241</v>
      </c>
      <c r="D55" s="124" t="s">
        <v>337</v>
      </c>
      <c r="F55" s="73"/>
    </row>
    <row r="56" spans="1:7">
      <c r="A56" s="43" t="str">
        <f t="shared" si="0"/>
        <v>4053216TA</v>
      </c>
      <c r="B56" s="15">
        <v>1</v>
      </c>
      <c r="C56" s="14" t="s">
        <v>241</v>
      </c>
      <c r="D56" s="124" t="s">
        <v>46</v>
      </c>
      <c r="F56" s="73"/>
    </row>
    <row r="57" spans="1:7">
      <c r="A57" s="43" t="str">
        <f t="shared" si="0"/>
        <v>4053217TA</v>
      </c>
      <c r="B57" s="15">
        <v>0</v>
      </c>
      <c r="C57" s="14" t="s">
        <v>241</v>
      </c>
      <c r="D57" s="124" t="s">
        <v>47</v>
      </c>
      <c r="F57" s="73"/>
    </row>
    <row r="58" spans="1:7">
      <c r="A58" s="43" t="str">
        <f t="shared" si="0"/>
        <v>7432730TB</v>
      </c>
      <c r="B58" s="15">
        <v>0</v>
      </c>
      <c r="C58" s="14" t="s">
        <v>241</v>
      </c>
      <c r="D58" s="124" t="s">
        <v>48</v>
      </c>
      <c r="F58" s="73"/>
    </row>
    <row r="59" spans="1:7">
      <c r="A59" s="43" t="str">
        <f t="shared" si="0"/>
        <v>7510353TB</v>
      </c>
      <c r="B59" s="126">
        <v>5</v>
      </c>
      <c r="C59" s="127" t="s">
        <v>241</v>
      </c>
      <c r="D59" s="127" t="s">
        <v>49</v>
      </c>
      <c r="E59" s="125"/>
      <c r="F59" s="128"/>
      <c r="G59" s="109"/>
    </row>
    <row r="60" spans="1:7">
      <c r="A60" s="43" t="str">
        <f t="shared" si="0"/>
        <v>7510353TB</v>
      </c>
      <c r="B60" s="126">
        <v>28</v>
      </c>
      <c r="C60" s="127" t="s">
        <v>241</v>
      </c>
      <c r="D60" s="127" t="s">
        <v>50</v>
      </c>
      <c r="E60" s="125"/>
      <c r="F60" s="128"/>
      <c r="G60" s="109"/>
    </row>
    <row r="61" spans="1:7">
      <c r="A61" s="43" t="str">
        <f t="shared" si="0"/>
        <v>7620469TA</v>
      </c>
      <c r="B61" s="15">
        <v>0</v>
      </c>
      <c r="C61" s="14" t="s">
        <v>241</v>
      </c>
      <c r="D61" s="124" t="s">
        <v>51</v>
      </c>
      <c r="F61" s="73"/>
    </row>
    <row r="62" spans="1:7">
      <c r="A62" s="43" t="str">
        <f t="shared" si="0"/>
        <v>7620470TA</v>
      </c>
      <c r="B62" s="15">
        <v>0</v>
      </c>
      <c r="C62" s="14" t="s">
        <v>241</v>
      </c>
      <c r="D62" s="124" t="s">
        <v>52</v>
      </c>
      <c r="F62" s="73"/>
    </row>
    <row r="63" spans="1:7">
      <c r="A63" s="43" t="str">
        <f t="shared" si="0"/>
        <v>7620543TA</v>
      </c>
      <c r="B63" s="15">
        <v>154</v>
      </c>
      <c r="C63" s="14" t="s">
        <v>241</v>
      </c>
      <c r="D63" s="124" t="s">
        <v>53</v>
      </c>
      <c r="F63" s="73"/>
    </row>
    <row r="64" spans="1:7">
      <c r="A64" s="43" t="str">
        <f t="shared" si="0"/>
        <v>7720379TA</v>
      </c>
      <c r="B64" s="15">
        <v>380</v>
      </c>
      <c r="C64" s="14" t="s">
        <v>241</v>
      </c>
      <c r="D64" s="124" t="s">
        <v>54</v>
      </c>
      <c r="F64" s="73"/>
    </row>
    <row r="65" spans="1:7">
      <c r="A65" s="43" t="str">
        <f t="shared" si="0"/>
        <v>7410189AA</v>
      </c>
      <c r="B65" s="15">
        <v>67</v>
      </c>
      <c r="C65" s="14" t="s">
        <v>241</v>
      </c>
      <c r="D65" s="124" t="s">
        <v>55</v>
      </c>
      <c r="F65" s="73"/>
    </row>
    <row r="66" spans="1:7">
      <c r="A66" s="43" t="str">
        <f t="shared" si="0"/>
        <v>7432689TA</v>
      </c>
      <c r="B66" s="15">
        <v>11</v>
      </c>
      <c r="C66" s="14" t="s">
        <v>241</v>
      </c>
      <c r="D66" s="124" t="s">
        <v>56</v>
      </c>
      <c r="F66" s="73"/>
    </row>
    <row r="67" spans="1:7">
      <c r="A67" s="43" t="str">
        <f t="shared" ref="A67:A130" si="1">LEFT(D67,9)</f>
        <v>7432722TA</v>
      </c>
      <c r="B67" s="15">
        <v>12</v>
      </c>
      <c r="C67" s="14" t="s">
        <v>241</v>
      </c>
      <c r="D67" s="124" t="s">
        <v>57</v>
      </c>
      <c r="F67" s="73"/>
    </row>
    <row r="68" spans="1:7">
      <c r="A68" s="43" t="str">
        <f t="shared" si="1"/>
        <v>7440292TA</v>
      </c>
      <c r="B68" s="15">
        <v>34</v>
      </c>
      <c r="C68" s="14" t="s">
        <v>241</v>
      </c>
      <c r="D68" s="124" t="s">
        <v>58</v>
      </c>
      <c r="F68" s="73"/>
    </row>
    <row r="69" spans="1:7">
      <c r="A69" s="43" t="str">
        <f t="shared" si="1"/>
        <v>7440293TA</v>
      </c>
      <c r="B69" s="126">
        <v>62</v>
      </c>
      <c r="C69" s="127" t="s">
        <v>241</v>
      </c>
      <c r="D69" s="127" t="s">
        <v>59</v>
      </c>
      <c r="E69" s="125"/>
      <c r="F69" s="128"/>
      <c r="G69" s="109"/>
    </row>
    <row r="70" spans="1:7">
      <c r="A70" s="43" t="str">
        <f t="shared" si="1"/>
        <v>7640212TA</v>
      </c>
      <c r="B70" s="15">
        <v>24</v>
      </c>
      <c r="C70" s="14" t="s">
        <v>241</v>
      </c>
      <c r="D70" s="124" t="s">
        <v>60</v>
      </c>
      <c r="F70" s="73"/>
    </row>
    <row r="71" spans="1:7">
      <c r="A71" s="43" t="str">
        <f t="shared" si="1"/>
        <v>4101713TA</v>
      </c>
      <c r="B71" s="15">
        <v>27</v>
      </c>
      <c r="C71" s="14" t="s">
        <v>241</v>
      </c>
      <c r="D71" s="124" t="s">
        <v>61</v>
      </c>
      <c r="F71" s="73"/>
    </row>
    <row r="72" spans="1:7">
      <c r="A72" s="43" t="str">
        <f t="shared" si="1"/>
        <v>7410815TA</v>
      </c>
      <c r="B72" s="126">
        <v>24</v>
      </c>
      <c r="C72" s="127" t="s">
        <v>241</v>
      </c>
      <c r="D72" s="127" t="s">
        <v>62</v>
      </c>
      <c r="E72" s="125"/>
      <c r="F72" s="128"/>
      <c r="G72" s="109"/>
    </row>
    <row r="73" spans="1:7">
      <c r="A73" s="43" t="str">
        <f t="shared" si="1"/>
        <v>7410816TA</v>
      </c>
      <c r="B73" s="126">
        <v>0</v>
      </c>
      <c r="C73" s="127" t="s">
        <v>241</v>
      </c>
      <c r="D73" s="127" t="s">
        <v>63</v>
      </c>
      <c r="E73" s="125"/>
      <c r="F73" s="128"/>
      <c r="G73" s="109"/>
    </row>
    <row r="74" spans="1:7">
      <c r="A74" s="43" t="str">
        <f t="shared" si="1"/>
        <v>7410826TA</v>
      </c>
      <c r="B74" s="15">
        <v>45</v>
      </c>
      <c r="C74" s="14" t="s">
        <v>241</v>
      </c>
      <c r="D74" s="124" t="s">
        <v>64</v>
      </c>
      <c r="F74" s="73"/>
    </row>
    <row r="75" spans="1:7">
      <c r="A75" s="43" t="str">
        <f t="shared" si="1"/>
        <v>7432686TA</v>
      </c>
      <c r="B75" s="15">
        <v>46</v>
      </c>
      <c r="C75" s="14" t="s">
        <v>241</v>
      </c>
      <c r="D75" s="124" t="s">
        <v>65</v>
      </c>
      <c r="F75" s="73"/>
    </row>
    <row r="76" spans="1:7">
      <c r="A76" s="43" t="str">
        <f t="shared" si="1"/>
        <v>7432687TA</v>
      </c>
      <c r="B76" s="15">
        <v>118</v>
      </c>
      <c r="C76" s="14" t="s">
        <v>241</v>
      </c>
      <c r="D76" s="124" t="s">
        <v>66</v>
      </c>
      <c r="F76" s="73"/>
    </row>
    <row r="77" spans="1:7">
      <c r="A77" s="43" t="str">
        <f t="shared" si="1"/>
        <v>7432724TA</v>
      </c>
      <c r="B77" s="15">
        <v>86</v>
      </c>
      <c r="C77" s="14" t="s">
        <v>241</v>
      </c>
      <c r="D77" s="124" t="s">
        <v>67</v>
      </c>
      <c r="F77" s="73"/>
    </row>
    <row r="78" spans="1:7">
      <c r="A78" s="43" t="str">
        <f t="shared" si="1"/>
        <v>7432725TA</v>
      </c>
      <c r="B78" s="15">
        <v>8</v>
      </c>
      <c r="C78" s="14" t="s">
        <v>241</v>
      </c>
      <c r="D78" s="124" t="s">
        <v>68</v>
      </c>
      <c r="F78" s="73"/>
    </row>
    <row r="79" spans="1:7">
      <c r="A79" s="43" t="str">
        <f t="shared" si="1"/>
        <v>7432726TA</v>
      </c>
      <c r="B79" s="15">
        <v>0</v>
      </c>
      <c r="C79" s="14" t="s">
        <v>241</v>
      </c>
      <c r="D79" s="124" t="s">
        <v>69</v>
      </c>
      <c r="F79" s="73"/>
    </row>
    <row r="80" spans="1:7">
      <c r="A80" s="43" t="str">
        <f t="shared" si="1"/>
        <v>7432727TA</v>
      </c>
      <c r="B80" s="15">
        <v>1</v>
      </c>
      <c r="C80" s="14" t="s">
        <v>241</v>
      </c>
      <c r="D80" s="124" t="s">
        <v>70</v>
      </c>
      <c r="F80" s="73"/>
    </row>
    <row r="81" spans="1:7">
      <c r="A81" s="43" t="str">
        <f t="shared" si="1"/>
        <v>7432728TA</v>
      </c>
      <c r="B81" s="15">
        <v>0</v>
      </c>
      <c r="C81" s="14" t="s">
        <v>241</v>
      </c>
      <c r="D81" s="124" t="s">
        <v>71</v>
      </c>
      <c r="F81" s="73"/>
    </row>
    <row r="82" spans="1:7">
      <c r="A82" s="43" t="str">
        <f t="shared" si="1"/>
        <v>7611434TA</v>
      </c>
      <c r="B82" s="15">
        <v>3</v>
      </c>
      <c r="C82" s="14" t="s">
        <v>241</v>
      </c>
      <c r="D82" s="124" t="s">
        <v>72</v>
      </c>
      <c r="F82" s="73"/>
    </row>
    <row r="83" spans="1:7">
      <c r="A83" s="43" t="str">
        <f t="shared" si="1"/>
        <v>7611443TA</v>
      </c>
      <c r="B83" s="15">
        <v>0</v>
      </c>
      <c r="C83" s="14" t="s">
        <v>241</v>
      </c>
      <c r="D83" s="124" t="s">
        <v>73</v>
      </c>
      <c r="F83" s="73"/>
    </row>
    <row r="84" spans="1:7">
      <c r="A84" s="43" t="str">
        <f t="shared" si="1"/>
        <v>7611445TA</v>
      </c>
      <c r="B84" s="15">
        <v>0</v>
      </c>
      <c r="C84" s="14" t="s">
        <v>241</v>
      </c>
      <c r="D84" s="124" t="s">
        <v>74</v>
      </c>
      <c r="F84" s="73"/>
    </row>
    <row r="85" spans="1:7">
      <c r="A85" s="43" t="str">
        <f t="shared" si="1"/>
        <v>7620474TA</v>
      </c>
      <c r="B85" s="15">
        <v>0</v>
      </c>
      <c r="C85" s="14" t="s">
        <v>241</v>
      </c>
      <c r="D85" s="124" t="s">
        <v>75</v>
      </c>
      <c r="F85" s="73"/>
    </row>
    <row r="86" spans="1:7">
      <c r="A86" s="43" t="str">
        <f t="shared" si="1"/>
        <v>7620524TA</v>
      </c>
      <c r="B86" s="15">
        <v>0</v>
      </c>
      <c r="C86" s="14" t="s">
        <v>241</v>
      </c>
      <c r="D86" s="124" t="s">
        <v>76</v>
      </c>
      <c r="F86" s="73"/>
    </row>
    <row r="87" spans="1:7">
      <c r="A87" s="43" t="str">
        <f t="shared" si="1"/>
        <v>7660603TA</v>
      </c>
      <c r="B87" s="15">
        <v>37</v>
      </c>
      <c r="C87" s="14" t="s">
        <v>241</v>
      </c>
      <c r="D87" s="124" t="s">
        <v>77</v>
      </c>
      <c r="F87" s="73"/>
    </row>
    <row r="88" spans="1:7">
      <c r="A88" s="43" t="str">
        <f t="shared" si="1"/>
        <v>7440293TA</v>
      </c>
      <c r="B88" s="126">
        <v>53</v>
      </c>
      <c r="C88" s="127" t="s">
        <v>241</v>
      </c>
      <c r="D88" s="127" t="s">
        <v>78</v>
      </c>
      <c r="E88" s="125"/>
      <c r="F88" s="128"/>
      <c r="G88" s="109"/>
    </row>
    <row r="89" spans="1:7">
      <c r="A89" s="43" t="str">
        <f t="shared" si="1"/>
        <v>4039541AA</v>
      </c>
      <c r="B89" s="15">
        <v>188</v>
      </c>
      <c r="C89" s="14" t="s">
        <v>241</v>
      </c>
      <c r="D89" s="124" t="s">
        <v>338</v>
      </c>
      <c r="F89" s="73"/>
    </row>
    <row r="90" spans="1:7">
      <c r="A90" s="43" t="str">
        <f t="shared" si="1"/>
        <v>7570124AA</v>
      </c>
      <c r="B90" s="15">
        <v>560</v>
      </c>
      <c r="C90" s="14" t="s">
        <v>241</v>
      </c>
      <c r="D90" s="124" t="s">
        <v>79</v>
      </c>
      <c r="F90" s="73"/>
    </row>
    <row r="91" spans="1:7">
      <c r="A91" s="43" t="str">
        <f t="shared" si="1"/>
        <v>7620492TA</v>
      </c>
      <c r="B91" s="15">
        <v>0</v>
      </c>
      <c r="C91" s="14" t="s">
        <v>241</v>
      </c>
      <c r="D91" s="124" t="s">
        <v>80</v>
      </c>
      <c r="F91" s="73"/>
    </row>
    <row r="92" spans="1:7">
      <c r="A92" s="43" t="str">
        <f t="shared" si="1"/>
        <v>7730063AA</v>
      </c>
      <c r="B92" s="15">
        <v>560</v>
      </c>
      <c r="C92" s="14" t="s">
        <v>241</v>
      </c>
      <c r="D92" s="124" t="s">
        <v>81</v>
      </c>
      <c r="F92" s="73"/>
    </row>
    <row r="93" spans="1:7">
      <c r="A93" s="43" t="str">
        <f t="shared" si="1"/>
        <v>7410533AA</v>
      </c>
      <c r="B93" s="15">
        <v>176</v>
      </c>
      <c r="C93" s="14" t="s">
        <v>241</v>
      </c>
      <c r="D93" s="124" t="s">
        <v>339</v>
      </c>
      <c r="F93" s="73"/>
    </row>
    <row r="94" spans="1:7">
      <c r="A94" s="43" t="str">
        <f t="shared" si="1"/>
        <v>7611487TA</v>
      </c>
      <c r="B94" s="15">
        <v>8</v>
      </c>
      <c r="C94" s="14" t="s">
        <v>241</v>
      </c>
      <c r="D94" s="124" t="s">
        <v>82</v>
      </c>
      <c r="F94" s="73"/>
    </row>
    <row r="95" spans="1:7">
      <c r="A95" s="43" t="str">
        <f t="shared" si="1"/>
        <v>7320883AA</v>
      </c>
      <c r="B95" s="126">
        <v>188</v>
      </c>
      <c r="C95" s="127" t="s">
        <v>241</v>
      </c>
      <c r="D95" s="127" t="s">
        <v>340</v>
      </c>
      <c r="E95" s="125"/>
      <c r="F95" s="128"/>
      <c r="G95" s="109"/>
    </row>
    <row r="96" spans="1:7">
      <c r="A96" s="43" t="str">
        <f t="shared" si="1"/>
        <v>7432959TA</v>
      </c>
      <c r="B96" s="15">
        <v>82</v>
      </c>
      <c r="C96" s="14" t="s">
        <v>241</v>
      </c>
      <c r="D96" s="124" t="s">
        <v>83</v>
      </c>
      <c r="F96" s="73"/>
    </row>
    <row r="97" spans="1:6">
      <c r="A97" s="43" t="str">
        <f t="shared" si="1"/>
        <v>7440294TA</v>
      </c>
      <c r="B97" s="15">
        <v>87</v>
      </c>
      <c r="C97" s="14" t="s">
        <v>241</v>
      </c>
      <c r="D97" s="124" t="s">
        <v>84</v>
      </c>
      <c r="F97" s="73"/>
    </row>
    <row r="98" spans="1:6">
      <c r="A98" s="43" t="str">
        <f t="shared" si="1"/>
        <v>7432791TA</v>
      </c>
      <c r="B98" s="15">
        <v>24</v>
      </c>
      <c r="C98" s="14" t="s">
        <v>241</v>
      </c>
      <c r="D98" s="124" t="s">
        <v>132</v>
      </c>
      <c r="F98" s="73"/>
    </row>
    <row r="99" spans="1:6">
      <c r="A99" s="43" t="str">
        <f t="shared" si="1"/>
        <v>7432792TA</v>
      </c>
      <c r="B99" s="15">
        <v>80</v>
      </c>
      <c r="C99" s="14" t="s">
        <v>241</v>
      </c>
      <c r="D99" s="124" t="s">
        <v>133</v>
      </c>
      <c r="F99" s="73"/>
    </row>
    <row r="100" spans="1:6">
      <c r="A100" s="43" t="str">
        <f t="shared" si="1"/>
        <v>7310658AA</v>
      </c>
      <c r="B100" s="15">
        <v>320</v>
      </c>
      <c r="C100" s="14" t="s">
        <v>239</v>
      </c>
      <c r="D100" s="124" t="s">
        <v>138</v>
      </c>
      <c r="F100" s="73"/>
    </row>
    <row r="101" spans="1:6">
      <c r="A101" s="43" t="str">
        <f t="shared" si="1"/>
        <v>7310678AA</v>
      </c>
      <c r="B101" s="15">
        <v>466</v>
      </c>
      <c r="C101" s="14" t="s">
        <v>239</v>
      </c>
      <c r="D101" s="124" t="s">
        <v>139</v>
      </c>
      <c r="F101" s="73"/>
    </row>
    <row r="102" spans="1:6">
      <c r="A102" s="43" t="str">
        <f t="shared" si="1"/>
        <v>7320711AA</v>
      </c>
      <c r="B102" s="15">
        <v>781</v>
      </c>
      <c r="C102" s="14" t="s">
        <v>239</v>
      </c>
      <c r="D102" s="124" t="s">
        <v>341</v>
      </c>
      <c r="F102" s="73"/>
    </row>
    <row r="103" spans="1:6">
      <c r="A103" s="43" t="str">
        <f t="shared" si="1"/>
        <v>7321206AA</v>
      </c>
      <c r="B103" s="15">
        <v>310</v>
      </c>
      <c r="C103" s="14" t="s">
        <v>239</v>
      </c>
      <c r="D103" s="124" t="s">
        <v>141</v>
      </c>
      <c r="F103" s="73"/>
    </row>
    <row r="104" spans="1:6">
      <c r="A104" s="43" t="str">
        <f t="shared" si="1"/>
        <v>7321207AA</v>
      </c>
      <c r="B104" s="15">
        <v>310</v>
      </c>
      <c r="C104" s="14" t="s">
        <v>239</v>
      </c>
      <c r="D104" s="124" t="s">
        <v>142</v>
      </c>
      <c r="F104" s="73"/>
    </row>
    <row r="105" spans="1:6">
      <c r="A105" s="43" t="str">
        <f t="shared" si="1"/>
        <v>7432753AA</v>
      </c>
      <c r="B105" s="15">
        <v>7</v>
      </c>
      <c r="C105" s="14" t="s">
        <v>239</v>
      </c>
      <c r="D105" s="124" t="s">
        <v>88</v>
      </c>
      <c r="F105" s="73"/>
    </row>
    <row r="106" spans="1:6">
      <c r="A106" s="43" t="str">
        <f t="shared" si="1"/>
        <v>7510365AA</v>
      </c>
      <c r="B106" s="15">
        <v>155</v>
      </c>
      <c r="C106" s="14" t="s">
        <v>239</v>
      </c>
      <c r="D106" s="124" t="s">
        <v>152</v>
      </c>
      <c r="F106" s="73"/>
    </row>
    <row r="107" spans="1:6">
      <c r="A107" s="43" t="str">
        <f t="shared" si="1"/>
        <v>7510365UA</v>
      </c>
      <c r="B107" s="15">
        <v>1</v>
      </c>
      <c r="C107" s="14" t="s">
        <v>239</v>
      </c>
      <c r="D107" s="124" t="s">
        <v>89</v>
      </c>
      <c r="F107" s="73"/>
    </row>
    <row r="108" spans="1:6">
      <c r="A108" s="43" t="str">
        <f t="shared" si="1"/>
        <v>7540209UA</v>
      </c>
      <c r="B108" s="15">
        <v>80</v>
      </c>
      <c r="C108" s="14" t="s">
        <v>239</v>
      </c>
      <c r="D108" s="124" t="s">
        <v>90</v>
      </c>
      <c r="F108" s="73"/>
    </row>
    <row r="109" spans="1:6">
      <c r="A109" s="43" t="str">
        <f t="shared" si="1"/>
        <v>7540210UA</v>
      </c>
      <c r="B109" s="15">
        <v>68</v>
      </c>
      <c r="C109" s="14" t="s">
        <v>239</v>
      </c>
      <c r="D109" s="124" t="s">
        <v>91</v>
      </c>
      <c r="F109" s="73"/>
    </row>
    <row r="110" spans="1:6" s="109" customFormat="1">
      <c r="A110" s="43" t="str">
        <f t="shared" si="1"/>
        <v>7320883AA</v>
      </c>
      <c r="B110" s="15">
        <v>851</v>
      </c>
      <c r="C110" s="14" t="s">
        <v>239</v>
      </c>
      <c r="D110" s="124" t="s">
        <v>342</v>
      </c>
      <c r="F110" s="73"/>
    </row>
    <row r="111" spans="1:6">
      <c r="A111" s="43" t="str">
        <f t="shared" si="1"/>
        <v>7410818AA</v>
      </c>
      <c r="B111" s="15">
        <v>20</v>
      </c>
      <c r="C111" s="14" t="s">
        <v>239</v>
      </c>
      <c r="D111" s="124" t="s">
        <v>143</v>
      </c>
      <c r="F111" s="73"/>
    </row>
    <row r="112" spans="1:6">
      <c r="A112" s="43" t="str">
        <f t="shared" si="1"/>
        <v>7620484AA</v>
      </c>
      <c r="B112" s="15">
        <v>80</v>
      </c>
      <c r="C112" s="14" t="s">
        <v>239</v>
      </c>
      <c r="D112" s="124" t="s">
        <v>149</v>
      </c>
      <c r="F112" s="73"/>
    </row>
    <row r="113" spans="1:6">
      <c r="A113" s="43" t="str">
        <f t="shared" si="1"/>
        <v>94556450</v>
      </c>
      <c r="B113" s="15">
        <v>81</v>
      </c>
      <c r="C113" s="14" t="s">
        <v>239</v>
      </c>
      <c r="D113" s="124" t="s">
        <v>92</v>
      </c>
      <c r="F113" s="73"/>
    </row>
    <row r="114" spans="1:6">
      <c r="A114" s="43" t="str">
        <f t="shared" si="1"/>
        <v>7510366AA</v>
      </c>
      <c r="B114" s="15">
        <v>47</v>
      </c>
      <c r="C114" s="14" t="s">
        <v>239</v>
      </c>
      <c r="D114" s="124" t="s">
        <v>153</v>
      </c>
      <c r="F114" s="73"/>
    </row>
    <row r="115" spans="1:6">
      <c r="A115" s="43" t="str">
        <f t="shared" si="1"/>
        <v>7611469AA</v>
      </c>
      <c r="B115" s="15">
        <v>32</v>
      </c>
      <c r="C115" s="14" t="s">
        <v>239</v>
      </c>
      <c r="D115" s="124" t="s">
        <v>147</v>
      </c>
      <c r="F115" s="73"/>
    </row>
    <row r="116" spans="1:6">
      <c r="A116" s="43" t="str">
        <f t="shared" si="1"/>
        <v>7640215AA</v>
      </c>
      <c r="B116" s="15">
        <v>85</v>
      </c>
      <c r="C116" s="14" t="s">
        <v>239</v>
      </c>
      <c r="D116" s="124" t="s">
        <v>151</v>
      </c>
      <c r="F116" s="73"/>
    </row>
    <row r="117" spans="1:6">
      <c r="A117" s="43" t="str">
        <f t="shared" si="1"/>
        <v>7611465AA</v>
      </c>
      <c r="B117" s="15">
        <v>70</v>
      </c>
      <c r="C117" s="14" t="s">
        <v>239</v>
      </c>
      <c r="D117" s="124" t="s">
        <v>198</v>
      </c>
      <c r="F117" s="73"/>
    </row>
    <row r="118" spans="1:6">
      <c r="A118" s="43" t="str">
        <f t="shared" si="1"/>
        <v>7210230AA</v>
      </c>
      <c r="B118" s="15">
        <v>200</v>
      </c>
      <c r="C118" s="14" t="s">
        <v>240</v>
      </c>
      <c r="D118" s="124" t="s">
        <v>102</v>
      </c>
      <c r="F118" s="73"/>
    </row>
    <row r="119" spans="1:6">
      <c r="A119" s="43" t="str">
        <f t="shared" si="1"/>
        <v>7210247AA</v>
      </c>
      <c r="B119" s="15">
        <v>200</v>
      </c>
      <c r="C119" s="14" t="s">
        <v>240</v>
      </c>
      <c r="D119" s="124" t="s">
        <v>103</v>
      </c>
      <c r="F119" s="73"/>
    </row>
    <row r="120" spans="1:6">
      <c r="A120" s="43" t="str">
        <f t="shared" si="1"/>
        <v>7320123AA</v>
      </c>
      <c r="B120" s="15">
        <v>446</v>
      </c>
      <c r="C120" s="14" t="s">
        <v>240</v>
      </c>
      <c r="D120" s="124" t="s">
        <v>343</v>
      </c>
      <c r="F120" s="73"/>
    </row>
    <row r="121" spans="1:6">
      <c r="A121" s="43" t="str">
        <f t="shared" si="1"/>
        <v>7320159AC</v>
      </c>
      <c r="B121" s="15">
        <v>152</v>
      </c>
      <c r="C121" s="14" t="s">
        <v>240</v>
      </c>
      <c r="D121" s="124" t="s">
        <v>104</v>
      </c>
      <c r="F121" s="73"/>
    </row>
    <row r="122" spans="1:6">
      <c r="A122" s="43" t="str">
        <f t="shared" si="1"/>
        <v>7320354AA</v>
      </c>
      <c r="B122" s="15">
        <v>156</v>
      </c>
      <c r="C122" s="14" t="s">
        <v>240</v>
      </c>
      <c r="D122" s="124" t="s">
        <v>105</v>
      </c>
      <c r="F122" s="73"/>
    </row>
    <row r="123" spans="1:6">
      <c r="A123" s="43" t="str">
        <f t="shared" si="1"/>
        <v>7320666AB</v>
      </c>
      <c r="B123" s="15">
        <v>200</v>
      </c>
      <c r="C123" s="14" t="s">
        <v>240</v>
      </c>
      <c r="D123" s="124" t="s">
        <v>107</v>
      </c>
      <c r="F123" s="73"/>
    </row>
    <row r="124" spans="1:6">
      <c r="A124" s="43" t="str">
        <f t="shared" si="1"/>
        <v>7330744AA</v>
      </c>
      <c r="B124" s="15">
        <v>240</v>
      </c>
      <c r="C124" s="14" t="s">
        <v>240</v>
      </c>
      <c r="D124" s="124" t="s">
        <v>108</v>
      </c>
      <c r="F124" s="73"/>
    </row>
    <row r="125" spans="1:6">
      <c r="A125" s="43" t="str">
        <f t="shared" si="1"/>
        <v>7330745AA</v>
      </c>
      <c r="B125" s="15">
        <v>240</v>
      </c>
      <c r="C125" s="14" t="s">
        <v>240</v>
      </c>
      <c r="D125" s="124" t="s">
        <v>109</v>
      </c>
      <c r="F125" s="73"/>
    </row>
    <row r="126" spans="1:6">
      <c r="A126" s="43" t="str">
        <f t="shared" si="1"/>
        <v>7410071AA</v>
      </c>
      <c r="B126" s="15">
        <v>89</v>
      </c>
      <c r="C126" s="14" t="s">
        <v>240</v>
      </c>
      <c r="D126" s="124" t="s">
        <v>110</v>
      </c>
      <c r="F126" s="73"/>
    </row>
    <row r="127" spans="1:6" s="109" customFormat="1">
      <c r="A127" s="43" t="str">
        <f t="shared" si="1"/>
        <v>7540058AA</v>
      </c>
      <c r="B127" s="15">
        <v>180</v>
      </c>
      <c r="C127" s="14" t="s">
        <v>240</v>
      </c>
      <c r="D127" s="124" t="s">
        <v>344</v>
      </c>
      <c r="F127" s="73"/>
    </row>
    <row r="128" spans="1:6">
      <c r="A128" s="43" t="str">
        <f t="shared" si="1"/>
        <v>7540075AA</v>
      </c>
      <c r="B128" s="15">
        <v>0</v>
      </c>
      <c r="C128" s="14" t="s">
        <v>240</v>
      </c>
      <c r="D128" s="124" t="s">
        <v>111</v>
      </c>
      <c r="F128" s="73"/>
    </row>
    <row r="129" spans="1:7">
      <c r="A129" s="43" t="str">
        <f t="shared" si="1"/>
        <v>7310128AA</v>
      </c>
      <c r="B129" s="15">
        <v>14</v>
      </c>
      <c r="C129" s="14" t="s">
        <v>240</v>
      </c>
      <c r="D129" s="124" t="s">
        <v>199</v>
      </c>
      <c r="F129" s="73"/>
    </row>
    <row r="130" spans="1:7">
      <c r="A130" s="43" t="str">
        <f t="shared" si="1"/>
        <v>7310129AA</v>
      </c>
      <c r="B130" s="15">
        <v>15</v>
      </c>
      <c r="C130" s="14" t="s">
        <v>240</v>
      </c>
      <c r="D130" s="124" t="s">
        <v>200</v>
      </c>
      <c r="F130" s="73"/>
    </row>
    <row r="131" spans="1:7">
      <c r="A131" s="43" t="str">
        <f t="shared" ref="A131:A140" si="2">LEFT(D131,9)</f>
        <v>7320751AA</v>
      </c>
      <c r="B131" s="15">
        <v>14</v>
      </c>
      <c r="C131" s="14" t="s">
        <v>240</v>
      </c>
      <c r="D131" s="124" t="s">
        <v>201</v>
      </c>
      <c r="F131" s="73"/>
    </row>
    <row r="132" spans="1:7">
      <c r="A132" s="43" t="str">
        <f t="shared" si="2"/>
        <v>7330452AA</v>
      </c>
      <c r="B132" s="15">
        <v>84</v>
      </c>
      <c r="C132" s="14" t="s">
        <v>240</v>
      </c>
      <c r="D132" s="124" t="s">
        <v>121</v>
      </c>
      <c r="F132" s="73"/>
    </row>
    <row r="133" spans="1:7">
      <c r="A133" s="43" t="str">
        <f t="shared" si="2"/>
        <v>7420182AA</v>
      </c>
      <c r="B133" s="15">
        <v>15</v>
      </c>
      <c r="C133" s="14" t="s">
        <v>240</v>
      </c>
      <c r="D133" s="124" t="s">
        <v>202</v>
      </c>
      <c r="F133" s="73"/>
    </row>
    <row r="134" spans="1:7">
      <c r="A134" s="43" t="str">
        <f t="shared" si="2"/>
        <v>7431882AA</v>
      </c>
      <c r="B134" s="15">
        <v>9</v>
      </c>
      <c r="C134" s="14" t="s">
        <v>240</v>
      </c>
      <c r="D134" s="124" t="s">
        <v>203</v>
      </c>
      <c r="F134" s="73"/>
    </row>
    <row r="135" spans="1:7">
      <c r="A135" s="43" t="str">
        <f t="shared" si="2"/>
        <v>7460031AA</v>
      </c>
      <c r="B135" s="15">
        <v>170</v>
      </c>
      <c r="C135" s="14" t="s">
        <v>240</v>
      </c>
      <c r="D135" s="124" t="s">
        <v>112</v>
      </c>
      <c r="F135" s="73"/>
    </row>
    <row r="136" spans="1:7">
      <c r="A136" s="43" t="str">
        <f t="shared" si="2"/>
        <v>7610217AA</v>
      </c>
      <c r="B136" s="15">
        <v>0</v>
      </c>
      <c r="C136" s="14" t="s">
        <v>240</v>
      </c>
      <c r="D136" s="124" t="s">
        <v>113</v>
      </c>
      <c r="F136" s="73"/>
    </row>
    <row r="137" spans="1:7">
      <c r="A137" s="43" t="str">
        <f t="shared" si="2"/>
        <v>7611202AB</v>
      </c>
      <c r="B137" s="15">
        <v>8</v>
      </c>
      <c r="C137" s="14" t="s">
        <v>240</v>
      </c>
      <c r="D137" s="124" t="s">
        <v>125</v>
      </c>
      <c r="F137" s="73"/>
    </row>
    <row r="138" spans="1:7">
      <c r="A138" s="43" t="str">
        <f t="shared" si="2"/>
        <v>7660096AA</v>
      </c>
      <c r="B138" s="15">
        <v>179</v>
      </c>
      <c r="C138" s="14" t="s">
        <v>240</v>
      </c>
      <c r="D138" s="124" t="s">
        <v>114</v>
      </c>
      <c r="F138" s="73"/>
    </row>
    <row r="139" spans="1:7">
      <c r="A139" s="43" t="str">
        <f t="shared" si="2"/>
        <v>7710010AA</v>
      </c>
      <c r="B139" s="15">
        <v>15</v>
      </c>
      <c r="C139" s="14" t="s">
        <v>240</v>
      </c>
      <c r="D139" s="124" t="s">
        <v>345</v>
      </c>
      <c r="F139" s="73"/>
    </row>
    <row r="140" spans="1:7">
      <c r="A140" s="43" t="str">
        <f t="shared" si="2"/>
        <v>7710036AA</v>
      </c>
      <c r="B140" s="15">
        <v>180</v>
      </c>
      <c r="C140" s="14" t="s">
        <v>240</v>
      </c>
      <c r="D140" s="124" t="s">
        <v>346</v>
      </c>
      <c r="F140" s="73"/>
    </row>
    <row r="142" spans="1:7">
      <c r="G142" s="109"/>
    </row>
  </sheetData>
  <autoFilter ref="A1:F14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24"/>
  <sheetViews>
    <sheetView topLeftCell="A3" zoomScale="90" zoomScaleNormal="90" workbookViewId="0">
      <selection activeCell="H11" sqref="H11"/>
    </sheetView>
  </sheetViews>
  <sheetFormatPr baseColWidth="10" defaultRowHeight="14.4"/>
  <cols>
    <col min="1" max="1" width="7.5546875" customWidth="1"/>
    <col min="2" max="2" width="13.5546875" customWidth="1"/>
    <col min="3" max="3" width="5" customWidth="1"/>
    <col min="4" max="4" width="6.44140625" customWidth="1"/>
    <col min="5" max="5" width="4.44140625" customWidth="1"/>
    <col min="6" max="6" width="3.5546875" customWidth="1"/>
    <col min="7" max="7" width="39.109375" customWidth="1"/>
    <col min="8" max="8" width="13" customWidth="1"/>
    <col min="10" max="10" width="11.44140625" style="48" customWidth="1"/>
    <col min="14" max="14" width="9.33203125" bestFit="1" customWidth="1"/>
    <col min="15" max="15" width="16.44140625" customWidth="1"/>
  </cols>
  <sheetData>
    <row r="1" spans="1:77" ht="15" thickBot="1">
      <c r="A1" t="s">
        <v>212</v>
      </c>
      <c r="C1" s="71" t="s">
        <v>240</v>
      </c>
    </row>
    <row r="2" spans="1:77" ht="39" customHeight="1" thickBot="1">
      <c r="A2" s="2" t="s">
        <v>115</v>
      </c>
      <c r="B2" s="2" t="s">
        <v>116</v>
      </c>
      <c r="C2" s="2" t="s">
        <v>117</v>
      </c>
      <c r="D2" s="159" t="s">
        <v>244</v>
      </c>
      <c r="E2" s="159" t="s">
        <v>118</v>
      </c>
      <c r="F2" s="159" t="s">
        <v>118</v>
      </c>
      <c r="G2" s="159" t="s">
        <v>118</v>
      </c>
      <c r="H2" s="7" t="s">
        <v>242</v>
      </c>
      <c r="I2" s="44" t="s">
        <v>126</v>
      </c>
      <c r="J2" s="45" t="s">
        <v>155</v>
      </c>
      <c r="K2" s="31" t="s">
        <v>0</v>
      </c>
      <c r="L2" s="1"/>
      <c r="M2" s="55" t="s">
        <v>158</v>
      </c>
      <c r="N2" s="52" t="s">
        <v>157</v>
      </c>
      <c r="O2" s="55" t="s">
        <v>159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>
      <c r="A3" s="57">
        <v>1</v>
      </c>
      <c r="B3" s="58" t="s">
        <v>119</v>
      </c>
      <c r="C3" s="58">
        <v>0</v>
      </c>
      <c r="D3" s="59" t="s">
        <v>245</v>
      </c>
      <c r="E3" s="59"/>
      <c r="F3" s="59"/>
      <c r="G3" s="59"/>
      <c r="H3" s="58" t="s">
        <v>120</v>
      </c>
      <c r="I3" s="8">
        <v>1</v>
      </c>
      <c r="J3" s="46"/>
      <c r="K3" s="69"/>
      <c r="L3" s="1"/>
      <c r="M3" s="53">
        <f ca="1">TODAY()</f>
        <v>42445</v>
      </c>
      <c r="N3" s="54">
        <f ca="1">WEEKNUM(M3)-1</f>
        <v>11</v>
      </c>
      <c r="O3" s="56">
        <f ca="1">WEEKNUM(M3)</f>
        <v>12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57">
        <v>1</v>
      </c>
      <c r="B4" s="63" t="s">
        <v>119</v>
      </c>
      <c r="C4" s="63">
        <v>1</v>
      </c>
      <c r="D4" s="64"/>
      <c r="E4" s="64" t="s">
        <v>246</v>
      </c>
      <c r="F4" s="64"/>
      <c r="G4" s="64"/>
      <c r="H4" s="63" t="s">
        <v>219</v>
      </c>
      <c r="J4" s="47"/>
    </row>
    <row r="5" spans="1:77">
      <c r="A5" s="79"/>
      <c r="B5" s="79"/>
      <c r="C5" s="79"/>
      <c r="D5" s="160" t="s">
        <v>263</v>
      </c>
      <c r="E5" s="160"/>
      <c r="F5" s="160"/>
      <c r="G5" s="160"/>
      <c r="H5" s="160"/>
      <c r="I5" s="79"/>
      <c r="J5" s="94"/>
      <c r="K5" s="79"/>
    </row>
    <row r="6" spans="1:77">
      <c r="A6" s="57">
        <v>1</v>
      </c>
      <c r="B6" s="85" t="s">
        <v>119</v>
      </c>
      <c r="C6" s="85">
        <v>2</v>
      </c>
      <c r="D6" s="84"/>
      <c r="E6" s="84"/>
      <c r="F6" s="84" t="s">
        <v>247</v>
      </c>
      <c r="G6" s="84"/>
      <c r="H6" s="85" t="s">
        <v>220</v>
      </c>
      <c r="J6" s="47"/>
    </row>
    <row r="7" spans="1:77">
      <c r="A7" s="57">
        <v>5</v>
      </c>
      <c r="B7" s="85" t="s">
        <v>221</v>
      </c>
      <c r="C7" s="85">
        <v>3</v>
      </c>
      <c r="D7" s="84"/>
      <c r="E7" s="84"/>
      <c r="F7" s="84"/>
      <c r="G7" s="84" t="s">
        <v>248</v>
      </c>
      <c r="H7" s="85" t="s">
        <v>222</v>
      </c>
      <c r="J7" s="47"/>
    </row>
    <row r="8" spans="1:77">
      <c r="A8" s="57">
        <v>5500</v>
      </c>
      <c r="B8" s="85" t="s">
        <v>221</v>
      </c>
      <c r="C8" s="85">
        <v>3</v>
      </c>
      <c r="D8" s="84"/>
      <c r="E8" s="84"/>
      <c r="F8" s="84"/>
      <c r="G8" s="84" t="s">
        <v>249</v>
      </c>
      <c r="H8" s="85" t="s">
        <v>223</v>
      </c>
      <c r="J8" s="47"/>
    </row>
    <row r="9" spans="1:77">
      <c r="A9" s="57">
        <v>500</v>
      </c>
      <c r="B9" s="85" t="s">
        <v>221</v>
      </c>
      <c r="C9" s="85">
        <v>3</v>
      </c>
      <c r="D9" s="84"/>
      <c r="E9" s="84"/>
      <c r="F9" s="84"/>
      <c r="G9" s="84" t="s">
        <v>254</v>
      </c>
      <c r="H9" s="85" t="s">
        <v>224</v>
      </c>
      <c r="J9" s="47"/>
      <c r="L9" s="43"/>
    </row>
    <row r="10" spans="1:77">
      <c r="A10" s="57">
        <v>250</v>
      </c>
      <c r="B10" s="85" t="s">
        <v>221</v>
      </c>
      <c r="C10" s="85">
        <v>3</v>
      </c>
      <c r="D10" s="84"/>
      <c r="E10" s="84"/>
      <c r="F10" s="84"/>
      <c r="G10" s="84" t="s">
        <v>255</v>
      </c>
      <c r="H10" s="85" t="s">
        <v>225</v>
      </c>
      <c r="J10" s="47"/>
    </row>
    <row r="11" spans="1:77">
      <c r="A11" s="57">
        <v>1</v>
      </c>
      <c r="B11" s="96" t="s">
        <v>119</v>
      </c>
      <c r="C11" s="96">
        <v>3</v>
      </c>
      <c r="D11" s="91"/>
      <c r="E11" s="91"/>
      <c r="F11" s="91"/>
      <c r="G11" s="91" t="s">
        <v>226</v>
      </c>
      <c r="H11" s="96" t="s">
        <v>101</v>
      </c>
      <c r="I11" s="43"/>
      <c r="J11" s="93">
        <f t="shared" ref="J11:J16" si="0">$I$3*A11</f>
        <v>1</v>
      </c>
      <c r="K11">
        <f ca="1">SUMPRODUCT((Stocks!$C$2:$C$2135=RIGHT(CELL("nomfichier",$A$1),LEN(CELL("nomfichier",$A$1))-SEARCH("]",CELL("nomfichier",$A$1))))*(Stocks!$A$2:$A$2135=H11)*(Stocks!$B$2:$B$2135))</f>
        <v>446</v>
      </c>
    </row>
    <row r="12" spans="1:77">
      <c r="A12" s="57">
        <v>2</v>
      </c>
      <c r="B12" s="85" t="s">
        <v>119</v>
      </c>
      <c r="C12" s="85">
        <v>3</v>
      </c>
      <c r="D12" s="84"/>
      <c r="E12" s="84"/>
      <c r="F12" s="84"/>
      <c r="G12" s="84" t="s">
        <v>259</v>
      </c>
      <c r="H12" s="85" t="s">
        <v>227</v>
      </c>
      <c r="J12" s="47">
        <f t="shared" si="0"/>
        <v>2</v>
      </c>
      <c r="K12">
        <f ca="1">SUMPRODUCT((Stocks!$C$2:$C$2135=RIGHT(CELL("nomfichier",$A$1),LEN(CELL("nomfichier",$A$1))-SEARCH("]",CELL("nomfichier",$A$1))))*(Stocks!$A$2:$A$2135=H12)*(Stocks!$B$2:$B$2135))</f>
        <v>0</v>
      </c>
    </row>
    <row r="13" spans="1:77">
      <c r="A13" s="57">
        <v>2</v>
      </c>
      <c r="B13" s="85" t="s">
        <v>119</v>
      </c>
      <c r="C13" s="85">
        <v>3</v>
      </c>
      <c r="D13" s="84"/>
      <c r="E13" s="84"/>
      <c r="F13" s="84"/>
      <c r="G13" s="84" t="s">
        <v>251</v>
      </c>
      <c r="H13" s="85" t="s">
        <v>228</v>
      </c>
      <c r="J13" s="47">
        <f t="shared" si="0"/>
        <v>2</v>
      </c>
      <c r="K13">
        <f ca="1">SUMPRODUCT((Stocks!$C$2:$C$2135=RIGHT(CELL("nomfichier",$A$1),LEN(CELL("nomfichier",$A$1))-SEARCH("]",CELL("nomfichier",$A$1))))*(Stocks!$A$2:$A$2135=H13)*(Stocks!$B$2:$B$2135))</f>
        <v>0</v>
      </c>
    </row>
    <row r="14" spans="1:77">
      <c r="A14" s="57">
        <v>1</v>
      </c>
      <c r="B14" s="85" t="s">
        <v>119</v>
      </c>
      <c r="C14" s="85">
        <v>3</v>
      </c>
      <c r="D14" s="84"/>
      <c r="E14" s="84"/>
      <c r="F14" s="84"/>
      <c r="G14" s="84" t="s">
        <v>252</v>
      </c>
      <c r="H14" s="85" t="s">
        <v>229</v>
      </c>
      <c r="J14" s="47">
        <f t="shared" si="0"/>
        <v>1</v>
      </c>
      <c r="K14">
        <f ca="1">SUMPRODUCT((Stocks!$C$2:$C$2135=RIGHT(CELL("nomfichier",$A$1),LEN(CELL("nomfichier",$A$1))-SEARCH("]",CELL("nomfichier",$A$1))))*(Stocks!$A$2:$A$2135=H14)*(Stocks!$B$2:$B$2135))</f>
        <v>240</v>
      </c>
    </row>
    <row r="15" spans="1:77">
      <c r="A15" s="57">
        <v>1</v>
      </c>
      <c r="B15" s="85" t="s">
        <v>119</v>
      </c>
      <c r="C15" s="85">
        <v>3</v>
      </c>
      <c r="D15" s="84"/>
      <c r="E15" s="84"/>
      <c r="F15" s="84"/>
      <c r="G15" s="84" t="s">
        <v>253</v>
      </c>
      <c r="H15" s="85" t="s">
        <v>230</v>
      </c>
      <c r="J15" s="47">
        <f t="shared" si="0"/>
        <v>1</v>
      </c>
      <c r="K15">
        <f ca="1">SUMPRODUCT((Stocks!$C$2:$C$2135=RIGHT(CELL("nomfichier",$A$1),LEN(CELL("nomfichier",$A$1))-SEARCH("]",CELL("nomfichier",$A$1))))*(Stocks!$A$2:$A$2135=H15)*(Stocks!$B$2:$B$2135))</f>
        <v>240</v>
      </c>
    </row>
    <row r="16" spans="1:77">
      <c r="A16" s="57">
        <v>1</v>
      </c>
      <c r="B16" s="96" t="s">
        <v>119</v>
      </c>
      <c r="C16" s="96">
        <v>3</v>
      </c>
      <c r="D16" s="91"/>
      <c r="E16" s="91"/>
      <c r="F16" s="91"/>
      <c r="G16" s="91" t="s">
        <v>262</v>
      </c>
      <c r="H16" s="96" t="s">
        <v>111</v>
      </c>
      <c r="J16" s="47">
        <f t="shared" si="0"/>
        <v>1</v>
      </c>
      <c r="K16">
        <f ca="1">SUMPRODUCT((Stocks!$C$2:$C$2135=RIGHT(CELL("nomfichier",$A$1),LEN(CELL("nomfichier",$A$1))-SEARCH("]",CELL("nomfichier",$A$1))))*(Stocks!$A$2:$A$2135=H16)*(Stocks!$B$2:$B$2135))</f>
        <v>0</v>
      </c>
    </row>
    <row r="17" spans="1:11">
      <c r="A17" s="79"/>
      <c r="B17" s="79"/>
      <c r="C17" s="79"/>
      <c r="D17" s="79"/>
      <c r="E17" s="79"/>
      <c r="F17" s="79"/>
      <c r="G17" s="87" t="s">
        <v>250</v>
      </c>
      <c r="H17" s="79"/>
      <c r="I17" s="79"/>
      <c r="J17" s="94"/>
      <c r="K17" s="79"/>
    </row>
    <row r="18" spans="1:11">
      <c r="A18" s="57">
        <v>1</v>
      </c>
      <c r="B18" s="63" t="s">
        <v>119</v>
      </c>
      <c r="C18" s="63">
        <v>2</v>
      </c>
      <c r="D18" s="64"/>
      <c r="E18" s="64"/>
      <c r="F18" s="91" t="s">
        <v>256</v>
      </c>
      <c r="G18" s="91"/>
      <c r="H18" s="63" t="s">
        <v>231</v>
      </c>
      <c r="J18" s="47">
        <f t="shared" ref="J18:J24" si="1">$I$3*A18</f>
        <v>1</v>
      </c>
      <c r="K18">
        <f ca="1">SUMPRODUCT((Stocks!$C$2:$C$2135=RIGHT(CELL("nomfichier",$A$1),LEN(CELL("nomfichier",$A$1))-SEARCH("]",CELL("nomfichier",$A$1))))*(Stocks!$A$2:$A$2135=H18)*(Stocks!$B$2:$B$2135))</f>
        <v>152</v>
      </c>
    </row>
    <row r="19" spans="1:11">
      <c r="A19" s="57">
        <v>1</v>
      </c>
      <c r="B19" s="63" t="s">
        <v>119</v>
      </c>
      <c r="C19" s="63">
        <v>2</v>
      </c>
      <c r="D19" s="64"/>
      <c r="E19" s="64"/>
      <c r="F19" s="64" t="s">
        <v>106</v>
      </c>
      <c r="G19" s="64"/>
      <c r="H19" s="63" t="s">
        <v>105</v>
      </c>
      <c r="J19" s="47">
        <f t="shared" si="1"/>
        <v>1</v>
      </c>
      <c r="K19">
        <f ca="1">SUMPRODUCT((Stocks!$C$2:$C$2135=RIGHT(CELL("nomfichier",$A$1),LEN(CELL("nomfichier",$A$1))-SEARCH("]",CELL("nomfichier",$A$1))))*(Stocks!$A$2:$A$2135=H19)*(Stocks!$B$2:$B$2135))</f>
        <v>156</v>
      </c>
    </row>
    <row r="20" spans="1:11">
      <c r="A20" s="57">
        <v>1</v>
      </c>
      <c r="B20" s="63" t="s">
        <v>119</v>
      </c>
      <c r="C20" s="63">
        <v>2</v>
      </c>
      <c r="D20" s="64"/>
      <c r="E20" s="64"/>
      <c r="F20" s="64" t="s">
        <v>257</v>
      </c>
      <c r="G20" s="64"/>
      <c r="H20" s="63" t="s">
        <v>110</v>
      </c>
      <c r="J20" s="47">
        <f t="shared" si="1"/>
        <v>1</v>
      </c>
      <c r="K20">
        <f ca="1">SUMPRODUCT((Stocks!$C$2:$C$2135=RIGHT(CELL("nomfichier",$A$1),LEN(CELL("nomfichier",$A$1))-SEARCH("]",CELL("nomfichier",$A$1))))*(Stocks!$A$2:$A$2135=H20)*(Stocks!$B$2:$B$2135))</f>
        <v>89</v>
      </c>
    </row>
    <row r="21" spans="1:11">
      <c r="A21" s="57">
        <v>1</v>
      </c>
      <c r="B21" s="63" t="s">
        <v>119</v>
      </c>
      <c r="C21" s="63">
        <v>1</v>
      </c>
      <c r="D21" s="64"/>
      <c r="E21" s="64" t="s">
        <v>258</v>
      </c>
      <c r="F21" s="64"/>
      <c r="G21" s="64"/>
      <c r="H21" s="63" t="s">
        <v>121</v>
      </c>
      <c r="J21" s="47">
        <f t="shared" si="1"/>
        <v>1</v>
      </c>
      <c r="K21">
        <f ca="1">SUMPRODUCT((Stocks!$C$2:$C$2135=RIGHT(CELL("nomfichier",$A$1),LEN(CELL("nomfichier",$A$1))-SEARCH("]",CELL("nomfichier",$A$1))))*(Stocks!$A$2:$A$2135=H21)*(Stocks!$B$2:$B$2135))</f>
        <v>84</v>
      </c>
    </row>
    <row r="22" spans="1:11">
      <c r="A22" s="57">
        <v>1</v>
      </c>
      <c r="B22" s="63" t="s">
        <v>119</v>
      </c>
      <c r="C22" s="63">
        <v>2</v>
      </c>
      <c r="D22" s="64"/>
      <c r="E22" s="64"/>
      <c r="F22" s="91" t="s">
        <v>122</v>
      </c>
      <c r="G22" s="91"/>
      <c r="H22" s="63" t="s">
        <v>123</v>
      </c>
      <c r="J22" s="47">
        <f t="shared" si="1"/>
        <v>1</v>
      </c>
      <c r="K22">
        <f ca="1">SUMPRODUCT((Stocks!$C$2:$C$2135=RIGHT(CELL("nomfichier",$A$1),LEN(CELL("nomfichier",$A$1))-SEARCH("]",CELL("nomfichier",$A$1))))*(Stocks!$A$2:$A$2135=H22)*(Stocks!$B$2:$B$2135))</f>
        <v>0</v>
      </c>
    </row>
    <row r="23" spans="1:11">
      <c r="A23" s="57">
        <v>1</v>
      </c>
      <c r="B23" s="63" t="s">
        <v>119</v>
      </c>
      <c r="C23" s="63">
        <v>1</v>
      </c>
      <c r="D23" s="64"/>
      <c r="E23" s="64" t="s">
        <v>266</v>
      </c>
      <c r="F23" s="64"/>
      <c r="G23" s="64"/>
      <c r="H23" s="63" t="s">
        <v>112</v>
      </c>
      <c r="J23" s="47">
        <f t="shared" si="1"/>
        <v>1</v>
      </c>
      <c r="K23">
        <f ca="1">SUMPRODUCT((Stocks!$C$2:$C$2135=RIGHT(CELL("nomfichier",$A$1),LEN(CELL("nomfichier",$A$1))-SEARCH("]",CELL("nomfichier",$A$1))))*(Stocks!$A$2:$A$2135=H23)*(Stocks!$B$2:$B$2135))</f>
        <v>170</v>
      </c>
    </row>
    <row r="24" spans="1:11">
      <c r="A24" s="57">
        <v>1</v>
      </c>
      <c r="B24" s="63" t="s">
        <v>119</v>
      </c>
      <c r="C24" s="63">
        <v>1</v>
      </c>
      <c r="D24" s="91"/>
      <c r="E24" s="91" t="s">
        <v>5</v>
      </c>
      <c r="F24" s="91"/>
      <c r="G24" s="91"/>
      <c r="H24" s="96" t="s">
        <v>124</v>
      </c>
      <c r="J24" s="47">
        <f t="shared" si="1"/>
        <v>1</v>
      </c>
      <c r="K24">
        <f ca="1">SUMPRODUCT((Stocks!$C$2:$C$2135=RIGHT(CELL("nomfichier",$A$1),LEN(CELL("nomfichier",$A$1))-SEARCH("]",CELL("nomfichier",$A$1))))*(Stocks!$A$2:$A$2135=H24)*(Stocks!$B$2:$B$2135))</f>
        <v>180</v>
      </c>
    </row>
  </sheetData>
  <mergeCells count="2">
    <mergeCell ref="D2:G2"/>
    <mergeCell ref="D5:H5"/>
  </mergeCells>
  <conditionalFormatting sqref="K11">
    <cfRule type="cellIs" dxfId="185" priority="33" operator="greaterThanOrEqual">
      <formula>J11</formula>
    </cfRule>
    <cfRule type="cellIs" dxfId="184" priority="34" operator="lessThan">
      <formula>J11</formula>
    </cfRule>
  </conditionalFormatting>
  <conditionalFormatting sqref="K12">
    <cfRule type="cellIs" dxfId="183" priority="31" operator="greaterThanOrEqual">
      <formula>J12</formula>
    </cfRule>
    <cfRule type="cellIs" dxfId="182" priority="32" operator="lessThan">
      <formula>J12</formula>
    </cfRule>
  </conditionalFormatting>
  <conditionalFormatting sqref="K13">
    <cfRule type="cellIs" dxfId="181" priority="29" operator="greaterThanOrEqual">
      <formula>J13</formula>
    </cfRule>
    <cfRule type="cellIs" dxfId="180" priority="30" operator="lessThan">
      <formula>J13</formula>
    </cfRule>
  </conditionalFormatting>
  <conditionalFormatting sqref="K14">
    <cfRule type="cellIs" dxfId="179" priority="27" operator="greaterThanOrEqual">
      <formula>J14</formula>
    </cfRule>
    <cfRule type="cellIs" dxfId="178" priority="28" operator="lessThan">
      <formula>J14</formula>
    </cfRule>
  </conditionalFormatting>
  <conditionalFormatting sqref="K15">
    <cfRule type="cellIs" dxfId="177" priority="25" operator="greaterThanOrEqual">
      <formula>J15</formula>
    </cfRule>
    <cfRule type="cellIs" dxfId="176" priority="26" operator="lessThan">
      <formula>J15</formula>
    </cfRule>
  </conditionalFormatting>
  <conditionalFormatting sqref="K16">
    <cfRule type="cellIs" dxfId="175" priority="23" operator="greaterThanOrEqual">
      <formula>J16</formula>
    </cfRule>
    <cfRule type="cellIs" dxfId="174" priority="24" operator="lessThan">
      <formula>J16</formula>
    </cfRule>
  </conditionalFormatting>
  <conditionalFormatting sqref="K18">
    <cfRule type="cellIs" dxfId="173" priority="21" operator="greaterThanOrEqual">
      <formula>J18</formula>
    </cfRule>
    <cfRule type="cellIs" dxfId="172" priority="22" operator="lessThan">
      <formula>J18</formula>
    </cfRule>
  </conditionalFormatting>
  <conditionalFormatting sqref="K19">
    <cfRule type="cellIs" dxfId="171" priority="19" operator="greaterThanOrEqual">
      <formula>J19</formula>
    </cfRule>
    <cfRule type="cellIs" dxfId="170" priority="20" operator="lessThan">
      <formula>J19</formula>
    </cfRule>
  </conditionalFormatting>
  <conditionalFormatting sqref="K20">
    <cfRule type="cellIs" dxfId="169" priority="17" operator="greaterThanOrEqual">
      <formula>J20</formula>
    </cfRule>
    <cfRule type="cellIs" dxfId="168" priority="18" operator="lessThan">
      <formula>J20</formula>
    </cfRule>
  </conditionalFormatting>
  <conditionalFormatting sqref="K22">
    <cfRule type="cellIs" dxfId="167" priority="15" operator="greaterThanOrEqual">
      <formula>J22</formula>
    </cfRule>
    <cfRule type="cellIs" dxfId="166" priority="16" operator="lessThan">
      <formula>J22</formula>
    </cfRule>
  </conditionalFormatting>
  <conditionalFormatting sqref="K21">
    <cfRule type="cellIs" dxfId="165" priority="13" operator="greaterThanOrEqual">
      <formula>J21</formula>
    </cfRule>
    <cfRule type="cellIs" dxfId="164" priority="14" operator="lessThan">
      <formula>J21</formula>
    </cfRule>
  </conditionalFormatting>
  <conditionalFormatting sqref="K23">
    <cfRule type="cellIs" dxfId="163" priority="11" operator="greaterThanOrEqual">
      <formula>J23</formula>
    </cfRule>
    <cfRule type="cellIs" dxfId="162" priority="12" operator="lessThan">
      <formula>J23</formula>
    </cfRule>
  </conditionalFormatting>
  <conditionalFormatting sqref="K24">
    <cfRule type="cellIs" dxfId="161" priority="9" operator="greaterThanOrEqual">
      <formula>J24</formula>
    </cfRule>
    <cfRule type="cellIs" dxfId="160" priority="10" operator="lessThan">
      <formula>J24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54"/>
  <sheetViews>
    <sheetView topLeftCell="H17" zoomScale="70" zoomScaleNormal="70" workbookViewId="0">
      <selection activeCell="K23" sqref="K23"/>
    </sheetView>
  </sheetViews>
  <sheetFormatPr baseColWidth="10" defaultRowHeight="14.4"/>
  <cols>
    <col min="2" max="2" width="20.33203125" customWidth="1"/>
    <col min="3" max="3" width="4.6640625" bestFit="1" customWidth="1"/>
    <col min="4" max="4" width="10" customWidth="1"/>
    <col min="5" max="5" width="9.109375" customWidth="1"/>
    <col min="6" max="6" width="5.44140625" customWidth="1"/>
    <col min="7" max="7" width="43.5546875" bestFit="1" customWidth="1"/>
    <col min="8" max="8" width="13.88671875" customWidth="1"/>
    <col min="10" max="10" width="11.44140625" style="48"/>
    <col min="12" max="12" width="12.6640625" customWidth="1"/>
    <col min="15" max="15" width="13.88671875" customWidth="1"/>
    <col min="17" max="17" width="4.6640625" customWidth="1"/>
    <col min="18" max="18" width="4.6640625" bestFit="1" customWidth="1"/>
    <col min="19" max="19" width="5.44140625" customWidth="1"/>
    <col min="20" max="24" width="4.6640625" bestFit="1" customWidth="1"/>
    <col min="25" max="25" width="17.33203125" bestFit="1" customWidth="1"/>
    <col min="26" max="26" width="4.6640625" bestFit="1" customWidth="1"/>
    <col min="32" max="32" width="30.33203125" customWidth="1"/>
    <col min="33" max="33" width="12.5546875" customWidth="1"/>
    <col min="39" max="39" width="5.44140625" customWidth="1"/>
    <col min="40" max="40" width="5" bestFit="1" customWidth="1"/>
    <col min="41" max="41" width="6.44140625" customWidth="1"/>
    <col min="42" max="45" width="5" bestFit="1" customWidth="1"/>
    <col min="46" max="46" width="16.6640625" customWidth="1"/>
    <col min="49" max="49" width="16.33203125" customWidth="1"/>
    <col min="50" max="50" width="16.109375" customWidth="1"/>
    <col min="51" max="51" width="31.5546875" customWidth="1"/>
    <col min="52" max="52" width="12.44140625" customWidth="1"/>
    <col min="57" max="57" width="12.6640625" customWidth="1"/>
  </cols>
  <sheetData>
    <row r="1" spans="1:55" ht="15" thickBot="1">
      <c r="A1" t="s">
        <v>212</v>
      </c>
      <c r="B1" s="71" t="s">
        <v>272</v>
      </c>
      <c r="Q1" t="s">
        <v>212</v>
      </c>
      <c r="S1" s="71" t="s">
        <v>273</v>
      </c>
      <c r="AM1" t="s">
        <v>212</v>
      </c>
      <c r="AO1" s="71" t="s">
        <v>287</v>
      </c>
    </row>
    <row r="2" spans="1:55" ht="39.75" customHeight="1" thickBot="1">
      <c r="A2" s="11" t="s">
        <v>115</v>
      </c>
      <c r="B2" s="11" t="s">
        <v>116</v>
      </c>
      <c r="C2" s="11" t="s">
        <v>117</v>
      </c>
      <c r="D2" s="159" t="s">
        <v>244</v>
      </c>
      <c r="E2" s="159" t="s">
        <v>118</v>
      </c>
      <c r="F2" s="159" t="s">
        <v>118</v>
      </c>
      <c r="G2" s="159" t="s">
        <v>118</v>
      </c>
      <c r="H2" s="11" t="s">
        <v>242</v>
      </c>
      <c r="I2" s="44" t="s">
        <v>126</v>
      </c>
      <c r="J2" s="45" t="s">
        <v>155</v>
      </c>
      <c r="K2" s="31" t="s">
        <v>0</v>
      </c>
      <c r="M2" s="51" t="s">
        <v>156</v>
      </c>
      <c r="N2" s="52" t="s">
        <v>157</v>
      </c>
      <c r="O2" s="55" t="s">
        <v>159</v>
      </c>
      <c r="Q2" s="70" t="s">
        <v>115</v>
      </c>
      <c r="R2" s="70" t="s">
        <v>115</v>
      </c>
      <c r="S2" s="70" t="s">
        <v>115</v>
      </c>
      <c r="T2" s="70" t="s">
        <v>115</v>
      </c>
      <c r="U2" s="70" t="s">
        <v>115</v>
      </c>
      <c r="V2" s="70" t="s">
        <v>115</v>
      </c>
      <c r="W2" s="70" t="s">
        <v>115</v>
      </c>
      <c r="X2" s="70" t="s">
        <v>115</v>
      </c>
      <c r="Y2" s="70" t="s">
        <v>116</v>
      </c>
      <c r="Z2" s="70" t="s">
        <v>117</v>
      </c>
      <c r="AA2" s="163" t="s">
        <v>317</v>
      </c>
      <c r="AB2" s="163" t="s">
        <v>118</v>
      </c>
      <c r="AC2" s="163" t="s">
        <v>118</v>
      </c>
      <c r="AD2" s="163" t="s">
        <v>118</v>
      </c>
      <c r="AE2" s="163" t="s">
        <v>118</v>
      </c>
      <c r="AF2" s="163" t="s">
        <v>118</v>
      </c>
      <c r="AG2" s="70" t="s">
        <v>242</v>
      </c>
      <c r="AH2" s="65" t="s">
        <v>126</v>
      </c>
      <c r="AI2" s="45" t="s">
        <v>155</v>
      </c>
      <c r="AJ2" s="31" t="s">
        <v>0</v>
      </c>
      <c r="AM2" s="70" t="s">
        <v>115</v>
      </c>
      <c r="AN2" s="70" t="s">
        <v>115</v>
      </c>
      <c r="AO2" s="70" t="s">
        <v>115</v>
      </c>
      <c r="AP2" s="70" t="s">
        <v>115</v>
      </c>
      <c r="AQ2" s="70" t="s">
        <v>115</v>
      </c>
      <c r="AR2" s="70" t="s">
        <v>115</v>
      </c>
      <c r="AS2" s="70" t="s">
        <v>115</v>
      </c>
      <c r="AT2" s="70" t="s">
        <v>116</v>
      </c>
      <c r="AU2" s="70" t="s">
        <v>117</v>
      </c>
      <c r="AV2" s="163" t="s">
        <v>317</v>
      </c>
      <c r="AW2" s="163" t="s">
        <v>118</v>
      </c>
      <c r="AX2" s="163" t="s">
        <v>118</v>
      </c>
      <c r="AY2" s="163" t="s">
        <v>118</v>
      </c>
      <c r="AZ2" s="70" t="s">
        <v>242</v>
      </c>
      <c r="BA2" s="67" t="s">
        <v>126</v>
      </c>
      <c r="BB2" s="45" t="s">
        <v>155</v>
      </c>
      <c r="BC2" s="31" t="s">
        <v>0</v>
      </c>
    </row>
    <row r="3" spans="1:55">
      <c r="A3" s="4">
        <v>1</v>
      </c>
      <c r="B3" s="5" t="s">
        <v>119</v>
      </c>
      <c r="C3" s="5">
        <v>0</v>
      </c>
      <c r="D3" s="6" t="s">
        <v>289</v>
      </c>
      <c r="E3" s="6"/>
      <c r="F3" s="6"/>
      <c r="G3" s="6"/>
      <c r="H3" s="5" t="s">
        <v>127</v>
      </c>
      <c r="I3" s="112">
        <v>40</v>
      </c>
      <c r="J3" s="49"/>
      <c r="M3" s="53">
        <f ca="1">TODAY()</f>
        <v>42445</v>
      </c>
      <c r="N3" s="54">
        <f ca="1">WEEKNUM(M3)-1</f>
        <v>11</v>
      </c>
      <c r="O3" s="56" t="s">
        <v>216</v>
      </c>
      <c r="Q3" s="57">
        <v>1</v>
      </c>
      <c r="R3" s="57"/>
      <c r="S3" s="57"/>
      <c r="T3" s="57"/>
      <c r="U3" s="57"/>
      <c r="V3" s="57"/>
      <c r="W3" s="57"/>
      <c r="X3" s="57"/>
      <c r="Y3" s="58" t="s">
        <v>119</v>
      </c>
      <c r="Z3" s="58">
        <v>0</v>
      </c>
      <c r="AA3" s="59" t="s">
        <v>274</v>
      </c>
      <c r="AB3" s="59"/>
      <c r="AC3" s="59"/>
      <c r="AD3" s="59"/>
      <c r="AE3" s="59"/>
      <c r="AF3" s="59"/>
      <c r="AG3" s="58" t="s">
        <v>160</v>
      </c>
      <c r="AH3" s="30"/>
      <c r="AM3" s="57">
        <v>1</v>
      </c>
      <c r="AN3" s="57"/>
      <c r="AO3" s="57"/>
      <c r="AP3" s="57"/>
      <c r="AQ3" s="57"/>
      <c r="AR3" s="57"/>
      <c r="AS3" s="57"/>
      <c r="AT3" s="58" t="s">
        <v>119</v>
      </c>
      <c r="AU3" s="58">
        <v>0</v>
      </c>
      <c r="AV3" s="59" t="s">
        <v>290</v>
      </c>
      <c r="AW3" s="59"/>
      <c r="AX3" s="59"/>
      <c r="AY3" s="59"/>
      <c r="AZ3" s="58" t="s">
        <v>184</v>
      </c>
      <c r="BA3" s="68">
        <v>7</v>
      </c>
    </row>
    <row r="4" spans="1:55">
      <c r="A4" s="57">
        <v>1</v>
      </c>
      <c r="B4" s="63" t="s">
        <v>119</v>
      </c>
      <c r="C4" s="63">
        <v>1</v>
      </c>
      <c r="D4" s="64"/>
      <c r="E4" s="64" t="s">
        <v>288</v>
      </c>
      <c r="F4" s="64"/>
      <c r="G4" s="64"/>
      <c r="H4" s="63" t="s">
        <v>232</v>
      </c>
      <c r="J4" s="97"/>
      <c r="K4" s="43"/>
      <c r="Q4" s="57"/>
      <c r="R4" s="60">
        <v>1</v>
      </c>
      <c r="S4" s="60"/>
      <c r="T4" s="60"/>
      <c r="U4" s="60"/>
      <c r="V4" s="60"/>
      <c r="W4" s="60"/>
      <c r="X4" s="60"/>
      <c r="Y4" s="61" t="s">
        <v>119</v>
      </c>
      <c r="Z4" s="61">
        <v>0</v>
      </c>
      <c r="AA4" s="62" t="s">
        <v>275</v>
      </c>
      <c r="AB4" s="62"/>
      <c r="AC4" s="62"/>
      <c r="AD4" s="62"/>
      <c r="AE4" s="62"/>
      <c r="AF4" s="62"/>
      <c r="AG4" s="61" t="s">
        <v>161</v>
      </c>
      <c r="AH4" s="30"/>
      <c r="AM4" s="57"/>
      <c r="AN4" s="60">
        <v>1</v>
      </c>
      <c r="AO4" s="60"/>
      <c r="AP4" s="60"/>
      <c r="AQ4" s="60"/>
      <c r="AR4" s="60"/>
      <c r="AS4" s="60"/>
      <c r="AT4" s="61" t="s">
        <v>119</v>
      </c>
      <c r="AU4" s="61">
        <v>0</v>
      </c>
      <c r="AV4" s="62" t="s">
        <v>291</v>
      </c>
      <c r="AW4" s="62"/>
      <c r="AX4" s="62"/>
      <c r="AY4" s="62"/>
      <c r="AZ4" s="61" t="s">
        <v>185</v>
      </c>
      <c r="BA4" s="68">
        <v>1</v>
      </c>
    </row>
    <row r="5" spans="1:55">
      <c r="A5" s="79"/>
      <c r="B5" s="111"/>
      <c r="C5" s="164" t="s">
        <v>264</v>
      </c>
      <c r="D5" s="164"/>
      <c r="E5" s="164"/>
      <c r="F5" s="164"/>
      <c r="G5" s="164"/>
      <c r="H5" s="164"/>
      <c r="I5" s="79"/>
      <c r="J5" s="94"/>
      <c r="K5" s="79"/>
      <c r="L5" s="109"/>
      <c r="M5" s="109"/>
      <c r="Q5" s="57"/>
      <c r="R5" s="60"/>
      <c r="S5" s="57">
        <v>1</v>
      </c>
      <c r="T5" s="57"/>
      <c r="U5" s="57"/>
      <c r="V5" s="57"/>
      <c r="W5" s="57"/>
      <c r="X5" s="57"/>
      <c r="Y5" s="58" t="s">
        <v>119</v>
      </c>
      <c r="Z5" s="58">
        <v>0</v>
      </c>
      <c r="AA5" s="59" t="s">
        <v>276</v>
      </c>
      <c r="AB5" s="59"/>
      <c r="AC5" s="59"/>
      <c r="AD5" s="59"/>
      <c r="AE5" s="59"/>
      <c r="AF5" s="59"/>
      <c r="AG5" s="58" t="s">
        <v>162</v>
      </c>
      <c r="AH5" s="30">
        <v>2</v>
      </c>
      <c r="AM5" s="57"/>
      <c r="AN5" s="60"/>
      <c r="AO5" s="57">
        <v>1</v>
      </c>
      <c r="AP5" s="57"/>
      <c r="AQ5" s="57"/>
      <c r="AR5" s="57"/>
      <c r="AS5" s="57"/>
      <c r="AT5" s="58" t="s">
        <v>119</v>
      </c>
      <c r="AU5" s="58">
        <v>0</v>
      </c>
      <c r="AV5" s="59" t="s">
        <v>292</v>
      </c>
      <c r="AW5" s="59"/>
      <c r="AX5" s="59"/>
      <c r="AY5" s="59"/>
      <c r="AZ5" s="58" t="s">
        <v>204</v>
      </c>
      <c r="BA5" s="68">
        <v>11</v>
      </c>
    </row>
    <row r="6" spans="1:55">
      <c r="A6" s="57">
        <v>1</v>
      </c>
      <c r="B6" s="85" t="s">
        <v>119</v>
      </c>
      <c r="C6" s="85">
        <v>2</v>
      </c>
      <c r="D6" s="84"/>
      <c r="E6" s="84"/>
      <c r="F6" s="84" t="s">
        <v>261</v>
      </c>
      <c r="G6" s="84"/>
      <c r="H6" s="85" t="s">
        <v>234</v>
      </c>
      <c r="I6" s="109"/>
      <c r="K6" s="109"/>
      <c r="L6" s="109"/>
      <c r="M6" s="109"/>
      <c r="Q6" s="57"/>
      <c r="R6" s="60"/>
      <c r="S6" s="57"/>
      <c r="T6" s="60">
        <v>1</v>
      </c>
      <c r="U6" s="60"/>
      <c r="V6" s="60"/>
      <c r="W6" s="60"/>
      <c r="X6" s="60"/>
      <c r="Y6" s="61" t="s">
        <v>119</v>
      </c>
      <c r="Z6" s="61">
        <v>0</v>
      </c>
      <c r="AA6" s="62" t="s">
        <v>277</v>
      </c>
      <c r="AB6" s="62"/>
      <c r="AC6" s="62"/>
      <c r="AD6" s="62"/>
      <c r="AE6" s="62"/>
      <c r="AF6" s="62"/>
      <c r="AG6" s="61" t="s">
        <v>163</v>
      </c>
      <c r="AH6" s="30"/>
      <c r="AM6" s="57"/>
      <c r="AN6" s="60"/>
      <c r="AO6" s="57"/>
      <c r="AP6" s="60">
        <v>1</v>
      </c>
      <c r="AQ6" s="60"/>
      <c r="AR6" s="60"/>
      <c r="AS6" s="60"/>
      <c r="AT6" s="61" t="s">
        <v>119</v>
      </c>
      <c r="AU6" s="61">
        <v>0</v>
      </c>
      <c r="AV6" s="62" t="s">
        <v>293</v>
      </c>
      <c r="AW6" s="62"/>
      <c r="AX6" s="62"/>
      <c r="AY6" s="62"/>
      <c r="AZ6" s="61" t="s">
        <v>186</v>
      </c>
      <c r="BA6" s="68">
        <v>0</v>
      </c>
    </row>
    <row r="7" spans="1:55">
      <c r="A7" s="57">
        <v>1.2</v>
      </c>
      <c r="B7" s="85" t="s">
        <v>221</v>
      </c>
      <c r="C7" s="85">
        <v>3</v>
      </c>
      <c r="D7" s="84"/>
      <c r="E7" s="84"/>
      <c r="F7" s="84"/>
      <c r="G7" s="84" t="s">
        <v>248</v>
      </c>
      <c r="H7" s="85" t="s">
        <v>222</v>
      </c>
      <c r="I7" s="43"/>
      <c r="J7" s="43"/>
      <c r="K7" s="43"/>
      <c r="L7" s="43"/>
      <c r="M7" s="43"/>
      <c r="Q7" s="57"/>
      <c r="R7" s="60"/>
      <c r="S7" s="57"/>
      <c r="T7" s="60"/>
      <c r="U7" s="57">
        <v>1</v>
      </c>
      <c r="V7" s="57"/>
      <c r="W7" s="57"/>
      <c r="X7" s="57"/>
      <c r="Y7" s="58" t="s">
        <v>119</v>
      </c>
      <c r="Z7" s="58">
        <v>0</v>
      </c>
      <c r="AA7" s="59" t="s">
        <v>278</v>
      </c>
      <c r="AB7" s="59"/>
      <c r="AC7" s="59"/>
      <c r="AD7" s="59"/>
      <c r="AE7" s="59"/>
      <c r="AF7" s="59"/>
      <c r="AG7" s="58" t="s">
        <v>164</v>
      </c>
      <c r="AH7" s="30"/>
      <c r="AM7" s="57"/>
      <c r="AN7" s="60"/>
      <c r="AO7" s="57"/>
      <c r="AP7" s="60"/>
      <c r="AQ7" s="57">
        <v>1</v>
      </c>
      <c r="AR7" s="57"/>
      <c r="AS7" s="57"/>
      <c r="AT7" s="58" t="s">
        <v>119</v>
      </c>
      <c r="AU7" s="58">
        <v>0</v>
      </c>
      <c r="AV7" s="59" t="s">
        <v>294</v>
      </c>
      <c r="AW7" s="59"/>
      <c r="AX7" s="59"/>
      <c r="AY7" s="59"/>
      <c r="AZ7" s="58" t="s">
        <v>187</v>
      </c>
      <c r="BA7" s="68">
        <v>0</v>
      </c>
    </row>
    <row r="8" spans="1:55" s="43" customFormat="1">
      <c r="A8" s="57">
        <v>5.1440000000000001</v>
      </c>
      <c r="B8" s="85" t="s">
        <v>233</v>
      </c>
      <c r="C8" s="85">
        <v>3</v>
      </c>
      <c r="D8" s="84"/>
      <c r="E8" s="84"/>
      <c r="F8" s="84"/>
      <c r="G8" s="84" t="s">
        <v>249</v>
      </c>
      <c r="H8" s="85" t="s">
        <v>235</v>
      </c>
      <c r="I8" s="109"/>
      <c r="J8" s="48"/>
      <c r="K8" s="109"/>
      <c r="L8" s="109"/>
      <c r="M8" s="109"/>
      <c r="N8"/>
      <c r="Q8" s="57"/>
      <c r="R8" s="60"/>
      <c r="S8" s="57"/>
      <c r="T8" s="60"/>
      <c r="U8" s="57"/>
      <c r="V8" s="60">
        <v>1</v>
      </c>
      <c r="W8" s="60"/>
      <c r="X8" s="60"/>
      <c r="Y8" s="61" t="s">
        <v>119</v>
      </c>
      <c r="Z8" s="61">
        <v>0</v>
      </c>
      <c r="AA8" s="62" t="s">
        <v>279</v>
      </c>
      <c r="AB8" s="62"/>
      <c r="AC8" s="62"/>
      <c r="AD8" s="62"/>
      <c r="AE8" s="62"/>
      <c r="AF8" s="62"/>
      <c r="AG8" s="61" t="s">
        <v>165</v>
      </c>
      <c r="AH8" s="30"/>
      <c r="AI8"/>
      <c r="AJ8"/>
      <c r="AM8" s="57"/>
      <c r="AN8" s="60"/>
      <c r="AO8" s="57"/>
      <c r="AP8" s="60"/>
      <c r="AQ8" s="57"/>
      <c r="AR8" s="60">
        <v>1</v>
      </c>
      <c r="AS8" s="60"/>
      <c r="AT8" s="61" t="s">
        <v>119</v>
      </c>
      <c r="AU8" s="61">
        <v>0</v>
      </c>
      <c r="AV8" s="62" t="s">
        <v>295</v>
      </c>
      <c r="AW8" s="62"/>
      <c r="AX8" s="62"/>
      <c r="AY8" s="62"/>
      <c r="AZ8" s="61" t="s">
        <v>188</v>
      </c>
      <c r="BA8" s="68">
        <v>0</v>
      </c>
      <c r="BB8"/>
      <c r="BC8"/>
    </row>
    <row r="9" spans="1:55">
      <c r="A9" s="57">
        <v>294</v>
      </c>
      <c r="B9" s="85" t="s">
        <v>221</v>
      </c>
      <c r="C9" s="85">
        <v>3</v>
      </c>
      <c r="D9" s="84"/>
      <c r="E9" s="84"/>
      <c r="F9" s="84"/>
      <c r="G9" s="84" t="s">
        <v>249</v>
      </c>
      <c r="H9" s="85" t="s">
        <v>236</v>
      </c>
      <c r="I9" s="109"/>
      <c r="K9" s="109"/>
      <c r="L9" s="109"/>
      <c r="M9" s="109"/>
      <c r="N9" s="43"/>
      <c r="Q9" s="57"/>
      <c r="R9" s="60"/>
      <c r="S9" s="57"/>
      <c r="T9" s="60"/>
      <c r="U9" s="57"/>
      <c r="V9" s="60"/>
      <c r="W9" s="57">
        <v>1</v>
      </c>
      <c r="X9" s="57"/>
      <c r="Y9" s="58" t="s">
        <v>119</v>
      </c>
      <c r="Z9" s="58">
        <v>0</v>
      </c>
      <c r="AA9" s="59" t="s">
        <v>280</v>
      </c>
      <c r="AB9" s="59"/>
      <c r="AC9" s="59"/>
      <c r="AD9" s="59"/>
      <c r="AE9" s="59"/>
      <c r="AF9" s="59"/>
      <c r="AG9" s="58" t="s">
        <v>166</v>
      </c>
      <c r="AH9" s="30"/>
      <c r="AM9" s="57"/>
      <c r="AN9" s="60"/>
      <c r="AO9" s="57"/>
      <c r="AP9" s="60"/>
      <c r="AQ9" s="57"/>
      <c r="AR9" s="60"/>
      <c r="AS9" s="57">
        <v>1</v>
      </c>
      <c r="AT9" s="58" t="s">
        <v>119</v>
      </c>
      <c r="AU9" s="58">
        <v>0</v>
      </c>
      <c r="AV9" s="59" t="s">
        <v>296</v>
      </c>
      <c r="AW9" s="59"/>
      <c r="AX9" s="59"/>
      <c r="AY9" s="59"/>
      <c r="AZ9" s="58" t="s">
        <v>205</v>
      </c>
      <c r="BA9" s="68">
        <v>0</v>
      </c>
    </row>
    <row r="10" spans="1:55">
      <c r="A10" s="57">
        <v>147</v>
      </c>
      <c r="B10" s="85" t="s">
        <v>221</v>
      </c>
      <c r="C10" s="85">
        <v>3</v>
      </c>
      <c r="D10" s="84"/>
      <c r="E10" s="84"/>
      <c r="F10" s="84"/>
      <c r="G10" s="84" t="s">
        <v>255</v>
      </c>
      <c r="H10" s="85" t="s">
        <v>237</v>
      </c>
      <c r="I10" s="109"/>
      <c r="K10" s="109"/>
      <c r="L10" s="109"/>
      <c r="M10" s="109"/>
      <c r="Q10" s="57"/>
      <c r="R10" s="60"/>
      <c r="S10" s="57"/>
      <c r="T10" s="60"/>
      <c r="U10" s="57"/>
      <c r="V10" s="60"/>
      <c r="W10" s="57"/>
      <c r="X10" s="60">
        <v>1</v>
      </c>
      <c r="Y10" s="61" t="s">
        <v>119</v>
      </c>
      <c r="Z10" s="61">
        <v>0</v>
      </c>
      <c r="AA10" s="62" t="s">
        <v>281</v>
      </c>
      <c r="AB10" s="62"/>
      <c r="AC10" s="62"/>
      <c r="AD10" s="62"/>
      <c r="AE10" s="62"/>
      <c r="AF10" s="62"/>
      <c r="AG10" s="61" t="s">
        <v>167</v>
      </c>
      <c r="AH10" s="30"/>
      <c r="AM10" s="57">
        <v>1</v>
      </c>
      <c r="AN10" s="60"/>
      <c r="AO10" s="57"/>
      <c r="AP10" s="60">
        <v>1</v>
      </c>
      <c r="AQ10" s="57">
        <v>1</v>
      </c>
      <c r="AR10" s="60">
        <v>1</v>
      </c>
      <c r="AS10" s="57"/>
      <c r="AT10" s="63" t="s">
        <v>119</v>
      </c>
      <c r="AU10" s="63">
        <v>1</v>
      </c>
      <c r="AV10" s="64"/>
      <c r="AW10" s="64" t="s">
        <v>300</v>
      </c>
      <c r="AX10" s="64"/>
      <c r="AY10" s="64"/>
      <c r="AZ10" s="63" t="s">
        <v>206</v>
      </c>
      <c r="BB10" s="106"/>
    </row>
    <row r="11" spans="1:55">
      <c r="A11" s="57">
        <v>1</v>
      </c>
      <c r="B11" s="96" t="s">
        <v>119</v>
      </c>
      <c r="C11" s="96">
        <v>3</v>
      </c>
      <c r="D11" s="91"/>
      <c r="E11" s="91"/>
      <c r="F11" s="91"/>
      <c r="G11" s="91" t="s">
        <v>262</v>
      </c>
      <c r="H11" s="96" t="s">
        <v>111</v>
      </c>
      <c r="I11" s="109"/>
      <c r="J11" s="42">
        <f t="shared" ref="J11" si="0">$I$3*A11</f>
        <v>40</v>
      </c>
      <c r="K11" s="109">
        <f ca="1">SUMPRODUCT((Stocks!$C$2:$C$2135=RIGHT(CELL("nomfichier",$A$1),LEN(CELL("nomfichier",$A$1))-SEARCH("]",CELL("nomfichier",$A$1))))*(Stocks!$A$2:$A$2135=H11)*(Stocks!$B$2:$B$2135))</f>
        <v>0</v>
      </c>
      <c r="L11" s="109"/>
      <c r="M11" s="109"/>
      <c r="Q11" s="57">
        <v>1</v>
      </c>
      <c r="R11" s="60"/>
      <c r="S11" s="57"/>
      <c r="T11" s="60">
        <v>1</v>
      </c>
      <c r="U11" s="57"/>
      <c r="V11" s="60"/>
      <c r="W11" s="57"/>
      <c r="X11" s="60">
        <v>1</v>
      </c>
      <c r="Y11" s="63" t="s">
        <v>119</v>
      </c>
      <c r="Z11" s="63">
        <v>1</v>
      </c>
      <c r="AA11" s="64"/>
      <c r="AB11" s="64" t="s">
        <v>297</v>
      </c>
      <c r="AC11" s="64"/>
      <c r="AD11" s="64"/>
      <c r="AE11" s="64"/>
      <c r="AF11" s="64"/>
      <c r="AG11" s="63" t="s">
        <v>168</v>
      </c>
      <c r="AI11" s="13"/>
      <c r="AM11" s="57"/>
      <c r="AN11" s="60">
        <v>1</v>
      </c>
      <c r="AO11" s="57"/>
      <c r="AP11" s="60"/>
      <c r="AQ11" s="57"/>
      <c r="AR11" s="60"/>
      <c r="AS11" s="57"/>
      <c r="AT11" s="63" t="s">
        <v>119</v>
      </c>
      <c r="AU11" s="63">
        <v>1</v>
      </c>
      <c r="AV11" s="64"/>
      <c r="AW11" s="64" t="s">
        <v>301</v>
      </c>
      <c r="AX11" s="64"/>
      <c r="AY11" s="64"/>
      <c r="AZ11" s="63" t="s">
        <v>207</v>
      </c>
      <c r="BB11" s="106"/>
    </row>
    <row r="12" spans="1:55">
      <c r="A12" s="78"/>
      <c r="B12" s="78"/>
      <c r="C12" s="111" t="s">
        <v>260</v>
      </c>
      <c r="D12" s="111"/>
      <c r="E12" s="111"/>
      <c r="F12" s="111"/>
      <c r="G12" s="111"/>
      <c r="H12" s="111"/>
      <c r="I12" s="77"/>
      <c r="J12" s="78"/>
      <c r="K12" s="78"/>
      <c r="L12" s="109"/>
      <c r="M12" s="109"/>
      <c r="Q12" s="57"/>
      <c r="R12" s="60">
        <v>1</v>
      </c>
      <c r="S12" s="57"/>
      <c r="T12" s="60"/>
      <c r="U12" s="57">
        <v>1</v>
      </c>
      <c r="V12" s="60">
        <v>1</v>
      </c>
      <c r="W12" s="57"/>
      <c r="X12" s="60"/>
      <c r="Y12" s="63" t="s">
        <v>119</v>
      </c>
      <c r="Z12" s="63">
        <v>1</v>
      </c>
      <c r="AA12" s="64"/>
      <c r="AB12" s="64" t="s">
        <v>298</v>
      </c>
      <c r="AC12" s="64"/>
      <c r="AD12" s="64"/>
      <c r="AE12" s="64"/>
      <c r="AF12" s="64"/>
      <c r="AG12" s="63" t="s">
        <v>169</v>
      </c>
      <c r="AI12" s="13"/>
      <c r="AM12" s="57"/>
      <c r="AN12" s="60"/>
      <c r="AO12" s="57">
        <v>1</v>
      </c>
      <c r="AP12" s="60"/>
      <c r="AQ12" s="57"/>
      <c r="AR12" s="60"/>
      <c r="AS12" s="105">
        <v>1</v>
      </c>
      <c r="AT12" s="63" t="s">
        <v>119</v>
      </c>
      <c r="AU12" s="63">
        <v>1</v>
      </c>
      <c r="AV12" s="64"/>
      <c r="AW12" s="64" t="s">
        <v>302</v>
      </c>
      <c r="AX12" s="64"/>
      <c r="AY12" s="64"/>
      <c r="AZ12" s="63" t="s">
        <v>208</v>
      </c>
      <c r="BB12" s="106"/>
    </row>
    <row r="13" spans="1:55">
      <c r="A13" s="74">
        <v>1</v>
      </c>
      <c r="B13" s="82" t="s">
        <v>119</v>
      </c>
      <c r="C13" s="99">
        <v>2</v>
      </c>
      <c r="D13" s="102"/>
      <c r="E13" s="83"/>
      <c r="F13" s="100" t="s">
        <v>265</v>
      </c>
      <c r="G13" s="98"/>
      <c r="H13" s="82" t="s">
        <v>4</v>
      </c>
      <c r="I13" s="43"/>
      <c r="J13" s="76">
        <f>$I$3*A13</f>
        <v>40</v>
      </c>
      <c r="K13" s="109">
        <f ca="1">SUMPRODUCT((Stocks!$C$2:$C$2135=RIGHT(CELL("nomfichier",$A$1),LEN(CELL("nomfichier",$A$1))-SEARCH("]",CELL("nomfichier",$A$1))))*(Stocks!$A$2:$A$2135=H13)*(Stocks!$B$2:$B$2135))</f>
        <v>37</v>
      </c>
      <c r="L13" s="109" t="s">
        <v>217</v>
      </c>
      <c r="M13" s="109"/>
      <c r="Q13" s="57"/>
      <c r="R13" s="60"/>
      <c r="S13" s="57">
        <v>1</v>
      </c>
      <c r="T13" s="60"/>
      <c r="U13" s="57"/>
      <c r="V13" s="60"/>
      <c r="W13" s="57">
        <v>1</v>
      </c>
      <c r="X13" s="60"/>
      <c r="Y13" s="63" t="s">
        <v>119</v>
      </c>
      <c r="Z13" s="63">
        <v>1</v>
      </c>
      <c r="AA13" s="64"/>
      <c r="AB13" s="64" t="s">
        <v>299</v>
      </c>
      <c r="AC13" s="64"/>
      <c r="AD13" s="64"/>
      <c r="AE13" s="64"/>
      <c r="AF13" s="64"/>
      <c r="AG13" s="63" t="s">
        <v>170</v>
      </c>
      <c r="AI13" s="13"/>
      <c r="AM13" s="79"/>
      <c r="AN13" s="79"/>
      <c r="AO13" s="79"/>
      <c r="AP13" s="78"/>
      <c r="AQ13" s="78"/>
      <c r="AR13" s="78"/>
      <c r="AS13" s="78"/>
      <c r="AT13" s="111" t="s">
        <v>303</v>
      </c>
      <c r="AU13" s="111"/>
      <c r="AV13" s="111"/>
      <c r="AW13" s="111"/>
      <c r="AX13" s="111"/>
      <c r="AY13" s="111"/>
      <c r="AZ13" s="79"/>
      <c r="BA13" s="79"/>
      <c r="BB13" s="79"/>
      <c r="BC13" s="79"/>
    </row>
    <row r="14" spans="1:55">
      <c r="A14" s="74">
        <v>1</v>
      </c>
      <c r="B14" s="75" t="s">
        <v>119</v>
      </c>
      <c r="C14" s="75">
        <v>2</v>
      </c>
      <c r="D14" s="101"/>
      <c r="E14" s="101"/>
      <c r="F14" s="101" t="s">
        <v>128</v>
      </c>
      <c r="G14" s="101"/>
      <c r="H14" s="75" t="s">
        <v>129</v>
      </c>
      <c r="I14" s="43"/>
      <c r="J14" s="76">
        <f>$I$3*A14</f>
        <v>40</v>
      </c>
      <c r="K14" s="109">
        <f ca="1">SUMPRODUCT((Stocks!$C$2:$C$2135=RIGHT(CELL("nomfichier",$A$1),LEN(CELL("nomfichier",$A$1))-SEARCH("]",CELL("nomfichier",$A$1))))*(Stocks!$A$2:$A$2135=H14)*(Stocks!$B$2:$B$2135))</f>
        <v>188</v>
      </c>
      <c r="L14" s="109"/>
      <c r="M14" s="109"/>
      <c r="Q14" s="79"/>
      <c r="R14" s="79"/>
      <c r="S14" s="79"/>
      <c r="T14" s="79"/>
      <c r="U14" s="79"/>
      <c r="V14" s="79"/>
      <c r="W14" s="79"/>
      <c r="X14" s="79"/>
      <c r="Y14" s="161" t="s">
        <v>264</v>
      </c>
      <c r="Z14" s="162"/>
      <c r="AA14" s="162"/>
      <c r="AB14" s="162"/>
      <c r="AC14" s="162"/>
      <c r="AD14" s="162"/>
      <c r="AE14" s="162"/>
      <c r="AF14" s="162"/>
      <c r="AG14" s="162"/>
      <c r="AH14" s="79"/>
      <c r="AI14" s="79"/>
      <c r="AJ14" s="79"/>
      <c r="AM14" s="57">
        <v>1</v>
      </c>
      <c r="AN14" s="60"/>
      <c r="AO14" s="57">
        <v>1</v>
      </c>
      <c r="AP14" s="60">
        <v>1</v>
      </c>
      <c r="AQ14" s="57">
        <v>1</v>
      </c>
      <c r="AR14" s="60">
        <v>1</v>
      </c>
      <c r="AS14" s="105">
        <v>1</v>
      </c>
      <c r="AT14" s="85" t="s">
        <v>119</v>
      </c>
      <c r="AU14" s="85">
        <v>2</v>
      </c>
      <c r="AV14" s="84"/>
      <c r="AW14" s="84"/>
      <c r="AX14" s="84" t="s">
        <v>304</v>
      </c>
      <c r="AY14" s="84"/>
      <c r="AZ14" s="85" t="s">
        <v>209</v>
      </c>
      <c r="BB14" s="106"/>
    </row>
    <row r="15" spans="1:55">
      <c r="A15" s="74">
        <v>1</v>
      </c>
      <c r="B15" s="75" t="s">
        <v>119</v>
      </c>
      <c r="C15" s="75">
        <v>2</v>
      </c>
      <c r="D15" s="3"/>
      <c r="E15" s="3"/>
      <c r="F15" s="3" t="s">
        <v>85</v>
      </c>
      <c r="G15" s="3"/>
      <c r="H15" s="75" t="s">
        <v>19</v>
      </c>
      <c r="I15" s="90"/>
      <c r="J15" s="76">
        <f>$I$3*A15</f>
        <v>40</v>
      </c>
      <c r="K15" s="109">
        <f ca="1">SUMPRODUCT((Stocks!$C$2:$C$2135=RIGHT(CELL("nomfichier",$A$1),LEN(CELL("nomfichier",$A$1))-SEARCH("]",CELL("nomfichier",$A$1))))*(Stocks!$A$2:$A$2135=H15)*(Stocks!$B$2:$B$2135))</f>
        <v>196</v>
      </c>
      <c r="L15" s="109"/>
      <c r="M15" s="109"/>
      <c r="Q15" s="57">
        <v>1</v>
      </c>
      <c r="R15" s="60">
        <v>1</v>
      </c>
      <c r="S15" s="57">
        <v>1</v>
      </c>
      <c r="T15" s="60">
        <v>1</v>
      </c>
      <c r="U15" s="57">
        <v>1</v>
      </c>
      <c r="V15" s="60">
        <v>1</v>
      </c>
      <c r="W15" s="57">
        <v>1</v>
      </c>
      <c r="X15" s="60">
        <v>1</v>
      </c>
      <c r="Y15" s="63" t="s">
        <v>119</v>
      </c>
      <c r="Z15" s="63">
        <v>2</v>
      </c>
      <c r="AA15" s="64"/>
      <c r="AB15" s="64"/>
      <c r="AC15" s="64" t="s">
        <v>282</v>
      </c>
      <c r="AD15" s="64"/>
      <c r="AE15" s="64"/>
      <c r="AF15" s="64"/>
      <c r="AG15" s="63" t="s">
        <v>171</v>
      </c>
      <c r="AI15" s="13"/>
      <c r="AM15" s="57"/>
      <c r="AN15" s="60">
        <v>1</v>
      </c>
      <c r="AO15" s="57"/>
      <c r="AP15" s="60"/>
      <c r="AQ15" s="57"/>
      <c r="AR15" s="60"/>
      <c r="AS15" s="105"/>
      <c r="AT15" s="85" t="s">
        <v>119</v>
      </c>
      <c r="AU15" s="85">
        <v>2</v>
      </c>
      <c r="AV15" s="84"/>
      <c r="AW15" s="84"/>
      <c r="AX15" s="84" t="s">
        <v>305</v>
      </c>
      <c r="AY15" s="84"/>
      <c r="AZ15" s="85" t="s">
        <v>210</v>
      </c>
      <c r="BB15" s="106"/>
    </row>
    <row r="16" spans="1:55">
      <c r="A16" s="74">
        <v>1</v>
      </c>
      <c r="B16" s="82" t="s">
        <v>119</v>
      </c>
      <c r="C16" s="82">
        <v>2</v>
      </c>
      <c r="D16" s="83"/>
      <c r="E16" s="83"/>
      <c r="F16" s="83" t="s">
        <v>130</v>
      </c>
      <c r="G16" s="83"/>
      <c r="H16" s="82" t="s">
        <v>7</v>
      </c>
      <c r="I16" s="43"/>
      <c r="J16" s="76">
        <f>$I$3*A16</f>
        <v>40</v>
      </c>
      <c r="K16" s="109">
        <f ca="1">SUMPRODUCT((Stocks!$C$2:$C$2135=RIGHT(CELL("nomfichier",$A$1),LEN(CELL("nomfichier",$A$1))-SEARCH("]",CELL("nomfichier",$A$1))))*(Stocks!$A$2:$A$2135=H16)*(Stocks!$B$2:$B$2135))</f>
        <v>176</v>
      </c>
      <c r="L16" s="109"/>
      <c r="M16" s="109"/>
      <c r="Q16" s="57">
        <v>3</v>
      </c>
      <c r="R16" s="60">
        <v>3</v>
      </c>
      <c r="S16" s="57">
        <v>3</v>
      </c>
      <c r="T16" s="60">
        <v>3</v>
      </c>
      <c r="U16" s="57">
        <v>3</v>
      </c>
      <c r="V16" s="60">
        <v>3</v>
      </c>
      <c r="W16" s="57">
        <v>3</v>
      </c>
      <c r="X16" s="60">
        <v>3</v>
      </c>
      <c r="Y16" s="63" t="s">
        <v>119</v>
      </c>
      <c r="Z16" s="63">
        <v>5</v>
      </c>
      <c r="AA16" s="64"/>
      <c r="AB16" s="64"/>
      <c r="AC16" s="64"/>
      <c r="AD16" s="64"/>
      <c r="AE16" s="64"/>
      <c r="AF16" s="64" t="s">
        <v>172</v>
      </c>
      <c r="AG16" s="63" t="s">
        <v>29</v>
      </c>
      <c r="AH16" s="109"/>
      <c r="AI16" s="66">
        <f t="shared" ref="AI16:AI25" si="1">($AH$3*Q16)+($AH$4*R16)+($AH$5*S16)+($AH$6*T16)+($AH$7*U16)+($AH$8*V16)+($AH$9*W16)+($AH$10*X16)</f>
        <v>6</v>
      </c>
      <c r="AJ16" s="109">
        <f ca="1">SUMPRODUCT((Stocks!$C$2:$C$2135=RIGHT(CELL("nomfichier",$A$1),LEN(CELL("nomfichier",$A$1))-SEARCH("]",CELL("nomfichier",$A$1))))*(Stocks!$A$2:$A$2135=AG16)*(Stocks!$B$2:$B$2135))</f>
        <v>30</v>
      </c>
      <c r="AM16" s="57">
        <v>1.3</v>
      </c>
      <c r="AN16" s="60">
        <v>1.3</v>
      </c>
      <c r="AO16" s="57">
        <v>1.3</v>
      </c>
      <c r="AP16" s="104">
        <v>1.3</v>
      </c>
      <c r="AQ16" s="105">
        <v>1.3</v>
      </c>
      <c r="AR16" s="104">
        <v>1.3</v>
      </c>
      <c r="AS16" s="57">
        <v>1.3</v>
      </c>
      <c r="AT16" s="85" t="s">
        <v>221</v>
      </c>
      <c r="AU16" s="85">
        <v>3</v>
      </c>
      <c r="AV16" s="84"/>
      <c r="AW16" s="84"/>
      <c r="AX16" s="84"/>
      <c r="AY16" s="84" t="s">
        <v>248</v>
      </c>
      <c r="AZ16" s="85" t="s">
        <v>238</v>
      </c>
    </row>
    <row r="17" spans="1:58">
      <c r="A17" s="80"/>
      <c r="B17" s="80"/>
      <c r="C17" s="148" t="s">
        <v>250</v>
      </c>
      <c r="D17" s="148"/>
      <c r="E17" s="148"/>
      <c r="F17" s="148"/>
      <c r="G17" s="148"/>
      <c r="H17" s="148"/>
      <c r="I17" s="80"/>
      <c r="J17" s="81"/>
      <c r="K17" s="80"/>
      <c r="L17" s="109"/>
      <c r="M17" s="109"/>
      <c r="Q17" s="57">
        <v>1</v>
      </c>
      <c r="R17" s="60">
        <v>1</v>
      </c>
      <c r="S17" s="57">
        <v>1</v>
      </c>
      <c r="T17" s="60">
        <v>1</v>
      </c>
      <c r="U17" s="57">
        <v>1</v>
      </c>
      <c r="V17" s="60">
        <v>1</v>
      </c>
      <c r="W17" s="57">
        <v>1</v>
      </c>
      <c r="X17" s="60">
        <v>1</v>
      </c>
      <c r="Y17" s="63" t="s">
        <v>119</v>
      </c>
      <c r="Z17" s="63">
        <v>5</v>
      </c>
      <c r="AA17" s="64"/>
      <c r="AB17" s="64"/>
      <c r="AC17" s="64"/>
      <c r="AD17" s="64"/>
      <c r="AE17" s="64"/>
      <c r="AF17" s="64" t="s">
        <v>173</v>
      </c>
      <c r="AG17" s="63" t="s">
        <v>174</v>
      </c>
      <c r="AH17" s="109"/>
      <c r="AI17" s="66">
        <f t="shared" si="1"/>
        <v>2</v>
      </c>
      <c r="AJ17" s="109">
        <f ca="1">SUMPRODUCT((Stocks!$C$2:$C$2135=RIGHT(CELL("nomfichier",$A$1),LEN(CELL("nomfichier",$A$1))-SEARCH("]",CELL("nomfichier",$A$1))))*(Stocks!$A$2:$A$2135=AG17)*(Stocks!$B$2:$B$2135))</f>
        <v>0</v>
      </c>
      <c r="AM17" s="57">
        <v>5.3840000000000003</v>
      </c>
      <c r="AN17" s="60">
        <v>5.2779999999999996</v>
      </c>
      <c r="AO17" s="57">
        <v>5.3840000000000003</v>
      </c>
      <c r="AP17" s="60">
        <v>5.3840000000000003</v>
      </c>
      <c r="AQ17" s="57">
        <v>5.3840000000000003</v>
      </c>
      <c r="AR17" s="60">
        <v>5.3840000000000003</v>
      </c>
      <c r="AS17" s="57">
        <v>5.3840000000000003</v>
      </c>
      <c r="AT17" s="85" t="s">
        <v>233</v>
      </c>
      <c r="AU17" s="85">
        <v>3</v>
      </c>
      <c r="AV17" s="84"/>
      <c r="AW17" s="84"/>
      <c r="AX17" s="84"/>
      <c r="AY17" s="84" t="s">
        <v>249</v>
      </c>
      <c r="AZ17" s="85" t="s">
        <v>235</v>
      </c>
    </row>
    <row r="18" spans="1:58">
      <c r="A18" s="74">
        <v>1</v>
      </c>
      <c r="B18" s="75" t="s">
        <v>119</v>
      </c>
      <c r="C18" s="75">
        <v>1</v>
      </c>
      <c r="D18" s="3"/>
      <c r="E18" s="3" t="s">
        <v>267</v>
      </c>
      <c r="F18" s="3"/>
      <c r="G18" s="3"/>
      <c r="H18" s="75" t="s">
        <v>131</v>
      </c>
      <c r="I18" s="43"/>
      <c r="J18" s="42">
        <f t="shared" ref="J18:J24" si="2">$I$3*A18</f>
        <v>40</v>
      </c>
      <c r="K18" s="109">
        <f ca="1">SUMPRODUCT((Stocks!$C$2:$C$2135=RIGHT(CELL("nomfichier",$A$1),LEN(CELL("nomfichier",$A$1))-SEARCH("]",CELL("nomfichier",$A$1))))*(Stocks!$A$2:$A$2135=H18)*(Stocks!$B$2:$B$2135))</f>
        <v>0</v>
      </c>
      <c r="L18" s="109"/>
      <c r="M18" s="109"/>
      <c r="Q18" s="57">
        <v>1</v>
      </c>
      <c r="R18" s="60"/>
      <c r="S18" s="57">
        <v>1</v>
      </c>
      <c r="T18" s="60">
        <v>1</v>
      </c>
      <c r="U18" s="57"/>
      <c r="V18" s="60"/>
      <c r="W18" s="57">
        <v>1</v>
      </c>
      <c r="X18" s="60">
        <v>1</v>
      </c>
      <c r="Y18" s="63" t="s">
        <v>119</v>
      </c>
      <c r="Z18" s="63">
        <v>3</v>
      </c>
      <c r="AA18" s="64"/>
      <c r="AB18" s="64"/>
      <c r="AC18" s="64"/>
      <c r="AD18" s="64" t="s">
        <v>283</v>
      </c>
      <c r="AE18" s="64"/>
      <c r="AF18" s="64"/>
      <c r="AG18" s="63" t="s">
        <v>175</v>
      </c>
      <c r="AH18" s="109"/>
      <c r="AI18" s="66">
        <f t="shared" si="1"/>
        <v>2</v>
      </c>
      <c r="AJ18" s="109">
        <f ca="1">SUMPRODUCT((Stocks!$C$2:$C$2135=RIGHT(CELL("nomfichier",$A$1),LEN(CELL("nomfichier",$A$1))-SEARCH("]",CELL("nomfichier",$A$1))))*(Stocks!$A$2:$A$2135=AG18)*(Stocks!$B$2:$B$2135))</f>
        <v>0</v>
      </c>
      <c r="AM18" s="57">
        <v>318</v>
      </c>
      <c r="AN18" s="60">
        <v>318</v>
      </c>
      <c r="AO18" s="57">
        <v>318</v>
      </c>
      <c r="AP18" s="60">
        <v>318</v>
      </c>
      <c r="AQ18" s="57">
        <v>318</v>
      </c>
      <c r="AR18" s="60">
        <v>318</v>
      </c>
      <c r="AS18" s="57">
        <v>318</v>
      </c>
      <c r="AT18" s="85" t="s">
        <v>221</v>
      </c>
      <c r="AU18" s="85">
        <v>3</v>
      </c>
      <c r="AV18" s="84"/>
      <c r="AW18" s="84"/>
      <c r="AX18" s="84"/>
      <c r="AY18" s="84" t="s">
        <v>254</v>
      </c>
      <c r="AZ18" s="85" t="s">
        <v>224</v>
      </c>
    </row>
    <row r="19" spans="1:58">
      <c r="A19" s="9">
        <v>1</v>
      </c>
      <c r="B19" s="10" t="s">
        <v>119</v>
      </c>
      <c r="C19" s="10">
        <v>2</v>
      </c>
      <c r="D19" s="12"/>
      <c r="E19" s="12"/>
      <c r="F19" s="12" t="s">
        <v>268</v>
      </c>
      <c r="G19" s="12"/>
      <c r="H19" s="10" t="s">
        <v>64</v>
      </c>
      <c r="I19" s="109"/>
      <c r="J19" s="42">
        <f t="shared" si="2"/>
        <v>40</v>
      </c>
      <c r="K19" s="109">
        <f ca="1">SUMPRODUCT((Stocks!$C$2:$C$2135=RIGHT(CELL("nomfichier",$A$1),LEN(CELL("nomfichier",$A$1))-SEARCH("]",CELL("nomfichier",$A$1))))*(Stocks!$A$2:$A$2135=H19)*(Stocks!$B$2:$B$2135))</f>
        <v>45</v>
      </c>
      <c r="L19" s="109"/>
      <c r="M19" s="109"/>
      <c r="Q19" s="57"/>
      <c r="R19" s="60">
        <v>1</v>
      </c>
      <c r="S19" s="57"/>
      <c r="T19" s="60"/>
      <c r="U19" s="57">
        <v>1</v>
      </c>
      <c r="V19" s="60">
        <v>1</v>
      </c>
      <c r="W19" s="57"/>
      <c r="X19" s="60"/>
      <c r="Y19" s="63" t="s">
        <v>119</v>
      </c>
      <c r="Z19" s="63">
        <v>3</v>
      </c>
      <c r="AA19" s="64"/>
      <c r="AB19" s="64"/>
      <c r="AC19" s="64"/>
      <c r="AD19" s="64" t="s">
        <v>283</v>
      </c>
      <c r="AE19" s="64"/>
      <c r="AF19" s="64"/>
      <c r="AG19" s="63" t="s">
        <v>176</v>
      </c>
      <c r="AH19" s="109"/>
      <c r="AI19" s="66">
        <f t="shared" si="1"/>
        <v>0</v>
      </c>
      <c r="AJ19" s="109">
        <f ca="1">SUMPRODUCT((Stocks!$C$2:$C$2135=RIGHT(CELL("nomfichier",$A$1),LEN(CELL("nomfichier",$A$1))-SEARCH("]",CELL("nomfichier",$A$1))))*(Stocks!$A$2:$A$2135=AG19)*(Stocks!$B$2:$B$2135))</f>
        <v>0</v>
      </c>
      <c r="AM19" s="57">
        <v>127</v>
      </c>
      <c r="AN19" s="60">
        <v>233</v>
      </c>
      <c r="AO19" s="57">
        <v>127</v>
      </c>
      <c r="AP19" s="60">
        <v>127</v>
      </c>
      <c r="AQ19" s="57">
        <v>127</v>
      </c>
      <c r="AR19" s="60">
        <v>127</v>
      </c>
      <c r="AS19" s="57">
        <v>127</v>
      </c>
      <c r="AT19" s="85" t="s">
        <v>221</v>
      </c>
      <c r="AU19" s="85">
        <v>3</v>
      </c>
      <c r="AV19" s="84"/>
      <c r="AW19" s="84"/>
      <c r="AX19" s="84"/>
      <c r="AY19" s="84" t="s">
        <v>306</v>
      </c>
      <c r="AZ19" s="85" t="s">
        <v>225</v>
      </c>
    </row>
    <row r="20" spans="1:58">
      <c r="A20" s="9">
        <v>1</v>
      </c>
      <c r="B20" s="10" t="s">
        <v>119</v>
      </c>
      <c r="C20" s="10">
        <v>2</v>
      </c>
      <c r="D20" s="12"/>
      <c r="E20" s="12"/>
      <c r="F20" s="12" t="s">
        <v>269</v>
      </c>
      <c r="G20" s="12"/>
      <c r="H20" s="10" t="s">
        <v>83</v>
      </c>
      <c r="I20" s="109"/>
      <c r="J20" s="42">
        <f t="shared" si="2"/>
        <v>40</v>
      </c>
      <c r="K20" s="109">
        <f ca="1">SUMPRODUCT((Stocks!$C$2:$C$2135=RIGHT(CELL("nomfichier",$A$1),LEN(CELL("nomfichier",$A$1))-SEARCH("]",CELL("nomfichier",$A$1))))*(Stocks!$A$2:$A$2135=H20)*(Stocks!$B$2:$B$2135))</f>
        <v>82</v>
      </c>
      <c r="L20" s="109"/>
      <c r="M20" s="109"/>
      <c r="Q20" s="57">
        <v>1</v>
      </c>
      <c r="R20" s="60">
        <v>1</v>
      </c>
      <c r="S20" s="57">
        <v>1</v>
      </c>
      <c r="T20" s="60">
        <v>1</v>
      </c>
      <c r="U20" s="57">
        <v>1</v>
      </c>
      <c r="V20" s="60">
        <v>1</v>
      </c>
      <c r="W20" s="57">
        <v>1</v>
      </c>
      <c r="X20" s="60">
        <v>1</v>
      </c>
      <c r="Y20" s="63" t="s">
        <v>119</v>
      </c>
      <c r="Z20" s="63">
        <v>4</v>
      </c>
      <c r="AA20" s="64"/>
      <c r="AB20" s="64"/>
      <c r="AC20" s="64"/>
      <c r="AD20" s="64"/>
      <c r="AE20" s="64" t="s">
        <v>284</v>
      </c>
      <c r="AF20" s="64"/>
      <c r="AG20" s="63" t="s">
        <v>25</v>
      </c>
      <c r="AH20" s="109"/>
      <c r="AI20" s="66">
        <f t="shared" si="1"/>
        <v>2</v>
      </c>
      <c r="AJ20" s="109">
        <f ca="1">SUMPRODUCT((Stocks!$C$2:$C$2135=RIGHT(CELL("nomfichier",$A$1),LEN(CELL("nomfichier",$A$1))-SEARCH("]",CELL("nomfichier",$A$1))))*(Stocks!$A$2:$A$2135=AG20)*(Stocks!$B$2:$B$2135))</f>
        <v>0</v>
      </c>
      <c r="AM20" s="57">
        <v>1</v>
      </c>
      <c r="AN20" s="60">
        <v>1</v>
      </c>
      <c r="AO20" s="57">
        <v>1</v>
      </c>
      <c r="AP20" s="60">
        <v>1</v>
      </c>
      <c r="AQ20" s="57">
        <v>1</v>
      </c>
      <c r="AR20" s="60">
        <v>1</v>
      </c>
      <c r="AS20" s="57">
        <v>1</v>
      </c>
      <c r="AT20" s="63" t="s">
        <v>119</v>
      </c>
      <c r="AU20" s="63">
        <v>3</v>
      </c>
      <c r="AV20" s="64"/>
      <c r="AW20" s="64"/>
      <c r="AX20" s="64"/>
      <c r="AY20" s="64" t="s">
        <v>177</v>
      </c>
      <c r="AZ20" s="63" t="s">
        <v>111</v>
      </c>
      <c r="BB20" s="66">
        <f t="shared" ref="BB20:BB24" si="3">($BA$3*AM20)+($BA$4*AN20)+($BA$5*AO20)+($BA$6*AP20)+($BA$7*AQ20)+($BA$8*AR20)+($BA$9*AS20)</f>
        <v>19</v>
      </c>
      <c r="BC20">
        <f ca="1">SUMPRODUCT((Stocks!$C$2:$C$2135=RIGHT(CELL("nomfichier",$A$1),LEN(CELL("nomfichier",$A$1))-SEARCH("]",CELL("nomfichier",$A$1))))*(Stocks!$A$2:$A$2135=AZ20)*(Stocks!$B$2:$B$2135))</f>
        <v>0</v>
      </c>
    </row>
    <row r="21" spans="1:58">
      <c r="A21" s="9">
        <v>1</v>
      </c>
      <c r="B21" s="10" t="s">
        <v>119</v>
      </c>
      <c r="C21" s="10">
        <v>1</v>
      </c>
      <c r="D21" s="12"/>
      <c r="E21" s="12" t="s">
        <v>270</v>
      </c>
      <c r="F21" s="12"/>
      <c r="G21" s="12"/>
      <c r="H21" s="10" t="s">
        <v>132</v>
      </c>
      <c r="I21" s="109"/>
      <c r="J21" s="42">
        <f t="shared" si="2"/>
        <v>40</v>
      </c>
      <c r="K21" s="109">
        <f ca="1">SUMPRODUCT((Stocks!$C$2:$C$2135=RIGHT(CELL("nomfichier",$A$1),LEN(CELL("nomfichier",$A$1))-SEARCH("]",CELL("nomfichier",$A$1))))*(Stocks!$A$2:$A$2135=H21)*(Stocks!$B$2:$B$2135))</f>
        <v>24</v>
      </c>
      <c r="L21" s="109"/>
      <c r="M21" s="109"/>
      <c r="Q21" s="57">
        <v>1</v>
      </c>
      <c r="R21" s="60"/>
      <c r="S21" s="57">
        <v>1</v>
      </c>
      <c r="T21" s="60">
        <v>1</v>
      </c>
      <c r="U21" s="57"/>
      <c r="V21" s="60"/>
      <c r="W21" s="57">
        <v>1</v>
      </c>
      <c r="X21" s="60">
        <v>1</v>
      </c>
      <c r="Y21" s="63" t="s">
        <v>119</v>
      </c>
      <c r="Z21" s="63">
        <v>4</v>
      </c>
      <c r="AA21" s="64"/>
      <c r="AB21" s="64"/>
      <c r="AC21" s="64"/>
      <c r="AD21" s="64"/>
      <c r="AE21" s="64" t="s">
        <v>285</v>
      </c>
      <c r="AF21" s="64"/>
      <c r="AG21" s="63" t="s">
        <v>62</v>
      </c>
      <c r="AH21" s="109"/>
      <c r="AI21" s="66">
        <f t="shared" si="1"/>
        <v>2</v>
      </c>
      <c r="AJ21" s="109">
        <f ca="1">SUMPRODUCT((Stocks!$C$2:$C$2135=RIGHT(CELL("nomfichier",$A$1),LEN(CELL("nomfichier",$A$1))-SEARCH("]",CELL("nomfichier",$A$1))))*(Stocks!$A$2:$A$2135=AG21)*(Stocks!$B$2:$B$2135))</f>
        <v>24</v>
      </c>
      <c r="AM21" s="88"/>
      <c r="AN21" s="88"/>
      <c r="AO21" s="88"/>
      <c r="AP21" s="88"/>
      <c r="AQ21" s="88"/>
      <c r="AR21" s="88"/>
      <c r="AS21" s="88"/>
      <c r="AT21" s="111" t="s">
        <v>260</v>
      </c>
      <c r="AU21" s="111"/>
      <c r="AV21" s="111"/>
      <c r="AW21" s="111"/>
      <c r="AX21" s="111"/>
      <c r="AY21" s="111"/>
      <c r="AZ21" s="111"/>
      <c r="BA21" s="86"/>
      <c r="BB21" s="87"/>
      <c r="BC21" s="79"/>
    </row>
    <row r="22" spans="1:58">
      <c r="A22" s="9">
        <v>1</v>
      </c>
      <c r="B22" s="10" t="s">
        <v>119</v>
      </c>
      <c r="C22" s="10">
        <v>1</v>
      </c>
      <c r="D22" s="12"/>
      <c r="E22" s="12" t="s">
        <v>271</v>
      </c>
      <c r="F22" s="12"/>
      <c r="G22" s="12"/>
      <c r="H22" s="10" t="s">
        <v>133</v>
      </c>
      <c r="I22" s="109"/>
      <c r="J22" s="42">
        <f t="shared" si="2"/>
        <v>40</v>
      </c>
      <c r="K22" s="109">
        <f ca="1">SUMPRODUCT((Stocks!$C$2:$C$2135=RIGHT(CELL("nomfichier",$A$1),LEN(CELL("nomfichier",$A$1))-SEARCH("]",CELL("nomfichier",$A$1))))*(Stocks!$A$2:$A$2135=H22)*(Stocks!$B$2:$B$2135))</f>
        <v>80</v>
      </c>
      <c r="L22" s="109"/>
      <c r="M22" s="109"/>
      <c r="Q22" s="57">
        <v>3</v>
      </c>
      <c r="R22" s="60"/>
      <c r="S22" s="57">
        <v>3</v>
      </c>
      <c r="T22" s="60">
        <v>3</v>
      </c>
      <c r="U22" s="57"/>
      <c r="V22" s="60"/>
      <c r="W22" s="57">
        <v>3</v>
      </c>
      <c r="X22" s="60">
        <v>3</v>
      </c>
      <c r="Y22" s="63" t="s">
        <v>119</v>
      </c>
      <c r="Z22" s="63">
        <v>4</v>
      </c>
      <c r="AA22" s="64"/>
      <c r="AB22" s="64"/>
      <c r="AC22" s="64"/>
      <c r="AD22" s="64"/>
      <c r="AE22" s="64" t="s">
        <v>286</v>
      </c>
      <c r="AF22" s="64"/>
      <c r="AG22" s="63" t="s">
        <v>63</v>
      </c>
      <c r="AH22" s="109"/>
      <c r="AI22" s="66">
        <f t="shared" si="1"/>
        <v>6</v>
      </c>
      <c r="AJ22" s="109">
        <f ca="1">SUMPRODUCT((Stocks!$C$2:$C$2135=RIGHT(CELL("nomfichier",$A$1),LEN(CELL("nomfichier",$A$1))-SEARCH("]",CELL("nomfichier",$A$1))))*(Stocks!$A$2:$A$2135=AG22)*(Stocks!$B$2:$B$2135))</f>
        <v>0</v>
      </c>
      <c r="AM22" s="57">
        <v>2</v>
      </c>
      <c r="AN22" s="60">
        <v>2</v>
      </c>
      <c r="AO22" s="57">
        <v>2</v>
      </c>
      <c r="AP22" s="60">
        <v>2</v>
      </c>
      <c r="AQ22" s="57">
        <v>2</v>
      </c>
      <c r="AR22" s="60">
        <v>2</v>
      </c>
      <c r="AS22" s="57">
        <v>2</v>
      </c>
      <c r="AT22" s="96" t="s">
        <v>119</v>
      </c>
      <c r="AU22" s="96">
        <v>2</v>
      </c>
      <c r="AV22" s="91"/>
      <c r="AW22" s="91"/>
      <c r="AX22" s="91" t="s">
        <v>178</v>
      </c>
      <c r="AY22" s="91"/>
      <c r="AZ22" s="96" t="s">
        <v>20</v>
      </c>
      <c r="BB22" s="66">
        <f t="shared" si="3"/>
        <v>38</v>
      </c>
      <c r="BC22">
        <f ca="1">SUMPRODUCT((Stocks!$C$2:$C$2135=RIGHT(CELL("nomfichier",$A$1),LEN(CELL("nomfichier",$A$1))-SEARCH("]",CELL("nomfichier",$A$1))))*(Stocks!$A$2:$A$2135=AZ22)*(Stocks!$B$2:$B$2135))</f>
        <v>2981</v>
      </c>
    </row>
    <row r="23" spans="1:58">
      <c r="A23" s="74">
        <v>1</v>
      </c>
      <c r="B23" s="75" t="s">
        <v>119</v>
      </c>
      <c r="C23" s="75">
        <v>1</v>
      </c>
      <c r="D23" s="3"/>
      <c r="E23" s="3" t="s">
        <v>5</v>
      </c>
      <c r="F23" s="3"/>
      <c r="G23" s="3"/>
      <c r="H23" s="75" t="s">
        <v>124</v>
      </c>
      <c r="I23" s="43"/>
      <c r="J23" s="76">
        <f t="shared" si="2"/>
        <v>40</v>
      </c>
      <c r="K23" s="109">
        <f ca="1">SUMPRODUCT((Stocks!$C$2:$C$2135=RIGHT(CELL("nomfichier",$A$1),LEN(CELL("nomfichier",$A$1))-SEARCH("]",CELL("nomfichier",$A$1))))*(Stocks!$A$2:$A$2135=H23)*(Stocks!$B$2:$B$2135))</f>
        <v>1639</v>
      </c>
      <c r="L23" s="109"/>
      <c r="M23" s="109"/>
      <c r="Q23" s="57"/>
      <c r="R23" s="60">
        <v>1</v>
      </c>
      <c r="S23" s="57"/>
      <c r="T23" s="60"/>
      <c r="U23" s="57">
        <v>1</v>
      </c>
      <c r="V23" s="60">
        <v>1</v>
      </c>
      <c r="W23" s="57"/>
      <c r="X23" s="60"/>
      <c r="Y23" s="63" t="s">
        <v>119</v>
      </c>
      <c r="Z23" s="63">
        <v>4</v>
      </c>
      <c r="AA23" s="64"/>
      <c r="AB23" s="64"/>
      <c r="AC23" s="64"/>
      <c r="AD23" s="64"/>
      <c r="AE23" s="64" t="s">
        <v>285</v>
      </c>
      <c r="AF23" s="64"/>
      <c r="AG23" s="63" t="s">
        <v>31</v>
      </c>
      <c r="AH23" s="109"/>
      <c r="AI23" s="66">
        <f t="shared" si="1"/>
        <v>0</v>
      </c>
      <c r="AJ23" s="109">
        <f ca="1">SUMPRODUCT((Stocks!$C$2:$C$2135=RIGHT(CELL("nomfichier",$A$1),LEN(CELL("nomfichier",$A$1))-SEARCH("]",CELL("nomfichier",$A$1))))*(Stocks!$A$2:$A$2135=AG23)*(Stocks!$B$2:$B$2135))</f>
        <v>48</v>
      </c>
      <c r="AM23" s="57"/>
      <c r="AN23" s="60">
        <v>1</v>
      </c>
      <c r="AO23" s="57"/>
      <c r="AP23" s="60"/>
      <c r="AQ23" s="57"/>
      <c r="AR23" s="60"/>
      <c r="AS23" s="57"/>
      <c r="AT23" s="103" t="s">
        <v>119</v>
      </c>
      <c r="AU23" s="103">
        <v>2</v>
      </c>
      <c r="AV23" s="95"/>
      <c r="AW23" s="95"/>
      <c r="AX23" s="95" t="s">
        <v>307</v>
      </c>
      <c r="AY23" s="95"/>
      <c r="AZ23" s="103" t="s">
        <v>3</v>
      </c>
      <c r="BB23" s="66">
        <f t="shared" si="3"/>
        <v>1</v>
      </c>
      <c r="BC23">
        <f ca="1">SUMPRODUCT((Stocks!$C$2:$C$2135=RIGHT(CELL("nomfichier",$A$1),LEN(CELL("nomfichier",$A$1))-SEARCH("]",CELL("nomfichier",$A$1))))*(Stocks!$A$2:$A$2135=AZ23)*(Stocks!$B$2:$B$2135))</f>
        <v>566</v>
      </c>
    </row>
    <row r="24" spans="1:58">
      <c r="A24" s="9">
        <v>4</v>
      </c>
      <c r="B24" s="10" t="s">
        <v>119</v>
      </c>
      <c r="C24" s="10">
        <v>1</v>
      </c>
      <c r="D24" s="12"/>
      <c r="E24" s="12" t="s">
        <v>86</v>
      </c>
      <c r="F24" s="12"/>
      <c r="G24" s="12"/>
      <c r="H24" s="10" t="s">
        <v>79</v>
      </c>
      <c r="I24" s="109"/>
      <c r="J24" s="42">
        <f t="shared" si="2"/>
        <v>160</v>
      </c>
      <c r="K24" s="109">
        <f ca="1">SUMPRODUCT((Stocks!$C$2:$C$2135=RIGHT(CELL("nomfichier",$A$1),LEN(CELL("nomfichier",$A$1))-SEARCH("]",CELL("nomfichier",$A$1))))*(Stocks!$A$2:$A$2135=H24)*(Stocks!$B$2:$B$2135))</f>
        <v>560</v>
      </c>
      <c r="L24" s="109"/>
      <c r="M24" s="109"/>
      <c r="Q24" s="57">
        <v>1</v>
      </c>
      <c r="R24" s="60">
        <v>1</v>
      </c>
      <c r="S24" s="57">
        <v>1</v>
      </c>
      <c r="T24" s="60">
        <v>1</v>
      </c>
      <c r="U24" s="57">
        <v>1</v>
      </c>
      <c r="V24" s="60">
        <v>1</v>
      </c>
      <c r="W24" s="57">
        <v>1</v>
      </c>
      <c r="X24" s="60">
        <v>1</v>
      </c>
      <c r="Y24" s="63" t="s">
        <v>119</v>
      </c>
      <c r="Z24" s="63">
        <v>4</v>
      </c>
      <c r="AA24" s="64"/>
      <c r="AB24" s="64"/>
      <c r="AC24" s="64"/>
      <c r="AD24" s="64"/>
      <c r="AE24" s="64" t="s">
        <v>2</v>
      </c>
      <c r="AF24" s="64"/>
      <c r="AG24" s="63" t="s">
        <v>68</v>
      </c>
      <c r="AH24" s="109"/>
      <c r="AI24" s="66">
        <f t="shared" si="1"/>
        <v>2</v>
      </c>
      <c r="AJ24" s="109">
        <f ca="1">SUMPRODUCT((Stocks!$C$2:$C$2135=RIGHT(CELL("nomfichier",$A$1),LEN(CELL("nomfichier",$A$1))-SEARCH("]",CELL("nomfichier",$A$1))))*(Stocks!$A$2:$A$2135=AG24)*(Stocks!$B$2:$B$2135))</f>
        <v>8</v>
      </c>
      <c r="AM24" s="57">
        <v>1</v>
      </c>
      <c r="AN24" s="60"/>
      <c r="AO24" s="57">
        <v>1</v>
      </c>
      <c r="AP24" s="60">
        <v>1</v>
      </c>
      <c r="AQ24" s="57">
        <v>1</v>
      </c>
      <c r="AR24" s="60">
        <v>1</v>
      </c>
      <c r="AS24" s="57">
        <v>1</v>
      </c>
      <c r="AT24" s="103" t="s">
        <v>119</v>
      </c>
      <c r="AU24" s="103">
        <v>2</v>
      </c>
      <c r="AV24" s="95"/>
      <c r="AW24" s="95"/>
      <c r="AX24" s="95" t="s">
        <v>98</v>
      </c>
      <c r="AY24" s="95"/>
      <c r="AZ24" s="103" t="s">
        <v>4</v>
      </c>
      <c r="BB24" s="66">
        <f t="shared" si="3"/>
        <v>18</v>
      </c>
      <c r="BC24">
        <f ca="1">SUMPRODUCT((Stocks!$C$2:$C$2135=RIGHT(CELL("nomfichier",$A$1),LEN(CELL("nomfichier",$A$1))-SEARCH("]",CELL("nomfichier",$A$1))))*(Stocks!$A$2:$A$2135=AZ24)*(Stocks!$B$2:$B$2135))</f>
        <v>37</v>
      </c>
      <c r="BD24" s="89"/>
      <c r="BE24" t="s">
        <v>347</v>
      </c>
    </row>
    <row r="25" spans="1:58">
      <c r="A25" s="9">
        <v>1</v>
      </c>
      <c r="B25" s="10" t="s">
        <v>119</v>
      </c>
      <c r="C25" s="10">
        <v>1</v>
      </c>
      <c r="D25" s="12"/>
      <c r="E25" s="12" t="s">
        <v>134</v>
      </c>
      <c r="F25" s="12"/>
      <c r="G25" s="12"/>
      <c r="H25" s="10" t="s">
        <v>80</v>
      </c>
      <c r="I25" s="109"/>
      <c r="J25" s="42">
        <f>$I$3*A25</f>
        <v>40</v>
      </c>
      <c r="K25" s="109">
        <f ca="1">SUMPRODUCT((Stocks!$C$2:$C$2135=RIGHT(CELL("nomfichier",$A$1),LEN(CELL("nomfichier",$A$1))-SEARCH("]",CELL("nomfichier",$A$1))))*(Stocks!$A$2:$A$2135=H25)*(Stocks!$B$2:$B$2135))</f>
        <v>0</v>
      </c>
      <c r="L25" s="109"/>
      <c r="M25" s="109"/>
      <c r="Q25" s="57">
        <v>1</v>
      </c>
      <c r="R25" s="60">
        <v>1</v>
      </c>
      <c r="S25" s="57">
        <v>1</v>
      </c>
      <c r="T25" s="60">
        <v>1</v>
      </c>
      <c r="U25" s="57">
        <v>1</v>
      </c>
      <c r="V25" s="60">
        <v>1</v>
      </c>
      <c r="W25" s="57">
        <v>1</v>
      </c>
      <c r="X25" s="60">
        <v>1</v>
      </c>
      <c r="Y25" s="63" t="s">
        <v>119</v>
      </c>
      <c r="Z25" s="63">
        <v>3</v>
      </c>
      <c r="AA25" s="64"/>
      <c r="AB25" s="64"/>
      <c r="AC25" s="64"/>
      <c r="AD25" s="64" t="s">
        <v>262</v>
      </c>
      <c r="AE25" s="64"/>
      <c r="AF25" s="64"/>
      <c r="AG25" s="63" t="s">
        <v>111</v>
      </c>
      <c r="AH25" s="109"/>
      <c r="AI25" s="66">
        <f t="shared" si="1"/>
        <v>2</v>
      </c>
      <c r="AJ25" s="109">
        <f ca="1">SUMPRODUCT((Stocks!$C$2:$C$2135=RIGHT(CELL("nomfichier",$A$1),LEN(CELL("nomfichier",$A$1))-SEARCH("]",CELL("nomfichier",$A$1))))*(Stocks!$A$2:$A$2135=AG25)*(Stocks!$B$2:$B$2135))</f>
        <v>0</v>
      </c>
      <c r="AM25" s="57">
        <v>4</v>
      </c>
      <c r="AN25" s="60">
        <v>4</v>
      </c>
      <c r="AO25" s="57">
        <v>4</v>
      </c>
      <c r="AP25" s="60">
        <v>4</v>
      </c>
      <c r="AQ25" s="57">
        <v>4</v>
      </c>
      <c r="AR25" s="60">
        <v>4</v>
      </c>
      <c r="AS25" s="57">
        <v>4</v>
      </c>
      <c r="AT25" s="96" t="s">
        <v>119</v>
      </c>
      <c r="AU25" s="96">
        <v>2</v>
      </c>
      <c r="AV25" s="91"/>
      <c r="AW25" s="91"/>
      <c r="AX25" s="91" t="s">
        <v>22</v>
      </c>
      <c r="AY25" s="91"/>
      <c r="AZ25" s="96" t="s">
        <v>87</v>
      </c>
      <c r="BB25" s="66">
        <f t="shared" ref="BB25" si="4">($BA$3*AM25)+($BA$4*AN25)+($BA$5*AO25)+($BA$6*AP25)+($BA$7*AQ25)+($BA$8*AR25)+($BA$9*AS25)</f>
        <v>76</v>
      </c>
      <c r="BC25">
        <f ca="1">SUMPRODUCT((Stocks!$C$2:$C$2135=RIGHT(CELL("nomfichier",$A$1),LEN(CELL("nomfichier",$A$1))-SEARCH("]",CELL("nomfichier",$A$1))))*(Stocks!$A$2:$A$2135=AZ25)*(Stocks!$B$2:$B$2135))</f>
        <v>4109</v>
      </c>
    </row>
    <row r="26" spans="1:58">
      <c r="A26" s="9">
        <v>1</v>
      </c>
      <c r="B26" s="10" t="s">
        <v>119</v>
      </c>
      <c r="C26" s="10">
        <v>1</v>
      </c>
      <c r="D26" s="12"/>
      <c r="E26" s="12" t="s">
        <v>313</v>
      </c>
      <c r="F26" s="12"/>
      <c r="G26" s="12"/>
      <c r="H26" s="10" t="s">
        <v>21</v>
      </c>
      <c r="J26" s="42">
        <f>$I$3*A26</f>
        <v>40</v>
      </c>
      <c r="K26">
        <f ca="1">SUMPRODUCT((Stocks!$C$2:$C$2135=RIGHT(CELL("nomfichier",$A$1),LEN(CELL("nomfichier",$A$1))-SEARCH("]",CELL("nomfichier",$A$1))))*(Stocks!$A$2:$A$2135=H26)*(Stocks!$B$2:$B$2135))</f>
        <v>2240</v>
      </c>
      <c r="L26" s="109"/>
      <c r="M26" s="109"/>
      <c r="Q26" s="79"/>
      <c r="R26" s="79"/>
      <c r="S26" s="79"/>
      <c r="T26" s="79"/>
      <c r="U26" s="79"/>
      <c r="V26" s="79"/>
      <c r="W26" s="79"/>
      <c r="X26" s="79"/>
      <c r="Y26" s="111" t="s">
        <v>260</v>
      </c>
      <c r="Z26" s="111"/>
      <c r="AA26" s="111"/>
      <c r="AB26" s="111"/>
      <c r="AC26" s="111"/>
      <c r="AD26" s="111"/>
      <c r="AE26" s="111"/>
      <c r="AF26" s="111"/>
      <c r="AG26" s="108"/>
      <c r="AH26" s="79"/>
      <c r="AI26" s="79"/>
      <c r="AJ26" s="79"/>
      <c r="AM26" s="57"/>
      <c r="AN26" s="60">
        <v>1</v>
      </c>
      <c r="AO26" s="57"/>
      <c r="AP26" s="60"/>
      <c r="AQ26" s="57"/>
      <c r="AR26" s="60"/>
      <c r="AS26" s="57"/>
      <c r="AT26" s="103" t="s">
        <v>119</v>
      </c>
      <c r="AU26" s="103">
        <v>2</v>
      </c>
      <c r="AV26" s="95"/>
      <c r="AW26" s="95"/>
      <c r="AX26" s="95" t="s">
        <v>213</v>
      </c>
      <c r="AY26" s="95"/>
      <c r="AZ26" s="103" t="s">
        <v>55</v>
      </c>
      <c r="BA26" s="109"/>
      <c r="BB26" s="66">
        <f>($BA$3*AM26)+($BA$4*AN26)+($BA$5*AO26)+($BA$6*AP26)+($BA$7*AQ26)+($BA$8*AR26)+($BA$9*AS26)</f>
        <v>1</v>
      </c>
      <c r="BC26" s="109">
        <f ca="1">SUMPRODUCT((Stocks!$C$2:$C$2135=RIGHT(CELL("nomfichier",$A$1),LEN(CELL("nomfichier",$A$1))-SEARCH("]",CELL("nomfichier",$A$1))))*(Stocks!$A$2:$A$2135=AZ26)*(Stocks!$B$2:$B$2135))</f>
        <v>67</v>
      </c>
      <c r="BD26" s="109"/>
      <c r="BE26" s="109"/>
    </row>
    <row r="27" spans="1:58">
      <c r="L27" s="109"/>
      <c r="M27" s="109"/>
      <c r="Q27" s="57">
        <v>2</v>
      </c>
      <c r="R27" s="60">
        <v>2</v>
      </c>
      <c r="S27" s="57">
        <v>2</v>
      </c>
      <c r="T27" s="60">
        <v>2</v>
      </c>
      <c r="U27" s="57">
        <v>2</v>
      </c>
      <c r="V27" s="60">
        <v>2</v>
      </c>
      <c r="W27" s="57">
        <v>2</v>
      </c>
      <c r="X27" s="60">
        <v>2</v>
      </c>
      <c r="Y27" s="63" t="s">
        <v>119</v>
      </c>
      <c r="Z27" s="63">
        <v>2</v>
      </c>
      <c r="AA27" s="64"/>
      <c r="AB27" s="64"/>
      <c r="AC27" s="64" t="s">
        <v>178</v>
      </c>
      <c r="AD27" s="64"/>
      <c r="AE27" s="64"/>
      <c r="AF27" s="64"/>
      <c r="AG27" s="63" t="s">
        <v>20</v>
      </c>
      <c r="AH27" s="109"/>
      <c r="AI27" s="66">
        <f>($AH$3*Q27)+($AH$4*R27)+($AH$5*S27)+($AH$6*T27)+($AH$7*U27)+($AH$8*V27)+($AH$9*W27)+($AH$10*X27)</f>
        <v>4</v>
      </c>
      <c r="AJ27" s="109">
        <f ca="1">SUMPRODUCT((Stocks!$C$2:$C$2135=RIGHT(CELL("nomfichier",$A$1),LEN(CELL("nomfichier",$A$1))-SEARCH("]",CELL("nomfichier",$A$1))))*(Stocks!$A$2:$A$2135=AG27)*(Stocks!$B$2:$B$2135))</f>
        <v>2981</v>
      </c>
      <c r="AM27" s="57">
        <v>1</v>
      </c>
      <c r="AN27" s="60">
        <v>1</v>
      </c>
      <c r="AO27" s="57">
        <v>1</v>
      </c>
      <c r="AP27" s="60">
        <v>1</v>
      </c>
      <c r="AQ27" s="57">
        <v>1</v>
      </c>
      <c r="AR27" s="60">
        <v>1</v>
      </c>
      <c r="AS27" s="57">
        <v>1</v>
      </c>
      <c r="AT27" s="96" t="s">
        <v>119</v>
      </c>
      <c r="AU27" s="96">
        <v>2</v>
      </c>
      <c r="AV27" s="91"/>
      <c r="AW27" s="91"/>
      <c r="AX27" s="91" t="s">
        <v>180</v>
      </c>
      <c r="AY27" s="91"/>
      <c r="AZ27" s="96" t="s">
        <v>28</v>
      </c>
      <c r="BA27" s="109"/>
      <c r="BB27" s="66">
        <f t="shared" ref="BB27" si="5">($BA$3*AM27)+($BA$4*AN27)+($BA$5*AO27)+($BA$6*AP27)+($BA$7*AQ27)+($BA$8*AR27)+($BA$9*AS27)</f>
        <v>19</v>
      </c>
      <c r="BC27" s="109">
        <f ca="1">SUMPRODUCT((Stocks!$C$2:$C$2135=RIGHT(CELL("nomfichier",$A$1),LEN(CELL("nomfichier",$A$1))-SEARCH("]",CELL("nomfichier",$A$1))))*(Stocks!$A$2:$A$2135=AZ27)*(Stocks!$B$2:$B$2135))</f>
        <v>2145</v>
      </c>
      <c r="BD27" s="43"/>
      <c r="BE27" s="43"/>
      <c r="BF27" s="43"/>
    </row>
    <row r="28" spans="1:58">
      <c r="A28" s="114"/>
      <c r="B28" s="115"/>
      <c r="C28" s="115"/>
      <c r="D28" s="116"/>
      <c r="E28" s="116"/>
      <c r="F28" s="116"/>
      <c r="G28" s="116"/>
      <c r="H28" s="115"/>
      <c r="I28" s="90"/>
      <c r="J28" s="117"/>
      <c r="K28" s="90"/>
      <c r="L28" s="90"/>
      <c r="M28" s="90"/>
      <c r="N28" s="90"/>
      <c r="Q28" s="57">
        <v>1</v>
      </c>
      <c r="R28" s="60">
        <v>1</v>
      </c>
      <c r="S28" s="57">
        <v>1</v>
      </c>
      <c r="T28" s="60">
        <v>1</v>
      </c>
      <c r="U28" s="57">
        <v>1</v>
      </c>
      <c r="V28" s="60">
        <v>1</v>
      </c>
      <c r="W28" s="57">
        <v>1</v>
      </c>
      <c r="X28" s="60">
        <v>1</v>
      </c>
      <c r="Y28" s="63" t="s">
        <v>119</v>
      </c>
      <c r="Z28" s="63">
        <v>2</v>
      </c>
      <c r="AA28" s="64"/>
      <c r="AB28" s="64"/>
      <c r="AC28" s="64" t="s">
        <v>179</v>
      </c>
      <c r="AD28" s="64"/>
      <c r="AE28" s="64"/>
      <c r="AF28" s="64"/>
      <c r="AG28" s="63" t="s">
        <v>6</v>
      </c>
      <c r="AH28" s="109"/>
      <c r="AI28" s="66">
        <f>($AH$3*Q28)+($AH$4*R28)+($AH$5*S28)+($AH$6*T28)+($AH$7*U28)+($AH$8*V28)+($AH$9*W28)+($AH$10*X28)</f>
        <v>2</v>
      </c>
      <c r="AJ28" s="109">
        <f ca="1">SUMPRODUCT((Stocks!$C$2:$C$2135=RIGHT(CELL("nomfichier",$A$1),LEN(CELL("nomfichier",$A$1))-SEARCH("]",CELL("nomfichier",$A$1))))*(Stocks!$A$2:$A$2135=AG28)*(Stocks!$B$2:$B$2135))</f>
        <v>60</v>
      </c>
      <c r="AM28" s="79"/>
      <c r="AN28" s="79"/>
      <c r="AO28" s="79"/>
      <c r="AP28" s="79"/>
      <c r="AQ28" s="79"/>
      <c r="AR28" s="79"/>
      <c r="AS28" s="79"/>
      <c r="AT28" s="111" t="s">
        <v>250</v>
      </c>
      <c r="AU28" s="111"/>
      <c r="AV28" s="111"/>
      <c r="AW28" s="111"/>
      <c r="AX28" s="111"/>
      <c r="AY28" s="111"/>
      <c r="AZ28" s="108"/>
      <c r="BA28" s="79"/>
      <c r="BB28" s="79"/>
      <c r="BC28" s="79"/>
      <c r="BD28" s="109"/>
      <c r="BE28" s="109"/>
    </row>
    <row r="29" spans="1:58">
      <c r="A29" s="90"/>
      <c r="B29" s="90"/>
      <c r="C29" s="90"/>
      <c r="D29" s="90"/>
      <c r="E29" s="90"/>
      <c r="F29" s="90"/>
      <c r="G29" s="90"/>
      <c r="H29" s="90"/>
      <c r="I29" s="90"/>
      <c r="J29" s="117"/>
      <c r="K29" s="90"/>
      <c r="L29" s="118"/>
      <c r="M29" s="90"/>
      <c r="N29" s="90"/>
      <c r="Q29" s="57"/>
      <c r="R29" s="60"/>
      <c r="S29" s="57">
        <v>1</v>
      </c>
      <c r="T29" s="60"/>
      <c r="U29" s="57"/>
      <c r="V29" s="60"/>
      <c r="W29" s="57">
        <v>1</v>
      </c>
      <c r="X29" s="60"/>
      <c r="Y29" s="63" t="s">
        <v>119</v>
      </c>
      <c r="Z29" s="63">
        <v>2</v>
      </c>
      <c r="AA29" s="64"/>
      <c r="AB29" s="64"/>
      <c r="AC29" s="64" t="s">
        <v>213</v>
      </c>
      <c r="AD29" s="64"/>
      <c r="AE29" s="64"/>
      <c r="AF29" s="64"/>
      <c r="AG29" s="63" t="s">
        <v>55</v>
      </c>
      <c r="AH29" s="109"/>
      <c r="AI29" s="66">
        <f>($AH$3*Q29)+($AH$4*R29)+($AH$5*S29)+($AH$6*T29)+($AH$7*U29)+($AH$8*V29)+($AH$9*W29)+($AH$10*X29)</f>
        <v>2</v>
      </c>
      <c r="AJ29" s="109">
        <f ca="1">SUMPRODUCT((Stocks!$C$2:$C$2135=RIGHT(CELL("nomfichier",$A$1),LEN(CELL("nomfichier",$A$1))-SEARCH("]",CELL("nomfichier",$A$1))))*(Stocks!$A$2:$A$2135=AG29)*(Stocks!$B$2:$B$2135))</f>
        <v>67</v>
      </c>
      <c r="AM29" s="57">
        <v>1</v>
      </c>
      <c r="AN29" s="60">
        <v>1</v>
      </c>
      <c r="AO29" s="57"/>
      <c r="AP29" s="60">
        <v>1</v>
      </c>
      <c r="AQ29" s="57">
        <v>1</v>
      </c>
      <c r="AR29" s="60">
        <v>1</v>
      </c>
      <c r="AS29" s="57"/>
      <c r="AT29" s="63" t="s">
        <v>119</v>
      </c>
      <c r="AU29" s="63">
        <v>2</v>
      </c>
      <c r="AV29" s="64"/>
      <c r="AW29" s="64"/>
      <c r="AX29" s="91" t="s">
        <v>268</v>
      </c>
      <c r="AY29" s="64"/>
      <c r="AZ29" s="63" t="s">
        <v>64</v>
      </c>
      <c r="BA29" s="109"/>
      <c r="BB29" s="66">
        <f t="shared" ref="BB29:BB40" si="6">($BA$3*AM29)+($BA$4*AN29)+($BA$5*AO29)+($BA$6*AP29)+($BA$7*AQ29)+($BA$8*AR29)+($BA$9*AS29)</f>
        <v>8</v>
      </c>
      <c r="BC29" s="109">
        <f ca="1">SUMPRODUCT((Stocks!$C$2:$C$2135=RIGHT(CELL("nomfichier",$A$1),LEN(CELL("nomfichier",$A$1))-SEARCH("]",CELL("nomfichier",$A$1))))*(Stocks!$A$2:$A$2135=AZ29)*(Stocks!$B$2:$B$2135))</f>
        <v>45</v>
      </c>
      <c r="BD29" s="109"/>
      <c r="BE29" s="109"/>
    </row>
    <row r="30" spans="1:58">
      <c r="A30" s="90"/>
      <c r="B30" s="90"/>
      <c r="C30" s="90"/>
      <c r="D30" s="90"/>
      <c r="E30" s="90"/>
      <c r="F30" s="90"/>
      <c r="G30" s="90"/>
      <c r="H30" s="90"/>
      <c r="I30" s="90"/>
      <c r="J30" s="117"/>
      <c r="K30" s="90"/>
      <c r="L30" s="90"/>
      <c r="M30" s="90"/>
      <c r="N30" s="90"/>
      <c r="Q30" s="57">
        <v>1</v>
      </c>
      <c r="R30" s="60">
        <v>1</v>
      </c>
      <c r="S30" s="57">
        <v>1</v>
      </c>
      <c r="T30" s="60">
        <v>1</v>
      </c>
      <c r="U30" s="57">
        <v>1</v>
      </c>
      <c r="V30" s="60">
        <v>1</v>
      </c>
      <c r="W30" s="57">
        <v>1</v>
      </c>
      <c r="X30" s="60">
        <v>1</v>
      </c>
      <c r="Y30" s="63" t="s">
        <v>119</v>
      </c>
      <c r="Z30" s="63">
        <v>2</v>
      </c>
      <c r="AA30" s="64"/>
      <c r="AB30" s="64"/>
      <c r="AC30" s="64" t="s">
        <v>180</v>
      </c>
      <c r="AD30" s="64"/>
      <c r="AE30" s="64"/>
      <c r="AF30" s="64"/>
      <c r="AG30" s="63" t="s">
        <v>28</v>
      </c>
      <c r="AH30" s="109"/>
      <c r="AI30" s="66">
        <f>($AH$3*Q30)+($AH$4*R30)+($AH$5*S30)+($AH$6*T30)+($AH$7*U30)+($AH$8*V30)+($AH$9*W30)+($AH$10*X30)</f>
        <v>2</v>
      </c>
      <c r="AJ30" s="109">
        <f ca="1">SUMPRODUCT((Stocks!$C$2:$C$2135=RIGHT(CELL("nomfichier",$A$1),LEN(CELL("nomfichier",$A$1))-SEARCH("]",CELL("nomfichier",$A$1))))*(Stocks!$A$2:$A$2135=AG30)*(Stocks!$B$2:$B$2135))</f>
        <v>2145</v>
      </c>
      <c r="AM30" s="57"/>
      <c r="AN30" s="60"/>
      <c r="AO30" s="57">
        <v>1</v>
      </c>
      <c r="AP30" s="60"/>
      <c r="AQ30" s="57"/>
      <c r="AR30" s="60"/>
      <c r="AS30" s="57">
        <v>1</v>
      </c>
      <c r="AT30" s="63" t="s">
        <v>119</v>
      </c>
      <c r="AU30" s="63">
        <v>2</v>
      </c>
      <c r="AV30" s="64"/>
      <c r="AW30" s="64"/>
      <c r="AX30" s="64" t="s">
        <v>312</v>
      </c>
      <c r="AY30" s="64"/>
      <c r="AZ30" s="63" t="s">
        <v>211</v>
      </c>
      <c r="BA30" s="109"/>
      <c r="BB30" s="66">
        <f t="shared" si="6"/>
        <v>11</v>
      </c>
      <c r="BC30" s="109">
        <f ca="1">SUMPRODUCT((Stocks!$C$2:$C$2135=RIGHT(CELL("nomfichier",$A$1),LEN(CELL("nomfichier",$A$1))-SEARCH("]",CELL("nomfichier",$A$1))))*(Stocks!$A$2:$A$2135=AZ30)*(Stocks!$B$2:$B$2135))</f>
        <v>106</v>
      </c>
      <c r="BD30" s="109"/>
      <c r="BE30" s="109"/>
    </row>
    <row r="31" spans="1:58">
      <c r="N31" s="43"/>
      <c r="Q31" s="79"/>
      <c r="R31" s="79"/>
      <c r="S31" s="79"/>
      <c r="T31" s="79"/>
      <c r="U31" s="79"/>
      <c r="V31" s="79"/>
      <c r="W31" s="79"/>
      <c r="X31" s="79"/>
      <c r="Y31" s="148" t="s">
        <v>250</v>
      </c>
      <c r="Z31" s="148"/>
      <c r="AA31" s="148"/>
      <c r="AB31" s="148"/>
      <c r="AC31" s="148"/>
      <c r="AD31" s="148"/>
      <c r="AE31" s="148"/>
      <c r="AF31" s="148"/>
      <c r="AG31" s="148"/>
      <c r="AH31" s="79"/>
      <c r="AI31" s="79"/>
      <c r="AJ31" s="79"/>
      <c r="AM31" s="57">
        <v>1</v>
      </c>
      <c r="AN31" s="60">
        <v>1</v>
      </c>
      <c r="AO31" s="57">
        <v>1</v>
      </c>
      <c r="AP31" s="60">
        <v>1</v>
      </c>
      <c r="AQ31" s="57">
        <v>1</v>
      </c>
      <c r="AR31" s="60">
        <v>1</v>
      </c>
      <c r="AS31" s="57">
        <v>1</v>
      </c>
      <c r="AT31" s="63" t="s">
        <v>119</v>
      </c>
      <c r="AU31" s="63">
        <v>2</v>
      </c>
      <c r="AV31" s="64"/>
      <c r="AW31" s="64"/>
      <c r="AX31" s="64" t="s">
        <v>2</v>
      </c>
      <c r="AY31" s="64"/>
      <c r="AZ31" s="63" t="s">
        <v>48</v>
      </c>
      <c r="BA31" s="109"/>
      <c r="BB31" s="66">
        <f t="shared" si="6"/>
        <v>19</v>
      </c>
      <c r="BC31" s="109">
        <f ca="1">SUMPRODUCT((Stocks!$C$2:$C$2135=RIGHT(CELL("nomfichier",$A$1),LEN(CELL("nomfichier",$A$1))-SEARCH("]",CELL("nomfichier",$A$1))))*(Stocks!$A$2:$A$2135=AZ31)*(Stocks!$B$2:$B$2135))</f>
        <v>0</v>
      </c>
      <c r="BD31" s="109"/>
      <c r="BE31" s="109"/>
    </row>
    <row r="32" spans="1:58">
      <c r="Q32" s="57">
        <v>5</v>
      </c>
      <c r="R32" s="60">
        <v>5</v>
      </c>
      <c r="S32" s="57">
        <v>5</v>
      </c>
      <c r="T32" s="60">
        <v>5</v>
      </c>
      <c r="U32" s="57">
        <v>5</v>
      </c>
      <c r="V32" s="60">
        <v>5</v>
      </c>
      <c r="W32" s="57">
        <v>5</v>
      </c>
      <c r="X32" s="60">
        <v>5</v>
      </c>
      <c r="Y32" s="63" t="s">
        <v>119</v>
      </c>
      <c r="Z32" s="63">
        <v>1</v>
      </c>
      <c r="AA32" s="64"/>
      <c r="AB32" s="64" t="s">
        <v>100</v>
      </c>
      <c r="AC32" s="64"/>
      <c r="AD32" s="64"/>
      <c r="AE32" s="64"/>
      <c r="AF32" s="64"/>
      <c r="AG32" s="63" t="s">
        <v>182</v>
      </c>
      <c r="AH32" s="109"/>
      <c r="AI32" s="66">
        <f t="shared" ref="AI32:AI38" si="7">($AH$3*Q32)+($AH$4*R32)+($AH$5*S32)+($AH$6*T32)+($AH$7*U32)+($AH$8*V32)+($AH$9*W32)+($AH$10*X32)</f>
        <v>10</v>
      </c>
      <c r="AJ32" s="109">
        <f ca="1">SUMPRODUCT((Stocks!$C$2:$C$2135=RIGHT(CELL("nomfichier",$A$1),LEN(CELL("nomfichier",$A$1))-SEARCH("]",CELL("nomfichier",$A$1))))*(Stocks!$A$2:$A$2135=AG32)*(Stocks!$B$2:$B$2135))</f>
        <v>2204</v>
      </c>
      <c r="AM32" s="57">
        <v>4</v>
      </c>
      <c r="AN32" s="60">
        <v>4</v>
      </c>
      <c r="AO32" s="57">
        <v>4</v>
      </c>
      <c r="AP32" s="60">
        <v>4</v>
      </c>
      <c r="AQ32" s="57">
        <v>4</v>
      </c>
      <c r="AR32" s="60">
        <v>4</v>
      </c>
      <c r="AS32" s="57">
        <v>4</v>
      </c>
      <c r="AT32" s="63" t="s">
        <v>119</v>
      </c>
      <c r="AU32" s="63">
        <v>1</v>
      </c>
      <c r="AV32" s="64"/>
      <c r="AW32" s="64" t="s">
        <v>181</v>
      </c>
      <c r="AX32" s="64"/>
      <c r="AY32" s="64"/>
      <c r="AZ32" s="63" t="s">
        <v>182</v>
      </c>
      <c r="BA32" s="109"/>
      <c r="BB32" s="66">
        <f t="shared" si="6"/>
        <v>76</v>
      </c>
      <c r="BC32" s="109">
        <f ca="1">SUMPRODUCT((Stocks!$C$2:$C$2135=RIGHT(CELL("nomfichier",$A$1),LEN(CELL("nomfichier",$A$1))-SEARCH("]",CELL("nomfichier",$A$1))))*(Stocks!$A$2:$A$2135=AZ32)*(Stocks!$B$2:$B$2135))</f>
        <v>2204</v>
      </c>
      <c r="BD32" s="109"/>
      <c r="BE32" s="109"/>
    </row>
    <row r="33" spans="2:57">
      <c r="Q33" s="57">
        <v>1</v>
      </c>
      <c r="R33" s="60">
        <v>1</v>
      </c>
      <c r="S33" s="57">
        <v>1</v>
      </c>
      <c r="T33" s="60">
        <v>1</v>
      </c>
      <c r="U33" s="57">
        <v>1</v>
      </c>
      <c r="V33" s="60">
        <v>1</v>
      </c>
      <c r="W33" s="57">
        <v>1</v>
      </c>
      <c r="X33" s="60">
        <v>1</v>
      </c>
      <c r="Y33" s="63" t="s">
        <v>119</v>
      </c>
      <c r="Z33" s="63">
        <v>1</v>
      </c>
      <c r="AA33" s="64"/>
      <c r="AB33" s="64" t="s">
        <v>308</v>
      </c>
      <c r="AC33" s="64"/>
      <c r="AD33" s="64"/>
      <c r="AE33" s="64"/>
      <c r="AF33" s="64"/>
      <c r="AG33" s="63" t="s">
        <v>13</v>
      </c>
      <c r="AH33" s="109"/>
      <c r="AI33" s="66">
        <f t="shared" si="7"/>
        <v>2</v>
      </c>
      <c r="AJ33" s="109">
        <f ca="1">SUMPRODUCT((Stocks!$C$2:$C$2135=RIGHT(CELL("nomfichier",$A$1),LEN(CELL("nomfichier",$A$1))-SEARCH("]",CELL("nomfichier",$A$1))))*(Stocks!$A$2:$A$2135=AG33)*(Stocks!$B$2:$B$2135))</f>
        <v>81</v>
      </c>
      <c r="AM33" s="57"/>
      <c r="AN33" s="60"/>
      <c r="AO33" s="57">
        <v>1</v>
      </c>
      <c r="AP33" s="60"/>
      <c r="AQ33" s="57"/>
      <c r="AR33" s="60"/>
      <c r="AS33" s="57">
        <v>1</v>
      </c>
      <c r="AT33" s="63" t="s">
        <v>119</v>
      </c>
      <c r="AU33" s="63">
        <v>1</v>
      </c>
      <c r="AV33" s="64"/>
      <c r="AW33" s="64" t="s">
        <v>189</v>
      </c>
      <c r="AX33" s="64"/>
      <c r="AY33" s="64"/>
      <c r="AZ33" s="63" t="s">
        <v>26</v>
      </c>
      <c r="BA33" s="109"/>
      <c r="BB33" s="66">
        <f t="shared" si="6"/>
        <v>11</v>
      </c>
      <c r="BC33" s="109">
        <f ca="1">SUMPRODUCT((Stocks!$C$2:$C$2135=RIGHT(CELL("nomfichier",$A$1),LEN(CELL("nomfichier",$A$1))-SEARCH("]",CELL("nomfichier",$A$1))))*(Stocks!$A$2:$A$2135=AZ33)*(Stocks!$B$2:$B$2135))</f>
        <v>645</v>
      </c>
      <c r="BD33" s="109"/>
      <c r="BE33" s="115"/>
    </row>
    <row r="34" spans="2:57">
      <c r="Q34" s="97">
        <v>1</v>
      </c>
      <c r="R34" s="107">
        <v>1</v>
      </c>
      <c r="S34" s="97">
        <v>1</v>
      </c>
      <c r="T34" s="107">
        <v>1</v>
      </c>
      <c r="U34" s="97">
        <v>1</v>
      </c>
      <c r="V34" s="107">
        <v>1</v>
      </c>
      <c r="W34" s="97">
        <v>1</v>
      </c>
      <c r="X34" s="107">
        <v>1</v>
      </c>
      <c r="Y34" s="96" t="s">
        <v>119</v>
      </c>
      <c r="Z34" s="96">
        <v>1</v>
      </c>
      <c r="AA34" s="91"/>
      <c r="AB34" s="91" t="s">
        <v>5</v>
      </c>
      <c r="AC34" s="91"/>
      <c r="AD34" s="91"/>
      <c r="AE34" s="91"/>
      <c r="AF34" s="91"/>
      <c r="AG34" s="96" t="s">
        <v>124</v>
      </c>
      <c r="AH34" s="43"/>
      <c r="AI34" s="66">
        <f t="shared" si="7"/>
        <v>2</v>
      </c>
      <c r="AJ34" s="109">
        <f ca="1">SUMPRODUCT((Stocks!$C$2:$C$2135=RIGHT(CELL("nomfichier",$A$1),LEN(CELL("nomfichier",$A$1))-SEARCH("]",CELL("nomfichier",$A$1))))*(Stocks!$A$2:$A$2135=AG34)*(Stocks!$B$2:$B$2135))</f>
        <v>1639</v>
      </c>
      <c r="AM34" s="57">
        <v>1</v>
      </c>
      <c r="AN34" s="60"/>
      <c r="AO34" s="57"/>
      <c r="AP34" s="60">
        <v>1</v>
      </c>
      <c r="AQ34" s="57">
        <v>1</v>
      </c>
      <c r="AR34" s="60">
        <v>1</v>
      </c>
      <c r="AS34" s="57"/>
      <c r="AT34" s="63" t="s">
        <v>119</v>
      </c>
      <c r="AU34" s="63">
        <v>1</v>
      </c>
      <c r="AV34" s="64"/>
      <c r="AW34" s="64" t="s">
        <v>190</v>
      </c>
      <c r="AX34" s="64"/>
      <c r="AY34" s="64"/>
      <c r="AZ34" s="63" t="s">
        <v>191</v>
      </c>
      <c r="BA34" s="109"/>
      <c r="BB34" s="66">
        <f t="shared" si="6"/>
        <v>7</v>
      </c>
      <c r="BC34" s="109">
        <f ca="1">SUMPRODUCT((Stocks!$C$2:$C$2135=RIGHT(CELL("nomfichier",$A$1),LEN(CELL("nomfichier",$A$1))-SEARCH("]",CELL("nomfichier",$A$1))))*(Stocks!$A$2:$A$2135=AZ34)*(Stocks!$B$2:$B$2135))</f>
        <v>0</v>
      </c>
      <c r="BD34" s="109"/>
      <c r="BE34" s="92"/>
    </row>
    <row r="35" spans="2:57">
      <c r="B35" s="92"/>
      <c r="Q35" s="57">
        <v>1</v>
      </c>
      <c r="R35" s="60"/>
      <c r="S35" s="57">
        <v>1</v>
      </c>
      <c r="T35" s="60">
        <v>1</v>
      </c>
      <c r="U35" s="57"/>
      <c r="V35" s="60"/>
      <c r="W35" s="57">
        <v>1</v>
      </c>
      <c r="X35" s="60"/>
      <c r="Y35" s="63" t="s">
        <v>119</v>
      </c>
      <c r="Z35" s="63">
        <v>1</v>
      </c>
      <c r="AA35" s="64"/>
      <c r="AB35" s="64" t="s">
        <v>96</v>
      </c>
      <c r="AC35" s="64"/>
      <c r="AD35" s="64"/>
      <c r="AE35" s="64"/>
      <c r="AF35" s="64"/>
      <c r="AG35" s="63" t="s">
        <v>74</v>
      </c>
      <c r="AH35" s="109"/>
      <c r="AI35" s="66">
        <f t="shared" si="7"/>
        <v>2</v>
      </c>
      <c r="AJ35" s="109">
        <f ca="1">SUMPRODUCT((Stocks!$C$2:$C$2135=RIGHT(CELL("nomfichier",$A$1),LEN(CELL("nomfichier",$A$1))-SEARCH("]",CELL("nomfichier",$A$1))))*(Stocks!$A$2:$A$2135=AG35)*(Stocks!$B$2:$B$2135))</f>
        <v>0</v>
      </c>
      <c r="AM35" s="57">
        <v>1</v>
      </c>
      <c r="AN35" s="60">
        <v>1</v>
      </c>
      <c r="AO35" s="57">
        <v>1</v>
      </c>
      <c r="AP35" s="60">
        <v>1</v>
      </c>
      <c r="AQ35" s="57">
        <v>1</v>
      </c>
      <c r="AR35" s="60">
        <v>1</v>
      </c>
      <c r="AS35" s="57">
        <v>1</v>
      </c>
      <c r="AT35" s="63" t="s">
        <v>119</v>
      </c>
      <c r="AU35" s="63">
        <v>1</v>
      </c>
      <c r="AV35" s="64"/>
      <c r="AW35" s="64" t="s">
        <v>193</v>
      </c>
      <c r="AX35" s="64"/>
      <c r="AY35" s="64"/>
      <c r="AZ35" s="63" t="s">
        <v>49</v>
      </c>
      <c r="BA35" s="109"/>
      <c r="BB35" s="66">
        <f t="shared" si="6"/>
        <v>19</v>
      </c>
      <c r="BC35" s="109">
        <f ca="1">SUMPRODUCT((Stocks!$C$2:$C$2135=RIGHT(CELL("nomfichier",$A$1),LEN(CELL("nomfichier",$A$1))-SEARCH("]",CELL("nomfichier",$A$1))))*(Stocks!$A$2:$A$2135=AZ35)*(Stocks!$B$2:$B$2135))</f>
        <v>33</v>
      </c>
      <c r="BD35" s="109"/>
      <c r="BE35" s="92"/>
    </row>
    <row r="36" spans="2:57">
      <c r="Q36" s="57"/>
      <c r="R36" s="60">
        <v>1</v>
      </c>
      <c r="S36" s="57"/>
      <c r="T36" s="60"/>
      <c r="U36" s="57">
        <v>1</v>
      </c>
      <c r="V36" s="60">
        <v>1</v>
      </c>
      <c r="W36" s="57"/>
      <c r="X36" s="60"/>
      <c r="Y36" s="63" t="s">
        <v>119</v>
      </c>
      <c r="Z36" s="63">
        <v>1</v>
      </c>
      <c r="AA36" s="64"/>
      <c r="AB36" s="64" t="s">
        <v>309</v>
      </c>
      <c r="AC36" s="64"/>
      <c r="AD36" s="64"/>
      <c r="AE36" s="64"/>
      <c r="AF36" s="64"/>
      <c r="AG36" s="63" t="s">
        <v>39</v>
      </c>
      <c r="AH36" s="109"/>
      <c r="AI36" s="66">
        <f t="shared" si="7"/>
        <v>0</v>
      </c>
      <c r="AJ36" s="109">
        <f ca="1">SUMPRODUCT((Stocks!$C$2:$C$2135=RIGHT(CELL("nomfichier",$A$1),LEN(CELL("nomfichier",$A$1))-SEARCH("]",CELL("nomfichier",$A$1))))*(Stocks!$A$2:$A$2135=AG36)*(Stocks!$B$2:$B$2135))</f>
        <v>4</v>
      </c>
      <c r="AM36" s="57">
        <v>1</v>
      </c>
      <c r="AN36" s="60">
        <v>1</v>
      </c>
      <c r="AO36" s="57">
        <v>1</v>
      </c>
      <c r="AP36" s="60">
        <v>1</v>
      </c>
      <c r="AQ36" s="57">
        <v>1</v>
      </c>
      <c r="AR36" s="60">
        <v>1</v>
      </c>
      <c r="AS36" s="57">
        <v>1</v>
      </c>
      <c r="AT36" s="63" t="s">
        <v>119</v>
      </c>
      <c r="AU36" s="63">
        <v>1</v>
      </c>
      <c r="AV36" s="64"/>
      <c r="AW36" s="91" t="s">
        <v>5</v>
      </c>
      <c r="AX36" s="64"/>
      <c r="AY36" s="64"/>
      <c r="AZ36" s="63" t="s">
        <v>124</v>
      </c>
      <c r="BA36" s="109"/>
      <c r="BB36" s="66">
        <f t="shared" si="6"/>
        <v>19</v>
      </c>
      <c r="BC36" s="109">
        <f ca="1">SUMPRODUCT((Stocks!$C$2:$C$2135=RIGHT(CELL("nomfichier",$A$1),LEN(CELL("nomfichier",$A$1))-SEARCH("]",CELL("nomfichier",$A$1))))*(Stocks!$A$2:$A$2135=AZ36)*(Stocks!$B$2:$B$2135))</f>
        <v>1639</v>
      </c>
      <c r="BD36" s="109"/>
      <c r="BE36" s="92"/>
    </row>
    <row r="37" spans="2:57">
      <c r="Q37" s="57">
        <v>1</v>
      </c>
      <c r="R37" s="60"/>
      <c r="S37" s="57">
        <v>1</v>
      </c>
      <c r="T37" s="60">
        <v>1</v>
      </c>
      <c r="U37" s="57"/>
      <c r="V37" s="60"/>
      <c r="W37" s="57"/>
      <c r="X37" s="60">
        <v>1</v>
      </c>
      <c r="Y37" s="63" t="s">
        <v>119</v>
      </c>
      <c r="Z37" s="63">
        <v>1</v>
      </c>
      <c r="AA37" s="64"/>
      <c r="AB37" s="64" t="s">
        <v>310</v>
      </c>
      <c r="AC37" s="64"/>
      <c r="AD37" s="64"/>
      <c r="AE37" s="64"/>
      <c r="AF37" s="64"/>
      <c r="AG37" s="63" t="s">
        <v>75</v>
      </c>
      <c r="AH37" s="109"/>
      <c r="AI37" s="66">
        <f t="shared" si="7"/>
        <v>2</v>
      </c>
      <c r="AJ37" s="109">
        <f ca="1">SUMPRODUCT((Stocks!$C$2:$C$2135=RIGHT(CELL("nomfichier",$A$1),LEN(CELL("nomfichier",$A$1))-SEARCH("]",CELL("nomfichier",$A$1))))*(Stocks!$A$2:$A$2135=AG37)*(Stocks!$B$2:$B$2135))</f>
        <v>0</v>
      </c>
      <c r="AM37" s="57">
        <v>1</v>
      </c>
      <c r="AN37" s="60">
        <v>1</v>
      </c>
      <c r="AO37" s="57">
        <v>1</v>
      </c>
      <c r="AP37" s="60">
        <v>1</v>
      </c>
      <c r="AQ37" s="57">
        <v>1</v>
      </c>
      <c r="AR37" s="60">
        <v>1</v>
      </c>
      <c r="AS37" s="57">
        <v>1</v>
      </c>
      <c r="AT37" s="63" t="s">
        <v>119</v>
      </c>
      <c r="AU37" s="63">
        <v>1</v>
      </c>
      <c r="AV37" s="64"/>
      <c r="AW37" s="91" t="s">
        <v>194</v>
      </c>
      <c r="AX37" s="64"/>
      <c r="AY37" s="64"/>
      <c r="AZ37" s="63" t="s">
        <v>53</v>
      </c>
      <c r="BA37" s="109"/>
      <c r="BB37" s="66">
        <f t="shared" si="6"/>
        <v>19</v>
      </c>
      <c r="BC37" s="109">
        <f ca="1">SUMPRODUCT((Stocks!$C$2:$C$2135=RIGHT(CELL("nomfichier",$A$1),LEN(CELL("nomfichier",$A$1))-SEARCH("]",CELL("nomfichier",$A$1))))*(Stocks!$A$2:$A$2135=AZ37)*(Stocks!$B$2:$B$2135))</f>
        <v>154</v>
      </c>
      <c r="BD37" s="109"/>
      <c r="BE37" s="92"/>
    </row>
    <row r="38" spans="2:57">
      <c r="Q38" s="57">
        <v>1</v>
      </c>
      <c r="R38" s="60">
        <v>1</v>
      </c>
      <c r="S38" s="57">
        <v>1</v>
      </c>
      <c r="T38" s="60">
        <v>1</v>
      </c>
      <c r="U38" s="57">
        <v>1</v>
      </c>
      <c r="V38" s="60">
        <v>1</v>
      </c>
      <c r="W38" s="57">
        <v>1</v>
      </c>
      <c r="X38" s="60">
        <v>1</v>
      </c>
      <c r="Y38" s="119" t="s">
        <v>119</v>
      </c>
      <c r="Z38" s="119">
        <v>1</v>
      </c>
      <c r="AA38" s="120"/>
      <c r="AB38" s="120" t="s">
        <v>311</v>
      </c>
      <c r="AC38" s="120"/>
      <c r="AD38" s="120"/>
      <c r="AE38" s="120"/>
      <c r="AF38" s="120"/>
      <c r="AG38" s="119" t="s">
        <v>14</v>
      </c>
      <c r="AH38" s="109"/>
      <c r="AI38" s="121">
        <f t="shared" si="7"/>
        <v>2</v>
      </c>
      <c r="AJ38" s="109">
        <f ca="1">SUMPRODUCT((Stocks!$C$2:$C$2135=RIGHT(CELL("nomfichier",$A$1),LEN(CELL("nomfichier",$A$1))-SEARCH("]",CELL("nomfichier",$A$1))))*(Stocks!$A$2:$A$2135=AG38)*(Stocks!$B$2:$B$2135))</f>
        <v>94</v>
      </c>
      <c r="AM38" s="57">
        <v>1</v>
      </c>
      <c r="AN38" s="60">
        <v>1</v>
      </c>
      <c r="AO38" s="57">
        <v>1</v>
      </c>
      <c r="AP38" s="60">
        <v>1</v>
      </c>
      <c r="AQ38" s="57">
        <v>1</v>
      </c>
      <c r="AR38" s="60">
        <v>1</v>
      </c>
      <c r="AS38" s="57">
        <v>1</v>
      </c>
      <c r="AT38" s="63" t="s">
        <v>119</v>
      </c>
      <c r="AU38" s="63">
        <v>1</v>
      </c>
      <c r="AV38" s="64"/>
      <c r="AW38" s="91" t="s">
        <v>313</v>
      </c>
      <c r="AX38" s="64"/>
      <c r="AY38" s="64"/>
      <c r="AZ38" s="63" t="s">
        <v>21</v>
      </c>
      <c r="BB38" s="66">
        <f t="shared" si="6"/>
        <v>19</v>
      </c>
      <c r="BC38">
        <f ca="1">SUMPRODUCT((Stocks!$C$2:$C$2135=RIGHT(CELL("nomfichier",$A$1),LEN(CELL("nomfichier",$A$1))-SEARCH("]",CELL("nomfichier",$A$1))))*(Stocks!$A$2:$A$2135=AZ38)*(Stocks!$B$2:$B$2135))</f>
        <v>2240</v>
      </c>
      <c r="BE38" s="115"/>
    </row>
    <row r="39" spans="2:57">
      <c r="Q39" s="117"/>
      <c r="R39" s="117"/>
      <c r="S39" s="117"/>
      <c r="T39" s="117"/>
      <c r="U39" s="117"/>
      <c r="V39" s="117"/>
      <c r="W39" s="117"/>
      <c r="X39" s="117"/>
      <c r="Y39" s="118"/>
      <c r="Z39" s="118"/>
      <c r="AA39" s="90"/>
      <c r="AB39" s="90"/>
      <c r="AC39" s="90"/>
      <c r="AD39" s="90"/>
      <c r="AE39" s="90"/>
      <c r="AF39" s="90"/>
      <c r="AG39" s="118"/>
      <c r="AH39" s="90"/>
      <c r="AI39" s="122"/>
      <c r="AJ39" s="90"/>
      <c r="AM39" s="57">
        <v>1</v>
      </c>
      <c r="AN39" s="60">
        <v>1</v>
      </c>
      <c r="AO39" s="57">
        <v>1</v>
      </c>
      <c r="AP39" s="60">
        <v>1</v>
      </c>
      <c r="AQ39" s="57">
        <v>1</v>
      </c>
      <c r="AR39" s="60">
        <v>1</v>
      </c>
      <c r="AS39" s="57">
        <v>1</v>
      </c>
      <c r="AT39" s="63" t="s">
        <v>119</v>
      </c>
      <c r="AU39" s="63">
        <v>1</v>
      </c>
      <c r="AV39" s="64"/>
      <c r="AW39" s="91" t="s">
        <v>195</v>
      </c>
      <c r="AX39" s="64"/>
      <c r="AY39" s="64"/>
      <c r="AZ39" s="63" t="s">
        <v>46</v>
      </c>
      <c r="BB39" s="66">
        <f t="shared" si="6"/>
        <v>19</v>
      </c>
      <c r="BC39">
        <f ca="1">SUMPRODUCT((Stocks!$C$2:$C$2135=RIGHT(CELL("nomfichier",$A$1),LEN(CELL("nomfichier",$A$1))-SEARCH("]",CELL("nomfichier",$A$1))))*(Stocks!$A$2:$A$2135=AZ39)*(Stocks!$B$2:$B$2135))</f>
        <v>1</v>
      </c>
      <c r="BD39" t="s">
        <v>218</v>
      </c>
      <c r="BE39" s="92"/>
    </row>
    <row r="40" spans="2:57">
      <c r="Q40" s="117"/>
      <c r="R40" s="117"/>
      <c r="S40" s="117"/>
      <c r="T40" s="117"/>
      <c r="U40" s="117"/>
      <c r="V40" s="117"/>
      <c r="W40" s="117"/>
      <c r="X40" s="117"/>
      <c r="Y40" s="118"/>
      <c r="Z40" s="118"/>
      <c r="AA40" s="90"/>
      <c r="AB40" s="90"/>
      <c r="AC40" s="90"/>
      <c r="AD40" s="90"/>
      <c r="AE40" s="90"/>
      <c r="AF40" s="90"/>
      <c r="AG40" s="118"/>
      <c r="AH40" s="90"/>
      <c r="AI40" s="122"/>
      <c r="AJ40" s="90"/>
      <c r="AM40" s="57">
        <v>1</v>
      </c>
      <c r="AN40" s="60">
        <v>1</v>
      </c>
      <c r="AO40" s="57">
        <v>1</v>
      </c>
      <c r="AP40" s="60">
        <v>1</v>
      </c>
      <c r="AQ40" s="57">
        <v>1</v>
      </c>
      <c r="AR40" s="60">
        <v>1</v>
      </c>
      <c r="AS40" s="57">
        <v>1</v>
      </c>
      <c r="AT40" s="119" t="s">
        <v>119</v>
      </c>
      <c r="AU40" s="119">
        <v>1</v>
      </c>
      <c r="AV40" s="120"/>
      <c r="AW40" s="120" t="s">
        <v>196</v>
      </c>
      <c r="AX40" s="120"/>
      <c r="AY40" s="120"/>
      <c r="AZ40" s="119" t="s">
        <v>47</v>
      </c>
      <c r="BB40" s="121">
        <f t="shared" si="6"/>
        <v>19</v>
      </c>
      <c r="BC40">
        <f ca="1">SUMPRODUCT((Stocks!$C$2:$C$2135=RIGHT(CELL("nomfichier",$A$1),LEN(CELL("nomfichier",$A$1))-SEARCH("]",CELL("nomfichier",$A$1))))*(Stocks!$A$2:$A$2135=AZ40)*(Stocks!$B$2:$B$2135))</f>
        <v>0</v>
      </c>
      <c r="BD40" t="s">
        <v>218</v>
      </c>
      <c r="BE40" s="92"/>
    </row>
    <row r="41" spans="2:57">
      <c r="Q41" s="117"/>
      <c r="R41" s="117"/>
      <c r="S41" s="117"/>
      <c r="T41" s="117"/>
      <c r="U41" s="117"/>
      <c r="V41" s="117"/>
      <c r="W41" s="117"/>
      <c r="X41" s="117"/>
      <c r="Y41" s="118"/>
      <c r="Z41" s="118"/>
      <c r="AA41" s="90"/>
      <c r="AB41" s="90"/>
      <c r="AC41" s="90"/>
      <c r="AD41" s="90"/>
      <c r="AE41" s="90"/>
      <c r="AF41" s="90"/>
      <c r="AG41" s="118"/>
      <c r="AH41" s="90"/>
      <c r="AI41" s="122"/>
      <c r="AJ41" s="90"/>
      <c r="AM41" s="105"/>
      <c r="AN41" s="104"/>
      <c r="AO41" s="105"/>
      <c r="AP41" s="104"/>
      <c r="AQ41" s="105"/>
      <c r="AR41" s="104"/>
      <c r="AS41" s="105"/>
      <c r="AT41" s="113"/>
      <c r="AU41" s="113"/>
      <c r="AV41" s="123"/>
      <c r="AW41" s="123"/>
      <c r="AX41" s="123"/>
      <c r="AY41" s="123"/>
      <c r="AZ41" s="113"/>
      <c r="BA41" s="72"/>
      <c r="BB41" s="106"/>
      <c r="BC41" s="72"/>
      <c r="BE41" s="92"/>
    </row>
    <row r="42" spans="2:57">
      <c r="Q42" s="117"/>
      <c r="R42" s="117"/>
      <c r="S42" s="117"/>
      <c r="T42" s="117"/>
      <c r="U42" s="117"/>
      <c r="V42" s="117"/>
      <c r="W42" s="117"/>
      <c r="X42" s="117"/>
      <c r="Y42" s="118"/>
      <c r="Z42" s="118"/>
      <c r="AA42" s="90"/>
      <c r="AB42" s="90"/>
      <c r="AC42" s="90"/>
      <c r="AD42" s="90"/>
      <c r="AE42" s="90"/>
      <c r="AF42" s="90"/>
      <c r="AG42" s="118"/>
      <c r="AH42" s="90"/>
      <c r="AI42" s="122"/>
      <c r="AJ42" s="90"/>
      <c r="AM42" s="105"/>
      <c r="AN42" s="104"/>
      <c r="AO42" s="105"/>
      <c r="AP42" s="104"/>
      <c r="AQ42" s="105"/>
      <c r="AR42" s="104"/>
      <c r="AS42" s="105"/>
      <c r="AT42" s="113"/>
      <c r="AU42" s="113"/>
      <c r="AV42" s="123"/>
      <c r="AW42" s="123"/>
      <c r="AX42" s="123"/>
      <c r="AY42" s="123"/>
      <c r="AZ42" s="113"/>
      <c r="BA42" s="72"/>
      <c r="BB42" s="106"/>
      <c r="BC42" s="72"/>
      <c r="BE42" s="72"/>
    </row>
    <row r="43" spans="2:57">
      <c r="Q43" s="117"/>
      <c r="R43" s="117"/>
      <c r="S43" s="117"/>
      <c r="T43" s="117"/>
      <c r="U43" s="117"/>
      <c r="V43" s="117"/>
      <c r="W43" s="117"/>
      <c r="X43" s="117"/>
      <c r="Y43" s="118"/>
      <c r="Z43" s="118"/>
      <c r="AA43" s="90"/>
      <c r="AB43" s="90"/>
      <c r="AC43" s="90"/>
      <c r="AD43" s="90"/>
      <c r="AE43" s="90"/>
      <c r="AF43" s="90"/>
      <c r="AG43" s="118"/>
      <c r="AH43" s="90"/>
      <c r="AI43" s="122"/>
      <c r="AJ43" s="90"/>
      <c r="BE43" s="72"/>
    </row>
    <row r="44" spans="2:57"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BE44" s="72"/>
    </row>
    <row r="45" spans="2:57">
      <c r="L45" s="63"/>
      <c r="Q45" s="117"/>
      <c r="R45" s="117"/>
      <c r="S45" s="117"/>
      <c r="T45" s="117"/>
      <c r="U45" s="117"/>
      <c r="V45" s="117"/>
      <c r="W45" s="117"/>
      <c r="X45" s="117"/>
      <c r="Y45" s="118"/>
      <c r="Z45" s="118"/>
      <c r="AA45" s="90"/>
      <c r="AB45" s="90"/>
      <c r="AC45" s="90"/>
      <c r="AD45" s="90"/>
      <c r="AE45" s="90"/>
      <c r="AF45" s="90"/>
      <c r="AG45" s="118"/>
      <c r="AH45" s="90"/>
      <c r="AI45" s="122"/>
      <c r="AJ45" s="90"/>
      <c r="BE45" s="109"/>
    </row>
    <row r="46" spans="2:57">
      <c r="Q46" s="117"/>
      <c r="R46" s="117"/>
      <c r="S46" s="117"/>
      <c r="T46" s="117"/>
      <c r="U46" s="117"/>
      <c r="V46" s="117"/>
      <c r="W46" s="117"/>
      <c r="X46" s="117"/>
      <c r="Y46" s="118"/>
      <c r="Z46" s="118"/>
      <c r="AA46" s="90"/>
      <c r="AB46" s="90"/>
      <c r="AC46" s="90"/>
      <c r="AD46" s="90"/>
      <c r="AE46" s="90"/>
      <c r="AF46" s="90"/>
      <c r="AG46" s="118"/>
      <c r="AH46" s="90"/>
      <c r="AI46" s="122"/>
      <c r="AJ46" s="90"/>
      <c r="BE46" s="109"/>
    </row>
    <row r="47" spans="2:57">
      <c r="Q47" s="117"/>
      <c r="R47" s="117"/>
      <c r="S47" s="117"/>
      <c r="T47" s="117"/>
      <c r="U47" s="117"/>
      <c r="V47" s="117"/>
      <c r="W47" s="117"/>
      <c r="X47" s="117"/>
      <c r="Y47" s="118"/>
      <c r="Z47" s="118"/>
      <c r="AA47" s="90"/>
      <c r="AB47" s="90"/>
      <c r="AC47" s="90"/>
      <c r="AD47" s="90"/>
      <c r="AE47" s="90"/>
      <c r="AF47" s="90"/>
      <c r="AG47" s="118"/>
      <c r="AH47" s="90"/>
      <c r="AI47" s="122"/>
      <c r="AJ47" s="90"/>
      <c r="BE47" s="109"/>
    </row>
    <row r="48" spans="2:57">
      <c r="BE48" s="109"/>
    </row>
    <row r="49" spans="57:57">
      <c r="BE49" s="109"/>
    </row>
    <row r="50" spans="57:57">
      <c r="BE50" s="109"/>
    </row>
    <row r="51" spans="57:57">
      <c r="BE51" s="109"/>
    </row>
    <row r="52" spans="57:57">
      <c r="BE52" s="109"/>
    </row>
    <row r="53" spans="57:57">
      <c r="BE53" s="109"/>
    </row>
    <row r="54" spans="57:57">
      <c r="BE54" s="109"/>
    </row>
  </sheetData>
  <dataConsolidate topLabels="1"/>
  <mergeCells count="5">
    <mergeCell ref="Y14:AG14"/>
    <mergeCell ref="D2:G2"/>
    <mergeCell ref="AA2:AF2"/>
    <mergeCell ref="AV2:AY2"/>
    <mergeCell ref="C5:H5"/>
  </mergeCells>
  <conditionalFormatting sqref="BC10:BC12 BC14:BC15">
    <cfRule type="cellIs" dxfId="159" priority="571" operator="greaterThan">
      <formula>BB10</formula>
    </cfRule>
    <cfRule type="cellIs" dxfId="158" priority="572" operator="lessThan">
      <formula>BB10</formula>
    </cfRule>
  </conditionalFormatting>
  <conditionalFormatting sqref="K13">
    <cfRule type="cellIs" dxfId="157" priority="575" operator="lessThan">
      <formula>J13</formula>
    </cfRule>
    <cfRule type="cellIs" dxfId="156" priority="576" operator="greaterThanOrEqual">
      <formula>J13</formula>
    </cfRule>
  </conditionalFormatting>
  <conditionalFormatting sqref="BC22">
    <cfRule type="cellIs" dxfId="155" priority="429" operator="greaterThanOrEqual">
      <formula>BB22</formula>
    </cfRule>
    <cfRule type="cellIs" dxfId="154" priority="430" operator="lessThan">
      <formula>BB22</formula>
    </cfRule>
  </conditionalFormatting>
  <conditionalFormatting sqref="BC23">
    <cfRule type="cellIs" dxfId="153" priority="427" operator="greaterThanOrEqual">
      <formula>BB23</formula>
    </cfRule>
    <cfRule type="cellIs" dxfId="152" priority="428" operator="lessThan">
      <formula>BB23</formula>
    </cfRule>
  </conditionalFormatting>
  <conditionalFormatting sqref="BC24">
    <cfRule type="cellIs" dxfId="151" priority="425" operator="greaterThanOrEqual">
      <formula>BB24</formula>
    </cfRule>
    <cfRule type="cellIs" dxfId="150" priority="426" operator="lessThan">
      <formula>BB24</formula>
    </cfRule>
  </conditionalFormatting>
  <conditionalFormatting sqref="BC25">
    <cfRule type="cellIs" dxfId="149" priority="423" operator="greaterThanOrEqual">
      <formula>BB25</formula>
    </cfRule>
    <cfRule type="cellIs" dxfId="148" priority="424" operator="lessThan">
      <formula>BB25</formula>
    </cfRule>
  </conditionalFormatting>
  <conditionalFormatting sqref="BC27">
    <cfRule type="cellIs" dxfId="147" priority="411" operator="greaterThanOrEqual">
      <formula>BB27</formula>
    </cfRule>
    <cfRule type="cellIs" dxfId="146" priority="412" operator="lessThan">
      <formula>BB27</formula>
    </cfRule>
  </conditionalFormatting>
  <conditionalFormatting sqref="BC26">
    <cfRule type="cellIs" dxfId="145" priority="409" operator="greaterThanOrEqual">
      <formula>BB26</formula>
    </cfRule>
    <cfRule type="cellIs" dxfId="144" priority="410" operator="lessThan">
      <formula>BB26</formula>
    </cfRule>
  </conditionalFormatting>
  <conditionalFormatting sqref="BC29">
    <cfRule type="cellIs" dxfId="143" priority="403" operator="greaterThanOrEqual">
      <formula>BB29</formula>
    </cfRule>
    <cfRule type="cellIs" dxfId="142" priority="404" operator="lessThan">
      <formula>BB29</formula>
    </cfRule>
  </conditionalFormatting>
  <conditionalFormatting sqref="BC30">
    <cfRule type="cellIs" dxfId="141" priority="401" operator="greaterThanOrEqual">
      <formula>BB30</formula>
    </cfRule>
    <cfRule type="cellIs" dxfId="140" priority="402" operator="lessThan">
      <formula>BB30</formula>
    </cfRule>
  </conditionalFormatting>
  <conditionalFormatting sqref="BC31">
    <cfRule type="cellIs" dxfId="139" priority="399" operator="greaterThanOrEqual">
      <formula>BB31</formula>
    </cfRule>
    <cfRule type="cellIs" dxfId="138" priority="400" operator="lessThan">
      <formula>BB31</formula>
    </cfRule>
  </conditionalFormatting>
  <conditionalFormatting sqref="BC32">
    <cfRule type="cellIs" dxfId="137" priority="397" operator="greaterThanOrEqual">
      <formula>BB32</formula>
    </cfRule>
    <cfRule type="cellIs" dxfId="136" priority="398" operator="lessThan">
      <formula>BB32</formula>
    </cfRule>
  </conditionalFormatting>
  <conditionalFormatting sqref="BC34">
    <cfRule type="cellIs" dxfId="135" priority="395" operator="greaterThanOrEqual">
      <formula>BB34</formula>
    </cfRule>
    <cfRule type="cellIs" dxfId="134" priority="396" operator="lessThan">
      <formula>BB34</formula>
    </cfRule>
  </conditionalFormatting>
  <conditionalFormatting sqref="BC33">
    <cfRule type="cellIs" dxfId="133" priority="393" operator="greaterThanOrEqual">
      <formula>BB33</formula>
    </cfRule>
    <cfRule type="cellIs" dxfId="132" priority="394" operator="lessThan">
      <formula>BB33</formula>
    </cfRule>
  </conditionalFormatting>
  <conditionalFormatting sqref="BC35">
    <cfRule type="cellIs" dxfId="131" priority="379" operator="greaterThanOrEqual">
      <formula>BB35</formula>
    </cfRule>
    <cfRule type="cellIs" dxfId="130" priority="380" operator="lessThan">
      <formula>BB35</formula>
    </cfRule>
  </conditionalFormatting>
  <conditionalFormatting sqref="BC36">
    <cfRule type="cellIs" dxfId="129" priority="377" operator="greaterThanOrEqual">
      <formula>BB36</formula>
    </cfRule>
    <cfRule type="cellIs" dxfId="128" priority="378" operator="lessThan">
      <formula>BB36</formula>
    </cfRule>
  </conditionalFormatting>
  <conditionalFormatting sqref="BC37">
    <cfRule type="cellIs" dxfId="127" priority="363" operator="greaterThanOrEqual">
      <formula>BB37</formula>
    </cfRule>
    <cfRule type="cellIs" dxfId="126" priority="364" operator="lessThan">
      <formula>BB37</formula>
    </cfRule>
  </conditionalFormatting>
  <conditionalFormatting sqref="BC38">
    <cfRule type="cellIs" dxfId="125" priority="351" operator="greaterThanOrEqual">
      <formula>BB38</formula>
    </cfRule>
    <cfRule type="cellIs" dxfId="124" priority="352" operator="lessThan">
      <formula>BB38</formula>
    </cfRule>
  </conditionalFormatting>
  <conditionalFormatting sqref="BC39">
    <cfRule type="cellIs" dxfId="123" priority="349" operator="greaterThanOrEqual">
      <formula>BB39</formula>
    </cfRule>
    <cfRule type="cellIs" dxfId="122" priority="350" operator="lessThan">
      <formula>BB39</formula>
    </cfRule>
  </conditionalFormatting>
  <conditionalFormatting sqref="BC40">
    <cfRule type="cellIs" dxfId="121" priority="347" operator="greaterThanOrEqual">
      <formula>BB40</formula>
    </cfRule>
    <cfRule type="cellIs" dxfId="120" priority="348" operator="lessThan">
      <formula>BB40</formula>
    </cfRule>
  </conditionalFormatting>
  <conditionalFormatting sqref="AJ16">
    <cfRule type="cellIs" dxfId="119" priority="345" operator="greaterThanOrEqual">
      <formula>AI16</formula>
    </cfRule>
    <cfRule type="cellIs" dxfId="118" priority="346" operator="lessThan">
      <formula>AI16</formula>
    </cfRule>
  </conditionalFormatting>
  <conditionalFormatting sqref="AJ17">
    <cfRule type="cellIs" dxfId="117" priority="343" operator="greaterThanOrEqual">
      <formula>AI17</formula>
    </cfRule>
    <cfRule type="cellIs" dxfId="116" priority="344" operator="lessThan">
      <formula>AI17</formula>
    </cfRule>
  </conditionalFormatting>
  <conditionalFormatting sqref="AJ18">
    <cfRule type="cellIs" dxfId="115" priority="333" operator="greaterThanOrEqual">
      <formula>AI18</formula>
    </cfRule>
    <cfRule type="cellIs" dxfId="114" priority="334" operator="lessThan">
      <formula>AI18</formula>
    </cfRule>
  </conditionalFormatting>
  <conditionalFormatting sqref="AJ19">
    <cfRule type="cellIs" dxfId="113" priority="331" operator="greaterThanOrEqual">
      <formula>AI19</formula>
    </cfRule>
    <cfRule type="cellIs" dxfId="112" priority="332" operator="lessThan">
      <formula>AI19</formula>
    </cfRule>
  </conditionalFormatting>
  <conditionalFormatting sqref="AJ20">
    <cfRule type="cellIs" dxfId="111" priority="329" operator="greaterThanOrEqual">
      <formula>AI20</formula>
    </cfRule>
    <cfRule type="cellIs" dxfId="110" priority="330" operator="lessThan">
      <formula>AI20</formula>
    </cfRule>
  </conditionalFormatting>
  <conditionalFormatting sqref="AJ21">
    <cfRule type="cellIs" dxfId="109" priority="327" operator="greaterThanOrEqual">
      <formula>AI21</formula>
    </cfRule>
    <cfRule type="cellIs" dxfId="108" priority="328" operator="lessThan">
      <formula>AI21</formula>
    </cfRule>
  </conditionalFormatting>
  <conditionalFormatting sqref="AJ22">
    <cfRule type="cellIs" dxfId="107" priority="325" operator="greaterThanOrEqual">
      <formula>AI22</formula>
    </cfRule>
    <cfRule type="cellIs" dxfId="106" priority="326" operator="lessThan">
      <formula>AI22</formula>
    </cfRule>
  </conditionalFormatting>
  <conditionalFormatting sqref="AJ23">
    <cfRule type="cellIs" dxfId="105" priority="323" operator="greaterThanOrEqual">
      <formula>AI23</formula>
    </cfRule>
    <cfRule type="cellIs" dxfId="104" priority="324" operator="lessThan">
      <formula>AI23</formula>
    </cfRule>
  </conditionalFormatting>
  <conditionalFormatting sqref="AJ24">
    <cfRule type="cellIs" dxfId="103" priority="321" operator="greaterThanOrEqual">
      <formula>AI24</formula>
    </cfRule>
    <cfRule type="cellIs" dxfId="102" priority="322" operator="lessThan">
      <formula>AI24</formula>
    </cfRule>
  </conditionalFormatting>
  <conditionalFormatting sqref="AJ25">
    <cfRule type="cellIs" dxfId="101" priority="313" operator="greaterThanOrEqual">
      <formula>AI25</formula>
    </cfRule>
    <cfRule type="cellIs" dxfId="100" priority="314" operator="lessThan">
      <formula>AI25</formula>
    </cfRule>
  </conditionalFormatting>
  <conditionalFormatting sqref="AJ27">
    <cfRule type="cellIs" dxfId="99" priority="311" operator="greaterThanOrEqual">
      <formula>AI27</formula>
    </cfRule>
    <cfRule type="cellIs" dxfId="98" priority="312" operator="lessThan">
      <formula>AI27</formula>
    </cfRule>
  </conditionalFormatting>
  <conditionalFormatting sqref="AJ28">
    <cfRule type="cellIs" dxfId="97" priority="309" operator="greaterThanOrEqual">
      <formula>AI28</formula>
    </cfRule>
    <cfRule type="cellIs" dxfId="96" priority="310" operator="lessThan">
      <formula>AI28</formula>
    </cfRule>
  </conditionalFormatting>
  <conditionalFormatting sqref="AJ29">
    <cfRule type="cellIs" dxfId="95" priority="297" operator="greaterThanOrEqual">
      <formula>AI29</formula>
    </cfRule>
    <cfRule type="cellIs" dxfId="94" priority="298" operator="lessThan">
      <formula>AI29</formula>
    </cfRule>
  </conditionalFormatting>
  <conditionalFormatting sqref="AJ30">
    <cfRule type="cellIs" dxfId="93" priority="295" operator="greaterThanOrEqual">
      <formula>AI30</formula>
    </cfRule>
    <cfRule type="cellIs" dxfId="92" priority="296" operator="lessThan">
      <formula>AI30</formula>
    </cfRule>
  </conditionalFormatting>
  <conditionalFormatting sqref="AJ32">
    <cfRule type="cellIs" dxfId="91" priority="293" operator="greaterThanOrEqual">
      <formula>AI32</formula>
    </cfRule>
    <cfRule type="cellIs" dxfId="90" priority="294" operator="lessThan">
      <formula>AI32</formula>
    </cfRule>
  </conditionalFormatting>
  <conditionalFormatting sqref="AJ33">
    <cfRule type="cellIs" dxfId="89" priority="279" operator="greaterThanOrEqual">
      <formula>AI33</formula>
    </cfRule>
    <cfRule type="cellIs" dxfId="88" priority="280" operator="lessThan">
      <formula>AI33</formula>
    </cfRule>
  </conditionalFormatting>
  <conditionalFormatting sqref="AJ34">
    <cfRule type="cellIs" dxfId="87" priority="277" operator="greaterThanOrEqual">
      <formula>AI34</formula>
    </cfRule>
    <cfRule type="cellIs" dxfId="86" priority="278" operator="lessThan">
      <formula>AI34</formula>
    </cfRule>
  </conditionalFormatting>
  <conditionalFormatting sqref="AJ35">
    <cfRule type="cellIs" dxfId="85" priority="275" operator="greaterThanOrEqual">
      <formula>AI35</formula>
    </cfRule>
    <cfRule type="cellIs" dxfId="84" priority="276" operator="lessThan">
      <formula>AI35</formula>
    </cfRule>
  </conditionalFormatting>
  <conditionalFormatting sqref="AJ36">
    <cfRule type="cellIs" dxfId="83" priority="273" operator="greaterThanOrEqual">
      <formula>AI36</formula>
    </cfRule>
    <cfRule type="cellIs" dxfId="82" priority="274" operator="lessThan">
      <formula>AI36</formula>
    </cfRule>
  </conditionalFormatting>
  <conditionalFormatting sqref="AJ37">
    <cfRule type="cellIs" dxfId="81" priority="271" operator="greaterThanOrEqual">
      <formula>AI37</formula>
    </cfRule>
    <cfRule type="cellIs" dxfId="80" priority="272" operator="lessThan">
      <formula>AI37</formula>
    </cfRule>
  </conditionalFormatting>
  <conditionalFormatting sqref="AJ38">
    <cfRule type="cellIs" dxfId="79" priority="267" operator="greaterThanOrEqual">
      <formula>AI38</formula>
    </cfRule>
    <cfRule type="cellIs" dxfId="78" priority="268" operator="lessThan">
      <formula>AI38</formula>
    </cfRule>
  </conditionalFormatting>
  <conditionalFormatting sqref="K14">
    <cfRule type="cellIs" dxfId="77" priority="249" operator="lessThan">
      <formula>J14</formula>
    </cfRule>
    <cfRule type="cellIs" dxfId="76" priority="250" operator="greaterThanOrEqual">
      <formula>J14</formula>
    </cfRule>
  </conditionalFormatting>
  <conditionalFormatting sqref="K15">
    <cfRule type="cellIs" dxfId="75" priority="247" operator="lessThan">
      <formula>J15</formula>
    </cfRule>
    <cfRule type="cellIs" dxfId="74" priority="248" operator="greaterThanOrEqual">
      <formula>J15</formula>
    </cfRule>
  </conditionalFormatting>
  <conditionalFormatting sqref="K16">
    <cfRule type="cellIs" dxfId="73" priority="245" operator="lessThan">
      <formula>J16</formula>
    </cfRule>
    <cfRule type="cellIs" dxfId="72" priority="246" operator="greaterThanOrEqual">
      <formula>J16</formula>
    </cfRule>
  </conditionalFormatting>
  <conditionalFormatting sqref="K19">
    <cfRule type="cellIs" dxfId="71" priority="241" operator="lessThan">
      <formula>J19</formula>
    </cfRule>
    <cfRule type="cellIs" dxfId="70" priority="242" operator="greaterThanOrEqual">
      <formula>J19</formula>
    </cfRule>
  </conditionalFormatting>
  <conditionalFormatting sqref="K20">
    <cfRule type="cellIs" dxfId="69" priority="239" operator="lessThan">
      <formula>J20</formula>
    </cfRule>
    <cfRule type="cellIs" dxfId="68" priority="240" operator="greaterThanOrEqual">
      <formula>J20</formula>
    </cfRule>
  </conditionalFormatting>
  <conditionalFormatting sqref="K21">
    <cfRule type="cellIs" dxfId="67" priority="237" operator="lessThan">
      <formula>J21</formula>
    </cfRule>
    <cfRule type="cellIs" dxfId="66" priority="238" operator="greaterThanOrEqual">
      <formula>J21</formula>
    </cfRule>
  </conditionalFormatting>
  <conditionalFormatting sqref="K22">
    <cfRule type="cellIs" dxfId="65" priority="235" operator="lessThan">
      <formula>J22</formula>
    </cfRule>
    <cfRule type="cellIs" dxfId="64" priority="236" operator="greaterThanOrEqual">
      <formula>J22</formula>
    </cfRule>
  </conditionalFormatting>
  <conditionalFormatting sqref="K23">
    <cfRule type="cellIs" dxfId="63" priority="233" operator="lessThan">
      <formula>J23</formula>
    </cfRule>
    <cfRule type="cellIs" dxfId="62" priority="234" operator="greaterThanOrEqual">
      <formula>J23</formula>
    </cfRule>
  </conditionalFormatting>
  <conditionalFormatting sqref="K24">
    <cfRule type="cellIs" dxfId="61" priority="231" operator="lessThan">
      <formula>J24</formula>
    </cfRule>
    <cfRule type="cellIs" dxfId="60" priority="232" operator="greaterThanOrEqual">
      <formula>J24</formula>
    </cfRule>
  </conditionalFormatting>
  <conditionalFormatting sqref="K25">
    <cfRule type="cellIs" dxfId="59" priority="227" operator="lessThan">
      <formula>J25</formula>
    </cfRule>
    <cfRule type="cellIs" dxfId="58" priority="228" operator="greaterThanOrEqual">
      <formula>J25</formula>
    </cfRule>
  </conditionalFormatting>
  <conditionalFormatting sqref="K26">
    <cfRule type="cellIs" dxfId="57" priority="217" operator="lessThan">
      <formula>J26</formula>
    </cfRule>
    <cfRule type="cellIs" dxfId="56" priority="218" operator="greaterThanOrEqual">
      <formula>J26</formula>
    </cfRule>
  </conditionalFormatting>
  <conditionalFormatting sqref="K11">
    <cfRule type="cellIs" dxfId="55" priority="209" operator="lessThan">
      <formula>J11</formula>
    </cfRule>
    <cfRule type="cellIs" dxfId="54" priority="210" operator="greaterThanOrEqual">
      <formula>J11</formula>
    </cfRule>
  </conditionalFormatting>
  <conditionalFormatting sqref="K18">
    <cfRule type="cellIs" dxfId="53" priority="205" operator="lessThan">
      <formula>J18</formula>
    </cfRule>
    <cfRule type="cellIs" dxfId="52" priority="206" operator="greaterThanOrEqual">
      <formula>J18</formula>
    </cfRule>
  </conditionalFormatting>
  <conditionalFormatting sqref="BC20">
    <cfRule type="cellIs" dxfId="51" priority="201" operator="greaterThanOrEqual">
      <formula>BB20</formula>
    </cfRule>
    <cfRule type="cellIs" dxfId="50" priority="202" operator="lessThan">
      <formula>BB20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3"/>
  <sheetViews>
    <sheetView zoomScale="90" zoomScaleNormal="90" workbookViewId="0">
      <selection activeCell="H7" sqref="H7"/>
    </sheetView>
  </sheetViews>
  <sheetFormatPr baseColWidth="10" defaultRowHeight="14.4"/>
  <cols>
    <col min="1" max="1" width="4.44140625" customWidth="1"/>
    <col min="2" max="3" width="4.6640625" bestFit="1" customWidth="1"/>
    <col min="4" max="4" width="44.6640625" bestFit="1" customWidth="1"/>
    <col min="7" max="7" width="11.44140625" style="48"/>
    <col min="12" max="12" width="18" customWidth="1"/>
  </cols>
  <sheetData>
    <row r="1" spans="1:13" ht="23.25" customHeight="1" thickBot="1">
      <c r="A1" t="s">
        <v>212</v>
      </c>
      <c r="C1" t="s">
        <v>239</v>
      </c>
    </row>
    <row r="2" spans="1:13" ht="36.75" customHeight="1" thickBot="1">
      <c r="A2" s="16" t="s">
        <v>115</v>
      </c>
      <c r="B2" s="16" t="s">
        <v>115</v>
      </c>
      <c r="C2" s="16" t="s">
        <v>115</v>
      </c>
      <c r="D2" s="16" t="s">
        <v>317</v>
      </c>
      <c r="E2" s="16" t="s">
        <v>242</v>
      </c>
      <c r="F2" s="44" t="s">
        <v>126</v>
      </c>
      <c r="G2" s="45" t="s">
        <v>155</v>
      </c>
      <c r="H2" s="31" t="s">
        <v>0</v>
      </c>
      <c r="J2" s="51" t="s">
        <v>156</v>
      </c>
      <c r="K2" s="52" t="s">
        <v>157</v>
      </c>
      <c r="L2" s="55" t="s">
        <v>159</v>
      </c>
    </row>
    <row r="3" spans="1:13">
      <c r="A3" s="17">
        <v>1</v>
      </c>
      <c r="B3" s="17"/>
      <c r="C3" s="17"/>
      <c r="D3" s="18" t="s">
        <v>314</v>
      </c>
      <c r="E3" s="32" t="s">
        <v>135</v>
      </c>
      <c r="F3" s="30">
        <v>5</v>
      </c>
      <c r="G3" s="42"/>
      <c r="J3" s="53">
        <f ca="1">TODAY()</f>
        <v>42445</v>
      </c>
      <c r="K3" s="54">
        <f ca="1">WEEKNUM(J3)-1</f>
        <v>11</v>
      </c>
      <c r="L3" s="56">
        <f ca="1">WEEKNUM(J3)</f>
        <v>12</v>
      </c>
    </row>
    <row r="4" spans="1:13">
      <c r="A4" s="17"/>
      <c r="B4" s="19">
        <v>1</v>
      </c>
      <c r="C4" s="19"/>
      <c r="D4" s="20" t="s">
        <v>315</v>
      </c>
      <c r="E4" s="33" t="s">
        <v>136</v>
      </c>
      <c r="F4" s="30"/>
      <c r="G4" s="42"/>
    </row>
    <row r="5" spans="1:13">
      <c r="A5" s="17"/>
      <c r="B5" s="19"/>
      <c r="C5" s="21">
        <v>1</v>
      </c>
      <c r="D5" s="20" t="s">
        <v>316</v>
      </c>
      <c r="E5" s="34" t="s">
        <v>137</v>
      </c>
      <c r="F5" s="30"/>
      <c r="G5" s="42"/>
    </row>
    <row r="6" spans="1:13" ht="15" thickBot="1">
      <c r="A6" s="149" t="s">
        <v>320</v>
      </c>
      <c r="B6" s="149"/>
      <c r="C6" s="149"/>
      <c r="D6" s="149"/>
      <c r="E6" s="150"/>
      <c r="F6" s="41"/>
      <c r="G6" s="50"/>
      <c r="J6" s="73"/>
      <c r="K6" s="73"/>
      <c r="L6" s="73"/>
    </row>
    <row r="7" spans="1:13">
      <c r="A7" s="17">
        <v>1</v>
      </c>
      <c r="B7" s="19">
        <v>1</v>
      </c>
      <c r="C7" s="21">
        <v>1</v>
      </c>
      <c r="D7" s="25" t="s">
        <v>99</v>
      </c>
      <c r="E7" s="35" t="s">
        <v>138</v>
      </c>
      <c r="F7" s="13"/>
      <c r="G7" s="42">
        <f>($F$3*A7)+($F$4*B7)+($F$5*C7)</f>
        <v>5</v>
      </c>
      <c r="H7">
        <f ca="1">SUMPRODUCT((Stocks!$C$2:$C$2135=RIGHT(CELL("nomfichier",$A$1),LEN(CELL("nomfichier",$A$1))-SEARCH("]",CELL("nomfichier",$A$1))))*(Stocks!$A$2:$A$2135=E7)*(Stocks!$B$2:$B$2135))</f>
        <v>320</v>
      </c>
    </row>
    <row r="8" spans="1:13">
      <c r="A8" s="17">
        <v>1</v>
      </c>
      <c r="B8" s="19">
        <v>1</v>
      </c>
      <c r="C8" s="21">
        <v>1</v>
      </c>
      <c r="D8" s="22" t="s">
        <v>98</v>
      </c>
      <c r="E8" s="36" t="s">
        <v>139</v>
      </c>
      <c r="F8" s="13"/>
      <c r="G8" s="42">
        <f t="shared" ref="G8:G11" si="0">($F$3*A8)+($F$4*B8)+($F$5*C8)</f>
        <v>5</v>
      </c>
      <c r="H8">
        <f ca="1">SUMPRODUCT((Stocks!$C$2:$C$2135=RIGHT(CELL("nomfichier",$A$1),LEN(CELL("nomfichier",$A$1))-SEARCH("]",CELL("nomfichier",$A$1))))*(Stocks!$A$2:$A$2135=E8)*(Stocks!$B$2:$B$2135))</f>
        <v>466</v>
      </c>
    </row>
    <row r="9" spans="1:13">
      <c r="A9" s="17">
        <v>3</v>
      </c>
      <c r="B9" s="19">
        <v>3</v>
      </c>
      <c r="C9" s="21">
        <v>3</v>
      </c>
      <c r="D9" s="24" t="s">
        <v>318</v>
      </c>
      <c r="E9" s="36" t="s">
        <v>97</v>
      </c>
      <c r="F9" s="13"/>
      <c r="G9" s="42">
        <f t="shared" si="0"/>
        <v>15</v>
      </c>
      <c r="H9">
        <f ca="1">SUMPRODUCT((Stocks!$C$2:$C$2135=RIGHT(CELL("nomfichier",$A$1),LEN(CELL("nomfichier",$A$1))-SEARCH("]",CELL("nomfichier",$A$1))))*(Stocks!$A$2:$A$2135=E9)*(Stocks!$B$2:$B$2135))</f>
        <v>781</v>
      </c>
      <c r="L9" s="14"/>
      <c r="M9" s="14"/>
    </row>
    <row r="10" spans="1:13">
      <c r="A10" s="17">
        <v>1</v>
      </c>
      <c r="B10" s="19">
        <v>1</v>
      </c>
      <c r="C10" s="21">
        <v>1</v>
      </c>
      <c r="D10" s="24" t="s">
        <v>319</v>
      </c>
      <c r="E10" s="36" t="s">
        <v>140</v>
      </c>
      <c r="F10" s="13"/>
      <c r="G10" s="42">
        <f t="shared" si="0"/>
        <v>5</v>
      </c>
      <c r="H10">
        <f ca="1">SUMPRODUCT((Stocks!$C$2:$C$2135=RIGHT(CELL("nomfichier",$A$1),LEN(CELL("nomfichier",$A$1))-SEARCH("]",CELL("nomfichier",$A$1))))*(Stocks!$A$2:$A$2135=E10)*(Stocks!$B$2:$B$2135))</f>
        <v>0</v>
      </c>
      <c r="I10" s="14"/>
      <c r="L10" s="14"/>
      <c r="M10" s="14"/>
    </row>
    <row r="11" spans="1:13" ht="15" thickBot="1">
      <c r="A11" s="17">
        <v>1</v>
      </c>
      <c r="B11" s="19">
        <v>1</v>
      </c>
      <c r="C11" s="21">
        <v>1</v>
      </c>
      <c r="D11" s="24" t="s">
        <v>93</v>
      </c>
      <c r="E11" s="38" t="s">
        <v>143</v>
      </c>
      <c r="F11" s="13"/>
      <c r="G11" s="42">
        <f t="shared" si="0"/>
        <v>5</v>
      </c>
      <c r="H11">
        <f ca="1">SUMPRODUCT((Stocks!$C$2:$C$2135=RIGHT(CELL("nomfichier",$A$1),LEN(CELL("nomfichier",$A$1))-SEARCH("]",CELL("nomfichier",$A$1))))*(Stocks!$A$2:$A$2135=E11)*(Stocks!$B$2:$B$2135))</f>
        <v>20</v>
      </c>
      <c r="L11" s="14"/>
      <c r="M11" s="14"/>
    </row>
    <row r="12" spans="1:13" ht="15" thickBot="1">
      <c r="A12" s="151" t="s">
        <v>250</v>
      </c>
      <c r="B12" s="151"/>
      <c r="C12" s="151"/>
      <c r="D12" s="151"/>
      <c r="E12" s="152"/>
      <c r="F12" s="41"/>
      <c r="G12" s="50"/>
      <c r="L12" s="14"/>
      <c r="M12" s="14"/>
    </row>
    <row r="13" spans="1:13">
      <c r="A13" s="26">
        <v>1</v>
      </c>
      <c r="B13" s="27">
        <v>1</v>
      </c>
      <c r="C13" s="28">
        <v>1</v>
      </c>
      <c r="D13" s="29" t="s">
        <v>321</v>
      </c>
      <c r="E13" s="39" t="s">
        <v>144</v>
      </c>
      <c r="F13" s="13"/>
      <c r="G13" s="42">
        <f t="shared" ref="G13:G20" si="1">($F$3*A13)+($F$4*B13)+($F$5*C13)</f>
        <v>5</v>
      </c>
      <c r="H13">
        <f ca="1">SUMPRODUCT((Stocks!$C$2:$C$2135=RIGHT(CELL("nomfichier",$A$1),LEN(CELL("nomfichier",$A$1))-SEARCH("]",CELL("nomfichier",$A$1))))*(Stocks!$A$2:$A$2135=E13)*(Stocks!$B$2:$B$2135))</f>
        <v>0</v>
      </c>
      <c r="L13" s="14"/>
      <c r="M13" s="14"/>
    </row>
    <row r="14" spans="1:13">
      <c r="A14" s="26">
        <v>1</v>
      </c>
      <c r="B14" s="27">
        <v>1</v>
      </c>
      <c r="C14" s="28">
        <v>1</v>
      </c>
      <c r="D14" s="29" t="s">
        <v>2</v>
      </c>
      <c r="E14" s="40" t="s">
        <v>145</v>
      </c>
      <c r="F14" s="13"/>
      <c r="G14" s="42">
        <f t="shared" si="1"/>
        <v>5</v>
      </c>
      <c r="H14">
        <f ca="1">SUMPRODUCT((Stocks!$C$2:$C$2135=RIGHT(CELL("nomfichier",$A$1),LEN(CELL("nomfichier",$A$1))-SEARCH("]",CELL("nomfichier",$A$1))))*(Stocks!$A$2:$A$2135=E14)*(Stocks!$B$2:$B$2135))</f>
        <v>7</v>
      </c>
      <c r="L14" s="14"/>
      <c r="M14" s="14"/>
    </row>
    <row r="15" spans="1:13">
      <c r="A15" s="17">
        <v>1</v>
      </c>
      <c r="B15" s="19">
        <v>1</v>
      </c>
      <c r="C15" s="21">
        <v>1</v>
      </c>
      <c r="D15" s="24" t="s">
        <v>5</v>
      </c>
      <c r="E15" s="36" t="s">
        <v>146</v>
      </c>
      <c r="F15" s="13"/>
      <c r="G15" s="42">
        <f t="shared" si="1"/>
        <v>5</v>
      </c>
      <c r="H15">
        <f ca="1">SUMPRODUCT((Stocks!$C$2:$C$2135=RIGHT(CELL("nomfichier",$A$1),LEN(CELL("nomfichier",$A$1))-SEARCH("]",CELL("nomfichier",$A$1))))*(Stocks!$A$2:$A$2135=E15)*(Stocks!$B$2:$B$2135))</f>
        <v>0</v>
      </c>
    </row>
    <row r="16" spans="1:13">
      <c r="A16" s="17"/>
      <c r="B16" s="19">
        <v>1</v>
      </c>
      <c r="C16" s="21"/>
      <c r="D16" s="23" t="s">
        <v>322</v>
      </c>
      <c r="E16" s="37" t="s">
        <v>148</v>
      </c>
      <c r="F16" s="13"/>
      <c r="G16" s="42">
        <f t="shared" si="1"/>
        <v>0</v>
      </c>
      <c r="H16">
        <f ca="1">SUMPRODUCT((Stocks!$C$2:$C$2135=RIGHT(CELL("nomfichier",$A$1),LEN(CELL("nomfichier",$A$1))-SEARCH("]",CELL("nomfichier",$A$1))))*(Stocks!$A$2:$A$2135=E16)*(Stocks!$B$2:$B$2135))</f>
        <v>0</v>
      </c>
    </row>
    <row r="17" spans="1:8">
      <c r="A17" s="17">
        <v>1</v>
      </c>
      <c r="B17" s="19"/>
      <c r="C17" s="21">
        <v>1</v>
      </c>
      <c r="D17" s="24" t="s">
        <v>323</v>
      </c>
      <c r="E17" s="36" t="s">
        <v>149</v>
      </c>
      <c r="F17" s="13"/>
      <c r="G17" s="42">
        <f t="shared" si="1"/>
        <v>5</v>
      </c>
      <c r="H17">
        <f ca="1">SUMPRODUCT((Stocks!$C$2:$C$2135=RIGHT(CELL("nomfichier",$A$1),LEN(CELL("nomfichier",$A$1))-SEARCH("]",CELL("nomfichier",$A$1))))*(Stocks!$A$2:$A$2135=E17)*(Stocks!$B$2:$B$2135))</f>
        <v>80</v>
      </c>
    </row>
    <row r="18" spans="1:8">
      <c r="A18" s="17">
        <v>1</v>
      </c>
      <c r="B18" s="19"/>
      <c r="C18" s="21"/>
      <c r="D18" s="24" t="s">
        <v>324</v>
      </c>
      <c r="E18" s="36" t="s">
        <v>150</v>
      </c>
      <c r="F18" s="13"/>
      <c r="G18" s="42">
        <f t="shared" si="1"/>
        <v>5</v>
      </c>
      <c r="H18">
        <f ca="1">SUMPRODUCT((Stocks!$C$2:$C$2135=RIGHT(CELL("nomfichier",$A$1),LEN(CELL("nomfichier",$A$1))-SEARCH("]",CELL("nomfichier",$A$1))))*(Stocks!$A$2:$A$2135=E18)*(Stocks!$B$2:$B$2135))</f>
        <v>0</v>
      </c>
    </row>
    <row r="19" spans="1:8">
      <c r="A19" s="17"/>
      <c r="B19" s="19">
        <v>1</v>
      </c>
      <c r="C19" s="21">
        <v>1</v>
      </c>
      <c r="D19" s="23" t="s">
        <v>94</v>
      </c>
      <c r="E19" s="37" t="s">
        <v>151</v>
      </c>
      <c r="F19" s="13"/>
      <c r="G19" s="42">
        <f t="shared" si="1"/>
        <v>0</v>
      </c>
      <c r="H19">
        <f ca="1">SUMPRODUCT((Stocks!$C$2:$C$2135=RIGHT(CELL("nomfichier",$A$1),LEN(CELL("nomfichier",$A$1))-SEARCH("]",CELL("nomfichier",$A$1))))*(Stocks!$A$2:$A$2135=E19)*(Stocks!$B$2:$B$2135))</f>
        <v>85</v>
      </c>
    </row>
    <row r="20" spans="1:8">
      <c r="A20" s="17">
        <v>1</v>
      </c>
      <c r="B20" s="19">
        <v>1</v>
      </c>
      <c r="C20" s="21">
        <v>1</v>
      </c>
      <c r="D20" s="23" t="s">
        <v>257</v>
      </c>
      <c r="E20" s="37" t="s">
        <v>95</v>
      </c>
      <c r="F20" s="13"/>
      <c r="G20" s="42">
        <f t="shared" si="1"/>
        <v>5</v>
      </c>
      <c r="H20">
        <f ca="1">SUMPRODUCT((Stocks!$C$2:$C$2135=RIGHT(CELL("nomfichier",$A$1),LEN(CELL("nomfichier",$A$1))-SEARCH("]",CELL("nomfichier",$A$1))))*(Stocks!$A$2:$A$2135=E20)*(Stocks!$B$2:$B$2135))</f>
        <v>0</v>
      </c>
    </row>
    <row r="21" spans="1:8">
      <c r="A21" s="153" t="s">
        <v>325</v>
      </c>
      <c r="B21" s="153"/>
      <c r="C21" s="153"/>
      <c r="D21" s="153"/>
      <c r="E21" s="154"/>
      <c r="F21" s="41"/>
      <c r="G21" s="50"/>
    </row>
    <row r="22" spans="1:8">
      <c r="A22" s="17">
        <v>1</v>
      </c>
      <c r="B22" s="19">
        <v>1</v>
      </c>
      <c r="C22" s="21">
        <v>1</v>
      </c>
      <c r="D22" s="24" t="s">
        <v>1</v>
      </c>
      <c r="E22" s="36" t="s">
        <v>152</v>
      </c>
      <c r="F22" s="13"/>
      <c r="G22" s="42">
        <f t="shared" ref="G22:G23" si="2">($F$3*A22)+($F$4*B22)+($F$5*C22)</f>
        <v>5</v>
      </c>
      <c r="H22">
        <f ca="1">SUMPRODUCT((Stocks!$C$2:$C$2135=RIGHT(CELL("nomfichier",$A$1),LEN(CELL("nomfichier",$A$1))-SEARCH("]",CELL("nomfichier",$A$1))))*(Stocks!$A$2:$A$2135=E22)*(Stocks!$B$2:$B$2135))</f>
        <v>155</v>
      </c>
    </row>
    <row r="23" spans="1:8">
      <c r="A23" s="17">
        <v>3</v>
      </c>
      <c r="B23" s="19">
        <v>3</v>
      </c>
      <c r="C23" s="21">
        <v>3</v>
      </c>
      <c r="D23" s="24" t="s">
        <v>326</v>
      </c>
      <c r="E23" s="37" t="s">
        <v>154</v>
      </c>
      <c r="F23" s="13"/>
      <c r="G23" s="42">
        <f t="shared" si="2"/>
        <v>15</v>
      </c>
      <c r="H23">
        <f ca="1">SUMPRODUCT((Stocks!$C$2:$C$2135=RIGHT(CELL("nomfichier",$A$1),LEN(CELL("nomfichier",$A$1))-SEARCH("]",CELL("nomfichier",$A$1))))*(Stocks!$A$2:$A$2135=E23)*(Stocks!$B$2:$B$2135))</f>
        <v>0</v>
      </c>
    </row>
  </sheetData>
  <conditionalFormatting sqref="K10">
    <cfRule type="cellIs" dxfId="49" priority="69" operator="greaterThan">
      <formula>$O$4</formula>
    </cfRule>
    <cfRule type="cellIs" dxfId="48" priority="70" operator="lessThan">
      <formula>$O$4</formula>
    </cfRule>
  </conditionalFormatting>
  <conditionalFormatting sqref="H7">
    <cfRule type="cellIs" dxfId="47" priority="71" operator="greaterThanOrEqual">
      <formula>G7</formula>
    </cfRule>
    <cfRule type="cellIs" dxfId="46" priority="72" operator="lessThan">
      <formula>G7</formula>
    </cfRule>
  </conditionalFormatting>
  <conditionalFormatting sqref="H8">
    <cfRule type="cellIs" dxfId="45" priority="65" operator="greaterThanOrEqual">
      <formula>G8</formula>
    </cfRule>
    <cfRule type="cellIs" dxfId="44" priority="66" operator="lessThan">
      <formula>G8</formula>
    </cfRule>
  </conditionalFormatting>
  <conditionalFormatting sqref="H9">
    <cfRule type="cellIs" dxfId="43" priority="61" operator="greaterThanOrEqual">
      <formula>G9</formula>
    </cfRule>
    <cfRule type="cellIs" dxfId="42" priority="62" operator="lessThan">
      <formula>G9</formula>
    </cfRule>
  </conditionalFormatting>
  <conditionalFormatting sqref="H10">
    <cfRule type="cellIs" dxfId="41" priority="59" operator="greaterThanOrEqual">
      <formula>G10</formula>
    </cfRule>
    <cfRule type="cellIs" dxfId="40" priority="60" operator="lessThan">
      <formula>G10</formula>
    </cfRule>
  </conditionalFormatting>
  <conditionalFormatting sqref="H11">
    <cfRule type="cellIs" dxfId="39" priority="53" operator="greaterThanOrEqual">
      <formula>G11</formula>
    </cfRule>
    <cfRule type="cellIs" dxfId="38" priority="54" operator="lessThan">
      <formula>G11</formula>
    </cfRule>
  </conditionalFormatting>
  <conditionalFormatting sqref="H13">
    <cfRule type="cellIs" dxfId="37" priority="49" operator="greaterThanOrEqual">
      <formula>G13</formula>
    </cfRule>
    <cfRule type="cellIs" dxfId="36" priority="50" operator="lessThan">
      <formula>G13</formula>
    </cfRule>
  </conditionalFormatting>
  <conditionalFormatting sqref="H14">
    <cfRule type="cellIs" dxfId="35" priority="47" operator="greaterThanOrEqual">
      <formula>G14</formula>
    </cfRule>
    <cfRule type="cellIs" dxfId="34" priority="48" operator="lessThan">
      <formula>G14</formula>
    </cfRule>
  </conditionalFormatting>
  <conditionalFormatting sqref="H15">
    <cfRule type="cellIs" dxfId="33" priority="33" operator="greaterThanOrEqual">
      <formula>G15</formula>
    </cfRule>
    <cfRule type="cellIs" dxfId="32" priority="34" operator="lessThan">
      <formula>G15</formula>
    </cfRule>
  </conditionalFormatting>
  <conditionalFormatting sqref="H16">
    <cfRule type="cellIs" dxfId="31" priority="23" operator="greaterThanOrEqual">
      <formula>G16</formula>
    </cfRule>
    <cfRule type="cellIs" dxfId="30" priority="24" operator="lessThan">
      <formula>G16</formula>
    </cfRule>
  </conditionalFormatting>
  <conditionalFormatting sqref="H17">
    <cfRule type="cellIs" dxfId="29" priority="21" operator="greaterThanOrEqual">
      <formula>G17</formula>
    </cfRule>
    <cfRule type="cellIs" dxfId="28" priority="22" operator="lessThan">
      <formula>G17</formula>
    </cfRule>
  </conditionalFormatting>
  <conditionalFormatting sqref="H18">
    <cfRule type="cellIs" dxfId="27" priority="15" operator="greaterThanOrEqual">
      <formula>G18</formula>
    </cfRule>
    <cfRule type="cellIs" dxfId="26" priority="16" operator="lessThan">
      <formula>G18</formula>
    </cfRule>
  </conditionalFormatting>
  <conditionalFormatting sqref="H19">
    <cfRule type="cellIs" dxfId="25" priority="13" operator="greaterThanOrEqual">
      <formula>G19</formula>
    </cfRule>
    <cfRule type="cellIs" dxfId="24" priority="14" operator="lessThan">
      <formula>G19</formula>
    </cfRule>
  </conditionalFormatting>
  <conditionalFormatting sqref="H20">
    <cfRule type="cellIs" dxfId="23" priority="7" operator="greaterThanOrEqual">
      <formula>G20</formula>
    </cfRule>
    <cfRule type="cellIs" dxfId="22" priority="8" operator="lessThan">
      <formula>G20</formula>
    </cfRule>
  </conditionalFormatting>
  <conditionalFormatting sqref="H22">
    <cfRule type="cellIs" dxfId="21" priority="5" operator="greaterThanOrEqual">
      <formula>G22</formula>
    </cfRule>
    <cfRule type="cellIs" dxfId="20" priority="6" operator="lessThan">
      <formula>G22</formula>
    </cfRule>
  </conditionalFormatting>
  <conditionalFormatting sqref="H23">
    <cfRule type="cellIs" dxfId="19" priority="1" operator="greaterThanOrEqual">
      <formula>G23</formula>
    </cfRule>
    <cfRule type="cellIs" dxfId="18" priority="2" operator="lessThan">
      <formula>G23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65"/>
  <sheetViews>
    <sheetView showZeros="0" topLeftCell="C1" zoomScale="68" zoomScaleNormal="68" workbookViewId="0">
      <selection activeCell="P19" sqref="P19"/>
    </sheetView>
  </sheetViews>
  <sheetFormatPr baseColWidth="10" defaultColWidth="11.5546875" defaultRowHeight="15.6"/>
  <cols>
    <col min="1" max="1" width="3.6640625" style="129" customWidth="1"/>
    <col min="2" max="2" width="17.6640625" style="129" customWidth="1"/>
    <col min="3" max="3" width="19.88671875" style="129" bestFit="1" customWidth="1"/>
    <col min="4" max="4" width="36.44140625" style="129" bestFit="1" customWidth="1"/>
    <col min="5" max="5" width="14.77734375" style="143" customWidth="1"/>
    <col min="6" max="6" width="2.77734375" style="143" customWidth="1"/>
    <col min="7" max="7" width="14.88671875" style="147" customWidth="1"/>
    <col min="8" max="22" width="6.77734375" style="129" customWidth="1"/>
    <col min="23" max="16384" width="11.5546875" style="135"/>
  </cols>
  <sheetData>
    <row r="1" spans="1:24" s="139" customFormat="1" ht="55.8" customHeight="1" thickTop="1">
      <c r="A1" s="137" t="s">
        <v>357</v>
      </c>
      <c r="B1" s="138"/>
      <c r="C1" s="144" t="s">
        <v>349</v>
      </c>
      <c r="D1" s="144" t="s">
        <v>358</v>
      </c>
      <c r="E1" s="144" t="s">
        <v>362</v>
      </c>
      <c r="F1" s="144"/>
      <c r="G1" s="158" t="s">
        <v>363</v>
      </c>
      <c r="H1" s="155" t="str">
        <f>B2</f>
        <v>ROUGE</v>
      </c>
      <c r="I1" s="155" t="str">
        <f>B3</f>
        <v>JAUNE</v>
      </c>
      <c r="J1" s="155" t="str">
        <f>B4</f>
        <v>BLEU</v>
      </c>
      <c r="K1" s="155">
        <f>B5</f>
        <v>0</v>
      </c>
      <c r="L1" s="155">
        <f>B6</f>
        <v>0</v>
      </c>
      <c r="M1" s="155">
        <f>B7</f>
        <v>0</v>
      </c>
      <c r="N1" s="155">
        <f>B8</f>
        <v>0</v>
      </c>
      <c r="O1" s="156">
        <f>B9</f>
        <v>0</v>
      </c>
      <c r="P1" s="156">
        <f>B10</f>
        <v>0</v>
      </c>
      <c r="Q1" s="156">
        <f>B11</f>
        <v>0</v>
      </c>
      <c r="R1" s="156">
        <f>B12</f>
        <v>0</v>
      </c>
      <c r="S1" s="156">
        <f>B13</f>
        <v>0</v>
      </c>
      <c r="T1" s="156">
        <f>B14</f>
        <v>0</v>
      </c>
      <c r="U1" s="156">
        <f>B15</f>
        <v>0</v>
      </c>
      <c r="V1" s="156">
        <f>B16</f>
        <v>0</v>
      </c>
      <c r="X1" s="140"/>
    </row>
    <row r="2" spans="1:24">
      <c r="A2" s="131">
        <v>1</v>
      </c>
      <c r="B2" s="133" t="s">
        <v>240</v>
      </c>
      <c r="C2" s="204" t="str">
        <f ca="1">IFERROR(INDEX(Typ,MATCH(ROW(A1),Code,0),2),"")</f>
        <v>4108903AA</v>
      </c>
      <c r="D2" s="204" t="str">
        <f ca="1">IFERROR(INDEX(Typ,MATCH(ROW(B1),Code,0),3),"")</f>
        <v>produit rouge</v>
      </c>
      <c r="E2" s="141">
        <f ca="1">SUMIF(Stocks!A:$A,$C2,Stocks!$B:$B)</f>
        <v>0</v>
      </c>
      <c r="F2" s="157"/>
      <c r="G2" s="145">
        <f ca="1">SUMIF(H2:V2,"&lt;0",H2:V2)</f>
        <v>0</v>
      </c>
      <c r="H2" s="206">
        <f ca="1">IFERROR(IF($C2="","",(SUMIF(INDIRECT(calc!BL$6),$C2,INDIRECT(calc!BL$12))+SUMIF(INDIRECT(calc!BL$7),$C2,INDIRECT(calc!BL$13))+SUMIF(INDIRECT(calc!BL$8),$C2,INDIRECT(calc!BL$14)))/(COUNTIF(INDIRECT(calc!BL$6),$C2)+COUNTIF(INDIRECT(calc!BL$7),$C2)+COUNTIF(INDIRECT(calc!BL$8),$C2))-SUMIF(INDIRECT(calc!BL$6),$C2,INDIRECT(calc!BL$9))-SUMIF(INDIRECT(calc!BL$7),$C2,INDIRECT(calc!BL$10))-SUMIF(INDIRECT(calc!BL$8),$C2,INDIRECT(calc!BL$11))),"")</f>
        <v>0</v>
      </c>
      <c r="I2" s="206" t="str">
        <f ca="1">IFERROR(IF($C2="","",(SUMIF(INDIRECT(calc!BM$6),$C2,INDIRECT(calc!BM$12))+SUMIF(INDIRECT(calc!BM$7),$C2,INDIRECT(calc!BM$13))+SUMIF(INDIRECT(calc!BM$8),$C2,INDIRECT(calc!BM$14)))/(COUNTIF(INDIRECT(calc!BM$6),$C2)+COUNTIF(INDIRECT(calc!BM$7),$C2)+COUNTIF(INDIRECT(calc!BM$8),$C2))-SUMIF(INDIRECT(calc!BM$6),$C2,INDIRECT(calc!BM$9))-SUMIF(INDIRECT(calc!BM$7),$C2,INDIRECT(calc!BM$10))-SUMIF(INDIRECT(calc!BM$8),$C2,INDIRECT(calc!BM$11))),"")</f>
        <v/>
      </c>
      <c r="J2" s="206" t="str">
        <f ca="1">IFERROR(IF($C2="","",(SUMIF(INDIRECT(calc!BN$6),$C2,INDIRECT(calc!BN$12))+SUMIF(INDIRECT(calc!BN$7),$C2,INDIRECT(calc!BN$13))+SUMIF(INDIRECT(calc!BN$8),$C2,INDIRECT(calc!BN$14)))/(COUNTIF(INDIRECT(calc!BN$6),$C2)+COUNTIF(INDIRECT(calc!BN$7),$C2)+COUNTIF(INDIRECT(calc!BN$8),$C2))-SUMIF(INDIRECT(calc!BN$6),$C2,INDIRECT(calc!BN$9))-SUMIF(INDIRECT(calc!BN$7),$C2,INDIRECT(calc!BN$10))-SUMIF(INDIRECT(calc!BN$8),$C2,INDIRECT(calc!BN$11))),"")</f>
        <v/>
      </c>
      <c r="K2" s="206" t="str">
        <f ca="1">IFERROR(IF($C2="","",(SUMIF(INDIRECT(calc!BO$6),$C2,INDIRECT(calc!BO$12))+SUMIF(INDIRECT(calc!BO$7),$C2,INDIRECT(calc!BO$13))+SUMIF(INDIRECT(calc!BO$8),$C2,INDIRECT(calc!BO$14)))/(COUNTIF(INDIRECT(calc!BO$6),$C2)+COUNTIF(INDIRECT(calc!BO$7),$C2)+COUNTIF(INDIRECT(calc!BO$8),$C2))-SUMIF(INDIRECT(calc!BO$6),$C2,INDIRECT(calc!BO$9))-SUMIF(INDIRECT(calc!BO$7),$C2,INDIRECT(calc!BO$10))-SUMIF(INDIRECT(calc!BO$8),$C2,INDIRECT(calc!BO$11))),"")</f>
        <v/>
      </c>
      <c r="L2" s="206" t="str">
        <f ca="1">IFERROR(IF($C2="","",(SUMIF(INDIRECT(calc!BP$6),$C2,INDIRECT(calc!BP$12))+SUMIF(INDIRECT(calc!BP$7),$C2,INDIRECT(calc!BP$13))+SUMIF(INDIRECT(calc!BP$8),$C2,INDIRECT(calc!BP$14)))/(COUNTIF(INDIRECT(calc!BP$6),$C2)+COUNTIF(INDIRECT(calc!BP$7),$C2)+COUNTIF(INDIRECT(calc!BP$8),$C2))-SUMIF(INDIRECT(calc!BP$6),$C2,INDIRECT(calc!BP$9))-SUMIF(INDIRECT(calc!BP$7),$C2,INDIRECT(calc!BP$10))-SUMIF(INDIRECT(calc!BP$8),$C2,INDIRECT(calc!BP$11))),"")</f>
        <v/>
      </c>
      <c r="M2" s="206" t="str">
        <f ca="1">IFERROR(IF($C2="","",(SUMIF(INDIRECT(calc!BQ$6),$C2,INDIRECT(calc!BQ$12))+SUMIF(INDIRECT(calc!BQ$7),$C2,INDIRECT(calc!BQ$13))+SUMIF(INDIRECT(calc!BQ$8),$C2,INDIRECT(calc!BQ$14)))/(COUNTIF(INDIRECT(calc!BQ$6),$C2)+COUNTIF(INDIRECT(calc!BQ$7),$C2)+COUNTIF(INDIRECT(calc!BQ$8),$C2))-SUMIF(INDIRECT(calc!BQ$6),$C2,INDIRECT(calc!BQ$9))-SUMIF(INDIRECT(calc!BQ$7),$C2,INDIRECT(calc!BQ$10))-SUMIF(INDIRECT(calc!BQ$8),$C2,INDIRECT(calc!BQ$11))),"")</f>
        <v/>
      </c>
      <c r="N2" s="206" t="str">
        <f ca="1">IFERROR(IF($C2="","",(SUMIF(INDIRECT(calc!BR$6),$C2,INDIRECT(calc!BR$12))+SUMIF(INDIRECT(calc!BR$7),$C2,INDIRECT(calc!BR$13))+SUMIF(INDIRECT(calc!BR$8),$C2,INDIRECT(calc!BR$14)))/(COUNTIF(INDIRECT(calc!BR$6),$C2)+COUNTIF(INDIRECT(calc!BR$7),$C2)+COUNTIF(INDIRECT(calc!BR$8),$C2))-SUMIF(INDIRECT(calc!BR$6),$C2,INDIRECT(calc!BR$9))-SUMIF(INDIRECT(calc!BR$7),$C2,INDIRECT(calc!BR$10))-SUMIF(INDIRECT(calc!BR$8),$C2,INDIRECT(calc!BR$11))),"")</f>
        <v/>
      </c>
      <c r="O2" s="206" t="str">
        <f ca="1">IFERROR(IF($C2="","",(SUMIF(INDIRECT(calc!BS$6),$C2,INDIRECT(calc!BS$12))+SUMIF(INDIRECT(calc!BS$7),$C2,INDIRECT(calc!BS$13))+SUMIF(INDIRECT(calc!BS$8),$C2,INDIRECT(calc!BS$14)))/(COUNTIF(INDIRECT(calc!BS$6),$C2)+COUNTIF(INDIRECT(calc!BS$7),$C2)+COUNTIF(INDIRECT(calc!BS$8),$C2))-SUMIF(INDIRECT(calc!BS$6),$C2,INDIRECT(calc!BS$9))-SUMIF(INDIRECT(calc!BS$7),$C2,INDIRECT(calc!BS$10))-SUMIF(INDIRECT(calc!BS$8),$C2,INDIRECT(calc!BS$11))),"")</f>
        <v/>
      </c>
      <c r="P2" s="206" t="str">
        <f ca="1">IFERROR(IF($C2="","",(SUMIF(INDIRECT(calc!BT$6),$C2,INDIRECT(calc!BT$12))+SUMIF(INDIRECT(calc!BT$7),$C2,INDIRECT(calc!BT$13))+SUMIF(INDIRECT(calc!BT$8),$C2,INDIRECT(calc!BT$14)))/(COUNTIF(INDIRECT(calc!BT$6),$C2)+COUNTIF(INDIRECT(calc!BT$7),$C2)+COUNTIF(INDIRECT(calc!BT$8),$C2))-SUMIF(INDIRECT(calc!BT$6),$C2,INDIRECT(calc!BT$9))-SUMIF(INDIRECT(calc!BT$7),$C2,INDIRECT(calc!BT$10))-SUMIF(INDIRECT(calc!BT$8),$C2,INDIRECT(calc!BT$11))),"")</f>
        <v/>
      </c>
      <c r="Q2" s="206" t="str">
        <f ca="1">IFERROR(IF($C2="","",(SUMIF(INDIRECT(calc!BU$6),$C2,INDIRECT(calc!BU$12))+SUMIF(INDIRECT(calc!BU$7),$C2,INDIRECT(calc!BU$13))+SUMIF(INDIRECT(calc!BU$8),$C2,INDIRECT(calc!BU$14)))/(COUNTIF(INDIRECT(calc!BU$6),$C2)+COUNTIF(INDIRECT(calc!BU$7),$C2)+COUNTIF(INDIRECT(calc!BU$8),$C2))-SUMIF(INDIRECT(calc!BU$6),$C2,INDIRECT(calc!BU$9))-SUMIF(INDIRECT(calc!BU$7),$C2,INDIRECT(calc!BU$10))-SUMIF(INDIRECT(calc!BU$8),$C2,INDIRECT(calc!BU$11))),"")</f>
        <v/>
      </c>
      <c r="R2" s="206" t="str">
        <f ca="1">IFERROR(IF($C2="","",(SUMIF(INDIRECT(calc!BV$6),$C2,INDIRECT(calc!BV$12))+SUMIF(INDIRECT(calc!BV$7),$C2,INDIRECT(calc!BV$13))+SUMIF(INDIRECT(calc!BV$8),$C2,INDIRECT(calc!BV$14)))/(COUNTIF(INDIRECT(calc!BV$6),$C2)+COUNTIF(INDIRECT(calc!BV$7),$C2)+COUNTIF(INDIRECT(calc!BV$8),$C2))-SUMIF(INDIRECT(calc!BV$6),$C2,INDIRECT(calc!BV$9))-SUMIF(INDIRECT(calc!BV$7),$C2,INDIRECT(calc!BV$10))-SUMIF(INDIRECT(calc!BV$8),$C2,INDIRECT(calc!BV$11))),"")</f>
        <v/>
      </c>
      <c r="S2" s="206" t="str">
        <f ca="1">IFERROR(IF($C2="","",(SUMIF(INDIRECT(calc!BW$6),$C2,INDIRECT(calc!BW$12))+SUMIF(INDIRECT(calc!BW$7),$C2,INDIRECT(calc!BW$13))+SUMIF(INDIRECT(calc!BW$8),$C2,INDIRECT(calc!BW$14)))/(COUNTIF(INDIRECT(calc!BW$6),$C2)+COUNTIF(INDIRECT(calc!BW$7),$C2)+COUNTIF(INDIRECT(calc!BW$8),$C2))-SUMIF(INDIRECT(calc!BW$6),$C2,INDIRECT(calc!BW$9))-SUMIF(INDIRECT(calc!BW$7),$C2,INDIRECT(calc!BW$10))-SUMIF(INDIRECT(calc!BW$8),$C2,INDIRECT(calc!BW$11))),"")</f>
        <v/>
      </c>
      <c r="T2" s="206" t="str">
        <f ca="1">IFERROR(IF($C2="","",(SUMIF(INDIRECT(calc!BX$6),$C2,INDIRECT(calc!BX$12))+SUMIF(INDIRECT(calc!BX$7),$C2,INDIRECT(calc!BX$13))+SUMIF(INDIRECT(calc!BX$8),$C2,INDIRECT(calc!BX$14)))/(COUNTIF(INDIRECT(calc!BX$6),$C2)+COUNTIF(INDIRECT(calc!BX$7),$C2)+COUNTIF(INDIRECT(calc!BX$8),$C2))-SUMIF(INDIRECT(calc!BX$6),$C2,INDIRECT(calc!BX$9))-SUMIF(INDIRECT(calc!BX$7),$C2,INDIRECT(calc!BX$10))-SUMIF(INDIRECT(calc!BX$8),$C2,INDIRECT(calc!BX$11))),"")</f>
        <v/>
      </c>
      <c r="U2" s="205" t="str">
        <f ca="1">IFERROR(IF($C2="","",(SUMIF(INDIRECT(calc!BY$6),$C2,INDIRECT(calc!BY$12))+SUMIF(INDIRECT(calc!BY$7),$C2,INDIRECT(calc!BY$13))+SUMIF(INDIRECT(calc!BY$8),$C2,INDIRECT(calc!BY$14)))/(COUNTIF(INDIRECT(calc!BY$6),$C2)+COUNTIF(INDIRECT(calc!BY$7),$C2)+COUNTIF(INDIRECT(calc!BY$8),$C2))-SUMIF(INDIRECT(calc!BY$6),$C2,INDIRECT(calc!BY$9))-SUMIF(INDIRECT(calc!BY$7),$C2,INDIRECT(calc!BY$10))-SUMIF(INDIRECT(calc!BY$8),$C2,INDIRECT(calc!BY$11))),"")</f>
        <v/>
      </c>
      <c r="V2" s="205" t="str">
        <f ca="1">IFERROR(IF($C2="","",(SUMIF(INDIRECT(calc!BZ$6),$C2,INDIRECT(calc!BZ$12))+SUMIF(INDIRECT(calc!BZ$7),$C2,INDIRECT(calc!BZ$13))+SUMIF(INDIRECT(calc!BZ$8),$C2,INDIRECT(calc!BZ$14)))/(COUNTIF(INDIRECT(calc!BZ$6),$C2)+COUNTIF(INDIRECT(calc!BZ$7),$C2)+COUNTIF(INDIRECT(calc!BZ$8),$C2))-SUMIF(INDIRECT(calc!BZ$6),$C2,INDIRECT(calc!BZ$9))-SUMIF(INDIRECT(calc!BZ$7),$C2,INDIRECT(calc!BZ$10))-SUMIF(INDIRECT(calc!BZ$8),$C2,INDIRECT(calc!BZ$11))),"")</f>
        <v/>
      </c>
      <c r="X2" s="136"/>
    </row>
    <row r="3" spans="1:24">
      <c r="A3" s="131">
        <v>2</v>
      </c>
      <c r="B3" s="133" t="s">
        <v>241</v>
      </c>
      <c r="C3" s="204" t="str">
        <f ca="1">IFERROR(INDEX(Typ,MATCH(ROW(A2),Code,0),2),"")</f>
        <v>4108902AA</v>
      </c>
      <c r="D3" s="204" t="str">
        <f ca="1">IFERROR(INDEX(Typ,MATCH(ROW(B2),Code,0),3),"")</f>
        <v>produit soudé rouge</v>
      </c>
      <c r="E3" s="141">
        <f ca="1">SUMIF(Stocks!A:$A,$C3,Stocks!$B:$B)</f>
        <v>0</v>
      </c>
      <c r="F3" s="157"/>
      <c r="G3" s="145">
        <f t="shared" ref="G3:G66" ca="1" si="0">SUMIF(H3:V3,"&lt;0",H3:V3)</f>
        <v>0</v>
      </c>
      <c r="H3" s="206">
        <f ca="1">IFERROR(IF($C3="","",(SUMIF(INDIRECT(calc!BL$6),$C3,INDIRECT(calc!BL$12))+SUMIF(INDIRECT(calc!BL$7),$C3,INDIRECT(calc!BL$13))+SUMIF(INDIRECT(calc!BL$8),$C3,INDIRECT(calc!BL$14)))/(COUNTIF(INDIRECT(calc!BL$6),$C3)+COUNTIF(INDIRECT(calc!BL$7),$C3)+COUNTIF(INDIRECT(calc!BL$8),$C3))-SUMIF(INDIRECT(calc!BL$6),$C3,INDIRECT(calc!BL$9))-SUMIF(INDIRECT(calc!BL$7),$C3,INDIRECT(calc!BL$10))-SUMIF(INDIRECT(calc!BL$8),$C3,INDIRECT(calc!BL$11))),"")</f>
        <v>0</v>
      </c>
      <c r="I3" s="206" t="str">
        <f ca="1">IFERROR(IF($C3="","",(SUMIF(INDIRECT(calc!BM$6),$C3,INDIRECT(calc!BM$12))+SUMIF(INDIRECT(calc!BM$7),$C3,INDIRECT(calc!BM$13))+SUMIF(INDIRECT(calc!BM$8),$C3,INDIRECT(calc!BM$14)))/(COUNTIF(INDIRECT(calc!BM$6),$C3)+COUNTIF(INDIRECT(calc!BM$7),$C3)+COUNTIF(INDIRECT(calc!BM$8),$C3))-SUMIF(INDIRECT(calc!BM$6),$C3,INDIRECT(calc!BM$9))-SUMIF(INDIRECT(calc!BM$7),$C3,INDIRECT(calc!BM$10))-SUMIF(INDIRECT(calc!BM$8),$C3,INDIRECT(calc!BM$11))),"")</f>
        <v/>
      </c>
      <c r="J3" s="206" t="str">
        <f ca="1">IFERROR(IF($C3="","",(SUMIF(INDIRECT(calc!BN$6),$C3,INDIRECT(calc!BN$12))+SUMIF(INDIRECT(calc!BN$7),$C3,INDIRECT(calc!BN$13))+SUMIF(INDIRECT(calc!BN$8),$C3,INDIRECT(calc!BN$14)))/(COUNTIF(INDIRECT(calc!BN$6),$C3)+COUNTIF(INDIRECT(calc!BN$7),$C3)+COUNTIF(INDIRECT(calc!BN$8),$C3))-SUMIF(INDIRECT(calc!BN$6),$C3,INDIRECT(calc!BN$9))-SUMIF(INDIRECT(calc!BN$7),$C3,INDIRECT(calc!BN$10))-SUMIF(INDIRECT(calc!BN$8),$C3,INDIRECT(calc!BN$11))),"")</f>
        <v/>
      </c>
      <c r="K3" s="206" t="str">
        <f ca="1">IFERROR(IF($C3="","",(SUMIF(INDIRECT(calc!BO$6),$C3,INDIRECT(calc!BO$12))+SUMIF(INDIRECT(calc!BO$7),$C3,INDIRECT(calc!BO$13))+SUMIF(INDIRECT(calc!BO$8),$C3,INDIRECT(calc!BO$14)))/(COUNTIF(INDIRECT(calc!BO$6),$C3)+COUNTIF(INDIRECT(calc!BO$7),$C3)+COUNTIF(INDIRECT(calc!BO$8),$C3))-SUMIF(INDIRECT(calc!BO$6),$C3,INDIRECT(calc!BO$9))-SUMIF(INDIRECT(calc!BO$7),$C3,INDIRECT(calc!BO$10))-SUMIF(INDIRECT(calc!BO$8),$C3,INDIRECT(calc!BO$11))),"")</f>
        <v/>
      </c>
      <c r="L3" s="206" t="str">
        <f ca="1">IFERROR(IF($C3="","",(SUMIF(INDIRECT(calc!BP$6),$C3,INDIRECT(calc!BP$12))+SUMIF(INDIRECT(calc!BP$7),$C3,INDIRECT(calc!BP$13))+SUMIF(INDIRECT(calc!BP$8),$C3,INDIRECT(calc!BP$14)))/(COUNTIF(INDIRECT(calc!BP$6),$C3)+COUNTIF(INDIRECT(calc!BP$7),$C3)+COUNTIF(INDIRECT(calc!BP$8),$C3))-SUMIF(INDIRECT(calc!BP$6),$C3,INDIRECT(calc!BP$9))-SUMIF(INDIRECT(calc!BP$7),$C3,INDIRECT(calc!BP$10))-SUMIF(INDIRECT(calc!BP$8),$C3,INDIRECT(calc!BP$11))),"")</f>
        <v/>
      </c>
      <c r="M3" s="206" t="str">
        <f ca="1">IFERROR(IF($C3="","",(SUMIF(INDIRECT(calc!BQ$6),$C3,INDIRECT(calc!BQ$12))+SUMIF(INDIRECT(calc!BQ$7),$C3,INDIRECT(calc!BQ$13))+SUMIF(INDIRECT(calc!BQ$8),$C3,INDIRECT(calc!BQ$14)))/(COUNTIF(INDIRECT(calc!BQ$6),$C3)+COUNTIF(INDIRECT(calc!BQ$7),$C3)+COUNTIF(INDIRECT(calc!BQ$8),$C3))-SUMIF(INDIRECT(calc!BQ$6),$C3,INDIRECT(calc!BQ$9))-SUMIF(INDIRECT(calc!BQ$7),$C3,INDIRECT(calc!BQ$10))-SUMIF(INDIRECT(calc!BQ$8),$C3,INDIRECT(calc!BQ$11))),"")</f>
        <v/>
      </c>
      <c r="N3" s="206" t="str">
        <f ca="1">IFERROR(IF($C3="","",(SUMIF(INDIRECT(calc!BR$6),$C3,INDIRECT(calc!BR$12))+SUMIF(INDIRECT(calc!BR$7),$C3,INDIRECT(calc!BR$13))+SUMIF(INDIRECT(calc!BR$8),$C3,INDIRECT(calc!BR$14)))/(COUNTIF(INDIRECT(calc!BR$6),$C3)+COUNTIF(INDIRECT(calc!BR$7),$C3)+COUNTIF(INDIRECT(calc!BR$8),$C3))-SUMIF(INDIRECT(calc!BR$6),$C3,INDIRECT(calc!BR$9))-SUMIF(INDIRECT(calc!BR$7),$C3,INDIRECT(calc!BR$10))-SUMIF(INDIRECT(calc!BR$8),$C3,INDIRECT(calc!BR$11))),"")</f>
        <v/>
      </c>
      <c r="O3" s="206" t="str">
        <f ca="1">IFERROR(IF($C3="","",(SUMIF(INDIRECT(calc!BS$6),$C3,INDIRECT(calc!BS$12))+SUMIF(INDIRECT(calc!BS$7),$C3,INDIRECT(calc!BS$13))+SUMIF(INDIRECT(calc!BS$8),$C3,INDIRECT(calc!BS$14)))/(COUNTIF(INDIRECT(calc!BS$6),$C3)+COUNTIF(INDIRECT(calc!BS$7),$C3)+COUNTIF(INDIRECT(calc!BS$8),$C3))-SUMIF(INDIRECT(calc!BS$6),$C3,INDIRECT(calc!BS$9))-SUMIF(INDIRECT(calc!BS$7),$C3,INDIRECT(calc!BS$10))-SUMIF(INDIRECT(calc!BS$8),$C3,INDIRECT(calc!BS$11))),"")</f>
        <v/>
      </c>
      <c r="P3" s="206" t="str">
        <f ca="1">IFERROR(IF($C3="","",(SUMIF(INDIRECT(calc!BT$6),$C3,INDIRECT(calc!BT$12))+SUMIF(INDIRECT(calc!BT$7),$C3,INDIRECT(calc!BT$13))+SUMIF(INDIRECT(calc!BT$8),$C3,INDIRECT(calc!BT$14)))/(COUNTIF(INDIRECT(calc!BT$6),$C3)+COUNTIF(INDIRECT(calc!BT$7),$C3)+COUNTIF(INDIRECT(calc!BT$8),$C3))-SUMIF(INDIRECT(calc!BT$6),$C3,INDIRECT(calc!BT$9))-SUMIF(INDIRECT(calc!BT$7),$C3,INDIRECT(calc!BT$10))-SUMIF(INDIRECT(calc!BT$8),$C3,INDIRECT(calc!BT$11))),"")</f>
        <v/>
      </c>
      <c r="Q3" s="206" t="str">
        <f ca="1">IFERROR(IF($C3="","",(SUMIF(INDIRECT(calc!BU$6),$C3,INDIRECT(calc!BU$12))+SUMIF(INDIRECT(calc!BU$7),$C3,INDIRECT(calc!BU$13))+SUMIF(INDIRECT(calc!BU$8),$C3,INDIRECT(calc!BU$14)))/(COUNTIF(INDIRECT(calc!BU$6),$C3)+COUNTIF(INDIRECT(calc!BU$7),$C3)+COUNTIF(INDIRECT(calc!BU$8),$C3))-SUMIF(INDIRECT(calc!BU$6),$C3,INDIRECT(calc!BU$9))-SUMIF(INDIRECT(calc!BU$7),$C3,INDIRECT(calc!BU$10))-SUMIF(INDIRECT(calc!BU$8),$C3,INDIRECT(calc!BU$11))),"")</f>
        <v/>
      </c>
      <c r="R3" s="206" t="str">
        <f ca="1">IFERROR(IF($C3="","",(SUMIF(INDIRECT(calc!BV$6),$C3,INDIRECT(calc!BV$12))+SUMIF(INDIRECT(calc!BV$7),$C3,INDIRECT(calc!BV$13))+SUMIF(INDIRECT(calc!BV$8),$C3,INDIRECT(calc!BV$14)))/(COUNTIF(INDIRECT(calc!BV$6),$C3)+COUNTIF(INDIRECT(calc!BV$7),$C3)+COUNTIF(INDIRECT(calc!BV$8),$C3))-SUMIF(INDIRECT(calc!BV$6),$C3,INDIRECT(calc!BV$9))-SUMIF(INDIRECT(calc!BV$7),$C3,INDIRECT(calc!BV$10))-SUMIF(INDIRECT(calc!BV$8),$C3,INDIRECT(calc!BV$11))),"")</f>
        <v/>
      </c>
      <c r="S3" s="206" t="str">
        <f ca="1">IFERROR(IF($C3="","",(SUMIF(INDIRECT(calc!BW$6),$C3,INDIRECT(calc!BW$12))+SUMIF(INDIRECT(calc!BW$7),$C3,INDIRECT(calc!BW$13))+SUMIF(INDIRECT(calc!BW$8),$C3,INDIRECT(calc!BW$14)))/(COUNTIF(INDIRECT(calc!BW$6),$C3)+COUNTIF(INDIRECT(calc!BW$7),$C3)+COUNTIF(INDIRECT(calc!BW$8),$C3))-SUMIF(INDIRECT(calc!BW$6),$C3,INDIRECT(calc!BW$9))-SUMIF(INDIRECT(calc!BW$7),$C3,INDIRECT(calc!BW$10))-SUMIF(INDIRECT(calc!BW$8),$C3,INDIRECT(calc!BW$11))),"")</f>
        <v/>
      </c>
      <c r="T3" s="206" t="str">
        <f ca="1">IFERROR(IF($C3="","",(SUMIF(INDIRECT(calc!BX$6),$C3,INDIRECT(calc!BX$12))+SUMIF(INDIRECT(calc!BX$7),$C3,INDIRECT(calc!BX$13))+SUMIF(INDIRECT(calc!BX$8),$C3,INDIRECT(calc!BX$14)))/(COUNTIF(INDIRECT(calc!BX$6),$C3)+COUNTIF(INDIRECT(calc!BX$7),$C3)+COUNTIF(INDIRECT(calc!BX$8),$C3))-SUMIF(INDIRECT(calc!BX$6),$C3,INDIRECT(calc!BX$9))-SUMIF(INDIRECT(calc!BX$7),$C3,INDIRECT(calc!BX$10))-SUMIF(INDIRECT(calc!BX$8),$C3,INDIRECT(calc!BX$11))),"")</f>
        <v/>
      </c>
      <c r="U3" s="205" t="str">
        <f ca="1">IFERROR(IF($C3="","",(SUMIF(INDIRECT(calc!BY$6),$C3,INDIRECT(calc!BY$12))+SUMIF(INDIRECT(calc!BY$7),$C3,INDIRECT(calc!BY$13))+SUMIF(INDIRECT(calc!BY$8),$C3,INDIRECT(calc!BY$14)))/(COUNTIF(INDIRECT(calc!BY$6),$C3)+COUNTIF(INDIRECT(calc!BY$7),$C3)+COUNTIF(INDIRECT(calc!BY$8),$C3))-SUMIF(INDIRECT(calc!BY$6),$C3,INDIRECT(calc!BY$9))-SUMIF(INDIRECT(calc!BY$7),$C3,INDIRECT(calc!BY$10))-SUMIF(INDIRECT(calc!BY$8),$C3,INDIRECT(calc!BY$11))),"")</f>
        <v/>
      </c>
      <c r="V3" s="205" t="str">
        <f ca="1">IFERROR(IF($C3="","",(SUMIF(INDIRECT(calc!BZ$6),$C3,INDIRECT(calc!BZ$12))+SUMIF(INDIRECT(calc!BZ$7),$C3,INDIRECT(calc!BZ$13))+SUMIF(INDIRECT(calc!BZ$8),$C3,INDIRECT(calc!BZ$14)))/(COUNTIF(INDIRECT(calc!BZ$6),$C3)+COUNTIF(INDIRECT(calc!BZ$7),$C3)+COUNTIF(INDIRECT(calc!BZ$8),$C3))-SUMIF(INDIRECT(calc!BZ$6),$C3,INDIRECT(calc!BZ$9))-SUMIF(INDIRECT(calc!BZ$7),$C3,INDIRECT(calc!BZ$10))-SUMIF(INDIRECT(calc!BZ$8),$C3,INDIRECT(calc!BZ$11))),"")</f>
        <v/>
      </c>
      <c r="X3" s="136"/>
    </row>
    <row r="4" spans="1:24">
      <c r="A4" s="131">
        <v>3</v>
      </c>
      <c r="B4" s="133" t="s">
        <v>239</v>
      </c>
      <c r="C4" s="204" t="str">
        <f ca="1">IFERROR(INDEX(Typ,MATCH(ROW(A3),Code,0),2),"")</f>
        <v>4108901AA</v>
      </c>
      <c r="D4" s="204" t="str">
        <f ca="1">IFERROR(INDEX(Typ,MATCH(ROW(B3),Code,0),3),"")</f>
        <v>Coquille rouge</v>
      </c>
      <c r="E4" s="141">
        <f ca="1">SUMIF(Stocks!A:$A,$C4,Stocks!$B:$B)</f>
        <v>0</v>
      </c>
      <c r="F4" s="157"/>
      <c r="G4" s="145">
        <f t="shared" ca="1" si="0"/>
        <v>0</v>
      </c>
      <c r="H4" s="206">
        <f ca="1">IFERROR(IF($C4="","",(SUMIF(INDIRECT(calc!BL$6),$C4,INDIRECT(calc!BL$12))+SUMIF(INDIRECT(calc!BL$7),$C4,INDIRECT(calc!BL$13))+SUMIF(INDIRECT(calc!BL$8),$C4,INDIRECT(calc!BL$14)))/(COUNTIF(INDIRECT(calc!BL$6),$C4)+COUNTIF(INDIRECT(calc!BL$7),$C4)+COUNTIF(INDIRECT(calc!BL$8),$C4))-SUMIF(INDIRECT(calc!BL$6),$C4,INDIRECT(calc!BL$9))-SUMIF(INDIRECT(calc!BL$7),$C4,INDIRECT(calc!BL$10))-SUMIF(INDIRECT(calc!BL$8),$C4,INDIRECT(calc!BL$11))),"")</f>
        <v>0</v>
      </c>
      <c r="I4" s="206" t="str">
        <f ca="1">IFERROR(IF($C4="","",(SUMIF(INDIRECT(calc!BM$6),$C4,INDIRECT(calc!BM$12))+SUMIF(INDIRECT(calc!BM$7),$C4,INDIRECT(calc!BM$13))+SUMIF(INDIRECT(calc!BM$8),$C4,INDIRECT(calc!BM$14)))/(COUNTIF(INDIRECT(calc!BM$6),$C4)+COUNTIF(INDIRECT(calc!BM$7),$C4)+COUNTIF(INDIRECT(calc!BM$8),$C4))-SUMIF(INDIRECT(calc!BM$6),$C4,INDIRECT(calc!BM$9))-SUMIF(INDIRECT(calc!BM$7),$C4,INDIRECT(calc!BM$10))-SUMIF(INDIRECT(calc!BM$8),$C4,INDIRECT(calc!BM$11))),"")</f>
        <v/>
      </c>
      <c r="J4" s="206" t="str">
        <f ca="1">IFERROR(IF($C4="","",(SUMIF(INDIRECT(calc!BN$6),$C4,INDIRECT(calc!BN$12))+SUMIF(INDIRECT(calc!BN$7),$C4,INDIRECT(calc!BN$13))+SUMIF(INDIRECT(calc!BN$8),$C4,INDIRECT(calc!BN$14)))/(COUNTIF(INDIRECT(calc!BN$6),$C4)+COUNTIF(INDIRECT(calc!BN$7),$C4)+COUNTIF(INDIRECT(calc!BN$8),$C4))-SUMIF(INDIRECT(calc!BN$6),$C4,INDIRECT(calc!BN$9))-SUMIF(INDIRECT(calc!BN$7),$C4,INDIRECT(calc!BN$10))-SUMIF(INDIRECT(calc!BN$8),$C4,INDIRECT(calc!BN$11))),"")</f>
        <v/>
      </c>
      <c r="K4" s="206" t="str">
        <f ca="1">IFERROR(IF($C4="","",(SUMIF(INDIRECT(calc!BO$6),$C4,INDIRECT(calc!BO$12))+SUMIF(INDIRECT(calc!BO$7),$C4,INDIRECT(calc!BO$13))+SUMIF(INDIRECT(calc!BO$8),$C4,INDIRECT(calc!BO$14)))/(COUNTIF(INDIRECT(calc!BO$6),$C4)+COUNTIF(INDIRECT(calc!BO$7),$C4)+COUNTIF(INDIRECT(calc!BO$8),$C4))-SUMIF(INDIRECT(calc!BO$6),$C4,INDIRECT(calc!BO$9))-SUMIF(INDIRECT(calc!BO$7),$C4,INDIRECT(calc!BO$10))-SUMIF(INDIRECT(calc!BO$8),$C4,INDIRECT(calc!BO$11))),"")</f>
        <v/>
      </c>
      <c r="L4" s="206" t="str">
        <f ca="1">IFERROR(IF($C4="","",(SUMIF(INDIRECT(calc!BP$6),$C4,INDIRECT(calc!BP$12))+SUMIF(INDIRECT(calc!BP$7),$C4,INDIRECT(calc!BP$13))+SUMIF(INDIRECT(calc!BP$8),$C4,INDIRECT(calc!BP$14)))/(COUNTIF(INDIRECT(calc!BP$6),$C4)+COUNTIF(INDIRECT(calc!BP$7),$C4)+COUNTIF(INDIRECT(calc!BP$8),$C4))-SUMIF(INDIRECT(calc!BP$6),$C4,INDIRECT(calc!BP$9))-SUMIF(INDIRECT(calc!BP$7),$C4,INDIRECT(calc!BP$10))-SUMIF(INDIRECT(calc!BP$8),$C4,INDIRECT(calc!BP$11))),"")</f>
        <v/>
      </c>
      <c r="M4" s="206" t="str">
        <f ca="1">IFERROR(IF($C4="","",(SUMIF(INDIRECT(calc!BQ$6),$C4,INDIRECT(calc!BQ$12))+SUMIF(INDIRECT(calc!BQ$7),$C4,INDIRECT(calc!BQ$13))+SUMIF(INDIRECT(calc!BQ$8),$C4,INDIRECT(calc!BQ$14)))/(COUNTIF(INDIRECT(calc!BQ$6),$C4)+COUNTIF(INDIRECT(calc!BQ$7),$C4)+COUNTIF(INDIRECT(calc!BQ$8),$C4))-SUMIF(INDIRECT(calc!BQ$6),$C4,INDIRECT(calc!BQ$9))-SUMIF(INDIRECT(calc!BQ$7),$C4,INDIRECT(calc!BQ$10))-SUMIF(INDIRECT(calc!BQ$8),$C4,INDIRECT(calc!BQ$11))),"")</f>
        <v/>
      </c>
      <c r="N4" s="206" t="str">
        <f ca="1">IFERROR(IF($C4="","",(SUMIF(INDIRECT(calc!BR$6),$C4,INDIRECT(calc!BR$12))+SUMIF(INDIRECT(calc!BR$7),$C4,INDIRECT(calc!BR$13))+SUMIF(INDIRECT(calc!BR$8),$C4,INDIRECT(calc!BR$14)))/(COUNTIF(INDIRECT(calc!BR$6),$C4)+COUNTIF(INDIRECT(calc!BR$7),$C4)+COUNTIF(INDIRECT(calc!BR$8),$C4))-SUMIF(INDIRECT(calc!BR$6),$C4,INDIRECT(calc!BR$9))-SUMIF(INDIRECT(calc!BR$7),$C4,INDIRECT(calc!BR$10))-SUMIF(INDIRECT(calc!BR$8),$C4,INDIRECT(calc!BR$11))),"")</f>
        <v/>
      </c>
      <c r="O4" s="206" t="str">
        <f ca="1">IFERROR(IF($C4="","",(SUMIF(INDIRECT(calc!BS$6),$C4,INDIRECT(calc!BS$12))+SUMIF(INDIRECT(calc!BS$7),$C4,INDIRECT(calc!BS$13))+SUMIF(INDIRECT(calc!BS$8),$C4,INDIRECT(calc!BS$14)))/(COUNTIF(INDIRECT(calc!BS$6),$C4)+COUNTIF(INDIRECT(calc!BS$7),$C4)+COUNTIF(INDIRECT(calc!BS$8),$C4))-SUMIF(INDIRECT(calc!BS$6),$C4,INDIRECT(calc!BS$9))-SUMIF(INDIRECT(calc!BS$7),$C4,INDIRECT(calc!BS$10))-SUMIF(INDIRECT(calc!BS$8),$C4,INDIRECT(calc!BS$11))),"")</f>
        <v/>
      </c>
      <c r="P4" s="206" t="str">
        <f ca="1">IFERROR(IF($C4="","",(SUMIF(INDIRECT(calc!BT$6),$C4,INDIRECT(calc!BT$12))+SUMIF(INDIRECT(calc!BT$7),$C4,INDIRECT(calc!BT$13))+SUMIF(INDIRECT(calc!BT$8),$C4,INDIRECT(calc!BT$14)))/(COUNTIF(INDIRECT(calc!BT$6),$C4)+COUNTIF(INDIRECT(calc!BT$7),$C4)+COUNTIF(INDIRECT(calc!BT$8),$C4))-SUMIF(INDIRECT(calc!BT$6),$C4,INDIRECT(calc!BT$9))-SUMIF(INDIRECT(calc!BT$7),$C4,INDIRECT(calc!BT$10))-SUMIF(INDIRECT(calc!BT$8),$C4,INDIRECT(calc!BT$11))),"")</f>
        <v/>
      </c>
      <c r="Q4" s="206" t="str">
        <f ca="1">IFERROR(IF($C4="","",(SUMIF(INDIRECT(calc!BU$6),$C4,INDIRECT(calc!BU$12))+SUMIF(INDIRECT(calc!BU$7),$C4,INDIRECT(calc!BU$13))+SUMIF(INDIRECT(calc!BU$8),$C4,INDIRECT(calc!BU$14)))/(COUNTIF(INDIRECT(calc!BU$6),$C4)+COUNTIF(INDIRECT(calc!BU$7),$C4)+COUNTIF(INDIRECT(calc!BU$8),$C4))-SUMIF(INDIRECT(calc!BU$6),$C4,INDIRECT(calc!BU$9))-SUMIF(INDIRECT(calc!BU$7),$C4,INDIRECT(calc!BU$10))-SUMIF(INDIRECT(calc!BU$8),$C4,INDIRECT(calc!BU$11))),"")</f>
        <v/>
      </c>
      <c r="R4" s="206" t="str">
        <f ca="1">IFERROR(IF($C4="","",(SUMIF(INDIRECT(calc!BV$6),$C4,INDIRECT(calc!BV$12))+SUMIF(INDIRECT(calc!BV$7),$C4,INDIRECT(calc!BV$13))+SUMIF(INDIRECT(calc!BV$8),$C4,INDIRECT(calc!BV$14)))/(COUNTIF(INDIRECT(calc!BV$6),$C4)+COUNTIF(INDIRECT(calc!BV$7),$C4)+COUNTIF(INDIRECT(calc!BV$8),$C4))-SUMIF(INDIRECT(calc!BV$6),$C4,INDIRECT(calc!BV$9))-SUMIF(INDIRECT(calc!BV$7),$C4,INDIRECT(calc!BV$10))-SUMIF(INDIRECT(calc!BV$8),$C4,INDIRECT(calc!BV$11))),"")</f>
        <v/>
      </c>
      <c r="S4" s="206" t="str">
        <f ca="1">IFERROR(IF($C4="","",(SUMIF(INDIRECT(calc!BW$6),$C4,INDIRECT(calc!BW$12))+SUMIF(INDIRECT(calc!BW$7),$C4,INDIRECT(calc!BW$13))+SUMIF(INDIRECT(calc!BW$8),$C4,INDIRECT(calc!BW$14)))/(COUNTIF(INDIRECT(calc!BW$6),$C4)+COUNTIF(INDIRECT(calc!BW$7),$C4)+COUNTIF(INDIRECT(calc!BW$8),$C4))-SUMIF(INDIRECT(calc!BW$6),$C4,INDIRECT(calc!BW$9))-SUMIF(INDIRECT(calc!BW$7),$C4,INDIRECT(calc!BW$10))-SUMIF(INDIRECT(calc!BW$8),$C4,INDIRECT(calc!BW$11))),"")</f>
        <v/>
      </c>
      <c r="T4" s="206" t="str">
        <f ca="1">IFERROR(IF($C4="","",(SUMIF(INDIRECT(calc!BX$6),$C4,INDIRECT(calc!BX$12))+SUMIF(INDIRECT(calc!BX$7),$C4,INDIRECT(calc!BX$13))+SUMIF(INDIRECT(calc!BX$8),$C4,INDIRECT(calc!BX$14)))/(COUNTIF(INDIRECT(calc!BX$6),$C4)+COUNTIF(INDIRECT(calc!BX$7),$C4)+COUNTIF(INDIRECT(calc!BX$8),$C4))-SUMIF(INDIRECT(calc!BX$6),$C4,INDIRECT(calc!BX$9))-SUMIF(INDIRECT(calc!BX$7),$C4,INDIRECT(calc!BX$10))-SUMIF(INDIRECT(calc!BX$8),$C4,INDIRECT(calc!BX$11))),"")</f>
        <v/>
      </c>
      <c r="U4" s="205" t="str">
        <f ca="1">IFERROR(IF($C4="","",(SUMIF(INDIRECT(calc!BY$6),$C4,INDIRECT(calc!BY$12))+SUMIF(INDIRECT(calc!BY$7),$C4,INDIRECT(calc!BY$13))+SUMIF(INDIRECT(calc!BY$8),$C4,INDIRECT(calc!BY$14)))/(COUNTIF(INDIRECT(calc!BY$6),$C4)+COUNTIF(INDIRECT(calc!BY$7),$C4)+COUNTIF(INDIRECT(calc!BY$8),$C4))-SUMIF(INDIRECT(calc!BY$6),$C4,INDIRECT(calc!BY$9))-SUMIF(INDIRECT(calc!BY$7),$C4,INDIRECT(calc!BY$10))-SUMIF(INDIRECT(calc!BY$8),$C4,INDIRECT(calc!BY$11))),"")</f>
        <v/>
      </c>
      <c r="V4" s="205" t="str">
        <f ca="1">IFERROR(IF($C4="","",(SUMIF(INDIRECT(calc!BZ$6),$C4,INDIRECT(calc!BZ$12))+SUMIF(INDIRECT(calc!BZ$7),$C4,INDIRECT(calc!BZ$13))+SUMIF(INDIRECT(calc!BZ$8),$C4,INDIRECT(calc!BZ$14)))/(COUNTIF(INDIRECT(calc!BZ$6),$C4)+COUNTIF(INDIRECT(calc!BZ$7),$C4)+COUNTIF(INDIRECT(calc!BZ$8),$C4))-SUMIF(INDIRECT(calc!BZ$6),$C4,INDIRECT(calc!BZ$9))-SUMIF(INDIRECT(calc!BZ$7),$C4,INDIRECT(calc!BZ$10))-SUMIF(INDIRECT(calc!BZ$8),$C4,INDIRECT(calc!BZ$11))),"")</f>
        <v/>
      </c>
      <c r="X4" s="136"/>
    </row>
    <row r="5" spans="1:24">
      <c r="A5" s="131">
        <v>4</v>
      </c>
      <c r="B5" s="133"/>
      <c r="C5" s="204" t="str">
        <f ca="1">IFERROR(INDEX(Typ,MATCH(ROW(A4),Code,0),2),"")</f>
        <v>1002053AA</v>
      </c>
      <c r="D5" s="204" t="str">
        <f ca="1">IFERROR(INDEX(Typ,MATCH(ROW(B4),Code,0),3),"")</f>
        <v>matière 1</v>
      </c>
      <c r="E5" s="141">
        <f ca="1">SUMIF(Stocks!A:$A,$C5,Stocks!$B:$B)</f>
        <v>0</v>
      </c>
      <c r="F5" s="157"/>
      <c r="G5" s="145">
        <f t="shared" ca="1" si="0"/>
        <v>0</v>
      </c>
      <c r="H5" s="206">
        <f ca="1">IFERROR(IF($C5="","",(SUMIF(INDIRECT(calc!BL$6),$C5,INDIRECT(calc!BL$12))+SUMIF(INDIRECT(calc!BL$7),$C5,INDIRECT(calc!BL$13))+SUMIF(INDIRECT(calc!BL$8),$C5,INDIRECT(calc!BL$14)))/(COUNTIF(INDIRECT(calc!BL$6),$C5)+COUNTIF(INDIRECT(calc!BL$7),$C5)+COUNTIF(INDIRECT(calc!BL$8),$C5))-SUMIF(INDIRECT(calc!BL$6),$C5,INDIRECT(calc!BL$9))-SUMIF(INDIRECT(calc!BL$7),$C5,INDIRECT(calc!BL$10))-SUMIF(INDIRECT(calc!BL$8),$C5,INDIRECT(calc!BL$11))),"")</f>
        <v>0</v>
      </c>
      <c r="I5" s="206">
        <f ca="1">IFERROR(IF($C5="","",(SUMIF(INDIRECT(calc!BM$6),$C5,INDIRECT(calc!BM$12))+SUMIF(INDIRECT(calc!BM$7),$C5,INDIRECT(calc!BM$13))+SUMIF(INDIRECT(calc!BM$8),$C5,INDIRECT(calc!BM$14)))/(COUNTIF(INDIRECT(calc!BM$6),$C5)+COUNTIF(INDIRECT(calc!BM$7),$C5)+COUNTIF(INDIRECT(calc!BM$8),$C5))-SUMIF(INDIRECT(calc!BM$6),$C5,INDIRECT(calc!BM$9))-SUMIF(INDIRECT(calc!BM$7),$C5,INDIRECT(calc!BM$10))-SUMIF(INDIRECT(calc!BM$8),$C5,INDIRECT(calc!BM$11))),"")</f>
        <v>0</v>
      </c>
      <c r="J5" s="206" t="str">
        <f ca="1">IFERROR(IF($C5="","",(SUMIF(INDIRECT(calc!BN$6),$C5,INDIRECT(calc!BN$12))+SUMIF(INDIRECT(calc!BN$7),$C5,INDIRECT(calc!BN$13))+SUMIF(INDIRECT(calc!BN$8),$C5,INDIRECT(calc!BN$14)))/(COUNTIF(INDIRECT(calc!BN$6),$C5)+COUNTIF(INDIRECT(calc!BN$7),$C5)+COUNTIF(INDIRECT(calc!BN$8),$C5))-SUMIF(INDIRECT(calc!BN$6),$C5,INDIRECT(calc!BN$9))-SUMIF(INDIRECT(calc!BN$7),$C5,INDIRECT(calc!BN$10))-SUMIF(INDIRECT(calc!BN$8),$C5,INDIRECT(calc!BN$11))),"")</f>
        <v/>
      </c>
      <c r="K5" s="206" t="str">
        <f ca="1">IFERROR(IF($C5="","",(SUMIF(INDIRECT(calc!BO$6),$C5,INDIRECT(calc!BO$12))+SUMIF(INDIRECT(calc!BO$7),$C5,INDIRECT(calc!BO$13))+SUMIF(INDIRECT(calc!BO$8),$C5,INDIRECT(calc!BO$14)))/(COUNTIF(INDIRECT(calc!BO$6),$C5)+COUNTIF(INDIRECT(calc!BO$7),$C5)+COUNTIF(INDIRECT(calc!BO$8),$C5))-SUMIF(INDIRECT(calc!BO$6),$C5,INDIRECT(calc!BO$9))-SUMIF(INDIRECT(calc!BO$7),$C5,INDIRECT(calc!BO$10))-SUMIF(INDIRECT(calc!BO$8),$C5,INDIRECT(calc!BO$11))),"")</f>
        <v/>
      </c>
      <c r="L5" s="206" t="str">
        <f ca="1">IFERROR(IF($C5="","",(SUMIF(INDIRECT(calc!BP$6),$C5,INDIRECT(calc!BP$12))+SUMIF(INDIRECT(calc!BP$7),$C5,INDIRECT(calc!BP$13))+SUMIF(INDIRECT(calc!BP$8),$C5,INDIRECT(calc!BP$14)))/(COUNTIF(INDIRECT(calc!BP$6),$C5)+COUNTIF(INDIRECT(calc!BP$7),$C5)+COUNTIF(INDIRECT(calc!BP$8),$C5))-SUMIF(INDIRECT(calc!BP$6),$C5,INDIRECT(calc!BP$9))-SUMIF(INDIRECT(calc!BP$7),$C5,INDIRECT(calc!BP$10))-SUMIF(INDIRECT(calc!BP$8),$C5,INDIRECT(calc!BP$11))),"")</f>
        <v/>
      </c>
      <c r="M5" s="206" t="str">
        <f ca="1">IFERROR(IF($C5="","",(SUMIF(INDIRECT(calc!BQ$6),$C5,INDIRECT(calc!BQ$12))+SUMIF(INDIRECT(calc!BQ$7),$C5,INDIRECT(calc!BQ$13))+SUMIF(INDIRECT(calc!BQ$8),$C5,INDIRECT(calc!BQ$14)))/(COUNTIF(INDIRECT(calc!BQ$6),$C5)+COUNTIF(INDIRECT(calc!BQ$7),$C5)+COUNTIF(INDIRECT(calc!BQ$8),$C5))-SUMIF(INDIRECT(calc!BQ$6),$C5,INDIRECT(calc!BQ$9))-SUMIF(INDIRECT(calc!BQ$7),$C5,INDIRECT(calc!BQ$10))-SUMIF(INDIRECT(calc!BQ$8),$C5,INDIRECT(calc!BQ$11))),"")</f>
        <v/>
      </c>
      <c r="N5" s="206" t="str">
        <f ca="1">IFERROR(IF($C5="","",(SUMIF(INDIRECT(calc!BR$6),$C5,INDIRECT(calc!BR$12))+SUMIF(INDIRECT(calc!BR$7),$C5,INDIRECT(calc!BR$13))+SUMIF(INDIRECT(calc!BR$8),$C5,INDIRECT(calc!BR$14)))/(COUNTIF(INDIRECT(calc!BR$6),$C5)+COUNTIF(INDIRECT(calc!BR$7),$C5)+COUNTIF(INDIRECT(calc!BR$8),$C5))-SUMIF(INDIRECT(calc!BR$6),$C5,INDIRECT(calc!BR$9))-SUMIF(INDIRECT(calc!BR$7),$C5,INDIRECT(calc!BR$10))-SUMIF(INDIRECT(calc!BR$8),$C5,INDIRECT(calc!BR$11))),"")</f>
        <v/>
      </c>
      <c r="O5" s="206" t="str">
        <f ca="1">IFERROR(IF($C5="","",(SUMIF(INDIRECT(calc!BS$6),$C5,INDIRECT(calc!BS$12))+SUMIF(INDIRECT(calc!BS$7),$C5,INDIRECT(calc!BS$13))+SUMIF(INDIRECT(calc!BS$8),$C5,INDIRECT(calc!BS$14)))/(COUNTIF(INDIRECT(calc!BS$6),$C5)+COUNTIF(INDIRECT(calc!BS$7),$C5)+COUNTIF(INDIRECT(calc!BS$8),$C5))-SUMIF(INDIRECT(calc!BS$6),$C5,INDIRECT(calc!BS$9))-SUMIF(INDIRECT(calc!BS$7),$C5,INDIRECT(calc!BS$10))-SUMIF(INDIRECT(calc!BS$8),$C5,INDIRECT(calc!BS$11))),"")</f>
        <v/>
      </c>
      <c r="P5" s="206" t="str">
        <f ca="1">IFERROR(IF($C5="","",(SUMIF(INDIRECT(calc!BT$6),$C5,INDIRECT(calc!BT$12))+SUMIF(INDIRECT(calc!BT$7),$C5,INDIRECT(calc!BT$13))+SUMIF(INDIRECT(calc!BT$8),$C5,INDIRECT(calc!BT$14)))/(COUNTIF(INDIRECT(calc!BT$6),$C5)+COUNTIF(INDIRECT(calc!BT$7),$C5)+COUNTIF(INDIRECT(calc!BT$8),$C5))-SUMIF(INDIRECT(calc!BT$6),$C5,INDIRECT(calc!BT$9))-SUMIF(INDIRECT(calc!BT$7),$C5,INDIRECT(calc!BT$10))-SUMIF(INDIRECT(calc!BT$8),$C5,INDIRECT(calc!BT$11))),"")</f>
        <v/>
      </c>
      <c r="Q5" s="206" t="str">
        <f ca="1">IFERROR(IF($C5="","",(SUMIF(INDIRECT(calc!BU$6),$C5,INDIRECT(calc!BU$12))+SUMIF(INDIRECT(calc!BU$7),$C5,INDIRECT(calc!BU$13))+SUMIF(INDIRECT(calc!BU$8),$C5,INDIRECT(calc!BU$14)))/(COUNTIF(INDIRECT(calc!BU$6),$C5)+COUNTIF(INDIRECT(calc!BU$7),$C5)+COUNTIF(INDIRECT(calc!BU$8),$C5))-SUMIF(INDIRECT(calc!BU$6),$C5,INDIRECT(calc!BU$9))-SUMIF(INDIRECT(calc!BU$7),$C5,INDIRECT(calc!BU$10))-SUMIF(INDIRECT(calc!BU$8),$C5,INDIRECT(calc!BU$11))),"")</f>
        <v/>
      </c>
      <c r="R5" s="206" t="str">
        <f ca="1">IFERROR(IF($C5="","",(SUMIF(INDIRECT(calc!BV$6),$C5,INDIRECT(calc!BV$12))+SUMIF(INDIRECT(calc!BV$7),$C5,INDIRECT(calc!BV$13))+SUMIF(INDIRECT(calc!BV$8),$C5,INDIRECT(calc!BV$14)))/(COUNTIF(INDIRECT(calc!BV$6),$C5)+COUNTIF(INDIRECT(calc!BV$7),$C5)+COUNTIF(INDIRECT(calc!BV$8),$C5))-SUMIF(INDIRECT(calc!BV$6),$C5,INDIRECT(calc!BV$9))-SUMIF(INDIRECT(calc!BV$7),$C5,INDIRECT(calc!BV$10))-SUMIF(INDIRECT(calc!BV$8),$C5,INDIRECT(calc!BV$11))),"")</f>
        <v/>
      </c>
      <c r="S5" s="206" t="str">
        <f ca="1">IFERROR(IF($C5="","",(SUMIF(INDIRECT(calc!BW$6),$C5,INDIRECT(calc!BW$12))+SUMIF(INDIRECT(calc!BW$7),$C5,INDIRECT(calc!BW$13))+SUMIF(INDIRECT(calc!BW$8),$C5,INDIRECT(calc!BW$14)))/(COUNTIF(INDIRECT(calc!BW$6),$C5)+COUNTIF(INDIRECT(calc!BW$7),$C5)+COUNTIF(INDIRECT(calc!BW$8),$C5))-SUMIF(INDIRECT(calc!BW$6),$C5,INDIRECT(calc!BW$9))-SUMIF(INDIRECT(calc!BW$7),$C5,INDIRECT(calc!BW$10))-SUMIF(INDIRECT(calc!BW$8),$C5,INDIRECT(calc!BW$11))),"")</f>
        <v/>
      </c>
      <c r="T5" s="206" t="str">
        <f ca="1">IFERROR(IF($C5="","",(SUMIF(INDIRECT(calc!BX$6),$C5,INDIRECT(calc!BX$12))+SUMIF(INDIRECT(calc!BX$7),$C5,INDIRECT(calc!BX$13))+SUMIF(INDIRECT(calc!BX$8),$C5,INDIRECT(calc!BX$14)))/(COUNTIF(INDIRECT(calc!BX$6),$C5)+COUNTIF(INDIRECT(calc!BX$7),$C5)+COUNTIF(INDIRECT(calc!BX$8),$C5))-SUMIF(INDIRECT(calc!BX$6),$C5,INDIRECT(calc!BX$9))-SUMIF(INDIRECT(calc!BX$7),$C5,INDIRECT(calc!BX$10))-SUMIF(INDIRECT(calc!BX$8),$C5,INDIRECT(calc!BX$11))),"")</f>
        <v/>
      </c>
      <c r="U5" s="205" t="str">
        <f ca="1">IFERROR(IF($C5="","",(SUMIF(INDIRECT(calc!BY$6),$C5,INDIRECT(calc!BY$12))+SUMIF(INDIRECT(calc!BY$7),$C5,INDIRECT(calc!BY$13))+SUMIF(INDIRECT(calc!BY$8),$C5,INDIRECT(calc!BY$14)))/(COUNTIF(INDIRECT(calc!BY$6),$C5)+COUNTIF(INDIRECT(calc!BY$7),$C5)+COUNTIF(INDIRECT(calc!BY$8),$C5))-SUMIF(INDIRECT(calc!BY$6),$C5,INDIRECT(calc!BY$9))-SUMIF(INDIRECT(calc!BY$7),$C5,INDIRECT(calc!BY$10))-SUMIF(INDIRECT(calc!BY$8),$C5,INDIRECT(calc!BY$11))),"")</f>
        <v/>
      </c>
      <c r="V5" s="205" t="str">
        <f ca="1">IFERROR(IF($C5="","",(SUMIF(INDIRECT(calc!BZ$6),$C5,INDIRECT(calc!BZ$12))+SUMIF(INDIRECT(calc!BZ$7),$C5,INDIRECT(calc!BZ$13))+SUMIF(INDIRECT(calc!BZ$8),$C5,INDIRECT(calc!BZ$14)))/(COUNTIF(INDIRECT(calc!BZ$6),$C5)+COUNTIF(INDIRECT(calc!BZ$7),$C5)+COUNTIF(INDIRECT(calc!BZ$8),$C5))-SUMIF(INDIRECT(calc!BZ$6),$C5,INDIRECT(calc!BZ$9))-SUMIF(INDIRECT(calc!BZ$7),$C5,INDIRECT(calc!BZ$10))-SUMIF(INDIRECT(calc!BZ$8),$C5,INDIRECT(calc!BZ$11))),"")</f>
        <v/>
      </c>
      <c r="X5" s="136"/>
    </row>
    <row r="6" spans="1:24">
      <c r="A6" s="131">
        <v>5</v>
      </c>
      <c r="B6" s="133"/>
      <c r="C6" s="204" t="str">
        <f ca="1">IFERROR(INDEX(Typ,MATCH(ROW(A5),Code,0),2),"")</f>
        <v>7110001AA</v>
      </c>
      <c r="D6" s="204" t="str">
        <f ca="1">IFERROR(INDEX(Typ,MATCH(ROW(B5),Code,0),3),"")</f>
        <v>matière 2</v>
      </c>
      <c r="E6" s="141">
        <f ca="1">SUMIF(Stocks!A:$A,$C6,Stocks!$B:$B)</f>
        <v>0</v>
      </c>
      <c r="F6" s="157"/>
      <c r="G6" s="145">
        <f t="shared" ca="1" si="0"/>
        <v>0</v>
      </c>
      <c r="H6" s="206">
        <f ca="1">IFERROR(IF($C6="","",(SUMIF(INDIRECT(calc!BL$6),$C6,INDIRECT(calc!BL$12))+SUMIF(INDIRECT(calc!BL$7),$C6,INDIRECT(calc!BL$13))+SUMIF(INDIRECT(calc!BL$8),$C6,INDIRECT(calc!BL$14)))/(COUNTIF(INDIRECT(calc!BL$6),$C6)+COUNTIF(INDIRECT(calc!BL$7),$C6)+COUNTIF(INDIRECT(calc!BL$8),$C6))-SUMIF(INDIRECT(calc!BL$6),$C6,INDIRECT(calc!BL$9))-SUMIF(INDIRECT(calc!BL$7),$C6,INDIRECT(calc!BL$10))-SUMIF(INDIRECT(calc!BL$8),$C6,INDIRECT(calc!BL$11))),"")</f>
        <v>0</v>
      </c>
      <c r="I6" s="206" t="str">
        <f ca="1">IFERROR(IF($C6="","",(SUMIF(INDIRECT(calc!BM$6),$C6,INDIRECT(calc!BM$12))+SUMIF(INDIRECT(calc!BM$7),$C6,INDIRECT(calc!BM$13))+SUMIF(INDIRECT(calc!BM$8),$C6,INDIRECT(calc!BM$14)))/(COUNTIF(INDIRECT(calc!BM$6),$C6)+COUNTIF(INDIRECT(calc!BM$7),$C6)+COUNTIF(INDIRECT(calc!BM$8),$C6))-SUMIF(INDIRECT(calc!BM$6),$C6,INDIRECT(calc!BM$9))-SUMIF(INDIRECT(calc!BM$7),$C6,INDIRECT(calc!BM$10))-SUMIF(INDIRECT(calc!BM$8),$C6,INDIRECT(calc!BM$11))),"")</f>
        <v/>
      </c>
      <c r="J6" s="206" t="str">
        <f ca="1">IFERROR(IF($C6="","",(SUMIF(INDIRECT(calc!BN$6),$C6,INDIRECT(calc!BN$12))+SUMIF(INDIRECT(calc!BN$7),$C6,INDIRECT(calc!BN$13))+SUMIF(INDIRECT(calc!BN$8),$C6,INDIRECT(calc!BN$14)))/(COUNTIF(INDIRECT(calc!BN$6),$C6)+COUNTIF(INDIRECT(calc!BN$7),$C6)+COUNTIF(INDIRECT(calc!BN$8),$C6))-SUMIF(INDIRECT(calc!BN$6),$C6,INDIRECT(calc!BN$9))-SUMIF(INDIRECT(calc!BN$7),$C6,INDIRECT(calc!BN$10))-SUMIF(INDIRECT(calc!BN$8),$C6,INDIRECT(calc!BN$11))),"")</f>
        <v/>
      </c>
      <c r="K6" s="206" t="str">
        <f ca="1">IFERROR(IF($C6="","",(SUMIF(INDIRECT(calc!BO$6),$C6,INDIRECT(calc!BO$12))+SUMIF(INDIRECT(calc!BO$7),$C6,INDIRECT(calc!BO$13))+SUMIF(INDIRECT(calc!BO$8),$C6,INDIRECT(calc!BO$14)))/(COUNTIF(INDIRECT(calc!BO$6),$C6)+COUNTIF(INDIRECT(calc!BO$7),$C6)+COUNTIF(INDIRECT(calc!BO$8),$C6))-SUMIF(INDIRECT(calc!BO$6),$C6,INDIRECT(calc!BO$9))-SUMIF(INDIRECT(calc!BO$7),$C6,INDIRECT(calc!BO$10))-SUMIF(INDIRECT(calc!BO$8),$C6,INDIRECT(calc!BO$11))),"")</f>
        <v/>
      </c>
      <c r="L6" s="206" t="str">
        <f ca="1">IFERROR(IF($C6="","",(SUMIF(INDIRECT(calc!BP$6),$C6,INDIRECT(calc!BP$12))+SUMIF(INDIRECT(calc!BP$7),$C6,INDIRECT(calc!BP$13))+SUMIF(INDIRECT(calc!BP$8),$C6,INDIRECT(calc!BP$14)))/(COUNTIF(INDIRECT(calc!BP$6),$C6)+COUNTIF(INDIRECT(calc!BP$7),$C6)+COUNTIF(INDIRECT(calc!BP$8),$C6))-SUMIF(INDIRECT(calc!BP$6),$C6,INDIRECT(calc!BP$9))-SUMIF(INDIRECT(calc!BP$7),$C6,INDIRECT(calc!BP$10))-SUMIF(INDIRECT(calc!BP$8),$C6,INDIRECT(calc!BP$11))),"")</f>
        <v/>
      </c>
      <c r="M6" s="206" t="str">
        <f ca="1">IFERROR(IF($C6="","",(SUMIF(INDIRECT(calc!BQ$6),$C6,INDIRECT(calc!BQ$12))+SUMIF(INDIRECT(calc!BQ$7),$C6,INDIRECT(calc!BQ$13))+SUMIF(INDIRECT(calc!BQ$8),$C6,INDIRECT(calc!BQ$14)))/(COUNTIF(INDIRECT(calc!BQ$6),$C6)+COUNTIF(INDIRECT(calc!BQ$7),$C6)+COUNTIF(INDIRECT(calc!BQ$8),$C6))-SUMIF(INDIRECT(calc!BQ$6),$C6,INDIRECT(calc!BQ$9))-SUMIF(INDIRECT(calc!BQ$7),$C6,INDIRECT(calc!BQ$10))-SUMIF(INDIRECT(calc!BQ$8),$C6,INDIRECT(calc!BQ$11))),"")</f>
        <v/>
      </c>
      <c r="N6" s="206" t="str">
        <f ca="1">IFERROR(IF($C6="","",(SUMIF(INDIRECT(calc!BR$6),$C6,INDIRECT(calc!BR$12))+SUMIF(INDIRECT(calc!BR$7),$C6,INDIRECT(calc!BR$13))+SUMIF(INDIRECT(calc!BR$8),$C6,INDIRECT(calc!BR$14)))/(COUNTIF(INDIRECT(calc!BR$6),$C6)+COUNTIF(INDIRECT(calc!BR$7),$C6)+COUNTIF(INDIRECT(calc!BR$8),$C6))-SUMIF(INDIRECT(calc!BR$6),$C6,INDIRECT(calc!BR$9))-SUMIF(INDIRECT(calc!BR$7),$C6,INDIRECT(calc!BR$10))-SUMIF(INDIRECT(calc!BR$8),$C6,INDIRECT(calc!BR$11))),"")</f>
        <v/>
      </c>
      <c r="O6" s="206" t="str">
        <f ca="1">IFERROR(IF($C6="","",(SUMIF(INDIRECT(calc!BS$6),$C6,INDIRECT(calc!BS$12))+SUMIF(INDIRECT(calc!BS$7),$C6,INDIRECT(calc!BS$13))+SUMIF(INDIRECT(calc!BS$8),$C6,INDIRECT(calc!BS$14)))/(COUNTIF(INDIRECT(calc!BS$6),$C6)+COUNTIF(INDIRECT(calc!BS$7),$C6)+COUNTIF(INDIRECT(calc!BS$8),$C6))-SUMIF(INDIRECT(calc!BS$6),$C6,INDIRECT(calc!BS$9))-SUMIF(INDIRECT(calc!BS$7),$C6,INDIRECT(calc!BS$10))-SUMIF(INDIRECT(calc!BS$8),$C6,INDIRECT(calc!BS$11))),"")</f>
        <v/>
      </c>
      <c r="P6" s="206" t="str">
        <f ca="1">IFERROR(IF($C6="","",(SUMIF(INDIRECT(calc!BT$6),$C6,INDIRECT(calc!BT$12))+SUMIF(INDIRECT(calc!BT$7),$C6,INDIRECT(calc!BT$13))+SUMIF(INDIRECT(calc!BT$8),$C6,INDIRECT(calc!BT$14)))/(COUNTIF(INDIRECT(calc!BT$6),$C6)+COUNTIF(INDIRECT(calc!BT$7),$C6)+COUNTIF(INDIRECT(calc!BT$8),$C6))-SUMIF(INDIRECT(calc!BT$6),$C6,INDIRECT(calc!BT$9))-SUMIF(INDIRECT(calc!BT$7),$C6,INDIRECT(calc!BT$10))-SUMIF(INDIRECT(calc!BT$8),$C6,INDIRECT(calc!BT$11))),"")</f>
        <v/>
      </c>
      <c r="Q6" s="206" t="str">
        <f ca="1">IFERROR(IF($C6="","",(SUMIF(INDIRECT(calc!BU$6),$C6,INDIRECT(calc!BU$12))+SUMIF(INDIRECT(calc!BU$7),$C6,INDIRECT(calc!BU$13))+SUMIF(INDIRECT(calc!BU$8),$C6,INDIRECT(calc!BU$14)))/(COUNTIF(INDIRECT(calc!BU$6),$C6)+COUNTIF(INDIRECT(calc!BU$7),$C6)+COUNTIF(INDIRECT(calc!BU$8),$C6))-SUMIF(INDIRECT(calc!BU$6),$C6,INDIRECT(calc!BU$9))-SUMIF(INDIRECT(calc!BU$7),$C6,INDIRECT(calc!BU$10))-SUMIF(INDIRECT(calc!BU$8),$C6,INDIRECT(calc!BU$11))),"")</f>
        <v/>
      </c>
      <c r="R6" s="206" t="str">
        <f ca="1">IFERROR(IF($C6="","",(SUMIF(INDIRECT(calc!BV$6),$C6,INDIRECT(calc!BV$12))+SUMIF(INDIRECT(calc!BV$7),$C6,INDIRECT(calc!BV$13))+SUMIF(INDIRECT(calc!BV$8),$C6,INDIRECT(calc!BV$14)))/(COUNTIF(INDIRECT(calc!BV$6),$C6)+COUNTIF(INDIRECT(calc!BV$7),$C6)+COUNTIF(INDIRECT(calc!BV$8),$C6))-SUMIF(INDIRECT(calc!BV$6),$C6,INDIRECT(calc!BV$9))-SUMIF(INDIRECT(calc!BV$7),$C6,INDIRECT(calc!BV$10))-SUMIF(INDIRECT(calc!BV$8),$C6,INDIRECT(calc!BV$11))),"")</f>
        <v/>
      </c>
      <c r="S6" s="206" t="str">
        <f ca="1">IFERROR(IF($C6="","",(SUMIF(INDIRECT(calc!BW$6),$C6,INDIRECT(calc!BW$12))+SUMIF(INDIRECT(calc!BW$7),$C6,INDIRECT(calc!BW$13))+SUMIF(INDIRECT(calc!BW$8),$C6,INDIRECT(calc!BW$14)))/(COUNTIF(INDIRECT(calc!BW$6),$C6)+COUNTIF(INDIRECT(calc!BW$7),$C6)+COUNTIF(INDIRECT(calc!BW$8),$C6))-SUMIF(INDIRECT(calc!BW$6),$C6,INDIRECT(calc!BW$9))-SUMIF(INDIRECT(calc!BW$7),$C6,INDIRECT(calc!BW$10))-SUMIF(INDIRECT(calc!BW$8),$C6,INDIRECT(calc!BW$11))),"")</f>
        <v/>
      </c>
      <c r="T6" s="206" t="str">
        <f ca="1">IFERROR(IF($C6="","",(SUMIF(INDIRECT(calc!BX$6),$C6,INDIRECT(calc!BX$12))+SUMIF(INDIRECT(calc!BX$7),$C6,INDIRECT(calc!BX$13))+SUMIF(INDIRECT(calc!BX$8),$C6,INDIRECT(calc!BX$14)))/(COUNTIF(INDIRECT(calc!BX$6),$C6)+COUNTIF(INDIRECT(calc!BX$7),$C6)+COUNTIF(INDIRECT(calc!BX$8),$C6))-SUMIF(INDIRECT(calc!BX$6),$C6,INDIRECT(calc!BX$9))-SUMIF(INDIRECT(calc!BX$7),$C6,INDIRECT(calc!BX$10))-SUMIF(INDIRECT(calc!BX$8),$C6,INDIRECT(calc!BX$11))),"")</f>
        <v/>
      </c>
      <c r="U6" s="205" t="str">
        <f ca="1">IFERROR(IF($C6="","",(SUMIF(INDIRECT(calc!BY$6),$C6,INDIRECT(calc!BY$12))+SUMIF(INDIRECT(calc!BY$7),$C6,INDIRECT(calc!BY$13))+SUMIF(INDIRECT(calc!BY$8),$C6,INDIRECT(calc!BY$14)))/(COUNTIF(INDIRECT(calc!BY$6),$C6)+COUNTIF(INDIRECT(calc!BY$7),$C6)+COUNTIF(INDIRECT(calc!BY$8),$C6))-SUMIF(INDIRECT(calc!BY$6),$C6,INDIRECT(calc!BY$9))-SUMIF(INDIRECT(calc!BY$7),$C6,INDIRECT(calc!BY$10))-SUMIF(INDIRECT(calc!BY$8),$C6,INDIRECT(calc!BY$11))),"")</f>
        <v/>
      </c>
      <c r="V6" s="205" t="str">
        <f ca="1">IFERROR(IF($C6="","",(SUMIF(INDIRECT(calc!BZ$6),$C6,INDIRECT(calc!BZ$12))+SUMIF(INDIRECT(calc!BZ$7),$C6,INDIRECT(calc!BZ$13))+SUMIF(INDIRECT(calc!BZ$8),$C6,INDIRECT(calc!BZ$14)))/(COUNTIF(INDIRECT(calc!BZ$6),$C6)+COUNTIF(INDIRECT(calc!BZ$7),$C6)+COUNTIF(INDIRECT(calc!BZ$8),$C6))-SUMIF(INDIRECT(calc!BZ$6),$C6,INDIRECT(calc!BZ$9))-SUMIF(INDIRECT(calc!BZ$7),$C6,INDIRECT(calc!BZ$10))-SUMIF(INDIRECT(calc!BZ$8),$C6,INDIRECT(calc!BZ$11))),"")</f>
        <v/>
      </c>
      <c r="X6" s="136"/>
    </row>
    <row r="7" spans="1:24">
      <c r="A7" s="131">
        <v>6</v>
      </c>
      <c r="B7" s="133"/>
      <c r="C7" s="204" t="str">
        <f ca="1">IFERROR(INDEX(Typ,MATCH(ROW(A6),Code,0),2),"")</f>
        <v>7130008AA</v>
      </c>
      <c r="D7" s="204" t="str">
        <f ca="1">IFERROR(INDEX(Typ,MATCH(ROW(B6),Code,0),3),"")</f>
        <v>matière 3</v>
      </c>
      <c r="E7" s="141">
        <f ca="1">SUMIF(Stocks!A:$A,$C7,Stocks!$B:$B)</f>
        <v>0</v>
      </c>
      <c r="F7" s="157"/>
      <c r="G7" s="145">
        <f ca="1">SUMIF(H7:V7,"&lt;0",H7:V7)</f>
        <v>0</v>
      </c>
      <c r="H7" s="206">
        <f ca="1">IFERROR(IF($C7="","",(SUMIF(INDIRECT(calc!BL$6),$C7,INDIRECT(calc!BL$12))+SUMIF(INDIRECT(calc!BL$7),$C7,INDIRECT(calc!BL$13))+SUMIF(INDIRECT(calc!BL$8),$C7,INDIRECT(calc!BL$14)))/(COUNTIF(INDIRECT(calc!BL$6),$C7)+COUNTIF(INDIRECT(calc!BL$7),$C7)+COUNTIF(INDIRECT(calc!BL$8),$C7))-SUMIF(INDIRECT(calc!BL$6),$C7,INDIRECT(calc!BL$9))-SUMIF(INDIRECT(calc!BL$7),$C7,INDIRECT(calc!BL$10))-SUMIF(INDIRECT(calc!BL$8),$C7,INDIRECT(calc!BL$11))),"")</f>
        <v>0</v>
      </c>
      <c r="I7" s="206">
        <f ca="1">IFERROR(IF($C7="","",(SUMIF(INDIRECT(calc!BM$6),$C7,INDIRECT(calc!BM$12))+SUMIF(INDIRECT(calc!BM$7),$C7,INDIRECT(calc!BM$13))+SUMIF(INDIRECT(calc!BM$8),$C7,INDIRECT(calc!BM$14)))/(COUNTIF(INDIRECT(calc!BM$6),$C7)+COUNTIF(INDIRECT(calc!BM$7),$C7)+COUNTIF(INDIRECT(calc!BM$8),$C7))-SUMIF(INDIRECT(calc!BM$6),$C7,INDIRECT(calc!BM$9))-SUMIF(INDIRECT(calc!BM$7),$C7,INDIRECT(calc!BM$10))-SUMIF(INDIRECT(calc!BM$8),$C7,INDIRECT(calc!BM$11))),"")</f>
        <v>0</v>
      </c>
      <c r="J7" s="206" t="str">
        <f ca="1">IFERROR(IF($C7="","",(SUMIF(INDIRECT(calc!BN$6),$C7,INDIRECT(calc!BN$12))+SUMIF(INDIRECT(calc!BN$7),$C7,INDIRECT(calc!BN$13))+SUMIF(INDIRECT(calc!BN$8),$C7,INDIRECT(calc!BN$14)))/(COUNTIF(INDIRECT(calc!BN$6),$C7)+COUNTIF(INDIRECT(calc!BN$7),$C7)+COUNTIF(INDIRECT(calc!BN$8),$C7))-SUMIF(INDIRECT(calc!BN$6),$C7,INDIRECT(calc!BN$9))-SUMIF(INDIRECT(calc!BN$7),$C7,INDIRECT(calc!BN$10))-SUMIF(INDIRECT(calc!BN$8),$C7,INDIRECT(calc!BN$11))),"")</f>
        <v/>
      </c>
      <c r="K7" s="206" t="str">
        <f ca="1">IFERROR(IF($C7="","",(SUMIF(INDIRECT(calc!BO$6),$C7,INDIRECT(calc!BO$12))+SUMIF(INDIRECT(calc!BO$7),$C7,INDIRECT(calc!BO$13))+SUMIF(INDIRECT(calc!BO$8),$C7,INDIRECT(calc!BO$14)))/(COUNTIF(INDIRECT(calc!BO$6),$C7)+COUNTIF(INDIRECT(calc!BO$7),$C7)+COUNTIF(INDIRECT(calc!BO$8),$C7))-SUMIF(INDIRECT(calc!BO$6),$C7,INDIRECT(calc!BO$9))-SUMIF(INDIRECT(calc!BO$7),$C7,INDIRECT(calc!BO$10))-SUMIF(INDIRECT(calc!BO$8),$C7,INDIRECT(calc!BO$11))),"")</f>
        <v/>
      </c>
      <c r="L7" s="206" t="str">
        <f ca="1">IFERROR(IF($C7="","",(SUMIF(INDIRECT(calc!BP$6),$C7,INDIRECT(calc!BP$12))+SUMIF(INDIRECT(calc!BP$7),$C7,INDIRECT(calc!BP$13))+SUMIF(INDIRECT(calc!BP$8),$C7,INDIRECT(calc!BP$14)))/(COUNTIF(INDIRECT(calc!BP$6),$C7)+COUNTIF(INDIRECT(calc!BP$7),$C7)+COUNTIF(INDIRECT(calc!BP$8),$C7))-SUMIF(INDIRECT(calc!BP$6),$C7,INDIRECT(calc!BP$9))-SUMIF(INDIRECT(calc!BP$7),$C7,INDIRECT(calc!BP$10))-SUMIF(INDIRECT(calc!BP$8),$C7,INDIRECT(calc!BP$11))),"")</f>
        <v/>
      </c>
      <c r="M7" s="206" t="str">
        <f ca="1">IFERROR(IF($C7="","",(SUMIF(INDIRECT(calc!BQ$6),$C7,INDIRECT(calc!BQ$12))+SUMIF(INDIRECT(calc!BQ$7),$C7,INDIRECT(calc!BQ$13))+SUMIF(INDIRECT(calc!BQ$8),$C7,INDIRECT(calc!BQ$14)))/(COUNTIF(INDIRECT(calc!BQ$6),$C7)+COUNTIF(INDIRECT(calc!BQ$7),$C7)+COUNTIF(INDIRECT(calc!BQ$8),$C7))-SUMIF(INDIRECT(calc!BQ$6),$C7,INDIRECT(calc!BQ$9))-SUMIF(INDIRECT(calc!BQ$7),$C7,INDIRECT(calc!BQ$10))-SUMIF(INDIRECT(calc!BQ$8),$C7,INDIRECT(calc!BQ$11))),"")</f>
        <v/>
      </c>
      <c r="N7" s="206" t="str">
        <f ca="1">IFERROR(IF($C7="","",(SUMIF(INDIRECT(calc!BR$6),$C7,INDIRECT(calc!BR$12))+SUMIF(INDIRECT(calc!BR$7),$C7,INDIRECT(calc!BR$13))+SUMIF(INDIRECT(calc!BR$8),$C7,INDIRECT(calc!BR$14)))/(COUNTIF(INDIRECT(calc!BR$6),$C7)+COUNTIF(INDIRECT(calc!BR$7),$C7)+COUNTIF(INDIRECT(calc!BR$8),$C7))-SUMIF(INDIRECT(calc!BR$6),$C7,INDIRECT(calc!BR$9))-SUMIF(INDIRECT(calc!BR$7),$C7,INDIRECT(calc!BR$10))-SUMIF(INDIRECT(calc!BR$8),$C7,INDIRECT(calc!BR$11))),"")</f>
        <v/>
      </c>
      <c r="O7" s="206" t="str">
        <f ca="1">IFERROR(IF($C7="","",(SUMIF(INDIRECT(calc!BS$6),$C7,INDIRECT(calc!BS$12))+SUMIF(INDIRECT(calc!BS$7),$C7,INDIRECT(calc!BS$13))+SUMIF(INDIRECT(calc!BS$8),$C7,INDIRECT(calc!BS$14)))/(COUNTIF(INDIRECT(calc!BS$6),$C7)+COUNTIF(INDIRECT(calc!BS$7),$C7)+COUNTIF(INDIRECT(calc!BS$8),$C7))-SUMIF(INDIRECT(calc!BS$6),$C7,INDIRECT(calc!BS$9))-SUMIF(INDIRECT(calc!BS$7),$C7,INDIRECT(calc!BS$10))-SUMIF(INDIRECT(calc!BS$8),$C7,INDIRECT(calc!BS$11))),"")</f>
        <v/>
      </c>
      <c r="P7" s="206" t="str">
        <f ca="1">IFERROR(IF($C7="","",(SUMIF(INDIRECT(calc!BT$6),$C7,INDIRECT(calc!BT$12))+SUMIF(INDIRECT(calc!BT$7),$C7,INDIRECT(calc!BT$13))+SUMIF(INDIRECT(calc!BT$8),$C7,INDIRECT(calc!BT$14)))/(COUNTIF(INDIRECT(calc!BT$6),$C7)+COUNTIF(INDIRECT(calc!BT$7),$C7)+COUNTIF(INDIRECT(calc!BT$8),$C7))-SUMIF(INDIRECT(calc!BT$6),$C7,INDIRECT(calc!BT$9))-SUMIF(INDIRECT(calc!BT$7),$C7,INDIRECT(calc!BT$10))-SUMIF(INDIRECT(calc!BT$8),$C7,INDIRECT(calc!BT$11))),"")</f>
        <v/>
      </c>
      <c r="Q7" s="206" t="str">
        <f ca="1">IFERROR(IF($C7="","",(SUMIF(INDIRECT(calc!BU$6),$C7,INDIRECT(calc!BU$12))+SUMIF(INDIRECT(calc!BU$7),$C7,INDIRECT(calc!BU$13))+SUMIF(INDIRECT(calc!BU$8),$C7,INDIRECT(calc!BU$14)))/(COUNTIF(INDIRECT(calc!BU$6),$C7)+COUNTIF(INDIRECT(calc!BU$7),$C7)+COUNTIF(INDIRECT(calc!BU$8),$C7))-SUMIF(INDIRECT(calc!BU$6),$C7,INDIRECT(calc!BU$9))-SUMIF(INDIRECT(calc!BU$7),$C7,INDIRECT(calc!BU$10))-SUMIF(INDIRECT(calc!BU$8),$C7,INDIRECT(calc!BU$11))),"")</f>
        <v/>
      </c>
      <c r="R7" s="206" t="str">
        <f ca="1">IFERROR(IF($C7="","",(SUMIF(INDIRECT(calc!BV$6),$C7,INDIRECT(calc!BV$12))+SUMIF(INDIRECT(calc!BV$7),$C7,INDIRECT(calc!BV$13))+SUMIF(INDIRECT(calc!BV$8),$C7,INDIRECT(calc!BV$14)))/(COUNTIF(INDIRECT(calc!BV$6),$C7)+COUNTIF(INDIRECT(calc!BV$7),$C7)+COUNTIF(INDIRECT(calc!BV$8),$C7))-SUMIF(INDIRECT(calc!BV$6),$C7,INDIRECT(calc!BV$9))-SUMIF(INDIRECT(calc!BV$7),$C7,INDIRECT(calc!BV$10))-SUMIF(INDIRECT(calc!BV$8),$C7,INDIRECT(calc!BV$11))),"")</f>
        <v/>
      </c>
      <c r="S7" s="206" t="str">
        <f ca="1">IFERROR(IF($C7="","",(SUMIF(INDIRECT(calc!BW$6),$C7,INDIRECT(calc!BW$12))+SUMIF(INDIRECT(calc!BW$7),$C7,INDIRECT(calc!BW$13))+SUMIF(INDIRECT(calc!BW$8),$C7,INDIRECT(calc!BW$14)))/(COUNTIF(INDIRECT(calc!BW$6),$C7)+COUNTIF(INDIRECT(calc!BW$7),$C7)+COUNTIF(INDIRECT(calc!BW$8),$C7))-SUMIF(INDIRECT(calc!BW$6),$C7,INDIRECT(calc!BW$9))-SUMIF(INDIRECT(calc!BW$7),$C7,INDIRECT(calc!BW$10))-SUMIF(INDIRECT(calc!BW$8),$C7,INDIRECT(calc!BW$11))),"")</f>
        <v/>
      </c>
      <c r="T7" s="206" t="str">
        <f ca="1">IFERROR(IF($C7="","",(SUMIF(INDIRECT(calc!BX$6),$C7,INDIRECT(calc!BX$12))+SUMIF(INDIRECT(calc!BX$7),$C7,INDIRECT(calc!BX$13))+SUMIF(INDIRECT(calc!BX$8),$C7,INDIRECT(calc!BX$14)))/(COUNTIF(INDIRECT(calc!BX$6),$C7)+COUNTIF(INDIRECT(calc!BX$7),$C7)+COUNTIF(INDIRECT(calc!BX$8),$C7))-SUMIF(INDIRECT(calc!BX$6),$C7,INDIRECT(calc!BX$9))-SUMIF(INDIRECT(calc!BX$7),$C7,INDIRECT(calc!BX$10))-SUMIF(INDIRECT(calc!BX$8),$C7,INDIRECT(calc!BX$11))),"")</f>
        <v/>
      </c>
      <c r="U7" s="205" t="str">
        <f ca="1">IFERROR(IF($C7="","",(SUMIF(INDIRECT(calc!BY$6),$C7,INDIRECT(calc!BY$12))+SUMIF(INDIRECT(calc!BY$7),$C7,INDIRECT(calc!BY$13))+SUMIF(INDIRECT(calc!BY$8),$C7,INDIRECT(calc!BY$14)))/(COUNTIF(INDIRECT(calc!BY$6),$C7)+COUNTIF(INDIRECT(calc!BY$7),$C7)+COUNTIF(INDIRECT(calc!BY$8),$C7))-SUMIF(INDIRECT(calc!BY$6),$C7,INDIRECT(calc!BY$9))-SUMIF(INDIRECT(calc!BY$7),$C7,INDIRECT(calc!BY$10))-SUMIF(INDIRECT(calc!BY$8),$C7,INDIRECT(calc!BY$11))),"")</f>
        <v/>
      </c>
      <c r="V7" s="205" t="str">
        <f ca="1">IFERROR(IF($C7="","",(SUMIF(INDIRECT(calc!BZ$6),$C7,INDIRECT(calc!BZ$12))+SUMIF(INDIRECT(calc!BZ$7),$C7,INDIRECT(calc!BZ$13))+SUMIF(INDIRECT(calc!BZ$8),$C7,INDIRECT(calc!BZ$14)))/(COUNTIF(INDIRECT(calc!BZ$6),$C7)+COUNTIF(INDIRECT(calc!BZ$7),$C7)+COUNTIF(INDIRECT(calc!BZ$8),$C7))-SUMIF(INDIRECT(calc!BZ$6),$C7,INDIRECT(calc!BZ$9))-SUMIF(INDIRECT(calc!BZ$7),$C7,INDIRECT(calc!BZ$10))-SUMIF(INDIRECT(calc!BZ$8),$C7,INDIRECT(calc!BZ$11))),"")</f>
        <v/>
      </c>
      <c r="X7" s="136"/>
    </row>
    <row r="8" spans="1:24">
      <c r="A8" s="131">
        <v>7</v>
      </c>
      <c r="B8" s="133"/>
      <c r="C8" s="204" t="str">
        <f ca="1">IFERROR(INDEX(Typ,MATCH(ROW(A7),Code,0),2),"")</f>
        <v>7130039AA</v>
      </c>
      <c r="D8" s="204" t="str">
        <f ca="1">IFERROR(INDEX(Typ,MATCH(ROW(B7),Code,0),3),"")</f>
        <v>matière 4</v>
      </c>
      <c r="E8" s="141">
        <f ca="1">SUMIF(Stocks!A:$A,$C8,Stocks!$B:$B)</f>
        <v>0</v>
      </c>
      <c r="F8" s="157"/>
      <c r="G8" s="145">
        <f t="shared" ca="1" si="0"/>
        <v>0</v>
      </c>
      <c r="H8" s="206">
        <f ca="1">IFERROR(IF($C8="","",(SUMIF(INDIRECT(calc!BL$6),$C8,INDIRECT(calc!BL$12))+SUMIF(INDIRECT(calc!BL$7),$C8,INDIRECT(calc!BL$13))+SUMIF(INDIRECT(calc!BL$8),$C8,INDIRECT(calc!BL$14)))/(COUNTIF(INDIRECT(calc!BL$6),$C8)+COUNTIF(INDIRECT(calc!BL$7),$C8)+COUNTIF(INDIRECT(calc!BL$8),$C8))-SUMIF(INDIRECT(calc!BL$6),$C8,INDIRECT(calc!BL$9))-SUMIF(INDIRECT(calc!BL$7),$C8,INDIRECT(calc!BL$10))-SUMIF(INDIRECT(calc!BL$8),$C8,INDIRECT(calc!BL$11))),"")</f>
        <v>0</v>
      </c>
      <c r="I8" s="206">
        <f ca="1">IFERROR(IF($C8="","",(SUMIF(INDIRECT(calc!BM$6),$C8,INDIRECT(calc!BM$12))+SUMIF(INDIRECT(calc!BM$7),$C8,INDIRECT(calc!BM$13))+SUMIF(INDIRECT(calc!BM$8),$C8,INDIRECT(calc!BM$14)))/(COUNTIF(INDIRECT(calc!BM$6),$C8)+COUNTIF(INDIRECT(calc!BM$7),$C8)+COUNTIF(INDIRECT(calc!BM$8),$C8))-SUMIF(INDIRECT(calc!BM$6),$C8,INDIRECT(calc!BM$9))-SUMIF(INDIRECT(calc!BM$7),$C8,INDIRECT(calc!BM$10))-SUMIF(INDIRECT(calc!BM$8),$C8,INDIRECT(calc!BM$11))),"")</f>
        <v>0</v>
      </c>
      <c r="J8" s="206" t="str">
        <f ca="1">IFERROR(IF($C8="","",(SUMIF(INDIRECT(calc!BN$6),$C8,INDIRECT(calc!BN$12))+SUMIF(INDIRECT(calc!BN$7),$C8,INDIRECT(calc!BN$13))+SUMIF(INDIRECT(calc!BN$8),$C8,INDIRECT(calc!BN$14)))/(COUNTIF(INDIRECT(calc!BN$6),$C8)+COUNTIF(INDIRECT(calc!BN$7),$C8)+COUNTIF(INDIRECT(calc!BN$8),$C8))-SUMIF(INDIRECT(calc!BN$6),$C8,INDIRECT(calc!BN$9))-SUMIF(INDIRECT(calc!BN$7),$C8,INDIRECT(calc!BN$10))-SUMIF(INDIRECT(calc!BN$8),$C8,INDIRECT(calc!BN$11))),"")</f>
        <v/>
      </c>
      <c r="K8" s="206" t="str">
        <f ca="1">IFERROR(IF($C8="","",(SUMIF(INDIRECT(calc!BO$6),$C8,INDIRECT(calc!BO$12))+SUMIF(INDIRECT(calc!BO$7),$C8,INDIRECT(calc!BO$13))+SUMIF(INDIRECT(calc!BO$8),$C8,INDIRECT(calc!BO$14)))/(COUNTIF(INDIRECT(calc!BO$6),$C8)+COUNTIF(INDIRECT(calc!BO$7),$C8)+COUNTIF(INDIRECT(calc!BO$8),$C8))-SUMIF(INDIRECT(calc!BO$6),$C8,INDIRECT(calc!BO$9))-SUMIF(INDIRECT(calc!BO$7),$C8,INDIRECT(calc!BO$10))-SUMIF(INDIRECT(calc!BO$8),$C8,INDIRECT(calc!BO$11))),"")</f>
        <v/>
      </c>
      <c r="L8" s="206" t="str">
        <f ca="1">IFERROR(IF($C8="","",(SUMIF(INDIRECT(calc!BP$6),$C8,INDIRECT(calc!BP$12))+SUMIF(INDIRECT(calc!BP$7),$C8,INDIRECT(calc!BP$13))+SUMIF(INDIRECT(calc!BP$8),$C8,INDIRECT(calc!BP$14)))/(COUNTIF(INDIRECT(calc!BP$6),$C8)+COUNTIF(INDIRECT(calc!BP$7),$C8)+COUNTIF(INDIRECT(calc!BP$8),$C8))-SUMIF(INDIRECT(calc!BP$6),$C8,INDIRECT(calc!BP$9))-SUMIF(INDIRECT(calc!BP$7),$C8,INDIRECT(calc!BP$10))-SUMIF(INDIRECT(calc!BP$8),$C8,INDIRECT(calc!BP$11))),"")</f>
        <v/>
      </c>
      <c r="M8" s="206" t="str">
        <f ca="1">IFERROR(IF($C8="","",(SUMIF(INDIRECT(calc!BQ$6),$C8,INDIRECT(calc!BQ$12))+SUMIF(INDIRECT(calc!BQ$7),$C8,INDIRECT(calc!BQ$13))+SUMIF(INDIRECT(calc!BQ$8),$C8,INDIRECT(calc!BQ$14)))/(COUNTIF(INDIRECT(calc!BQ$6),$C8)+COUNTIF(INDIRECT(calc!BQ$7),$C8)+COUNTIF(INDIRECT(calc!BQ$8),$C8))-SUMIF(INDIRECT(calc!BQ$6),$C8,INDIRECT(calc!BQ$9))-SUMIF(INDIRECT(calc!BQ$7),$C8,INDIRECT(calc!BQ$10))-SUMIF(INDIRECT(calc!BQ$8),$C8,INDIRECT(calc!BQ$11))),"")</f>
        <v/>
      </c>
      <c r="N8" s="206" t="str">
        <f ca="1">IFERROR(IF($C8="","",(SUMIF(INDIRECT(calc!BR$6),$C8,INDIRECT(calc!BR$12))+SUMIF(INDIRECT(calc!BR$7),$C8,INDIRECT(calc!BR$13))+SUMIF(INDIRECT(calc!BR$8),$C8,INDIRECT(calc!BR$14)))/(COUNTIF(INDIRECT(calc!BR$6),$C8)+COUNTIF(INDIRECT(calc!BR$7),$C8)+COUNTIF(INDIRECT(calc!BR$8),$C8))-SUMIF(INDIRECT(calc!BR$6),$C8,INDIRECT(calc!BR$9))-SUMIF(INDIRECT(calc!BR$7),$C8,INDIRECT(calc!BR$10))-SUMIF(INDIRECT(calc!BR$8),$C8,INDIRECT(calc!BR$11))),"")</f>
        <v/>
      </c>
      <c r="O8" s="206" t="str">
        <f ca="1">IFERROR(IF($C8="","",(SUMIF(INDIRECT(calc!BS$6),$C8,INDIRECT(calc!BS$12))+SUMIF(INDIRECT(calc!BS$7),$C8,INDIRECT(calc!BS$13))+SUMIF(INDIRECT(calc!BS$8),$C8,INDIRECT(calc!BS$14)))/(COUNTIF(INDIRECT(calc!BS$6),$C8)+COUNTIF(INDIRECT(calc!BS$7),$C8)+COUNTIF(INDIRECT(calc!BS$8),$C8))-SUMIF(INDIRECT(calc!BS$6),$C8,INDIRECT(calc!BS$9))-SUMIF(INDIRECT(calc!BS$7),$C8,INDIRECT(calc!BS$10))-SUMIF(INDIRECT(calc!BS$8),$C8,INDIRECT(calc!BS$11))),"")</f>
        <v/>
      </c>
      <c r="P8" s="206" t="str">
        <f ca="1">IFERROR(IF($C8="","",(SUMIF(INDIRECT(calc!BT$6),$C8,INDIRECT(calc!BT$12))+SUMIF(INDIRECT(calc!BT$7),$C8,INDIRECT(calc!BT$13))+SUMIF(INDIRECT(calc!BT$8),$C8,INDIRECT(calc!BT$14)))/(COUNTIF(INDIRECT(calc!BT$6),$C8)+COUNTIF(INDIRECT(calc!BT$7),$C8)+COUNTIF(INDIRECT(calc!BT$8),$C8))-SUMIF(INDIRECT(calc!BT$6),$C8,INDIRECT(calc!BT$9))-SUMIF(INDIRECT(calc!BT$7),$C8,INDIRECT(calc!BT$10))-SUMIF(INDIRECT(calc!BT$8),$C8,INDIRECT(calc!BT$11))),"")</f>
        <v/>
      </c>
      <c r="Q8" s="206" t="str">
        <f ca="1">IFERROR(IF($C8="","",(SUMIF(INDIRECT(calc!BU$6),$C8,INDIRECT(calc!BU$12))+SUMIF(INDIRECT(calc!BU$7),$C8,INDIRECT(calc!BU$13))+SUMIF(INDIRECT(calc!BU$8),$C8,INDIRECT(calc!BU$14)))/(COUNTIF(INDIRECT(calc!BU$6),$C8)+COUNTIF(INDIRECT(calc!BU$7),$C8)+COUNTIF(INDIRECT(calc!BU$8),$C8))-SUMIF(INDIRECT(calc!BU$6),$C8,INDIRECT(calc!BU$9))-SUMIF(INDIRECT(calc!BU$7),$C8,INDIRECT(calc!BU$10))-SUMIF(INDIRECT(calc!BU$8),$C8,INDIRECT(calc!BU$11))),"")</f>
        <v/>
      </c>
      <c r="R8" s="206" t="str">
        <f ca="1">IFERROR(IF($C8="","",(SUMIF(INDIRECT(calc!BV$6),$C8,INDIRECT(calc!BV$12))+SUMIF(INDIRECT(calc!BV$7),$C8,INDIRECT(calc!BV$13))+SUMIF(INDIRECT(calc!BV$8),$C8,INDIRECT(calc!BV$14)))/(COUNTIF(INDIRECT(calc!BV$6),$C8)+COUNTIF(INDIRECT(calc!BV$7),$C8)+COUNTIF(INDIRECT(calc!BV$8),$C8))-SUMIF(INDIRECT(calc!BV$6),$C8,INDIRECT(calc!BV$9))-SUMIF(INDIRECT(calc!BV$7),$C8,INDIRECT(calc!BV$10))-SUMIF(INDIRECT(calc!BV$8),$C8,INDIRECT(calc!BV$11))),"")</f>
        <v/>
      </c>
      <c r="S8" s="206" t="str">
        <f ca="1">IFERROR(IF($C8="","",(SUMIF(INDIRECT(calc!BW$6),$C8,INDIRECT(calc!BW$12))+SUMIF(INDIRECT(calc!BW$7),$C8,INDIRECT(calc!BW$13))+SUMIF(INDIRECT(calc!BW$8),$C8,INDIRECT(calc!BW$14)))/(COUNTIF(INDIRECT(calc!BW$6),$C8)+COUNTIF(INDIRECT(calc!BW$7),$C8)+COUNTIF(INDIRECT(calc!BW$8),$C8))-SUMIF(INDIRECT(calc!BW$6),$C8,INDIRECT(calc!BW$9))-SUMIF(INDIRECT(calc!BW$7),$C8,INDIRECT(calc!BW$10))-SUMIF(INDIRECT(calc!BW$8),$C8,INDIRECT(calc!BW$11))),"")</f>
        <v/>
      </c>
      <c r="T8" s="206" t="str">
        <f ca="1">IFERROR(IF($C8="","",(SUMIF(INDIRECT(calc!BX$6),$C8,INDIRECT(calc!BX$12))+SUMIF(INDIRECT(calc!BX$7),$C8,INDIRECT(calc!BX$13))+SUMIF(INDIRECT(calc!BX$8),$C8,INDIRECT(calc!BX$14)))/(COUNTIF(INDIRECT(calc!BX$6),$C8)+COUNTIF(INDIRECT(calc!BX$7),$C8)+COUNTIF(INDIRECT(calc!BX$8),$C8))-SUMIF(INDIRECT(calc!BX$6),$C8,INDIRECT(calc!BX$9))-SUMIF(INDIRECT(calc!BX$7),$C8,INDIRECT(calc!BX$10))-SUMIF(INDIRECT(calc!BX$8),$C8,INDIRECT(calc!BX$11))),"")</f>
        <v/>
      </c>
      <c r="U8" s="205" t="str">
        <f ca="1">IFERROR(IF($C8="","",(SUMIF(INDIRECT(calc!BY$6),$C8,INDIRECT(calc!BY$12))+SUMIF(INDIRECT(calc!BY$7),$C8,INDIRECT(calc!BY$13))+SUMIF(INDIRECT(calc!BY$8),$C8,INDIRECT(calc!BY$14)))/(COUNTIF(INDIRECT(calc!BY$6),$C8)+COUNTIF(INDIRECT(calc!BY$7),$C8)+COUNTIF(INDIRECT(calc!BY$8),$C8))-SUMIF(INDIRECT(calc!BY$6),$C8,INDIRECT(calc!BY$9))-SUMIF(INDIRECT(calc!BY$7),$C8,INDIRECT(calc!BY$10))-SUMIF(INDIRECT(calc!BY$8),$C8,INDIRECT(calc!BY$11))),"")</f>
        <v/>
      </c>
      <c r="V8" s="205" t="str">
        <f ca="1">IFERROR(IF($C8="","",(SUMIF(INDIRECT(calc!BZ$6),$C8,INDIRECT(calc!BZ$12))+SUMIF(INDIRECT(calc!BZ$7),$C8,INDIRECT(calc!BZ$13))+SUMIF(INDIRECT(calc!BZ$8),$C8,INDIRECT(calc!BZ$14)))/(COUNTIF(INDIRECT(calc!BZ$6),$C8)+COUNTIF(INDIRECT(calc!BZ$7),$C8)+COUNTIF(INDIRECT(calc!BZ$8),$C8))-SUMIF(INDIRECT(calc!BZ$6),$C8,INDIRECT(calc!BZ$9))-SUMIF(INDIRECT(calc!BZ$7),$C8,INDIRECT(calc!BZ$10))-SUMIF(INDIRECT(calc!BZ$8),$C8,INDIRECT(calc!BZ$11))),"")</f>
        <v/>
      </c>
      <c r="X8" s="136"/>
    </row>
    <row r="9" spans="1:24">
      <c r="A9" s="131">
        <v>8</v>
      </c>
      <c r="B9" s="133"/>
      <c r="C9" s="204" t="str">
        <f ca="1">IFERROR(INDEX(Typ,MATCH(ROW(A8),Code,0),2),"")</f>
        <v>7320123AA</v>
      </c>
      <c r="D9" s="204" t="str">
        <f ca="1">IFERROR(INDEX(Typ,MATCH(ROW(B8),Code,0),3),"")</f>
        <v>LOCATING RING - 987 997</v>
      </c>
      <c r="E9" s="141">
        <f ca="1">SUMIF(Stocks!A:$A,$C9,Stocks!$B:$B)</f>
        <v>446</v>
      </c>
      <c r="F9" s="157"/>
      <c r="G9" s="145">
        <f t="shared" ca="1" si="0"/>
        <v>0</v>
      </c>
      <c r="H9" s="205">
        <f ca="1">IFERROR(IF($C9="","",(SUMIF(INDIRECT(calc!BL$6),$C9,INDIRECT(calc!BL$12))+SUMIF(INDIRECT(calc!BL$7),$C9,INDIRECT(calc!BL$13))+SUMIF(INDIRECT(calc!BL$8),$C9,INDIRECT(calc!BL$14)))/(COUNTIF(INDIRECT(calc!BL$6),$C9)+COUNTIF(INDIRECT(calc!BL$7),$C9)+COUNTIF(INDIRECT(calc!BL$8),$C9))-SUMIF(INDIRECT(calc!BL$6),$C9,INDIRECT(calc!BL$9))-SUMIF(INDIRECT(calc!BL$7),$C9,INDIRECT(calc!BL$10))-SUMIF(INDIRECT(calc!BL$8),$C9,INDIRECT(calc!BL$11))),"")</f>
        <v>445</v>
      </c>
      <c r="I9" s="205" t="str">
        <f ca="1">IFERROR(IF($C9="","",(SUMIF(INDIRECT(calc!BM$6),$C9,INDIRECT(calc!BM$12))+SUMIF(INDIRECT(calc!BM$7),$C9,INDIRECT(calc!BM$13))+SUMIF(INDIRECT(calc!BM$8),$C9,INDIRECT(calc!BM$14)))/(COUNTIF(INDIRECT(calc!BM$6),$C9)+COUNTIF(INDIRECT(calc!BM$7),$C9)+COUNTIF(INDIRECT(calc!BM$8),$C9))-SUMIF(INDIRECT(calc!BM$6),$C9,INDIRECT(calc!BM$9))-SUMIF(INDIRECT(calc!BM$7),$C9,INDIRECT(calc!BM$10))-SUMIF(INDIRECT(calc!BM$8),$C9,INDIRECT(calc!BM$11))),"")</f>
        <v/>
      </c>
      <c r="J9" s="205" t="str">
        <f ca="1">IFERROR(IF($C9="","",(SUMIF(INDIRECT(calc!BN$6),$C9,INDIRECT(calc!BN$12))+SUMIF(INDIRECT(calc!BN$7),$C9,INDIRECT(calc!BN$13))+SUMIF(INDIRECT(calc!BN$8),$C9,INDIRECT(calc!BN$14)))/(COUNTIF(INDIRECT(calc!BN$6),$C9)+COUNTIF(INDIRECT(calc!BN$7),$C9)+COUNTIF(INDIRECT(calc!BN$8),$C9))-SUMIF(INDIRECT(calc!BN$6),$C9,INDIRECT(calc!BN$9))-SUMIF(INDIRECT(calc!BN$7),$C9,INDIRECT(calc!BN$10))-SUMIF(INDIRECT(calc!BN$8),$C9,INDIRECT(calc!BN$11))),"")</f>
        <v/>
      </c>
      <c r="K9" s="205" t="str">
        <f ca="1">IFERROR(IF($C9="","",(SUMIF(INDIRECT(calc!BO$6),$C9,INDIRECT(calc!BO$12))+SUMIF(INDIRECT(calc!BO$7),$C9,INDIRECT(calc!BO$13))+SUMIF(INDIRECT(calc!BO$8),$C9,INDIRECT(calc!BO$14)))/(COUNTIF(INDIRECT(calc!BO$6),$C9)+COUNTIF(INDIRECT(calc!BO$7),$C9)+COUNTIF(INDIRECT(calc!BO$8),$C9))-SUMIF(INDIRECT(calc!BO$6),$C9,INDIRECT(calc!BO$9))-SUMIF(INDIRECT(calc!BO$7),$C9,INDIRECT(calc!BO$10))-SUMIF(INDIRECT(calc!BO$8),$C9,INDIRECT(calc!BO$11))),"")</f>
        <v/>
      </c>
      <c r="L9" s="205" t="str">
        <f ca="1">IFERROR(IF($C9="","",(SUMIF(INDIRECT(calc!BP$6),$C9,INDIRECT(calc!BP$12))+SUMIF(INDIRECT(calc!BP$7),$C9,INDIRECT(calc!BP$13))+SUMIF(INDIRECT(calc!BP$8),$C9,INDIRECT(calc!BP$14)))/(COUNTIF(INDIRECT(calc!BP$6),$C9)+COUNTIF(INDIRECT(calc!BP$7),$C9)+COUNTIF(INDIRECT(calc!BP$8),$C9))-SUMIF(INDIRECT(calc!BP$6),$C9,INDIRECT(calc!BP$9))-SUMIF(INDIRECT(calc!BP$7),$C9,INDIRECT(calc!BP$10))-SUMIF(INDIRECT(calc!BP$8),$C9,INDIRECT(calc!BP$11))),"")</f>
        <v/>
      </c>
      <c r="M9" s="205" t="str">
        <f ca="1">IFERROR(IF($C9="","",(SUMIF(INDIRECT(calc!BQ$6),$C9,INDIRECT(calc!BQ$12))+SUMIF(INDIRECT(calc!BQ$7),$C9,INDIRECT(calc!BQ$13))+SUMIF(INDIRECT(calc!BQ$8),$C9,INDIRECT(calc!BQ$14)))/(COUNTIF(INDIRECT(calc!BQ$6),$C9)+COUNTIF(INDIRECT(calc!BQ$7),$C9)+COUNTIF(INDIRECT(calc!BQ$8),$C9))-SUMIF(INDIRECT(calc!BQ$6),$C9,INDIRECT(calc!BQ$9))-SUMIF(INDIRECT(calc!BQ$7),$C9,INDIRECT(calc!BQ$10))-SUMIF(INDIRECT(calc!BQ$8),$C9,INDIRECT(calc!BQ$11))),"")</f>
        <v/>
      </c>
      <c r="N9" s="205" t="str">
        <f ca="1">IFERROR(IF($C9="","",(SUMIF(INDIRECT(calc!BR$6),$C9,INDIRECT(calc!BR$12))+SUMIF(INDIRECT(calc!BR$7),$C9,INDIRECT(calc!BR$13))+SUMIF(INDIRECT(calc!BR$8),$C9,INDIRECT(calc!BR$14)))/(COUNTIF(INDIRECT(calc!BR$6),$C9)+COUNTIF(INDIRECT(calc!BR$7),$C9)+COUNTIF(INDIRECT(calc!BR$8),$C9))-SUMIF(INDIRECT(calc!BR$6),$C9,INDIRECT(calc!BR$9))-SUMIF(INDIRECT(calc!BR$7),$C9,INDIRECT(calc!BR$10))-SUMIF(INDIRECT(calc!BR$8),$C9,INDIRECT(calc!BR$11))),"")</f>
        <v/>
      </c>
      <c r="O9" s="205" t="str">
        <f ca="1">IFERROR(IF($C9="","",(SUMIF(INDIRECT(calc!BS$6),$C9,INDIRECT(calc!BS$12))+SUMIF(INDIRECT(calc!BS$7),$C9,INDIRECT(calc!BS$13))+SUMIF(INDIRECT(calc!BS$8),$C9,INDIRECT(calc!BS$14)))/(COUNTIF(INDIRECT(calc!BS$6),$C9)+COUNTIF(INDIRECT(calc!BS$7),$C9)+COUNTIF(INDIRECT(calc!BS$8),$C9))-SUMIF(INDIRECT(calc!BS$6),$C9,INDIRECT(calc!BS$9))-SUMIF(INDIRECT(calc!BS$7),$C9,INDIRECT(calc!BS$10))-SUMIF(INDIRECT(calc!BS$8),$C9,INDIRECT(calc!BS$11))),"")</f>
        <v/>
      </c>
      <c r="P9" s="205" t="str">
        <f ca="1">IFERROR(IF($C9="","",(SUMIF(INDIRECT(calc!BT$6),$C9,INDIRECT(calc!BT$12))+SUMIF(INDIRECT(calc!BT$7),$C9,INDIRECT(calc!BT$13))+SUMIF(INDIRECT(calc!BT$8),$C9,INDIRECT(calc!BT$14)))/(COUNTIF(INDIRECT(calc!BT$6),$C9)+COUNTIF(INDIRECT(calc!BT$7),$C9)+COUNTIF(INDIRECT(calc!BT$8),$C9))-SUMIF(INDIRECT(calc!BT$6),$C9,INDIRECT(calc!BT$9))-SUMIF(INDIRECT(calc!BT$7),$C9,INDIRECT(calc!BT$10))-SUMIF(INDIRECT(calc!BT$8),$C9,INDIRECT(calc!BT$11))),"")</f>
        <v/>
      </c>
      <c r="Q9" s="205" t="str">
        <f ca="1">IFERROR(IF($C9="","",(SUMIF(INDIRECT(calc!BU$6),$C9,INDIRECT(calc!BU$12))+SUMIF(INDIRECT(calc!BU$7),$C9,INDIRECT(calc!BU$13))+SUMIF(INDIRECT(calc!BU$8),$C9,INDIRECT(calc!BU$14)))/(COUNTIF(INDIRECT(calc!BU$6),$C9)+COUNTIF(INDIRECT(calc!BU$7),$C9)+COUNTIF(INDIRECT(calc!BU$8),$C9))-SUMIF(INDIRECT(calc!BU$6),$C9,INDIRECT(calc!BU$9))-SUMIF(INDIRECT(calc!BU$7),$C9,INDIRECT(calc!BU$10))-SUMIF(INDIRECT(calc!BU$8),$C9,INDIRECT(calc!BU$11))),"")</f>
        <v/>
      </c>
      <c r="R9" s="205" t="str">
        <f ca="1">IFERROR(IF($C9="","",(SUMIF(INDIRECT(calc!BV$6),$C9,INDIRECT(calc!BV$12))+SUMIF(INDIRECT(calc!BV$7),$C9,INDIRECT(calc!BV$13))+SUMIF(INDIRECT(calc!BV$8),$C9,INDIRECT(calc!BV$14)))/(COUNTIF(INDIRECT(calc!BV$6),$C9)+COUNTIF(INDIRECT(calc!BV$7),$C9)+COUNTIF(INDIRECT(calc!BV$8),$C9))-SUMIF(INDIRECT(calc!BV$6),$C9,INDIRECT(calc!BV$9))-SUMIF(INDIRECT(calc!BV$7),$C9,INDIRECT(calc!BV$10))-SUMIF(INDIRECT(calc!BV$8),$C9,INDIRECT(calc!BV$11))),"")</f>
        <v/>
      </c>
      <c r="S9" s="205" t="str">
        <f ca="1">IFERROR(IF($C9="","",(SUMIF(INDIRECT(calc!BW$6),$C9,INDIRECT(calc!BW$12))+SUMIF(INDIRECT(calc!BW$7),$C9,INDIRECT(calc!BW$13))+SUMIF(INDIRECT(calc!BW$8),$C9,INDIRECT(calc!BW$14)))/(COUNTIF(INDIRECT(calc!BW$6),$C9)+COUNTIF(INDIRECT(calc!BW$7),$C9)+COUNTIF(INDIRECT(calc!BW$8),$C9))-SUMIF(INDIRECT(calc!BW$6),$C9,INDIRECT(calc!BW$9))-SUMIF(INDIRECT(calc!BW$7),$C9,INDIRECT(calc!BW$10))-SUMIF(INDIRECT(calc!BW$8),$C9,INDIRECT(calc!BW$11))),"")</f>
        <v/>
      </c>
      <c r="T9" s="205" t="str">
        <f ca="1">IFERROR(IF($C9="","",(SUMIF(INDIRECT(calc!BX$6),$C9,INDIRECT(calc!BX$12))+SUMIF(INDIRECT(calc!BX$7),$C9,INDIRECT(calc!BX$13))+SUMIF(INDIRECT(calc!BX$8),$C9,INDIRECT(calc!BX$14)))/(COUNTIF(INDIRECT(calc!BX$6),$C9)+COUNTIF(INDIRECT(calc!BX$7),$C9)+COUNTIF(INDIRECT(calc!BX$8),$C9))-SUMIF(INDIRECT(calc!BX$6),$C9,INDIRECT(calc!BX$9))-SUMIF(INDIRECT(calc!BX$7),$C9,INDIRECT(calc!BX$10))-SUMIF(INDIRECT(calc!BX$8),$C9,INDIRECT(calc!BX$11))),"")</f>
        <v/>
      </c>
      <c r="U9" s="205" t="str">
        <f ca="1">IFERROR(IF($C9="","",(SUMIF(INDIRECT(calc!BY$6),$C9,INDIRECT(calc!BY$12))+SUMIF(INDIRECT(calc!BY$7),$C9,INDIRECT(calc!BY$13))+SUMIF(INDIRECT(calc!BY$8),$C9,INDIRECT(calc!BY$14)))/(COUNTIF(INDIRECT(calc!BY$6),$C9)+COUNTIF(INDIRECT(calc!BY$7),$C9)+COUNTIF(INDIRECT(calc!BY$8),$C9))-SUMIF(INDIRECT(calc!BY$6),$C9,INDIRECT(calc!BY$9))-SUMIF(INDIRECT(calc!BY$7),$C9,INDIRECT(calc!BY$10))-SUMIF(INDIRECT(calc!BY$8),$C9,INDIRECT(calc!BY$11))),"")</f>
        <v/>
      </c>
      <c r="V9" s="205" t="str">
        <f ca="1">IFERROR(IF($C9="","",(SUMIF(INDIRECT(calc!BZ$6),$C9,INDIRECT(calc!BZ$12))+SUMIF(INDIRECT(calc!BZ$7),$C9,INDIRECT(calc!BZ$13))+SUMIF(INDIRECT(calc!BZ$8),$C9,INDIRECT(calc!BZ$14)))/(COUNTIF(INDIRECT(calc!BZ$6),$C9)+COUNTIF(INDIRECT(calc!BZ$7),$C9)+COUNTIF(INDIRECT(calc!BZ$8),$C9))-SUMIF(INDIRECT(calc!BZ$6),$C9,INDIRECT(calc!BZ$9))-SUMIF(INDIRECT(calc!BZ$7),$C9,INDIRECT(calc!BZ$10))-SUMIF(INDIRECT(calc!BZ$8),$C9,INDIRECT(calc!BZ$11))),"")</f>
        <v/>
      </c>
      <c r="X9" s="136"/>
    </row>
    <row r="10" spans="1:24">
      <c r="A10" s="131">
        <v>9</v>
      </c>
      <c r="B10" s="133"/>
      <c r="C10" s="204" t="str">
        <f ca="1">IFERROR(INDEX(Typ,MATCH(ROW(A9),Code,0),2),"")</f>
        <v>7330739AA</v>
      </c>
      <c r="D10" s="204" t="str">
        <f ca="1">IFERROR(INDEX(Typ,MATCH(ROW(B9),Code,0),3),"")</f>
        <v>PILLIER</v>
      </c>
      <c r="E10" s="141">
        <f ca="1">SUMIF(Stocks!A:$A,$C10,Stocks!$B:$B)</f>
        <v>0</v>
      </c>
      <c r="F10" s="157"/>
      <c r="G10" s="145">
        <f t="shared" ca="1" si="0"/>
        <v>-2</v>
      </c>
      <c r="H10" s="205">
        <f ca="1">IFERROR(IF($C10="","",(SUMIF(INDIRECT(calc!BL$6),$C10,INDIRECT(calc!BL$12))+SUMIF(INDIRECT(calc!BL$7),$C10,INDIRECT(calc!BL$13))+SUMIF(INDIRECT(calc!BL$8),$C10,INDIRECT(calc!BL$14)))/(COUNTIF(INDIRECT(calc!BL$6),$C10)+COUNTIF(INDIRECT(calc!BL$7),$C10)+COUNTIF(INDIRECT(calc!BL$8),$C10))-SUMIF(INDIRECT(calc!BL$6),$C10,INDIRECT(calc!BL$9))-SUMIF(INDIRECT(calc!BL$7),$C10,INDIRECT(calc!BL$10))-SUMIF(INDIRECT(calc!BL$8),$C10,INDIRECT(calc!BL$11))),"")</f>
        <v>-2</v>
      </c>
      <c r="I10" s="205" t="str">
        <f ca="1">IFERROR(IF($C10="","",(SUMIF(INDIRECT(calc!BM$6),$C10,INDIRECT(calc!BM$12))+SUMIF(INDIRECT(calc!BM$7),$C10,INDIRECT(calc!BM$13))+SUMIF(INDIRECT(calc!BM$8),$C10,INDIRECT(calc!BM$14)))/(COUNTIF(INDIRECT(calc!BM$6),$C10)+COUNTIF(INDIRECT(calc!BM$7),$C10)+COUNTIF(INDIRECT(calc!BM$8),$C10))-SUMIF(INDIRECT(calc!BM$6),$C10,INDIRECT(calc!BM$9))-SUMIF(INDIRECT(calc!BM$7),$C10,INDIRECT(calc!BM$10))-SUMIF(INDIRECT(calc!BM$8),$C10,INDIRECT(calc!BM$11))),"")</f>
        <v/>
      </c>
      <c r="J10" s="205" t="str">
        <f ca="1">IFERROR(IF($C10="","",(SUMIF(INDIRECT(calc!BN$6),$C10,INDIRECT(calc!BN$12))+SUMIF(INDIRECT(calc!BN$7),$C10,INDIRECT(calc!BN$13))+SUMIF(INDIRECT(calc!BN$8),$C10,INDIRECT(calc!BN$14)))/(COUNTIF(INDIRECT(calc!BN$6),$C10)+COUNTIF(INDIRECT(calc!BN$7),$C10)+COUNTIF(INDIRECT(calc!BN$8),$C10))-SUMIF(INDIRECT(calc!BN$6),$C10,INDIRECT(calc!BN$9))-SUMIF(INDIRECT(calc!BN$7),$C10,INDIRECT(calc!BN$10))-SUMIF(INDIRECT(calc!BN$8),$C10,INDIRECT(calc!BN$11))),"")</f>
        <v/>
      </c>
      <c r="K10" s="205" t="str">
        <f ca="1">IFERROR(IF($C10="","",(SUMIF(INDIRECT(calc!BO$6),$C10,INDIRECT(calc!BO$12))+SUMIF(INDIRECT(calc!BO$7),$C10,INDIRECT(calc!BO$13))+SUMIF(INDIRECT(calc!BO$8),$C10,INDIRECT(calc!BO$14)))/(COUNTIF(INDIRECT(calc!BO$6),$C10)+COUNTIF(INDIRECT(calc!BO$7),$C10)+COUNTIF(INDIRECT(calc!BO$8),$C10))-SUMIF(INDIRECT(calc!BO$6),$C10,INDIRECT(calc!BO$9))-SUMIF(INDIRECT(calc!BO$7),$C10,INDIRECT(calc!BO$10))-SUMIF(INDIRECT(calc!BO$8),$C10,INDIRECT(calc!BO$11))),"")</f>
        <v/>
      </c>
      <c r="L10" s="205" t="str">
        <f ca="1">IFERROR(IF($C10="","",(SUMIF(INDIRECT(calc!BP$6),$C10,INDIRECT(calc!BP$12))+SUMIF(INDIRECT(calc!BP$7),$C10,INDIRECT(calc!BP$13))+SUMIF(INDIRECT(calc!BP$8),$C10,INDIRECT(calc!BP$14)))/(COUNTIF(INDIRECT(calc!BP$6),$C10)+COUNTIF(INDIRECT(calc!BP$7),$C10)+COUNTIF(INDIRECT(calc!BP$8),$C10))-SUMIF(INDIRECT(calc!BP$6),$C10,INDIRECT(calc!BP$9))-SUMIF(INDIRECT(calc!BP$7),$C10,INDIRECT(calc!BP$10))-SUMIF(INDIRECT(calc!BP$8),$C10,INDIRECT(calc!BP$11))),"")</f>
        <v/>
      </c>
      <c r="M10" s="205" t="str">
        <f ca="1">IFERROR(IF($C10="","",(SUMIF(INDIRECT(calc!BQ$6),$C10,INDIRECT(calc!BQ$12))+SUMIF(INDIRECT(calc!BQ$7),$C10,INDIRECT(calc!BQ$13))+SUMIF(INDIRECT(calc!BQ$8),$C10,INDIRECT(calc!BQ$14)))/(COUNTIF(INDIRECT(calc!BQ$6),$C10)+COUNTIF(INDIRECT(calc!BQ$7),$C10)+COUNTIF(INDIRECT(calc!BQ$8),$C10))-SUMIF(INDIRECT(calc!BQ$6),$C10,INDIRECT(calc!BQ$9))-SUMIF(INDIRECT(calc!BQ$7),$C10,INDIRECT(calc!BQ$10))-SUMIF(INDIRECT(calc!BQ$8),$C10,INDIRECT(calc!BQ$11))),"")</f>
        <v/>
      </c>
      <c r="N10" s="205" t="str">
        <f ca="1">IFERROR(IF($C10="","",(SUMIF(INDIRECT(calc!BR$6),$C10,INDIRECT(calc!BR$12))+SUMIF(INDIRECT(calc!BR$7),$C10,INDIRECT(calc!BR$13))+SUMIF(INDIRECT(calc!BR$8),$C10,INDIRECT(calc!BR$14)))/(COUNTIF(INDIRECT(calc!BR$6),$C10)+COUNTIF(INDIRECT(calc!BR$7),$C10)+COUNTIF(INDIRECT(calc!BR$8),$C10))-SUMIF(INDIRECT(calc!BR$6),$C10,INDIRECT(calc!BR$9))-SUMIF(INDIRECT(calc!BR$7),$C10,INDIRECT(calc!BR$10))-SUMIF(INDIRECT(calc!BR$8),$C10,INDIRECT(calc!BR$11))),"")</f>
        <v/>
      </c>
      <c r="O10" s="205" t="str">
        <f ca="1">IFERROR(IF($C10="","",(SUMIF(INDIRECT(calc!BS$6),$C10,INDIRECT(calc!BS$12))+SUMIF(INDIRECT(calc!BS$7),$C10,INDIRECT(calc!BS$13))+SUMIF(INDIRECT(calc!BS$8),$C10,INDIRECT(calc!BS$14)))/(COUNTIF(INDIRECT(calc!BS$6),$C10)+COUNTIF(INDIRECT(calc!BS$7),$C10)+COUNTIF(INDIRECT(calc!BS$8),$C10))-SUMIF(INDIRECT(calc!BS$6),$C10,INDIRECT(calc!BS$9))-SUMIF(INDIRECT(calc!BS$7),$C10,INDIRECT(calc!BS$10))-SUMIF(INDIRECT(calc!BS$8),$C10,INDIRECT(calc!BS$11))),"")</f>
        <v/>
      </c>
      <c r="P10" s="205" t="str">
        <f ca="1">IFERROR(IF($C10="","",(SUMIF(INDIRECT(calc!BT$6),$C10,INDIRECT(calc!BT$12))+SUMIF(INDIRECT(calc!BT$7),$C10,INDIRECT(calc!BT$13))+SUMIF(INDIRECT(calc!BT$8),$C10,INDIRECT(calc!BT$14)))/(COUNTIF(INDIRECT(calc!BT$6),$C10)+COUNTIF(INDIRECT(calc!BT$7),$C10)+COUNTIF(INDIRECT(calc!BT$8),$C10))-SUMIF(INDIRECT(calc!BT$6),$C10,INDIRECT(calc!BT$9))-SUMIF(INDIRECT(calc!BT$7),$C10,INDIRECT(calc!BT$10))-SUMIF(INDIRECT(calc!BT$8),$C10,INDIRECT(calc!BT$11))),"")</f>
        <v/>
      </c>
      <c r="Q10" s="205" t="str">
        <f ca="1">IFERROR(IF($C10="","",(SUMIF(INDIRECT(calc!BU$6),$C10,INDIRECT(calc!BU$12))+SUMIF(INDIRECT(calc!BU$7),$C10,INDIRECT(calc!BU$13))+SUMIF(INDIRECT(calc!BU$8),$C10,INDIRECT(calc!BU$14)))/(COUNTIF(INDIRECT(calc!BU$6),$C10)+COUNTIF(INDIRECT(calc!BU$7),$C10)+COUNTIF(INDIRECT(calc!BU$8),$C10))-SUMIF(INDIRECT(calc!BU$6),$C10,INDIRECT(calc!BU$9))-SUMIF(INDIRECT(calc!BU$7),$C10,INDIRECT(calc!BU$10))-SUMIF(INDIRECT(calc!BU$8),$C10,INDIRECT(calc!BU$11))),"")</f>
        <v/>
      </c>
      <c r="R10" s="205" t="str">
        <f ca="1">IFERROR(IF($C10="","",(SUMIF(INDIRECT(calc!BV$6),$C10,INDIRECT(calc!BV$12))+SUMIF(INDIRECT(calc!BV$7),$C10,INDIRECT(calc!BV$13))+SUMIF(INDIRECT(calc!BV$8),$C10,INDIRECT(calc!BV$14)))/(COUNTIF(INDIRECT(calc!BV$6),$C10)+COUNTIF(INDIRECT(calc!BV$7),$C10)+COUNTIF(INDIRECT(calc!BV$8),$C10))-SUMIF(INDIRECT(calc!BV$6),$C10,INDIRECT(calc!BV$9))-SUMIF(INDIRECT(calc!BV$7),$C10,INDIRECT(calc!BV$10))-SUMIF(INDIRECT(calc!BV$8),$C10,INDIRECT(calc!BV$11))),"")</f>
        <v/>
      </c>
      <c r="S10" s="205" t="str">
        <f ca="1">IFERROR(IF($C10="","",(SUMIF(INDIRECT(calc!BW$6),$C10,INDIRECT(calc!BW$12))+SUMIF(INDIRECT(calc!BW$7),$C10,INDIRECT(calc!BW$13))+SUMIF(INDIRECT(calc!BW$8),$C10,INDIRECT(calc!BW$14)))/(COUNTIF(INDIRECT(calc!BW$6),$C10)+COUNTIF(INDIRECT(calc!BW$7),$C10)+COUNTIF(INDIRECT(calc!BW$8),$C10))-SUMIF(INDIRECT(calc!BW$6),$C10,INDIRECT(calc!BW$9))-SUMIF(INDIRECT(calc!BW$7),$C10,INDIRECT(calc!BW$10))-SUMIF(INDIRECT(calc!BW$8),$C10,INDIRECT(calc!BW$11))),"")</f>
        <v/>
      </c>
      <c r="T10" s="205" t="str">
        <f ca="1">IFERROR(IF($C10="","",(SUMIF(INDIRECT(calc!BX$6),$C10,INDIRECT(calc!BX$12))+SUMIF(INDIRECT(calc!BX$7),$C10,INDIRECT(calc!BX$13))+SUMIF(INDIRECT(calc!BX$8),$C10,INDIRECT(calc!BX$14)))/(COUNTIF(INDIRECT(calc!BX$6),$C10)+COUNTIF(INDIRECT(calc!BX$7),$C10)+COUNTIF(INDIRECT(calc!BX$8),$C10))-SUMIF(INDIRECT(calc!BX$6),$C10,INDIRECT(calc!BX$9))-SUMIF(INDIRECT(calc!BX$7),$C10,INDIRECT(calc!BX$10))-SUMIF(INDIRECT(calc!BX$8),$C10,INDIRECT(calc!BX$11))),"")</f>
        <v/>
      </c>
      <c r="U10" s="205" t="str">
        <f ca="1">IFERROR(IF($C10="","",(SUMIF(INDIRECT(calc!BY$6),$C10,INDIRECT(calc!BY$12))+SUMIF(INDIRECT(calc!BY$7),$C10,INDIRECT(calc!BY$13))+SUMIF(INDIRECT(calc!BY$8),$C10,INDIRECT(calc!BY$14)))/(COUNTIF(INDIRECT(calc!BY$6),$C10)+COUNTIF(INDIRECT(calc!BY$7),$C10)+COUNTIF(INDIRECT(calc!BY$8),$C10))-SUMIF(INDIRECT(calc!BY$6),$C10,INDIRECT(calc!BY$9))-SUMIF(INDIRECT(calc!BY$7),$C10,INDIRECT(calc!BY$10))-SUMIF(INDIRECT(calc!BY$8),$C10,INDIRECT(calc!BY$11))),"")</f>
        <v/>
      </c>
      <c r="V10" s="205" t="str">
        <f ca="1">IFERROR(IF($C10="","",(SUMIF(INDIRECT(calc!BZ$6),$C10,INDIRECT(calc!BZ$12))+SUMIF(INDIRECT(calc!BZ$7),$C10,INDIRECT(calc!BZ$13))+SUMIF(INDIRECT(calc!BZ$8),$C10,INDIRECT(calc!BZ$14)))/(COUNTIF(INDIRECT(calc!BZ$6),$C10)+COUNTIF(INDIRECT(calc!BZ$7),$C10)+COUNTIF(INDIRECT(calc!BZ$8),$C10))-SUMIF(INDIRECT(calc!BZ$6),$C10,INDIRECT(calc!BZ$9))-SUMIF(INDIRECT(calc!BZ$7),$C10,INDIRECT(calc!BZ$10))-SUMIF(INDIRECT(calc!BZ$8),$C10,INDIRECT(calc!BZ$11))),"")</f>
        <v/>
      </c>
      <c r="X10" s="136"/>
    </row>
    <row r="11" spans="1:24">
      <c r="A11" s="131">
        <v>10</v>
      </c>
      <c r="B11" s="133"/>
      <c r="C11" s="204" t="str">
        <f ca="1">IFERROR(INDEX(Typ,MATCH(ROW(A10),Code,0),2),"")</f>
        <v>7330740AA</v>
      </c>
      <c r="D11" s="204" t="str">
        <f ca="1">IFERROR(INDEX(Typ,MATCH(ROW(B10),Code,0),3),"")</f>
        <v>RETENTION MODULE</v>
      </c>
      <c r="E11" s="141">
        <f ca="1">SUMIF(Stocks!A:$A,$C11,Stocks!$B:$B)</f>
        <v>0</v>
      </c>
      <c r="F11" s="157"/>
      <c r="G11" s="145">
        <f t="shared" ca="1" si="0"/>
        <v>-2</v>
      </c>
      <c r="H11" s="205">
        <f ca="1">IFERROR(IF($C11="","",(SUMIF(INDIRECT(calc!BL$6),$C11,INDIRECT(calc!BL$12))+SUMIF(INDIRECT(calc!BL$7),$C11,INDIRECT(calc!BL$13))+SUMIF(INDIRECT(calc!BL$8),$C11,INDIRECT(calc!BL$14)))/(COUNTIF(INDIRECT(calc!BL$6),$C11)+COUNTIF(INDIRECT(calc!BL$7),$C11)+COUNTIF(INDIRECT(calc!BL$8),$C11))-SUMIF(INDIRECT(calc!BL$6),$C11,INDIRECT(calc!BL$9))-SUMIF(INDIRECT(calc!BL$7),$C11,INDIRECT(calc!BL$10))-SUMIF(INDIRECT(calc!BL$8),$C11,INDIRECT(calc!BL$11))),"")</f>
        <v>-2</v>
      </c>
      <c r="I11" s="205" t="str">
        <f ca="1">IFERROR(IF($C11="","",(SUMIF(INDIRECT(calc!BM$6),$C11,INDIRECT(calc!BM$12))+SUMIF(INDIRECT(calc!BM$7),$C11,INDIRECT(calc!BM$13))+SUMIF(INDIRECT(calc!BM$8),$C11,INDIRECT(calc!BM$14)))/(COUNTIF(INDIRECT(calc!BM$6),$C11)+COUNTIF(INDIRECT(calc!BM$7),$C11)+COUNTIF(INDIRECT(calc!BM$8),$C11))-SUMIF(INDIRECT(calc!BM$6),$C11,INDIRECT(calc!BM$9))-SUMIF(INDIRECT(calc!BM$7),$C11,INDIRECT(calc!BM$10))-SUMIF(INDIRECT(calc!BM$8),$C11,INDIRECT(calc!BM$11))),"")</f>
        <v/>
      </c>
      <c r="J11" s="205" t="str">
        <f ca="1">IFERROR(IF($C11="","",(SUMIF(INDIRECT(calc!BN$6),$C11,INDIRECT(calc!BN$12))+SUMIF(INDIRECT(calc!BN$7),$C11,INDIRECT(calc!BN$13))+SUMIF(INDIRECT(calc!BN$8),$C11,INDIRECT(calc!BN$14)))/(COUNTIF(INDIRECT(calc!BN$6),$C11)+COUNTIF(INDIRECT(calc!BN$7),$C11)+COUNTIF(INDIRECT(calc!BN$8),$C11))-SUMIF(INDIRECT(calc!BN$6),$C11,INDIRECT(calc!BN$9))-SUMIF(INDIRECT(calc!BN$7),$C11,INDIRECT(calc!BN$10))-SUMIF(INDIRECT(calc!BN$8),$C11,INDIRECT(calc!BN$11))),"")</f>
        <v/>
      </c>
      <c r="K11" s="205" t="str">
        <f ca="1">IFERROR(IF($C11="","",(SUMIF(INDIRECT(calc!BO$6),$C11,INDIRECT(calc!BO$12))+SUMIF(INDIRECT(calc!BO$7),$C11,INDIRECT(calc!BO$13))+SUMIF(INDIRECT(calc!BO$8),$C11,INDIRECT(calc!BO$14)))/(COUNTIF(INDIRECT(calc!BO$6),$C11)+COUNTIF(INDIRECT(calc!BO$7),$C11)+COUNTIF(INDIRECT(calc!BO$8),$C11))-SUMIF(INDIRECT(calc!BO$6),$C11,INDIRECT(calc!BO$9))-SUMIF(INDIRECT(calc!BO$7),$C11,INDIRECT(calc!BO$10))-SUMIF(INDIRECT(calc!BO$8),$C11,INDIRECT(calc!BO$11))),"")</f>
        <v/>
      </c>
      <c r="L11" s="205" t="str">
        <f ca="1">IFERROR(IF($C11="","",(SUMIF(INDIRECT(calc!BP$6),$C11,INDIRECT(calc!BP$12))+SUMIF(INDIRECT(calc!BP$7),$C11,INDIRECT(calc!BP$13))+SUMIF(INDIRECT(calc!BP$8),$C11,INDIRECT(calc!BP$14)))/(COUNTIF(INDIRECT(calc!BP$6),$C11)+COUNTIF(INDIRECT(calc!BP$7),$C11)+COUNTIF(INDIRECT(calc!BP$8),$C11))-SUMIF(INDIRECT(calc!BP$6),$C11,INDIRECT(calc!BP$9))-SUMIF(INDIRECT(calc!BP$7),$C11,INDIRECT(calc!BP$10))-SUMIF(INDIRECT(calc!BP$8),$C11,INDIRECT(calc!BP$11))),"")</f>
        <v/>
      </c>
      <c r="M11" s="205" t="str">
        <f ca="1">IFERROR(IF($C11="","",(SUMIF(INDIRECT(calc!BQ$6),$C11,INDIRECT(calc!BQ$12))+SUMIF(INDIRECT(calc!BQ$7),$C11,INDIRECT(calc!BQ$13))+SUMIF(INDIRECT(calc!BQ$8),$C11,INDIRECT(calc!BQ$14)))/(COUNTIF(INDIRECT(calc!BQ$6),$C11)+COUNTIF(INDIRECT(calc!BQ$7),$C11)+COUNTIF(INDIRECT(calc!BQ$8),$C11))-SUMIF(INDIRECT(calc!BQ$6),$C11,INDIRECT(calc!BQ$9))-SUMIF(INDIRECT(calc!BQ$7),$C11,INDIRECT(calc!BQ$10))-SUMIF(INDIRECT(calc!BQ$8),$C11,INDIRECT(calc!BQ$11))),"")</f>
        <v/>
      </c>
      <c r="N11" s="205" t="str">
        <f ca="1">IFERROR(IF($C11="","",(SUMIF(INDIRECT(calc!BR$6),$C11,INDIRECT(calc!BR$12))+SUMIF(INDIRECT(calc!BR$7),$C11,INDIRECT(calc!BR$13))+SUMIF(INDIRECT(calc!BR$8),$C11,INDIRECT(calc!BR$14)))/(COUNTIF(INDIRECT(calc!BR$6),$C11)+COUNTIF(INDIRECT(calc!BR$7),$C11)+COUNTIF(INDIRECT(calc!BR$8),$C11))-SUMIF(INDIRECT(calc!BR$6),$C11,INDIRECT(calc!BR$9))-SUMIF(INDIRECT(calc!BR$7),$C11,INDIRECT(calc!BR$10))-SUMIF(INDIRECT(calc!BR$8),$C11,INDIRECT(calc!BR$11))),"")</f>
        <v/>
      </c>
      <c r="O11" s="205" t="str">
        <f ca="1">IFERROR(IF($C11="","",(SUMIF(INDIRECT(calc!BS$6),$C11,INDIRECT(calc!BS$12))+SUMIF(INDIRECT(calc!BS$7),$C11,INDIRECT(calc!BS$13))+SUMIF(INDIRECT(calc!BS$8),$C11,INDIRECT(calc!BS$14)))/(COUNTIF(INDIRECT(calc!BS$6),$C11)+COUNTIF(INDIRECT(calc!BS$7),$C11)+COUNTIF(INDIRECT(calc!BS$8),$C11))-SUMIF(INDIRECT(calc!BS$6),$C11,INDIRECT(calc!BS$9))-SUMIF(INDIRECT(calc!BS$7),$C11,INDIRECT(calc!BS$10))-SUMIF(INDIRECT(calc!BS$8),$C11,INDIRECT(calc!BS$11))),"")</f>
        <v/>
      </c>
      <c r="P11" s="205" t="str">
        <f ca="1">IFERROR(IF($C11="","",(SUMIF(INDIRECT(calc!BT$6),$C11,INDIRECT(calc!BT$12))+SUMIF(INDIRECT(calc!BT$7),$C11,INDIRECT(calc!BT$13))+SUMIF(INDIRECT(calc!BT$8),$C11,INDIRECT(calc!BT$14)))/(COUNTIF(INDIRECT(calc!BT$6),$C11)+COUNTIF(INDIRECT(calc!BT$7),$C11)+COUNTIF(INDIRECT(calc!BT$8),$C11))-SUMIF(INDIRECT(calc!BT$6),$C11,INDIRECT(calc!BT$9))-SUMIF(INDIRECT(calc!BT$7),$C11,INDIRECT(calc!BT$10))-SUMIF(INDIRECT(calc!BT$8),$C11,INDIRECT(calc!BT$11))),"")</f>
        <v/>
      </c>
      <c r="Q11" s="205" t="str">
        <f ca="1">IFERROR(IF($C11="","",(SUMIF(INDIRECT(calc!BU$6),$C11,INDIRECT(calc!BU$12))+SUMIF(INDIRECT(calc!BU$7),$C11,INDIRECT(calc!BU$13))+SUMIF(INDIRECT(calc!BU$8),$C11,INDIRECT(calc!BU$14)))/(COUNTIF(INDIRECT(calc!BU$6),$C11)+COUNTIF(INDIRECT(calc!BU$7),$C11)+COUNTIF(INDIRECT(calc!BU$8),$C11))-SUMIF(INDIRECT(calc!BU$6),$C11,INDIRECT(calc!BU$9))-SUMIF(INDIRECT(calc!BU$7),$C11,INDIRECT(calc!BU$10))-SUMIF(INDIRECT(calc!BU$8),$C11,INDIRECT(calc!BU$11))),"")</f>
        <v/>
      </c>
      <c r="R11" s="205" t="str">
        <f ca="1">IFERROR(IF($C11="","",(SUMIF(INDIRECT(calc!BV$6),$C11,INDIRECT(calc!BV$12))+SUMIF(INDIRECT(calc!BV$7),$C11,INDIRECT(calc!BV$13))+SUMIF(INDIRECT(calc!BV$8),$C11,INDIRECT(calc!BV$14)))/(COUNTIF(INDIRECT(calc!BV$6),$C11)+COUNTIF(INDIRECT(calc!BV$7),$C11)+COUNTIF(INDIRECT(calc!BV$8),$C11))-SUMIF(INDIRECT(calc!BV$6),$C11,INDIRECT(calc!BV$9))-SUMIF(INDIRECT(calc!BV$7),$C11,INDIRECT(calc!BV$10))-SUMIF(INDIRECT(calc!BV$8),$C11,INDIRECT(calc!BV$11))),"")</f>
        <v/>
      </c>
      <c r="S11" s="205" t="str">
        <f ca="1">IFERROR(IF($C11="","",(SUMIF(INDIRECT(calc!BW$6),$C11,INDIRECT(calc!BW$12))+SUMIF(INDIRECT(calc!BW$7),$C11,INDIRECT(calc!BW$13))+SUMIF(INDIRECT(calc!BW$8),$C11,INDIRECT(calc!BW$14)))/(COUNTIF(INDIRECT(calc!BW$6),$C11)+COUNTIF(INDIRECT(calc!BW$7),$C11)+COUNTIF(INDIRECT(calc!BW$8),$C11))-SUMIF(INDIRECT(calc!BW$6),$C11,INDIRECT(calc!BW$9))-SUMIF(INDIRECT(calc!BW$7),$C11,INDIRECT(calc!BW$10))-SUMIF(INDIRECT(calc!BW$8),$C11,INDIRECT(calc!BW$11))),"")</f>
        <v/>
      </c>
      <c r="T11" s="205" t="str">
        <f ca="1">IFERROR(IF($C11="","",(SUMIF(INDIRECT(calc!BX$6),$C11,INDIRECT(calc!BX$12))+SUMIF(INDIRECT(calc!BX$7),$C11,INDIRECT(calc!BX$13))+SUMIF(INDIRECT(calc!BX$8),$C11,INDIRECT(calc!BX$14)))/(COUNTIF(INDIRECT(calc!BX$6),$C11)+COUNTIF(INDIRECT(calc!BX$7),$C11)+COUNTIF(INDIRECT(calc!BX$8),$C11))-SUMIF(INDIRECT(calc!BX$6),$C11,INDIRECT(calc!BX$9))-SUMIF(INDIRECT(calc!BX$7),$C11,INDIRECT(calc!BX$10))-SUMIF(INDIRECT(calc!BX$8),$C11,INDIRECT(calc!BX$11))),"")</f>
        <v/>
      </c>
      <c r="U11" s="205" t="str">
        <f ca="1">IFERROR(IF($C11="","",(SUMIF(INDIRECT(calc!BY$6),$C11,INDIRECT(calc!BY$12))+SUMIF(INDIRECT(calc!BY$7),$C11,INDIRECT(calc!BY$13))+SUMIF(INDIRECT(calc!BY$8),$C11,INDIRECT(calc!BY$14)))/(COUNTIF(INDIRECT(calc!BY$6),$C11)+COUNTIF(INDIRECT(calc!BY$7),$C11)+COUNTIF(INDIRECT(calc!BY$8),$C11))-SUMIF(INDIRECT(calc!BY$6),$C11,INDIRECT(calc!BY$9))-SUMIF(INDIRECT(calc!BY$7),$C11,INDIRECT(calc!BY$10))-SUMIF(INDIRECT(calc!BY$8),$C11,INDIRECT(calc!BY$11))),"")</f>
        <v/>
      </c>
      <c r="V11" s="205" t="str">
        <f ca="1">IFERROR(IF($C11="","",(SUMIF(INDIRECT(calc!BZ$6),$C11,INDIRECT(calc!BZ$12))+SUMIF(INDIRECT(calc!BZ$7),$C11,INDIRECT(calc!BZ$13))+SUMIF(INDIRECT(calc!BZ$8),$C11,INDIRECT(calc!BZ$14)))/(COUNTIF(INDIRECT(calc!BZ$6),$C11)+COUNTIF(INDIRECT(calc!BZ$7),$C11)+COUNTIF(INDIRECT(calc!BZ$8),$C11))-SUMIF(INDIRECT(calc!BZ$6),$C11,INDIRECT(calc!BZ$9))-SUMIF(INDIRECT(calc!BZ$7),$C11,INDIRECT(calc!BZ$10))-SUMIF(INDIRECT(calc!BZ$8),$C11,INDIRECT(calc!BZ$11))),"")</f>
        <v/>
      </c>
      <c r="X11" s="136"/>
    </row>
    <row r="12" spans="1:24">
      <c r="A12" s="131">
        <v>11</v>
      </c>
      <c r="B12" s="133"/>
      <c r="C12" s="204" t="str">
        <f ca="1">IFERROR(INDEX(Typ,MATCH(ROW(A11),Code,0),2),"")</f>
        <v>7330744AA</v>
      </c>
      <c r="D12" s="204" t="str">
        <f ca="1">IFERROR(INDEX(Typ,MATCH(ROW(B11),Code,0),3),"")</f>
        <v xml:space="preserve">PREPREG UPPER FACE </v>
      </c>
      <c r="E12" s="141">
        <f ca="1">SUMIF(Stocks!A:$A,$C12,Stocks!$B:$B)</f>
        <v>240</v>
      </c>
      <c r="F12" s="157"/>
      <c r="G12" s="145">
        <f t="shared" ca="1" si="0"/>
        <v>0</v>
      </c>
      <c r="H12" s="205">
        <f ca="1">IFERROR(IF($C12="","",(SUMIF(INDIRECT(calc!BL$6),$C12,INDIRECT(calc!BL$12))+SUMIF(INDIRECT(calc!BL$7),$C12,INDIRECT(calc!BL$13))+SUMIF(INDIRECT(calc!BL$8),$C12,INDIRECT(calc!BL$14)))/(COUNTIF(INDIRECT(calc!BL$6),$C12)+COUNTIF(INDIRECT(calc!BL$7),$C12)+COUNTIF(INDIRECT(calc!BL$8),$C12))-SUMIF(INDIRECT(calc!BL$6),$C12,INDIRECT(calc!BL$9))-SUMIF(INDIRECT(calc!BL$7),$C12,INDIRECT(calc!BL$10))-SUMIF(INDIRECT(calc!BL$8),$C12,INDIRECT(calc!BL$11))),"")</f>
        <v>239</v>
      </c>
      <c r="I12" s="205" t="str">
        <f ca="1">IFERROR(IF($C12="","",(SUMIF(INDIRECT(calc!BM$6),$C12,INDIRECT(calc!BM$12))+SUMIF(INDIRECT(calc!BM$7),$C12,INDIRECT(calc!BM$13))+SUMIF(INDIRECT(calc!BM$8),$C12,INDIRECT(calc!BM$14)))/(COUNTIF(INDIRECT(calc!BM$6),$C12)+COUNTIF(INDIRECT(calc!BM$7),$C12)+COUNTIF(INDIRECT(calc!BM$8),$C12))-SUMIF(INDIRECT(calc!BM$6),$C12,INDIRECT(calc!BM$9))-SUMIF(INDIRECT(calc!BM$7),$C12,INDIRECT(calc!BM$10))-SUMIF(INDIRECT(calc!BM$8),$C12,INDIRECT(calc!BM$11))),"")</f>
        <v/>
      </c>
      <c r="J12" s="205" t="str">
        <f ca="1">IFERROR(IF($C12="","",(SUMIF(INDIRECT(calc!BN$6),$C12,INDIRECT(calc!BN$12))+SUMIF(INDIRECT(calc!BN$7),$C12,INDIRECT(calc!BN$13))+SUMIF(INDIRECT(calc!BN$8),$C12,INDIRECT(calc!BN$14)))/(COUNTIF(INDIRECT(calc!BN$6),$C12)+COUNTIF(INDIRECT(calc!BN$7),$C12)+COUNTIF(INDIRECT(calc!BN$8),$C12))-SUMIF(INDIRECT(calc!BN$6),$C12,INDIRECT(calc!BN$9))-SUMIF(INDIRECT(calc!BN$7),$C12,INDIRECT(calc!BN$10))-SUMIF(INDIRECT(calc!BN$8),$C12,INDIRECT(calc!BN$11))),"")</f>
        <v/>
      </c>
      <c r="K12" s="205" t="str">
        <f ca="1">IFERROR(IF($C12="","",(SUMIF(INDIRECT(calc!BO$6),$C12,INDIRECT(calc!BO$12))+SUMIF(INDIRECT(calc!BO$7),$C12,INDIRECT(calc!BO$13))+SUMIF(INDIRECT(calc!BO$8),$C12,INDIRECT(calc!BO$14)))/(COUNTIF(INDIRECT(calc!BO$6),$C12)+COUNTIF(INDIRECT(calc!BO$7),$C12)+COUNTIF(INDIRECT(calc!BO$8),$C12))-SUMIF(INDIRECT(calc!BO$6),$C12,INDIRECT(calc!BO$9))-SUMIF(INDIRECT(calc!BO$7),$C12,INDIRECT(calc!BO$10))-SUMIF(INDIRECT(calc!BO$8),$C12,INDIRECT(calc!BO$11))),"")</f>
        <v/>
      </c>
      <c r="L12" s="205" t="str">
        <f ca="1">IFERROR(IF($C12="","",(SUMIF(INDIRECT(calc!BP$6),$C12,INDIRECT(calc!BP$12))+SUMIF(INDIRECT(calc!BP$7),$C12,INDIRECT(calc!BP$13))+SUMIF(INDIRECT(calc!BP$8),$C12,INDIRECT(calc!BP$14)))/(COUNTIF(INDIRECT(calc!BP$6),$C12)+COUNTIF(INDIRECT(calc!BP$7),$C12)+COUNTIF(INDIRECT(calc!BP$8),$C12))-SUMIF(INDIRECT(calc!BP$6),$C12,INDIRECT(calc!BP$9))-SUMIF(INDIRECT(calc!BP$7),$C12,INDIRECT(calc!BP$10))-SUMIF(INDIRECT(calc!BP$8),$C12,INDIRECT(calc!BP$11))),"")</f>
        <v/>
      </c>
      <c r="M12" s="205" t="str">
        <f ca="1">IFERROR(IF($C12="","",(SUMIF(INDIRECT(calc!BQ$6),$C12,INDIRECT(calc!BQ$12))+SUMIF(INDIRECT(calc!BQ$7),$C12,INDIRECT(calc!BQ$13))+SUMIF(INDIRECT(calc!BQ$8),$C12,INDIRECT(calc!BQ$14)))/(COUNTIF(INDIRECT(calc!BQ$6),$C12)+COUNTIF(INDIRECT(calc!BQ$7),$C12)+COUNTIF(INDIRECT(calc!BQ$8),$C12))-SUMIF(INDIRECT(calc!BQ$6),$C12,INDIRECT(calc!BQ$9))-SUMIF(INDIRECT(calc!BQ$7),$C12,INDIRECT(calc!BQ$10))-SUMIF(INDIRECT(calc!BQ$8),$C12,INDIRECT(calc!BQ$11))),"")</f>
        <v/>
      </c>
      <c r="N12" s="205" t="str">
        <f ca="1">IFERROR(IF($C12="","",(SUMIF(INDIRECT(calc!BR$6),$C12,INDIRECT(calc!BR$12))+SUMIF(INDIRECT(calc!BR$7),$C12,INDIRECT(calc!BR$13))+SUMIF(INDIRECT(calc!BR$8),$C12,INDIRECT(calc!BR$14)))/(COUNTIF(INDIRECT(calc!BR$6),$C12)+COUNTIF(INDIRECT(calc!BR$7),$C12)+COUNTIF(INDIRECT(calc!BR$8),$C12))-SUMIF(INDIRECT(calc!BR$6),$C12,INDIRECT(calc!BR$9))-SUMIF(INDIRECT(calc!BR$7),$C12,INDIRECT(calc!BR$10))-SUMIF(INDIRECT(calc!BR$8),$C12,INDIRECT(calc!BR$11))),"")</f>
        <v/>
      </c>
      <c r="O12" s="205" t="str">
        <f ca="1">IFERROR(IF($C12="","",(SUMIF(INDIRECT(calc!BS$6),$C12,INDIRECT(calc!BS$12))+SUMIF(INDIRECT(calc!BS$7),$C12,INDIRECT(calc!BS$13))+SUMIF(INDIRECT(calc!BS$8),$C12,INDIRECT(calc!BS$14)))/(COUNTIF(INDIRECT(calc!BS$6),$C12)+COUNTIF(INDIRECT(calc!BS$7),$C12)+COUNTIF(INDIRECT(calc!BS$8),$C12))-SUMIF(INDIRECT(calc!BS$6),$C12,INDIRECT(calc!BS$9))-SUMIF(INDIRECT(calc!BS$7),$C12,INDIRECT(calc!BS$10))-SUMIF(INDIRECT(calc!BS$8),$C12,INDIRECT(calc!BS$11))),"")</f>
        <v/>
      </c>
      <c r="P12" s="205" t="str">
        <f ca="1">IFERROR(IF($C12="","",(SUMIF(INDIRECT(calc!BT$6),$C12,INDIRECT(calc!BT$12))+SUMIF(INDIRECT(calc!BT$7),$C12,INDIRECT(calc!BT$13))+SUMIF(INDIRECT(calc!BT$8),$C12,INDIRECT(calc!BT$14)))/(COUNTIF(INDIRECT(calc!BT$6),$C12)+COUNTIF(INDIRECT(calc!BT$7),$C12)+COUNTIF(INDIRECT(calc!BT$8),$C12))-SUMIF(INDIRECT(calc!BT$6),$C12,INDIRECT(calc!BT$9))-SUMIF(INDIRECT(calc!BT$7),$C12,INDIRECT(calc!BT$10))-SUMIF(INDIRECT(calc!BT$8),$C12,INDIRECT(calc!BT$11))),"")</f>
        <v/>
      </c>
      <c r="Q12" s="205" t="str">
        <f ca="1">IFERROR(IF($C12="","",(SUMIF(INDIRECT(calc!BU$6),$C12,INDIRECT(calc!BU$12))+SUMIF(INDIRECT(calc!BU$7),$C12,INDIRECT(calc!BU$13))+SUMIF(INDIRECT(calc!BU$8),$C12,INDIRECT(calc!BU$14)))/(COUNTIF(INDIRECT(calc!BU$6),$C12)+COUNTIF(INDIRECT(calc!BU$7),$C12)+COUNTIF(INDIRECT(calc!BU$8),$C12))-SUMIF(INDIRECT(calc!BU$6),$C12,INDIRECT(calc!BU$9))-SUMIF(INDIRECT(calc!BU$7),$C12,INDIRECT(calc!BU$10))-SUMIF(INDIRECT(calc!BU$8),$C12,INDIRECT(calc!BU$11))),"")</f>
        <v/>
      </c>
      <c r="R12" s="205" t="str">
        <f ca="1">IFERROR(IF($C12="","",(SUMIF(INDIRECT(calc!BV$6),$C12,INDIRECT(calc!BV$12))+SUMIF(INDIRECT(calc!BV$7),$C12,INDIRECT(calc!BV$13))+SUMIF(INDIRECT(calc!BV$8),$C12,INDIRECT(calc!BV$14)))/(COUNTIF(INDIRECT(calc!BV$6),$C12)+COUNTIF(INDIRECT(calc!BV$7),$C12)+COUNTIF(INDIRECT(calc!BV$8),$C12))-SUMIF(INDIRECT(calc!BV$6),$C12,INDIRECT(calc!BV$9))-SUMIF(INDIRECT(calc!BV$7),$C12,INDIRECT(calc!BV$10))-SUMIF(INDIRECT(calc!BV$8),$C12,INDIRECT(calc!BV$11))),"")</f>
        <v/>
      </c>
      <c r="S12" s="205" t="str">
        <f ca="1">IFERROR(IF($C12="","",(SUMIF(INDIRECT(calc!BW$6),$C12,INDIRECT(calc!BW$12))+SUMIF(INDIRECT(calc!BW$7),$C12,INDIRECT(calc!BW$13))+SUMIF(INDIRECT(calc!BW$8),$C12,INDIRECT(calc!BW$14)))/(COUNTIF(INDIRECT(calc!BW$6),$C12)+COUNTIF(INDIRECT(calc!BW$7),$C12)+COUNTIF(INDIRECT(calc!BW$8),$C12))-SUMIF(INDIRECT(calc!BW$6),$C12,INDIRECT(calc!BW$9))-SUMIF(INDIRECT(calc!BW$7),$C12,INDIRECT(calc!BW$10))-SUMIF(INDIRECT(calc!BW$8),$C12,INDIRECT(calc!BW$11))),"")</f>
        <v/>
      </c>
      <c r="T12" s="205" t="str">
        <f ca="1">IFERROR(IF($C12="","",(SUMIF(INDIRECT(calc!BX$6),$C12,INDIRECT(calc!BX$12))+SUMIF(INDIRECT(calc!BX$7),$C12,INDIRECT(calc!BX$13))+SUMIF(INDIRECT(calc!BX$8),$C12,INDIRECT(calc!BX$14)))/(COUNTIF(INDIRECT(calc!BX$6),$C12)+COUNTIF(INDIRECT(calc!BX$7),$C12)+COUNTIF(INDIRECT(calc!BX$8),$C12))-SUMIF(INDIRECT(calc!BX$6),$C12,INDIRECT(calc!BX$9))-SUMIF(INDIRECT(calc!BX$7),$C12,INDIRECT(calc!BX$10))-SUMIF(INDIRECT(calc!BX$8),$C12,INDIRECT(calc!BX$11))),"")</f>
        <v/>
      </c>
      <c r="U12" s="205" t="str">
        <f ca="1">IFERROR(IF($C12="","",(SUMIF(INDIRECT(calc!BY$6),$C12,INDIRECT(calc!BY$12))+SUMIF(INDIRECT(calc!BY$7),$C12,INDIRECT(calc!BY$13))+SUMIF(INDIRECT(calc!BY$8),$C12,INDIRECT(calc!BY$14)))/(COUNTIF(INDIRECT(calc!BY$6),$C12)+COUNTIF(INDIRECT(calc!BY$7),$C12)+COUNTIF(INDIRECT(calc!BY$8),$C12))-SUMIF(INDIRECT(calc!BY$6),$C12,INDIRECT(calc!BY$9))-SUMIF(INDIRECT(calc!BY$7),$C12,INDIRECT(calc!BY$10))-SUMIF(INDIRECT(calc!BY$8),$C12,INDIRECT(calc!BY$11))),"")</f>
        <v/>
      </c>
      <c r="V12" s="205" t="str">
        <f ca="1">IFERROR(IF($C12="","",(SUMIF(INDIRECT(calc!BZ$6),$C12,INDIRECT(calc!BZ$12))+SUMIF(INDIRECT(calc!BZ$7),$C12,INDIRECT(calc!BZ$13))+SUMIF(INDIRECT(calc!BZ$8),$C12,INDIRECT(calc!BZ$14)))/(COUNTIF(INDIRECT(calc!BZ$6),$C12)+COUNTIF(INDIRECT(calc!BZ$7),$C12)+COUNTIF(INDIRECT(calc!BZ$8),$C12))-SUMIF(INDIRECT(calc!BZ$6),$C12,INDIRECT(calc!BZ$9))-SUMIF(INDIRECT(calc!BZ$7),$C12,INDIRECT(calc!BZ$10))-SUMIF(INDIRECT(calc!BZ$8),$C12,INDIRECT(calc!BZ$11))),"")</f>
        <v/>
      </c>
      <c r="X12" s="136"/>
    </row>
    <row r="13" spans="1:24">
      <c r="A13" s="131">
        <v>12</v>
      </c>
      <c r="B13" s="133"/>
      <c r="C13" s="204" t="str">
        <f ca="1">IFERROR(INDEX(Typ,MATCH(ROW(A12),Code,0),2),"")</f>
        <v>7330745AA</v>
      </c>
      <c r="D13" s="204" t="str">
        <f ca="1">IFERROR(INDEX(Typ,MATCH(ROW(B12),Code,0),3),"")</f>
        <v xml:space="preserve">PREPREG LOWER FACE </v>
      </c>
      <c r="E13" s="141">
        <f ca="1">SUMIF(Stocks!A:$A,$C13,Stocks!$B:$B)</f>
        <v>240</v>
      </c>
      <c r="F13" s="157"/>
      <c r="G13" s="145">
        <f t="shared" ca="1" si="0"/>
        <v>0</v>
      </c>
      <c r="H13" s="205">
        <f ca="1">IFERROR(IF($C13="","",(SUMIF(INDIRECT(calc!BL$6),$C13,INDIRECT(calc!BL$12))+SUMIF(INDIRECT(calc!BL$7),$C13,INDIRECT(calc!BL$13))+SUMIF(INDIRECT(calc!BL$8),$C13,INDIRECT(calc!BL$14)))/(COUNTIF(INDIRECT(calc!BL$6),$C13)+COUNTIF(INDIRECT(calc!BL$7),$C13)+COUNTIF(INDIRECT(calc!BL$8),$C13))-SUMIF(INDIRECT(calc!BL$6),$C13,INDIRECT(calc!BL$9))-SUMIF(INDIRECT(calc!BL$7),$C13,INDIRECT(calc!BL$10))-SUMIF(INDIRECT(calc!BL$8),$C13,INDIRECT(calc!BL$11))),"")</f>
        <v>239</v>
      </c>
      <c r="I13" s="205" t="str">
        <f ca="1">IFERROR(IF($C13="","",(SUMIF(INDIRECT(calc!BM$6),$C13,INDIRECT(calc!BM$12))+SUMIF(INDIRECT(calc!BM$7),$C13,INDIRECT(calc!BM$13))+SUMIF(INDIRECT(calc!BM$8),$C13,INDIRECT(calc!BM$14)))/(COUNTIF(INDIRECT(calc!BM$6),$C13)+COUNTIF(INDIRECT(calc!BM$7),$C13)+COUNTIF(INDIRECT(calc!BM$8),$C13))-SUMIF(INDIRECT(calc!BM$6),$C13,INDIRECT(calc!BM$9))-SUMIF(INDIRECT(calc!BM$7),$C13,INDIRECT(calc!BM$10))-SUMIF(INDIRECT(calc!BM$8),$C13,INDIRECT(calc!BM$11))),"")</f>
        <v/>
      </c>
      <c r="J13" s="205" t="str">
        <f ca="1">IFERROR(IF($C13="","",(SUMIF(INDIRECT(calc!BN$6),$C13,INDIRECT(calc!BN$12))+SUMIF(INDIRECT(calc!BN$7),$C13,INDIRECT(calc!BN$13))+SUMIF(INDIRECT(calc!BN$8),$C13,INDIRECT(calc!BN$14)))/(COUNTIF(INDIRECT(calc!BN$6),$C13)+COUNTIF(INDIRECT(calc!BN$7),$C13)+COUNTIF(INDIRECT(calc!BN$8),$C13))-SUMIF(INDIRECT(calc!BN$6),$C13,INDIRECT(calc!BN$9))-SUMIF(INDIRECT(calc!BN$7),$C13,INDIRECT(calc!BN$10))-SUMIF(INDIRECT(calc!BN$8),$C13,INDIRECT(calc!BN$11))),"")</f>
        <v/>
      </c>
      <c r="K13" s="205" t="str">
        <f ca="1">IFERROR(IF($C13="","",(SUMIF(INDIRECT(calc!BO$6),$C13,INDIRECT(calc!BO$12))+SUMIF(INDIRECT(calc!BO$7),$C13,INDIRECT(calc!BO$13))+SUMIF(INDIRECT(calc!BO$8),$C13,INDIRECT(calc!BO$14)))/(COUNTIF(INDIRECT(calc!BO$6),$C13)+COUNTIF(INDIRECT(calc!BO$7),$C13)+COUNTIF(INDIRECT(calc!BO$8),$C13))-SUMIF(INDIRECT(calc!BO$6),$C13,INDIRECT(calc!BO$9))-SUMIF(INDIRECT(calc!BO$7),$C13,INDIRECT(calc!BO$10))-SUMIF(INDIRECT(calc!BO$8),$C13,INDIRECT(calc!BO$11))),"")</f>
        <v/>
      </c>
      <c r="L13" s="205" t="str">
        <f ca="1">IFERROR(IF($C13="","",(SUMIF(INDIRECT(calc!BP$6),$C13,INDIRECT(calc!BP$12))+SUMIF(INDIRECT(calc!BP$7),$C13,INDIRECT(calc!BP$13))+SUMIF(INDIRECT(calc!BP$8),$C13,INDIRECT(calc!BP$14)))/(COUNTIF(INDIRECT(calc!BP$6),$C13)+COUNTIF(INDIRECT(calc!BP$7),$C13)+COUNTIF(INDIRECT(calc!BP$8),$C13))-SUMIF(INDIRECT(calc!BP$6),$C13,INDIRECT(calc!BP$9))-SUMIF(INDIRECT(calc!BP$7),$C13,INDIRECT(calc!BP$10))-SUMIF(INDIRECT(calc!BP$8),$C13,INDIRECT(calc!BP$11))),"")</f>
        <v/>
      </c>
      <c r="M13" s="205" t="str">
        <f ca="1">IFERROR(IF($C13="","",(SUMIF(INDIRECT(calc!BQ$6),$C13,INDIRECT(calc!BQ$12))+SUMIF(INDIRECT(calc!BQ$7),$C13,INDIRECT(calc!BQ$13))+SUMIF(INDIRECT(calc!BQ$8),$C13,INDIRECT(calc!BQ$14)))/(COUNTIF(INDIRECT(calc!BQ$6),$C13)+COUNTIF(INDIRECT(calc!BQ$7),$C13)+COUNTIF(INDIRECT(calc!BQ$8),$C13))-SUMIF(INDIRECT(calc!BQ$6),$C13,INDIRECT(calc!BQ$9))-SUMIF(INDIRECT(calc!BQ$7),$C13,INDIRECT(calc!BQ$10))-SUMIF(INDIRECT(calc!BQ$8),$C13,INDIRECT(calc!BQ$11))),"")</f>
        <v/>
      </c>
      <c r="N13" s="205" t="str">
        <f ca="1">IFERROR(IF($C13="","",(SUMIF(INDIRECT(calc!BR$6),$C13,INDIRECT(calc!BR$12))+SUMIF(INDIRECT(calc!BR$7),$C13,INDIRECT(calc!BR$13))+SUMIF(INDIRECT(calc!BR$8),$C13,INDIRECT(calc!BR$14)))/(COUNTIF(INDIRECT(calc!BR$6),$C13)+COUNTIF(INDIRECT(calc!BR$7),$C13)+COUNTIF(INDIRECT(calc!BR$8),$C13))-SUMIF(INDIRECT(calc!BR$6),$C13,INDIRECT(calc!BR$9))-SUMIF(INDIRECT(calc!BR$7),$C13,INDIRECT(calc!BR$10))-SUMIF(INDIRECT(calc!BR$8),$C13,INDIRECT(calc!BR$11))),"")</f>
        <v/>
      </c>
      <c r="O13" s="205" t="str">
        <f ca="1">IFERROR(IF($C13="","",(SUMIF(INDIRECT(calc!BS$6),$C13,INDIRECT(calc!BS$12))+SUMIF(INDIRECT(calc!BS$7),$C13,INDIRECT(calc!BS$13))+SUMIF(INDIRECT(calc!BS$8),$C13,INDIRECT(calc!BS$14)))/(COUNTIF(INDIRECT(calc!BS$6),$C13)+COUNTIF(INDIRECT(calc!BS$7),$C13)+COUNTIF(INDIRECT(calc!BS$8),$C13))-SUMIF(INDIRECT(calc!BS$6),$C13,INDIRECT(calc!BS$9))-SUMIF(INDIRECT(calc!BS$7),$C13,INDIRECT(calc!BS$10))-SUMIF(INDIRECT(calc!BS$8),$C13,INDIRECT(calc!BS$11))),"")</f>
        <v/>
      </c>
      <c r="P13" s="205" t="str">
        <f ca="1">IFERROR(IF($C13="","",(SUMIF(INDIRECT(calc!BT$6),$C13,INDIRECT(calc!BT$12))+SUMIF(INDIRECT(calc!BT$7),$C13,INDIRECT(calc!BT$13))+SUMIF(INDIRECT(calc!BT$8),$C13,INDIRECT(calc!BT$14)))/(COUNTIF(INDIRECT(calc!BT$6),$C13)+COUNTIF(INDIRECT(calc!BT$7),$C13)+COUNTIF(INDIRECT(calc!BT$8),$C13))-SUMIF(INDIRECT(calc!BT$6),$C13,INDIRECT(calc!BT$9))-SUMIF(INDIRECT(calc!BT$7),$C13,INDIRECT(calc!BT$10))-SUMIF(INDIRECT(calc!BT$8),$C13,INDIRECT(calc!BT$11))),"")</f>
        <v/>
      </c>
      <c r="Q13" s="205" t="str">
        <f ca="1">IFERROR(IF($C13="","",(SUMIF(INDIRECT(calc!BU$6),$C13,INDIRECT(calc!BU$12))+SUMIF(INDIRECT(calc!BU$7),$C13,INDIRECT(calc!BU$13))+SUMIF(INDIRECT(calc!BU$8),$C13,INDIRECT(calc!BU$14)))/(COUNTIF(INDIRECT(calc!BU$6),$C13)+COUNTIF(INDIRECT(calc!BU$7),$C13)+COUNTIF(INDIRECT(calc!BU$8),$C13))-SUMIF(INDIRECT(calc!BU$6),$C13,INDIRECT(calc!BU$9))-SUMIF(INDIRECT(calc!BU$7),$C13,INDIRECT(calc!BU$10))-SUMIF(INDIRECT(calc!BU$8),$C13,INDIRECT(calc!BU$11))),"")</f>
        <v/>
      </c>
      <c r="R13" s="205" t="str">
        <f ca="1">IFERROR(IF($C13="","",(SUMIF(INDIRECT(calc!BV$6),$C13,INDIRECT(calc!BV$12))+SUMIF(INDIRECT(calc!BV$7),$C13,INDIRECT(calc!BV$13))+SUMIF(INDIRECT(calc!BV$8),$C13,INDIRECT(calc!BV$14)))/(COUNTIF(INDIRECT(calc!BV$6),$C13)+COUNTIF(INDIRECT(calc!BV$7),$C13)+COUNTIF(INDIRECT(calc!BV$8),$C13))-SUMIF(INDIRECT(calc!BV$6),$C13,INDIRECT(calc!BV$9))-SUMIF(INDIRECT(calc!BV$7),$C13,INDIRECT(calc!BV$10))-SUMIF(INDIRECT(calc!BV$8),$C13,INDIRECT(calc!BV$11))),"")</f>
        <v/>
      </c>
      <c r="S13" s="205" t="str">
        <f ca="1">IFERROR(IF($C13="","",(SUMIF(INDIRECT(calc!BW$6),$C13,INDIRECT(calc!BW$12))+SUMIF(INDIRECT(calc!BW$7),$C13,INDIRECT(calc!BW$13))+SUMIF(INDIRECT(calc!BW$8),$C13,INDIRECT(calc!BW$14)))/(COUNTIF(INDIRECT(calc!BW$6),$C13)+COUNTIF(INDIRECT(calc!BW$7),$C13)+COUNTIF(INDIRECT(calc!BW$8),$C13))-SUMIF(INDIRECT(calc!BW$6),$C13,INDIRECT(calc!BW$9))-SUMIF(INDIRECT(calc!BW$7),$C13,INDIRECT(calc!BW$10))-SUMIF(INDIRECT(calc!BW$8),$C13,INDIRECT(calc!BW$11))),"")</f>
        <v/>
      </c>
      <c r="T13" s="205" t="str">
        <f ca="1">IFERROR(IF($C13="","",(SUMIF(INDIRECT(calc!BX$6),$C13,INDIRECT(calc!BX$12))+SUMIF(INDIRECT(calc!BX$7),$C13,INDIRECT(calc!BX$13))+SUMIF(INDIRECT(calc!BX$8),$C13,INDIRECT(calc!BX$14)))/(COUNTIF(INDIRECT(calc!BX$6),$C13)+COUNTIF(INDIRECT(calc!BX$7),$C13)+COUNTIF(INDIRECT(calc!BX$8),$C13))-SUMIF(INDIRECT(calc!BX$6),$C13,INDIRECT(calc!BX$9))-SUMIF(INDIRECT(calc!BX$7),$C13,INDIRECT(calc!BX$10))-SUMIF(INDIRECT(calc!BX$8),$C13,INDIRECT(calc!BX$11))),"")</f>
        <v/>
      </c>
      <c r="U13" s="205" t="str">
        <f ca="1">IFERROR(IF($C13="","",(SUMIF(INDIRECT(calc!BY$6),$C13,INDIRECT(calc!BY$12))+SUMIF(INDIRECT(calc!BY$7),$C13,INDIRECT(calc!BY$13))+SUMIF(INDIRECT(calc!BY$8),$C13,INDIRECT(calc!BY$14)))/(COUNTIF(INDIRECT(calc!BY$6),$C13)+COUNTIF(INDIRECT(calc!BY$7),$C13)+COUNTIF(INDIRECT(calc!BY$8),$C13))-SUMIF(INDIRECT(calc!BY$6),$C13,INDIRECT(calc!BY$9))-SUMIF(INDIRECT(calc!BY$7),$C13,INDIRECT(calc!BY$10))-SUMIF(INDIRECT(calc!BY$8),$C13,INDIRECT(calc!BY$11))),"")</f>
        <v/>
      </c>
      <c r="V13" s="205" t="str">
        <f ca="1">IFERROR(IF($C13="","",(SUMIF(INDIRECT(calc!BZ$6),$C13,INDIRECT(calc!BZ$12))+SUMIF(INDIRECT(calc!BZ$7),$C13,INDIRECT(calc!BZ$13))+SUMIF(INDIRECT(calc!BZ$8),$C13,INDIRECT(calc!BZ$14)))/(COUNTIF(INDIRECT(calc!BZ$6),$C13)+COUNTIF(INDIRECT(calc!BZ$7),$C13)+COUNTIF(INDIRECT(calc!BZ$8),$C13))-SUMIF(INDIRECT(calc!BZ$6),$C13,INDIRECT(calc!BZ$9))-SUMIF(INDIRECT(calc!BZ$7),$C13,INDIRECT(calc!BZ$10))-SUMIF(INDIRECT(calc!BZ$8),$C13,INDIRECT(calc!BZ$11))),"")</f>
        <v/>
      </c>
      <c r="X13" s="136"/>
    </row>
    <row r="14" spans="1:24">
      <c r="A14" s="131">
        <v>13</v>
      </c>
      <c r="B14" s="133"/>
      <c r="C14" s="204" t="str">
        <f ca="1">IFERROR(INDEX(Typ,MATCH(ROW(A13),Code,0),2),"")</f>
        <v>7540075AA</v>
      </c>
      <c r="D14" s="204" t="str">
        <f ca="1">IFERROR(INDEX(Typ,MATCH(ROW(B13),Code,0),3),"")</f>
        <v>ENCAPSULATED RING STD</v>
      </c>
      <c r="E14" s="141">
        <f ca="1">SUMIF(Stocks!A:$A,$C14,Stocks!$B:$B)</f>
        <v>0</v>
      </c>
      <c r="F14" s="157"/>
      <c r="G14" s="145">
        <f t="shared" ca="1" si="0"/>
        <v>-62</v>
      </c>
      <c r="H14" s="205">
        <f ca="1">IFERROR(IF($C14="","",(SUMIF(INDIRECT(calc!BL$6),$C14,INDIRECT(calc!BL$12))+SUMIF(INDIRECT(calc!BL$7),$C14,INDIRECT(calc!BL$13))+SUMIF(INDIRECT(calc!BL$8),$C14,INDIRECT(calc!BL$14)))/(COUNTIF(INDIRECT(calc!BL$6),$C14)+COUNTIF(INDIRECT(calc!BL$7),$C14)+COUNTIF(INDIRECT(calc!BL$8),$C14))-SUMIF(INDIRECT(calc!BL$6),$C14,INDIRECT(calc!BL$9))-SUMIF(INDIRECT(calc!BL$7),$C14,INDIRECT(calc!BL$10))-SUMIF(INDIRECT(calc!BL$8),$C14,INDIRECT(calc!BL$11))),"")</f>
        <v>-1</v>
      </c>
      <c r="I14" s="205">
        <f ca="1">IFERROR(IF($C14="","",(SUMIF(INDIRECT(calc!BM$6),$C14,INDIRECT(calc!BM$12))+SUMIF(INDIRECT(calc!BM$7),$C14,INDIRECT(calc!BM$13))+SUMIF(INDIRECT(calc!BM$8),$C14,INDIRECT(calc!BM$14)))/(COUNTIF(INDIRECT(calc!BM$6),$C14)+COUNTIF(INDIRECT(calc!BM$7),$C14)+COUNTIF(INDIRECT(calc!BM$8),$C14))-SUMIF(INDIRECT(calc!BM$6),$C14,INDIRECT(calc!BM$9))-SUMIF(INDIRECT(calc!BM$7),$C14,INDIRECT(calc!BM$10))-SUMIF(INDIRECT(calc!BM$8),$C14,INDIRECT(calc!BM$11))),"")</f>
        <v>-61</v>
      </c>
      <c r="J14" s="205" t="str">
        <f ca="1">IFERROR(IF($C14="","",(SUMIF(INDIRECT(calc!BN$6),$C14,INDIRECT(calc!BN$12))+SUMIF(INDIRECT(calc!BN$7),$C14,INDIRECT(calc!BN$13))+SUMIF(INDIRECT(calc!BN$8),$C14,INDIRECT(calc!BN$14)))/(COUNTIF(INDIRECT(calc!BN$6),$C14)+COUNTIF(INDIRECT(calc!BN$7),$C14)+COUNTIF(INDIRECT(calc!BN$8),$C14))-SUMIF(INDIRECT(calc!BN$6),$C14,INDIRECT(calc!BN$9))-SUMIF(INDIRECT(calc!BN$7),$C14,INDIRECT(calc!BN$10))-SUMIF(INDIRECT(calc!BN$8),$C14,INDIRECT(calc!BN$11))),"")</f>
        <v/>
      </c>
      <c r="K14" s="205" t="str">
        <f ca="1">IFERROR(IF($C14="","",(SUMIF(INDIRECT(calc!BO$6),$C14,INDIRECT(calc!BO$12))+SUMIF(INDIRECT(calc!BO$7),$C14,INDIRECT(calc!BO$13))+SUMIF(INDIRECT(calc!BO$8),$C14,INDIRECT(calc!BO$14)))/(COUNTIF(INDIRECT(calc!BO$6),$C14)+COUNTIF(INDIRECT(calc!BO$7),$C14)+COUNTIF(INDIRECT(calc!BO$8),$C14))-SUMIF(INDIRECT(calc!BO$6),$C14,INDIRECT(calc!BO$9))-SUMIF(INDIRECT(calc!BO$7),$C14,INDIRECT(calc!BO$10))-SUMIF(INDIRECT(calc!BO$8),$C14,INDIRECT(calc!BO$11))),"")</f>
        <v/>
      </c>
      <c r="L14" s="205" t="str">
        <f ca="1">IFERROR(IF($C14="","",(SUMIF(INDIRECT(calc!BP$6),$C14,INDIRECT(calc!BP$12))+SUMIF(INDIRECT(calc!BP$7),$C14,INDIRECT(calc!BP$13))+SUMIF(INDIRECT(calc!BP$8),$C14,INDIRECT(calc!BP$14)))/(COUNTIF(INDIRECT(calc!BP$6),$C14)+COUNTIF(INDIRECT(calc!BP$7),$C14)+COUNTIF(INDIRECT(calc!BP$8),$C14))-SUMIF(INDIRECT(calc!BP$6),$C14,INDIRECT(calc!BP$9))-SUMIF(INDIRECT(calc!BP$7),$C14,INDIRECT(calc!BP$10))-SUMIF(INDIRECT(calc!BP$8),$C14,INDIRECT(calc!BP$11))),"")</f>
        <v/>
      </c>
      <c r="M14" s="205" t="str">
        <f ca="1">IFERROR(IF($C14="","",(SUMIF(INDIRECT(calc!BQ$6),$C14,INDIRECT(calc!BQ$12))+SUMIF(INDIRECT(calc!BQ$7),$C14,INDIRECT(calc!BQ$13))+SUMIF(INDIRECT(calc!BQ$8),$C14,INDIRECT(calc!BQ$14)))/(COUNTIF(INDIRECT(calc!BQ$6),$C14)+COUNTIF(INDIRECT(calc!BQ$7),$C14)+COUNTIF(INDIRECT(calc!BQ$8),$C14))-SUMIF(INDIRECT(calc!BQ$6),$C14,INDIRECT(calc!BQ$9))-SUMIF(INDIRECT(calc!BQ$7),$C14,INDIRECT(calc!BQ$10))-SUMIF(INDIRECT(calc!BQ$8),$C14,INDIRECT(calc!BQ$11))),"")</f>
        <v/>
      </c>
      <c r="N14" s="205" t="str">
        <f ca="1">IFERROR(IF($C14="","",(SUMIF(INDIRECT(calc!BR$6),$C14,INDIRECT(calc!BR$12))+SUMIF(INDIRECT(calc!BR$7),$C14,INDIRECT(calc!BR$13))+SUMIF(INDIRECT(calc!BR$8),$C14,INDIRECT(calc!BR$14)))/(COUNTIF(INDIRECT(calc!BR$6),$C14)+COUNTIF(INDIRECT(calc!BR$7),$C14)+COUNTIF(INDIRECT(calc!BR$8),$C14))-SUMIF(INDIRECT(calc!BR$6),$C14,INDIRECT(calc!BR$9))-SUMIF(INDIRECT(calc!BR$7),$C14,INDIRECT(calc!BR$10))-SUMIF(INDIRECT(calc!BR$8),$C14,INDIRECT(calc!BR$11))),"")</f>
        <v/>
      </c>
      <c r="O14" s="205" t="str">
        <f ca="1">IFERROR(IF($C14="","",(SUMIF(INDIRECT(calc!BS$6),$C14,INDIRECT(calc!BS$12))+SUMIF(INDIRECT(calc!BS$7),$C14,INDIRECT(calc!BS$13))+SUMIF(INDIRECT(calc!BS$8),$C14,INDIRECT(calc!BS$14)))/(COUNTIF(INDIRECT(calc!BS$6),$C14)+COUNTIF(INDIRECT(calc!BS$7),$C14)+COUNTIF(INDIRECT(calc!BS$8),$C14))-SUMIF(INDIRECT(calc!BS$6),$C14,INDIRECT(calc!BS$9))-SUMIF(INDIRECT(calc!BS$7),$C14,INDIRECT(calc!BS$10))-SUMIF(INDIRECT(calc!BS$8),$C14,INDIRECT(calc!BS$11))),"")</f>
        <v/>
      </c>
      <c r="P14" s="205" t="str">
        <f ca="1">IFERROR(IF($C14="","",(SUMIF(INDIRECT(calc!BT$6),$C14,INDIRECT(calc!BT$12))+SUMIF(INDIRECT(calc!BT$7),$C14,INDIRECT(calc!BT$13))+SUMIF(INDIRECT(calc!BT$8),$C14,INDIRECT(calc!BT$14)))/(COUNTIF(INDIRECT(calc!BT$6),$C14)+COUNTIF(INDIRECT(calc!BT$7),$C14)+COUNTIF(INDIRECT(calc!BT$8),$C14))-SUMIF(INDIRECT(calc!BT$6),$C14,INDIRECT(calc!BT$9))-SUMIF(INDIRECT(calc!BT$7),$C14,INDIRECT(calc!BT$10))-SUMIF(INDIRECT(calc!BT$8),$C14,INDIRECT(calc!BT$11))),"")</f>
        <v/>
      </c>
      <c r="Q14" s="205" t="str">
        <f ca="1">IFERROR(IF($C14="","",(SUMIF(INDIRECT(calc!BU$6),$C14,INDIRECT(calc!BU$12))+SUMIF(INDIRECT(calc!BU$7),$C14,INDIRECT(calc!BU$13))+SUMIF(INDIRECT(calc!BU$8),$C14,INDIRECT(calc!BU$14)))/(COUNTIF(INDIRECT(calc!BU$6),$C14)+COUNTIF(INDIRECT(calc!BU$7),$C14)+COUNTIF(INDIRECT(calc!BU$8),$C14))-SUMIF(INDIRECT(calc!BU$6),$C14,INDIRECT(calc!BU$9))-SUMIF(INDIRECT(calc!BU$7),$C14,INDIRECT(calc!BU$10))-SUMIF(INDIRECT(calc!BU$8),$C14,INDIRECT(calc!BU$11))),"")</f>
        <v/>
      </c>
      <c r="R14" s="205" t="str">
        <f ca="1">IFERROR(IF($C14="","",(SUMIF(INDIRECT(calc!BV$6),$C14,INDIRECT(calc!BV$12))+SUMIF(INDIRECT(calc!BV$7),$C14,INDIRECT(calc!BV$13))+SUMIF(INDIRECT(calc!BV$8),$C14,INDIRECT(calc!BV$14)))/(COUNTIF(INDIRECT(calc!BV$6),$C14)+COUNTIF(INDIRECT(calc!BV$7),$C14)+COUNTIF(INDIRECT(calc!BV$8),$C14))-SUMIF(INDIRECT(calc!BV$6),$C14,INDIRECT(calc!BV$9))-SUMIF(INDIRECT(calc!BV$7),$C14,INDIRECT(calc!BV$10))-SUMIF(INDIRECT(calc!BV$8),$C14,INDIRECT(calc!BV$11))),"")</f>
        <v/>
      </c>
      <c r="S14" s="205" t="str">
        <f ca="1">IFERROR(IF($C14="","",(SUMIF(INDIRECT(calc!BW$6),$C14,INDIRECT(calc!BW$12))+SUMIF(INDIRECT(calc!BW$7),$C14,INDIRECT(calc!BW$13))+SUMIF(INDIRECT(calc!BW$8),$C14,INDIRECT(calc!BW$14)))/(COUNTIF(INDIRECT(calc!BW$6),$C14)+COUNTIF(INDIRECT(calc!BW$7),$C14)+COUNTIF(INDIRECT(calc!BW$8),$C14))-SUMIF(INDIRECT(calc!BW$6),$C14,INDIRECT(calc!BW$9))-SUMIF(INDIRECT(calc!BW$7),$C14,INDIRECT(calc!BW$10))-SUMIF(INDIRECT(calc!BW$8),$C14,INDIRECT(calc!BW$11))),"")</f>
        <v/>
      </c>
      <c r="T14" s="205" t="str">
        <f ca="1">IFERROR(IF($C14="","",(SUMIF(INDIRECT(calc!BX$6),$C14,INDIRECT(calc!BX$12))+SUMIF(INDIRECT(calc!BX$7),$C14,INDIRECT(calc!BX$13))+SUMIF(INDIRECT(calc!BX$8),$C14,INDIRECT(calc!BX$14)))/(COUNTIF(INDIRECT(calc!BX$6),$C14)+COUNTIF(INDIRECT(calc!BX$7),$C14)+COUNTIF(INDIRECT(calc!BX$8),$C14))-SUMIF(INDIRECT(calc!BX$6),$C14,INDIRECT(calc!BX$9))-SUMIF(INDIRECT(calc!BX$7),$C14,INDIRECT(calc!BX$10))-SUMIF(INDIRECT(calc!BX$8),$C14,INDIRECT(calc!BX$11))),"")</f>
        <v/>
      </c>
      <c r="U14" s="205" t="str">
        <f ca="1">IFERROR(IF($C14="","",(SUMIF(INDIRECT(calc!BY$6),$C14,INDIRECT(calc!BY$12))+SUMIF(INDIRECT(calc!BY$7),$C14,INDIRECT(calc!BY$13))+SUMIF(INDIRECT(calc!BY$8),$C14,INDIRECT(calc!BY$14)))/(COUNTIF(INDIRECT(calc!BY$6),$C14)+COUNTIF(INDIRECT(calc!BY$7),$C14)+COUNTIF(INDIRECT(calc!BY$8),$C14))-SUMIF(INDIRECT(calc!BY$6),$C14,INDIRECT(calc!BY$9))-SUMIF(INDIRECT(calc!BY$7),$C14,INDIRECT(calc!BY$10))-SUMIF(INDIRECT(calc!BY$8),$C14,INDIRECT(calc!BY$11))),"")</f>
        <v/>
      </c>
      <c r="V14" s="205" t="str">
        <f ca="1">IFERROR(IF($C14="","",(SUMIF(INDIRECT(calc!BZ$6),$C14,INDIRECT(calc!BZ$12))+SUMIF(INDIRECT(calc!BZ$7),$C14,INDIRECT(calc!BZ$13))+SUMIF(INDIRECT(calc!BZ$8),$C14,INDIRECT(calc!BZ$14)))/(COUNTIF(INDIRECT(calc!BZ$6),$C14)+COUNTIF(INDIRECT(calc!BZ$7),$C14)+COUNTIF(INDIRECT(calc!BZ$8),$C14))-SUMIF(INDIRECT(calc!BZ$6),$C14,INDIRECT(calc!BZ$9))-SUMIF(INDIRECT(calc!BZ$7),$C14,INDIRECT(calc!BZ$10))-SUMIF(INDIRECT(calc!BZ$8),$C14,INDIRECT(calc!BZ$11))),"")</f>
        <v/>
      </c>
      <c r="X14" s="136"/>
    </row>
    <row r="15" spans="1:24">
      <c r="A15" s="131">
        <v>14</v>
      </c>
      <c r="B15" s="133"/>
      <c r="C15" s="204" t="str">
        <f ca="1">IFERROR(INDEX(Typ,MATCH(ROW(A14),Code,0),2),"")</f>
        <v>7320159ac</v>
      </c>
      <c r="D15" s="204" t="str">
        <f ca="1">IFERROR(INDEX(Typ,MATCH(ROW(B14),Code,0),3),"")</f>
        <v>CANISTER PLASTIC BRACKET</v>
      </c>
      <c r="E15" s="141">
        <f ca="1">SUMIF(Stocks!A:$A,$C15,Stocks!$B:$B)</f>
        <v>152</v>
      </c>
      <c r="F15" s="157"/>
      <c r="G15" s="145">
        <f t="shared" ca="1" si="0"/>
        <v>0</v>
      </c>
      <c r="H15" s="205">
        <f ca="1">IFERROR(IF($C15="","",(SUMIF(INDIRECT(calc!BL$6),$C15,INDIRECT(calc!BL$12))+SUMIF(INDIRECT(calc!BL$7),$C15,INDIRECT(calc!BL$13))+SUMIF(INDIRECT(calc!BL$8),$C15,INDIRECT(calc!BL$14)))/(COUNTIF(INDIRECT(calc!BL$6),$C15)+COUNTIF(INDIRECT(calc!BL$7),$C15)+COUNTIF(INDIRECT(calc!BL$8),$C15))-SUMIF(INDIRECT(calc!BL$6),$C15,INDIRECT(calc!BL$9))-SUMIF(INDIRECT(calc!BL$7),$C15,INDIRECT(calc!BL$10))-SUMIF(INDIRECT(calc!BL$8),$C15,INDIRECT(calc!BL$11))),"")</f>
        <v>151</v>
      </c>
      <c r="I15" s="205" t="str">
        <f ca="1">IFERROR(IF($C15="","",(SUMIF(INDIRECT(calc!BM$6),$C15,INDIRECT(calc!BM$12))+SUMIF(INDIRECT(calc!BM$7),$C15,INDIRECT(calc!BM$13))+SUMIF(INDIRECT(calc!BM$8),$C15,INDIRECT(calc!BM$14)))/(COUNTIF(INDIRECT(calc!BM$6),$C15)+COUNTIF(INDIRECT(calc!BM$7),$C15)+COUNTIF(INDIRECT(calc!BM$8),$C15))-SUMIF(INDIRECT(calc!BM$6),$C15,INDIRECT(calc!BM$9))-SUMIF(INDIRECT(calc!BM$7),$C15,INDIRECT(calc!BM$10))-SUMIF(INDIRECT(calc!BM$8),$C15,INDIRECT(calc!BM$11))),"")</f>
        <v/>
      </c>
      <c r="J15" s="205" t="str">
        <f ca="1">IFERROR(IF($C15="","",(SUMIF(INDIRECT(calc!BN$6),$C15,INDIRECT(calc!BN$12))+SUMIF(INDIRECT(calc!BN$7),$C15,INDIRECT(calc!BN$13))+SUMIF(INDIRECT(calc!BN$8),$C15,INDIRECT(calc!BN$14)))/(COUNTIF(INDIRECT(calc!BN$6),$C15)+COUNTIF(INDIRECT(calc!BN$7),$C15)+COUNTIF(INDIRECT(calc!BN$8),$C15))-SUMIF(INDIRECT(calc!BN$6),$C15,INDIRECT(calc!BN$9))-SUMIF(INDIRECT(calc!BN$7),$C15,INDIRECT(calc!BN$10))-SUMIF(INDIRECT(calc!BN$8),$C15,INDIRECT(calc!BN$11))),"")</f>
        <v/>
      </c>
      <c r="K15" s="205" t="str">
        <f ca="1">IFERROR(IF($C15="","",(SUMIF(INDIRECT(calc!BO$6),$C15,INDIRECT(calc!BO$12))+SUMIF(INDIRECT(calc!BO$7),$C15,INDIRECT(calc!BO$13))+SUMIF(INDIRECT(calc!BO$8),$C15,INDIRECT(calc!BO$14)))/(COUNTIF(INDIRECT(calc!BO$6),$C15)+COUNTIF(INDIRECT(calc!BO$7),$C15)+COUNTIF(INDIRECT(calc!BO$8),$C15))-SUMIF(INDIRECT(calc!BO$6),$C15,INDIRECT(calc!BO$9))-SUMIF(INDIRECT(calc!BO$7),$C15,INDIRECT(calc!BO$10))-SUMIF(INDIRECT(calc!BO$8),$C15,INDIRECT(calc!BO$11))),"")</f>
        <v/>
      </c>
      <c r="L15" s="205" t="str">
        <f ca="1">IFERROR(IF($C15="","",(SUMIF(INDIRECT(calc!BP$6),$C15,INDIRECT(calc!BP$12))+SUMIF(INDIRECT(calc!BP$7),$C15,INDIRECT(calc!BP$13))+SUMIF(INDIRECT(calc!BP$8),$C15,INDIRECT(calc!BP$14)))/(COUNTIF(INDIRECT(calc!BP$6),$C15)+COUNTIF(INDIRECT(calc!BP$7),$C15)+COUNTIF(INDIRECT(calc!BP$8),$C15))-SUMIF(INDIRECT(calc!BP$6),$C15,INDIRECT(calc!BP$9))-SUMIF(INDIRECT(calc!BP$7),$C15,INDIRECT(calc!BP$10))-SUMIF(INDIRECT(calc!BP$8),$C15,INDIRECT(calc!BP$11))),"")</f>
        <v/>
      </c>
      <c r="M15" s="205" t="str">
        <f ca="1">IFERROR(IF($C15="","",(SUMIF(INDIRECT(calc!BQ$6),$C15,INDIRECT(calc!BQ$12))+SUMIF(INDIRECT(calc!BQ$7),$C15,INDIRECT(calc!BQ$13))+SUMIF(INDIRECT(calc!BQ$8),$C15,INDIRECT(calc!BQ$14)))/(COUNTIF(INDIRECT(calc!BQ$6),$C15)+COUNTIF(INDIRECT(calc!BQ$7),$C15)+COUNTIF(INDIRECT(calc!BQ$8),$C15))-SUMIF(INDIRECT(calc!BQ$6),$C15,INDIRECT(calc!BQ$9))-SUMIF(INDIRECT(calc!BQ$7),$C15,INDIRECT(calc!BQ$10))-SUMIF(INDIRECT(calc!BQ$8),$C15,INDIRECT(calc!BQ$11))),"")</f>
        <v/>
      </c>
      <c r="N15" s="205" t="str">
        <f ca="1">IFERROR(IF($C15="","",(SUMIF(INDIRECT(calc!BR$6),$C15,INDIRECT(calc!BR$12))+SUMIF(INDIRECT(calc!BR$7),$C15,INDIRECT(calc!BR$13))+SUMIF(INDIRECT(calc!BR$8),$C15,INDIRECT(calc!BR$14)))/(COUNTIF(INDIRECT(calc!BR$6),$C15)+COUNTIF(INDIRECT(calc!BR$7),$C15)+COUNTIF(INDIRECT(calc!BR$8),$C15))-SUMIF(INDIRECT(calc!BR$6),$C15,INDIRECT(calc!BR$9))-SUMIF(INDIRECT(calc!BR$7),$C15,INDIRECT(calc!BR$10))-SUMIF(INDIRECT(calc!BR$8),$C15,INDIRECT(calc!BR$11))),"")</f>
        <v/>
      </c>
      <c r="O15" s="205" t="str">
        <f ca="1">IFERROR(IF($C15="","",(SUMIF(INDIRECT(calc!BS$6),$C15,INDIRECT(calc!BS$12))+SUMIF(INDIRECT(calc!BS$7),$C15,INDIRECT(calc!BS$13))+SUMIF(INDIRECT(calc!BS$8),$C15,INDIRECT(calc!BS$14)))/(COUNTIF(INDIRECT(calc!BS$6),$C15)+COUNTIF(INDIRECT(calc!BS$7),$C15)+COUNTIF(INDIRECT(calc!BS$8),$C15))-SUMIF(INDIRECT(calc!BS$6),$C15,INDIRECT(calc!BS$9))-SUMIF(INDIRECT(calc!BS$7),$C15,INDIRECT(calc!BS$10))-SUMIF(INDIRECT(calc!BS$8),$C15,INDIRECT(calc!BS$11))),"")</f>
        <v/>
      </c>
      <c r="P15" s="205" t="str">
        <f ca="1">IFERROR(IF($C15="","",(SUMIF(INDIRECT(calc!BT$6),$C15,INDIRECT(calc!BT$12))+SUMIF(INDIRECT(calc!BT$7),$C15,INDIRECT(calc!BT$13))+SUMIF(INDIRECT(calc!BT$8),$C15,INDIRECT(calc!BT$14)))/(COUNTIF(INDIRECT(calc!BT$6),$C15)+COUNTIF(INDIRECT(calc!BT$7),$C15)+COUNTIF(INDIRECT(calc!BT$8),$C15))-SUMIF(INDIRECT(calc!BT$6),$C15,INDIRECT(calc!BT$9))-SUMIF(INDIRECT(calc!BT$7),$C15,INDIRECT(calc!BT$10))-SUMIF(INDIRECT(calc!BT$8),$C15,INDIRECT(calc!BT$11))),"")</f>
        <v/>
      </c>
      <c r="Q15" s="205" t="str">
        <f ca="1">IFERROR(IF($C15="","",(SUMIF(INDIRECT(calc!BU$6),$C15,INDIRECT(calc!BU$12))+SUMIF(INDIRECT(calc!BU$7),$C15,INDIRECT(calc!BU$13))+SUMIF(INDIRECT(calc!BU$8),$C15,INDIRECT(calc!BU$14)))/(COUNTIF(INDIRECT(calc!BU$6),$C15)+COUNTIF(INDIRECT(calc!BU$7),$C15)+COUNTIF(INDIRECT(calc!BU$8),$C15))-SUMIF(INDIRECT(calc!BU$6),$C15,INDIRECT(calc!BU$9))-SUMIF(INDIRECT(calc!BU$7),$C15,INDIRECT(calc!BU$10))-SUMIF(INDIRECT(calc!BU$8),$C15,INDIRECT(calc!BU$11))),"")</f>
        <v/>
      </c>
      <c r="R15" s="205" t="str">
        <f ca="1">IFERROR(IF($C15="","",(SUMIF(INDIRECT(calc!BV$6),$C15,INDIRECT(calc!BV$12))+SUMIF(INDIRECT(calc!BV$7),$C15,INDIRECT(calc!BV$13))+SUMIF(INDIRECT(calc!BV$8),$C15,INDIRECT(calc!BV$14)))/(COUNTIF(INDIRECT(calc!BV$6),$C15)+COUNTIF(INDIRECT(calc!BV$7),$C15)+COUNTIF(INDIRECT(calc!BV$8),$C15))-SUMIF(INDIRECT(calc!BV$6),$C15,INDIRECT(calc!BV$9))-SUMIF(INDIRECT(calc!BV$7),$C15,INDIRECT(calc!BV$10))-SUMIF(INDIRECT(calc!BV$8),$C15,INDIRECT(calc!BV$11))),"")</f>
        <v/>
      </c>
      <c r="S15" s="205" t="str">
        <f ca="1">IFERROR(IF($C15="","",(SUMIF(INDIRECT(calc!BW$6),$C15,INDIRECT(calc!BW$12))+SUMIF(INDIRECT(calc!BW$7),$C15,INDIRECT(calc!BW$13))+SUMIF(INDIRECT(calc!BW$8),$C15,INDIRECT(calc!BW$14)))/(COUNTIF(INDIRECT(calc!BW$6),$C15)+COUNTIF(INDIRECT(calc!BW$7),$C15)+COUNTIF(INDIRECT(calc!BW$8),$C15))-SUMIF(INDIRECT(calc!BW$6),$C15,INDIRECT(calc!BW$9))-SUMIF(INDIRECT(calc!BW$7),$C15,INDIRECT(calc!BW$10))-SUMIF(INDIRECT(calc!BW$8),$C15,INDIRECT(calc!BW$11))),"")</f>
        <v/>
      </c>
      <c r="T15" s="205" t="str">
        <f ca="1">IFERROR(IF($C15="","",(SUMIF(INDIRECT(calc!BX$6),$C15,INDIRECT(calc!BX$12))+SUMIF(INDIRECT(calc!BX$7),$C15,INDIRECT(calc!BX$13))+SUMIF(INDIRECT(calc!BX$8),$C15,INDIRECT(calc!BX$14)))/(COUNTIF(INDIRECT(calc!BX$6),$C15)+COUNTIF(INDIRECT(calc!BX$7),$C15)+COUNTIF(INDIRECT(calc!BX$8),$C15))-SUMIF(INDIRECT(calc!BX$6),$C15,INDIRECT(calc!BX$9))-SUMIF(INDIRECT(calc!BX$7),$C15,INDIRECT(calc!BX$10))-SUMIF(INDIRECT(calc!BX$8),$C15,INDIRECT(calc!BX$11))),"")</f>
        <v/>
      </c>
      <c r="U15" s="205" t="str">
        <f ca="1">IFERROR(IF($C15="","",(SUMIF(INDIRECT(calc!BY$6),$C15,INDIRECT(calc!BY$12))+SUMIF(INDIRECT(calc!BY$7),$C15,INDIRECT(calc!BY$13))+SUMIF(INDIRECT(calc!BY$8),$C15,INDIRECT(calc!BY$14)))/(COUNTIF(INDIRECT(calc!BY$6),$C15)+COUNTIF(INDIRECT(calc!BY$7),$C15)+COUNTIF(INDIRECT(calc!BY$8),$C15))-SUMIF(INDIRECT(calc!BY$6),$C15,INDIRECT(calc!BY$9))-SUMIF(INDIRECT(calc!BY$7),$C15,INDIRECT(calc!BY$10))-SUMIF(INDIRECT(calc!BY$8),$C15,INDIRECT(calc!BY$11))),"")</f>
        <v/>
      </c>
      <c r="V15" s="205" t="str">
        <f ca="1">IFERROR(IF($C15="","",(SUMIF(INDIRECT(calc!BZ$6),$C15,INDIRECT(calc!BZ$12))+SUMIF(INDIRECT(calc!BZ$7),$C15,INDIRECT(calc!BZ$13))+SUMIF(INDIRECT(calc!BZ$8),$C15,INDIRECT(calc!BZ$14)))/(COUNTIF(INDIRECT(calc!BZ$6),$C15)+COUNTIF(INDIRECT(calc!BZ$7),$C15)+COUNTIF(INDIRECT(calc!BZ$8),$C15))-SUMIF(INDIRECT(calc!BZ$6),$C15,INDIRECT(calc!BZ$9))-SUMIF(INDIRECT(calc!BZ$7),$C15,INDIRECT(calc!BZ$10))-SUMIF(INDIRECT(calc!BZ$8),$C15,INDIRECT(calc!BZ$11))),"")</f>
        <v/>
      </c>
      <c r="X15" s="136"/>
    </row>
    <row r="16" spans="1:24" ht="16.2" thickBot="1">
      <c r="A16" s="132">
        <v>15</v>
      </c>
      <c r="B16" s="134"/>
      <c r="C16" s="204" t="str">
        <f ca="1">IFERROR(INDEX(Typ,MATCH(ROW(A15),Code,0),2),"")</f>
        <v>7320354AA</v>
      </c>
      <c r="D16" s="204" t="str">
        <f ca="1">IFERROR(INDEX(Typ,MATCH(ROW(B15),Code,0),3),"")</f>
        <v>LINE RETAINING CLIP 16_16/12</v>
      </c>
      <c r="E16" s="141">
        <f ca="1">SUMIF(Stocks!A:$A,$C16,Stocks!$B:$B)</f>
        <v>156</v>
      </c>
      <c r="F16" s="157"/>
      <c r="G16" s="145">
        <f t="shared" ca="1" si="0"/>
        <v>0</v>
      </c>
      <c r="H16" s="205">
        <f ca="1">IFERROR(IF($C16="","",(SUMIF(INDIRECT(calc!BL$6),$C16,INDIRECT(calc!BL$12))+SUMIF(INDIRECT(calc!BL$7),$C16,INDIRECT(calc!BL$13))+SUMIF(INDIRECT(calc!BL$8),$C16,INDIRECT(calc!BL$14)))/(COUNTIF(INDIRECT(calc!BL$6),$C16)+COUNTIF(INDIRECT(calc!BL$7),$C16)+COUNTIF(INDIRECT(calc!BL$8),$C16))-SUMIF(INDIRECT(calc!BL$6),$C16,INDIRECT(calc!BL$9))-SUMIF(INDIRECT(calc!BL$7),$C16,INDIRECT(calc!BL$10))-SUMIF(INDIRECT(calc!BL$8),$C16,INDIRECT(calc!BL$11))),"")</f>
        <v>155</v>
      </c>
      <c r="I16" s="205" t="str">
        <f ca="1">IFERROR(IF($C16="","",(SUMIF(INDIRECT(calc!BM$6),$C16,INDIRECT(calc!BM$12))+SUMIF(INDIRECT(calc!BM$7),$C16,INDIRECT(calc!BM$13))+SUMIF(INDIRECT(calc!BM$8),$C16,INDIRECT(calc!BM$14)))/(COUNTIF(INDIRECT(calc!BM$6),$C16)+COUNTIF(INDIRECT(calc!BM$7),$C16)+COUNTIF(INDIRECT(calc!BM$8),$C16))-SUMIF(INDIRECT(calc!BM$6),$C16,INDIRECT(calc!BM$9))-SUMIF(INDIRECT(calc!BM$7),$C16,INDIRECT(calc!BM$10))-SUMIF(INDIRECT(calc!BM$8),$C16,INDIRECT(calc!BM$11))),"")</f>
        <v/>
      </c>
      <c r="J16" s="205" t="str">
        <f ca="1">IFERROR(IF($C16="","",(SUMIF(INDIRECT(calc!BN$6),$C16,INDIRECT(calc!BN$12))+SUMIF(INDIRECT(calc!BN$7),$C16,INDIRECT(calc!BN$13))+SUMIF(INDIRECT(calc!BN$8),$C16,INDIRECT(calc!BN$14)))/(COUNTIF(INDIRECT(calc!BN$6),$C16)+COUNTIF(INDIRECT(calc!BN$7),$C16)+COUNTIF(INDIRECT(calc!BN$8),$C16))-SUMIF(INDIRECT(calc!BN$6),$C16,INDIRECT(calc!BN$9))-SUMIF(INDIRECT(calc!BN$7),$C16,INDIRECT(calc!BN$10))-SUMIF(INDIRECT(calc!BN$8),$C16,INDIRECT(calc!BN$11))),"")</f>
        <v/>
      </c>
      <c r="K16" s="205" t="str">
        <f ca="1">IFERROR(IF($C16="","",(SUMIF(INDIRECT(calc!BO$6),$C16,INDIRECT(calc!BO$12))+SUMIF(INDIRECT(calc!BO$7),$C16,INDIRECT(calc!BO$13))+SUMIF(INDIRECT(calc!BO$8),$C16,INDIRECT(calc!BO$14)))/(COUNTIF(INDIRECT(calc!BO$6),$C16)+COUNTIF(INDIRECT(calc!BO$7),$C16)+COUNTIF(INDIRECT(calc!BO$8),$C16))-SUMIF(INDIRECT(calc!BO$6),$C16,INDIRECT(calc!BO$9))-SUMIF(INDIRECT(calc!BO$7),$C16,INDIRECT(calc!BO$10))-SUMIF(INDIRECT(calc!BO$8),$C16,INDIRECT(calc!BO$11))),"")</f>
        <v/>
      </c>
      <c r="L16" s="205" t="str">
        <f ca="1">IFERROR(IF($C16="","",(SUMIF(INDIRECT(calc!BP$6),$C16,INDIRECT(calc!BP$12))+SUMIF(INDIRECT(calc!BP$7),$C16,INDIRECT(calc!BP$13))+SUMIF(INDIRECT(calc!BP$8),$C16,INDIRECT(calc!BP$14)))/(COUNTIF(INDIRECT(calc!BP$6),$C16)+COUNTIF(INDIRECT(calc!BP$7),$C16)+COUNTIF(INDIRECT(calc!BP$8),$C16))-SUMIF(INDIRECT(calc!BP$6),$C16,INDIRECT(calc!BP$9))-SUMIF(INDIRECT(calc!BP$7),$C16,INDIRECT(calc!BP$10))-SUMIF(INDIRECT(calc!BP$8),$C16,INDIRECT(calc!BP$11))),"")</f>
        <v/>
      </c>
      <c r="M16" s="205" t="str">
        <f ca="1">IFERROR(IF($C16="","",(SUMIF(INDIRECT(calc!BQ$6),$C16,INDIRECT(calc!BQ$12))+SUMIF(INDIRECT(calc!BQ$7),$C16,INDIRECT(calc!BQ$13))+SUMIF(INDIRECT(calc!BQ$8),$C16,INDIRECT(calc!BQ$14)))/(COUNTIF(INDIRECT(calc!BQ$6),$C16)+COUNTIF(INDIRECT(calc!BQ$7),$C16)+COUNTIF(INDIRECT(calc!BQ$8),$C16))-SUMIF(INDIRECT(calc!BQ$6),$C16,INDIRECT(calc!BQ$9))-SUMIF(INDIRECT(calc!BQ$7),$C16,INDIRECT(calc!BQ$10))-SUMIF(INDIRECT(calc!BQ$8),$C16,INDIRECT(calc!BQ$11))),"")</f>
        <v/>
      </c>
      <c r="N16" s="205" t="str">
        <f ca="1">IFERROR(IF($C16="","",(SUMIF(INDIRECT(calc!BR$6),$C16,INDIRECT(calc!BR$12))+SUMIF(INDIRECT(calc!BR$7),$C16,INDIRECT(calc!BR$13))+SUMIF(INDIRECT(calc!BR$8),$C16,INDIRECT(calc!BR$14)))/(COUNTIF(INDIRECT(calc!BR$6),$C16)+COUNTIF(INDIRECT(calc!BR$7),$C16)+COUNTIF(INDIRECT(calc!BR$8),$C16))-SUMIF(INDIRECT(calc!BR$6),$C16,INDIRECT(calc!BR$9))-SUMIF(INDIRECT(calc!BR$7),$C16,INDIRECT(calc!BR$10))-SUMIF(INDIRECT(calc!BR$8),$C16,INDIRECT(calc!BR$11))),"")</f>
        <v/>
      </c>
      <c r="O16" s="205" t="str">
        <f ca="1">IFERROR(IF($C16="","",(SUMIF(INDIRECT(calc!BS$6),$C16,INDIRECT(calc!BS$12))+SUMIF(INDIRECT(calc!BS$7),$C16,INDIRECT(calc!BS$13))+SUMIF(INDIRECT(calc!BS$8),$C16,INDIRECT(calc!BS$14)))/(COUNTIF(INDIRECT(calc!BS$6),$C16)+COUNTIF(INDIRECT(calc!BS$7),$C16)+COUNTIF(INDIRECT(calc!BS$8),$C16))-SUMIF(INDIRECT(calc!BS$6),$C16,INDIRECT(calc!BS$9))-SUMIF(INDIRECT(calc!BS$7),$C16,INDIRECT(calc!BS$10))-SUMIF(INDIRECT(calc!BS$8),$C16,INDIRECT(calc!BS$11))),"")</f>
        <v/>
      </c>
      <c r="P16" s="205" t="str">
        <f ca="1">IFERROR(IF($C16="","",(SUMIF(INDIRECT(calc!BT$6),$C16,INDIRECT(calc!BT$12))+SUMIF(INDIRECT(calc!BT$7),$C16,INDIRECT(calc!BT$13))+SUMIF(INDIRECT(calc!BT$8),$C16,INDIRECT(calc!BT$14)))/(COUNTIF(INDIRECT(calc!BT$6),$C16)+COUNTIF(INDIRECT(calc!BT$7),$C16)+COUNTIF(INDIRECT(calc!BT$8),$C16))-SUMIF(INDIRECT(calc!BT$6),$C16,INDIRECT(calc!BT$9))-SUMIF(INDIRECT(calc!BT$7),$C16,INDIRECT(calc!BT$10))-SUMIF(INDIRECT(calc!BT$8),$C16,INDIRECT(calc!BT$11))),"")</f>
        <v/>
      </c>
      <c r="Q16" s="205" t="str">
        <f ca="1">IFERROR(IF($C16="","",(SUMIF(INDIRECT(calc!BU$6),$C16,INDIRECT(calc!BU$12))+SUMIF(INDIRECT(calc!BU$7),$C16,INDIRECT(calc!BU$13))+SUMIF(INDIRECT(calc!BU$8),$C16,INDIRECT(calc!BU$14)))/(COUNTIF(INDIRECT(calc!BU$6),$C16)+COUNTIF(INDIRECT(calc!BU$7),$C16)+COUNTIF(INDIRECT(calc!BU$8),$C16))-SUMIF(INDIRECT(calc!BU$6),$C16,INDIRECT(calc!BU$9))-SUMIF(INDIRECT(calc!BU$7),$C16,INDIRECT(calc!BU$10))-SUMIF(INDIRECT(calc!BU$8),$C16,INDIRECT(calc!BU$11))),"")</f>
        <v/>
      </c>
      <c r="R16" s="205" t="str">
        <f ca="1">IFERROR(IF($C16="","",(SUMIF(INDIRECT(calc!BV$6),$C16,INDIRECT(calc!BV$12))+SUMIF(INDIRECT(calc!BV$7),$C16,INDIRECT(calc!BV$13))+SUMIF(INDIRECT(calc!BV$8),$C16,INDIRECT(calc!BV$14)))/(COUNTIF(INDIRECT(calc!BV$6),$C16)+COUNTIF(INDIRECT(calc!BV$7),$C16)+COUNTIF(INDIRECT(calc!BV$8),$C16))-SUMIF(INDIRECT(calc!BV$6),$C16,INDIRECT(calc!BV$9))-SUMIF(INDIRECT(calc!BV$7),$C16,INDIRECT(calc!BV$10))-SUMIF(INDIRECT(calc!BV$8),$C16,INDIRECT(calc!BV$11))),"")</f>
        <v/>
      </c>
      <c r="S16" s="205" t="str">
        <f ca="1">IFERROR(IF($C16="","",(SUMIF(INDIRECT(calc!BW$6),$C16,INDIRECT(calc!BW$12))+SUMIF(INDIRECT(calc!BW$7),$C16,INDIRECT(calc!BW$13))+SUMIF(INDIRECT(calc!BW$8),$C16,INDIRECT(calc!BW$14)))/(COUNTIF(INDIRECT(calc!BW$6),$C16)+COUNTIF(INDIRECT(calc!BW$7),$C16)+COUNTIF(INDIRECT(calc!BW$8),$C16))-SUMIF(INDIRECT(calc!BW$6),$C16,INDIRECT(calc!BW$9))-SUMIF(INDIRECT(calc!BW$7),$C16,INDIRECT(calc!BW$10))-SUMIF(INDIRECT(calc!BW$8),$C16,INDIRECT(calc!BW$11))),"")</f>
        <v/>
      </c>
      <c r="T16" s="205" t="str">
        <f ca="1">IFERROR(IF($C16="","",(SUMIF(INDIRECT(calc!BX$6),$C16,INDIRECT(calc!BX$12))+SUMIF(INDIRECT(calc!BX$7),$C16,INDIRECT(calc!BX$13))+SUMIF(INDIRECT(calc!BX$8),$C16,INDIRECT(calc!BX$14)))/(COUNTIF(INDIRECT(calc!BX$6),$C16)+COUNTIF(INDIRECT(calc!BX$7),$C16)+COUNTIF(INDIRECT(calc!BX$8),$C16))-SUMIF(INDIRECT(calc!BX$6),$C16,INDIRECT(calc!BX$9))-SUMIF(INDIRECT(calc!BX$7),$C16,INDIRECT(calc!BX$10))-SUMIF(INDIRECT(calc!BX$8),$C16,INDIRECT(calc!BX$11))),"")</f>
        <v/>
      </c>
      <c r="U16" s="205" t="str">
        <f ca="1">IFERROR(IF($C16="","",(SUMIF(INDIRECT(calc!BY$6),$C16,INDIRECT(calc!BY$12))+SUMIF(INDIRECT(calc!BY$7),$C16,INDIRECT(calc!BY$13))+SUMIF(INDIRECT(calc!BY$8),$C16,INDIRECT(calc!BY$14)))/(COUNTIF(INDIRECT(calc!BY$6),$C16)+COUNTIF(INDIRECT(calc!BY$7),$C16)+COUNTIF(INDIRECT(calc!BY$8),$C16))-SUMIF(INDIRECT(calc!BY$6),$C16,INDIRECT(calc!BY$9))-SUMIF(INDIRECT(calc!BY$7),$C16,INDIRECT(calc!BY$10))-SUMIF(INDIRECT(calc!BY$8),$C16,INDIRECT(calc!BY$11))),"")</f>
        <v/>
      </c>
      <c r="V16" s="205" t="str">
        <f ca="1">IFERROR(IF($C16="","",(SUMIF(INDIRECT(calc!BZ$6),$C16,INDIRECT(calc!BZ$12))+SUMIF(INDIRECT(calc!BZ$7),$C16,INDIRECT(calc!BZ$13))+SUMIF(INDIRECT(calc!BZ$8),$C16,INDIRECT(calc!BZ$14)))/(COUNTIF(INDIRECT(calc!BZ$6),$C16)+COUNTIF(INDIRECT(calc!BZ$7),$C16)+COUNTIF(INDIRECT(calc!BZ$8),$C16))-SUMIF(INDIRECT(calc!BZ$6),$C16,INDIRECT(calc!BZ$9))-SUMIF(INDIRECT(calc!BZ$7),$C16,INDIRECT(calc!BZ$10))-SUMIF(INDIRECT(calc!BZ$8),$C16,INDIRECT(calc!BZ$11))),"")</f>
        <v/>
      </c>
      <c r="X16" s="136"/>
    </row>
    <row r="17" spans="3:24">
      <c r="C17" s="204" t="str">
        <f ca="1">IFERROR(INDEX(Typ,MATCH(ROW(A16),Code,0),2),"")</f>
        <v>7410071AA</v>
      </c>
      <c r="D17" s="204" t="str">
        <f ca="1">IFERROR(INDEX(Typ,MATCH(ROW(B16),Code,0),3),"")</f>
        <v>ICV</v>
      </c>
      <c r="E17" s="141">
        <f ca="1">SUMIF(Stocks!A:$A,$C17,Stocks!$B:$B)</f>
        <v>89</v>
      </c>
      <c r="F17" s="157"/>
      <c r="G17" s="145">
        <f t="shared" ca="1" si="0"/>
        <v>0</v>
      </c>
      <c r="H17" s="205">
        <f ca="1">IFERROR(IF($C17="","",(SUMIF(INDIRECT(calc!BL$6),$C17,INDIRECT(calc!BL$12))+SUMIF(INDIRECT(calc!BL$7),$C17,INDIRECT(calc!BL$13))+SUMIF(INDIRECT(calc!BL$8),$C17,INDIRECT(calc!BL$14)))/(COUNTIF(INDIRECT(calc!BL$6),$C17)+COUNTIF(INDIRECT(calc!BL$7),$C17)+COUNTIF(INDIRECT(calc!BL$8),$C17))-SUMIF(INDIRECT(calc!BL$6),$C17,INDIRECT(calc!BL$9))-SUMIF(INDIRECT(calc!BL$7),$C17,INDIRECT(calc!BL$10))-SUMIF(INDIRECT(calc!BL$8),$C17,INDIRECT(calc!BL$11))),"")</f>
        <v>88</v>
      </c>
      <c r="I17" s="205" t="str">
        <f ca="1">IFERROR(IF($C17="","",(SUMIF(INDIRECT(calc!BM$6),$C17,INDIRECT(calc!BM$12))+SUMIF(INDIRECT(calc!BM$7),$C17,INDIRECT(calc!BM$13))+SUMIF(INDIRECT(calc!BM$8),$C17,INDIRECT(calc!BM$14)))/(COUNTIF(INDIRECT(calc!BM$6),$C17)+COUNTIF(INDIRECT(calc!BM$7),$C17)+COUNTIF(INDIRECT(calc!BM$8),$C17))-SUMIF(INDIRECT(calc!BM$6),$C17,INDIRECT(calc!BM$9))-SUMIF(INDIRECT(calc!BM$7),$C17,INDIRECT(calc!BM$10))-SUMIF(INDIRECT(calc!BM$8),$C17,INDIRECT(calc!BM$11))),"")</f>
        <v/>
      </c>
      <c r="J17" s="205" t="str">
        <f ca="1">IFERROR(IF($C17="","",(SUMIF(INDIRECT(calc!BN$6),$C17,INDIRECT(calc!BN$12))+SUMIF(INDIRECT(calc!BN$7),$C17,INDIRECT(calc!BN$13))+SUMIF(INDIRECT(calc!BN$8),$C17,INDIRECT(calc!BN$14)))/(COUNTIF(INDIRECT(calc!BN$6),$C17)+COUNTIF(INDIRECT(calc!BN$7),$C17)+COUNTIF(INDIRECT(calc!BN$8),$C17))-SUMIF(INDIRECT(calc!BN$6),$C17,INDIRECT(calc!BN$9))-SUMIF(INDIRECT(calc!BN$7),$C17,INDIRECT(calc!BN$10))-SUMIF(INDIRECT(calc!BN$8),$C17,INDIRECT(calc!BN$11))),"")</f>
        <v/>
      </c>
      <c r="K17" s="205" t="str">
        <f ca="1">IFERROR(IF($C17="","",(SUMIF(INDIRECT(calc!BO$6),$C17,INDIRECT(calc!BO$12))+SUMIF(INDIRECT(calc!BO$7),$C17,INDIRECT(calc!BO$13))+SUMIF(INDIRECT(calc!BO$8),$C17,INDIRECT(calc!BO$14)))/(COUNTIF(INDIRECT(calc!BO$6),$C17)+COUNTIF(INDIRECT(calc!BO$7),$C17)+COUNTIF(INDIRECT(calc!BO$8),$C17))-SUMIF(INDIRECT(calc!BO$6),$C17,INDIRECT(calc!BO$9))-SUMIF(INDIRECT(calc!BO$7),$C17,INDIRECT(calc!BO$10))-SUMIF(INDIRECT(calc!BO$8),$C17,INDIRECT(calc!BO$11))),"")</f>
        <v/>
      </c>
      <c r="L17" s="205" t="str">
        <f ca="1">IFERROR(IF($C17="","",(SUMIF(INDIRECT(calc!BP$6),$C17,INDIRECT(calc!BP$12))+SUMIF(INDIRECT(calc!BP$7),$C17,INDIRECT(calc!BP$13))+SUMIF(INDIRECT(calc!BP$8),$C17,INDIRECT(calc!BP$14)))/(COUNTIF(INDIRECT(calc!BP$6),$C17)+COUNTIF(INDIRECT(calc!BP$7),$C17)+COUNTIF(INDIRECT(calc!BP$8),$C17))-SUMIF(INDIRECT(calc!BP$6),$C17,INDIRECT(calc!BP$9))-SUMIF(INDIRECT(calc!BP$7),$C17,INDIRECT(calc!BP$10))-SUMIF(INDIRECT(calc!BP$8),$C17,INDIRECT(calc!BP$11))),"")</f>
        <v/>
      </c>
      <c r="M17" s="205" t="str">
        <f ca="1">IFERROR(IF($C17="","",(SUMIF(INDIRECT(calc!BQ$6),$C17,INDIRECT(calc!BQ$12))+SUMIF(INDIRECT(calc!BQ$7),$C17,INDIRECT(calc!BQ$13))+SUMIF(INDIRECT(calc!BQ$8),$C17,INDIRECT(calc!BQ$14)))/(COUNTIF(INDIRECT(calc!BQ$6),$C17)+COUNTIF(INDIRECT(calc!BQ$7),$C17)+COUNTIF(INDIRECT(calc!BQ$8),$C17))-SUMIF(INDIRECT(calc!BQ$6),$C17,INDIRECT(calc!BQ$9))-SUMIF(INDIRECT(calc!BQ$7),$C17,INDIRECT(calc!BQ$10))-SUMIF(INDIRECT(calc!BQ$8),$C17,INDIRECT(calc!BQ$11))),"")</f>
        <v/>
      </c>
      <c r="N17" s="205" t="str">
        <f ca="1">IFERROR(IF($C17="","",(SUMIF(INDIRECT(calc!BR$6),$C17,INDIRECT(calc!BR$12))+SUMIF(INDIRECT(calc!BR$7),$C17,INDIRECT(calc!BR$13))+SUMIF(INDIRECT(calc!BR$8),$C17,INDIRECT(calc!BR$14)))/(COUNTIF(INDIRECT(calc!BR$6),$C17)+COUNTIF(INDIRECT(calc!BR$7),$C17)+COUNTIF(INDIRECT(calc!BR$8),$C17))-SUMIF(INDIRECT(calc!BR$6),$C17,INDIRECT(calc!BR$9))-SUMIF(INDIRECT(calc!BR$7),$C17,INDIRECT(calc!BR$10))-SUMIF(INDIRECT(calc!BR$8),$C17,INDIRECT(calc!BR$11))),"")</f>
        <v/>
      </c>
      <c r="O17" s="205" t="str">
        <f ca="1">IFERROR(IF($C17="","",(SUMIF(INDIRECT(calc!BS$6),$C17,INDIRECT(calc!BS$12))+SUMIF(INDIRECT(calc!BS$7),$C17,INDIRECT(calc!BS$13))+SUMIF(INDIRECT(calc!BS$8),$C17,INDIRECT(calc!BS$14)))/(COUNTIF(INDIRECT(calc!BS$6),$C17)+COUNTIF(INDIRECT(calc!BS$7),$C17)+COUNTIF(INDIRECT(calc!BS$8),$C17))-SUMIF(INDIRECT(calc!BS$6),$C17,INDIRECT(calc!BS$9))-SUMIF(INDIRECT(calc!BS$7),$C17,INDIRECT(calc!BS$10))-SUMIF(INDIRECT(calc!BS$8),$C17,INDIRECT(calc!BS$11))),"")</f>
        <v/>
      </c>
      <c r="P17" s="205" t="str">
        <f ca="1">IFERROR(IF($C17="","",(SUMIF(INDIRECT(calc!BT$6),$C17,INDIRECT(calc!BT$12))+SUMIF(INDIRECT(calc!BT$7),$C17,INDIRECT(calc!BT$13))+SUMIF(INDIRECT(calc!BT$8),$C17,INDIRECT(calc!BT$14)))/(COUNTIF(INDIRECT(calc!BT$6),$C17)+COUNTIF(INDIRECT(calc!BT$7),$C17)+COUNTIF(INDIRECT(calc!BT$8),$C17))-SUMIF(INDIRECT(calc!BT$6),$C17,INDIRECT(calc!BT$9))-SUMIF(INDIRECT(calc!BT$7),$C17,INDIRECT(calc!BT$10))-SUMIF(INDIRECT(calc!BT$8),$C17,INDIRECT(calc!BT$11))),"")</f>
        <v/>
      </c>
      <c r="Q17" s="205" t="str">
        <f ca="1">IFERROR(IF($C17="","",(SUMIF(INDIRECT(calc!BU$6),$C17,INDIRECT(calc!BU$12))+SUMIF(INDIRECT(calc!BU$7),$C17,INDIRECT(calc!BU$13))+SUMIF(INDIRECT(calc!BU$8),$C17,INDIRECT(calc!BU$14)))/(COUNTIF(INDIRECT(calc!BU$6),$C17)+COUNTIF(INDIRECT(calc!BU$7),$C17)+COUNTIF(INDIRECT(calc!BU$8),$C17))-SUMIF(INDIRECT(calc!BU$6),$C17,INDIRECT(calc!BU$9))-SUMIF(INDIRECT(calc!BU$7),$C17,INDIRECT(calc!BU$10))-SUMIF(INDIRECT(calc!BU$8),$C17,INDIRECT(calc!BU$11))),"")</f>
        <v/>
      </c>
      <c r="R17" s="205" t="str">
        <f ca="1">IFERROR(IF($C17="","",(SUMIF(INDIRECT(calc!BV$6),$C17,INDIRECT(calc!BV$12))+SUMIF(INDIRECT(calc!BV$7),$C17,INDIRECT(calc!BV$13))+SUMIF(INDIRECT(calc!BV$8),$C17,INDIRECT(calc!BV$14)))/(COUNTIF(INDIRECT(calc!BV$6),$C17)+COUNTIF(INDIRECT(calc!BV$7),$C17)+COUNTIF(INDIRECT(calc!BV$8),$C17))-SUMIF(INDIRECT(calc!BV$6),$C17,INDIRECT(calc!BV$9))-SUMIF(INDIRECT(calc!BV$7),$C17,INDIRECT(calc!BV$10))-SUMIF(INDIRECT(calc!BV$8),$C17,INDIRECT(calc!BV$11))),"")</f>
        <v/>
      </c>
      <c r="S17" s="205" t="str">
        <f ca="1">IFERROR(IF($C17="","",(SUMIF(INDIRECT(calc!BW$6),$C17,INDIRECT(calc!BW$12))+SUMIF(INDIRECT(calc!BW$7),$C17,INDIRECT(calc!BW$13))+SUMIF(INDIRECT(calc!BW$8),$C17,INDIRECT(calc!BW$14)))/(COUNTIF(INDIRECT(calc!BW$6),$C17)+COUNTIF(INDIRECT(calc!BW$7),$C17)+COUNTIF(INDIRECT(calc!BW$8),$C17))-SUMIF(INDIRECT(calc!BW$6),$C17,INDIRECT(calc!BW$9))-SUMIF(INDIRECT(calc!BW$7),$C17,INDIRECT(calc!BW$10))-SUMIF(INDIRECT(calc!BW$8),$C17,INDIRECT(calc!BW$11))),"")</f>
        <v/>
      </c>
      <c r="T17" s="205" t="str">
        <f ca="1">IFERROR(IF($C17="","",(SUMIF(INDIRECT(calc!BX$6),$C17,INDIRECT(calc!BX$12))+SUMIF(INDIRECT(calc!BX$7),$C17,INDIRECT(calc!BX$13))+SUMIF(INDIRECT(calc!BX$8),$C17,INDIRECT(calc!BX$14)))/(COUNTIF(INDIRECT(calc!BX$6),$C17)+COUNTIF(INDIRECT(calc!BX$7),$C17)+COUNTIF(INDIRECT(calc!BX$8),$C17))-SUMIF(INDIRECT(calc!BX$6),$C17,INDIRECT(calc!BX$9))-SUMIF(INDIRECT(calc!BX$7),$C17,INDIRECT(calc!BX$10))-SUMIF(INDIRECT(calc!BX$8),$C17,INDIRECT(calc!BX$11))),"")</f>
        <v/>
      </c>
      <c r="U17" s="205" t="str">
        <f ca="1">IFERROR(IF($C17="","",(SUMIF(INDIRECT(calc!BY$6),$C17,INDIRECT(calc!BY$12))+SUMIF(INDIRECT(calc!BY$7),$C17,INDIRECT(calc!BY$13))+SUMIF(INDIRECT(calc!BY$8),$C17,INDIRECT(calc!BY$14)))/(COUNTIF(INDIRECT(calc!BY$6),$C17)+COUNTIF(INDIRECT(calc!BY$7),$C17)+COUNTIF(INDIRECT(calc!BY$8),$C17))-SUMIF(INDIRECT(calc!BY$6),$C17,INDIRECT(calc!BY$9))-SUMIF(INDIRECT(calc!BY$7),$C17,INDIRECT(calc!BY$10))-SUMIF(INDIRECT(calc!BY$8),$C17,INDIRECT(calc!BY$11))),"")</f>
        <v/>
      </c>
      <c r="V17" s="205" t="str">
        <f ca="1">IFERROR(IF($C17="","",(SUMIF(INDIRECT(calc!BZ$6),$C17,INDIRECT(calc!BZ$12))+SUMIF(INDIRECT(calc!BZ$7),$C17,INDIRECT(calc!BZ$13))+SUMIF(INDIRECT(calc!BZ$8),$C17,INDIRECT(calc!BZ$14)))/(COUNTIF(INDIRECT(calc!BZ$6),$C17)+COUNTIF(INDIRECT(calc!BZ$7),$C17)+COUNTIF(INDIRECT(calc!BZ$8),$C17))-SUMIF(INDIRECT(calc!BZ$6),$C17,INDIRECT(calc!BZ$9))-SUMIF(INDIRECT(calc!BZ$7),$C17,INDIRECT(calc!BZ$10))-SUMIF(INDIRECT(calc!BZ$8),$C17,INDIRECT(calc!BZ$11))),"")</f>
        <v/>
      </c>
      <c r="X17" s="136"/>
    </row>
    <row r="18" spans="3:24">
      <c r="C18" s="204" t="str">
        <f ca="1">IFERROR(INDEX(Typ,MATCH(ROW(A17),Code,0),2),"")</f>
        <v>7330452AA</v>
      </c>
      <c r="D18" s="204" t="str">
        <f ca="1">IFERROR(INDEX(Typ,MATCH(ROW(B17),Code,0),3),"")</f>
        <v>inner tube</v>
      </c>
      <c r="E18" s="141">
        <f ca="1">SUMIF(Stocks!A:$A,$C18,Stocks!$B:$B)</f>
        <v>84</v>
      </c>
      <c r="F18" s="141"/>
      <c r="G18" s="145">
        <f t="shared" ca="1" si="0"/>
        <v>0</v>
      </c>
      <c r="H18" s="205">
        <f ca="1">IFERROR(IF($C18="","",(SUMIF(INDIRECT(calc!BL$6),$C18,INDIRECT(calc!BL$12))+SUMIF(INDIRECT(calc!BL$7),$C18,INDIRECT(calc!BL$13))+SUMIF(INDIRECT(calc!BL$8),$C18,INDIRECT(calc!BL$14)))/(COUNTIF(INDIRECT(calc!BL$6),$C18)+COUNTIF(INDIRECT(calc!BL$7),$C18)+COUNTIF(INDIRECT(calc!BL$8),$C18))-SUMIF(INDIRECT(calc!BL$6),$C18,INDIRECT(calc!BL$9))-SUMIF(INDIRECT(calc!BL$7),$C18,INDIRECT(calc!BL$10))-SUMIF(INDIRECT(calc!BL$8),$C18,INDIRECT(calc!BL$11))),"")</f>
        <v>83</v>
      </c>
      <c r="I18" s="205" t="str">
        <f ca="1">IFERROR(IF($C18="","",(SUMIF(INDIRECT(calc!BM$6),$C18,INDIRECT(calc!BM$12))+SUMIF(INDIRECT(calc!BM$7),$C18,INDIRECT(calc!BM$13))+SUMIF(INDIRECT(calc!BM$8),$C18,INDIRECT(calc!BM$14)))/(COUNTIF(INDIRECT(calc!BM$6),$C18)+COUNTIF(INDIRECT(calc!BM$7),$C18)+COUNTIF(INDIRECT(calc!BM$8),$C18))-SUMIF(INDIRECT(calc!BM$6),$C18,INDIRECT(calc!BM$9))-SUMIF(INDIRECT(calc!BM$7),$C18,INDIRECT(calc!BM$10))-SUMIF(INDIRECT(calc!BM$8),$C18,INDIRECT(calc!BM$11))),"")</f>
        <v/>
      </c>
      <c r="J18" s="205" t="str">
        <f ca="1">IFERROR(IF($C18="","",(SUMIF(INDIRECT(calc!BN$6),$C18,INDIRECT(calc!BN$12))+SUMIF(INDIRECT(calc!BN$7),$C18,INDIRECT(calc!BN$13))+SUMIF(INDIRECT(calc!BN$8),$C18,INDIRECT(calc!BN$14)))/(COUNTIF(INDIRECT(calc!BN$6),$C18)+COUNTIF(INDIRECT(calc!BN$7),$C18)+COUNTIF(INDIRECT(calc!BN$8),$C18))-SUMIF(INDIRECT(calc!BN$6),$C18,INDIRECT(calc!BN$9))-SUMIF(INDIRECT(calc!BN$7),$C18,INDIRECT(calc!BN$10))-SUMIF(INDIRECT(calc!BN$8),$C18,INDIRECT(calc!BN$11))),"")</f>
        <v/>
      </c>
      <c r="K18" s="205" t="str">
        <f ca="1">IFERROR(IF($C18="","",(SUMIF(INDIRECT(calc!BO$6),$C18,INDIRECT(calc!BO$12))+SUMIF(INDIRECT(calc!BO$7),$C18,INDIRECT(calc!BO$13))+SUMIF(INDIRECT(calc!BO$8),$C18,INDIRECT(calc!BO$14)))/(COUNTIF(INDIRECT(calc!BO$6),$C18)+COUNTIF(INDIRECT(calc!BO$7),$C18)+COUNTIF(INDIRECT(calc!BO$8),$C18))-SUMIF(INDIRECT(calc!BO$6),$C18,INDIRECT(calc!BO$9))-SUMIF(INDIRECT(calc!BO$7),$C18,INDIRECT(calc!BO$10))-SUMIF(INDIRECT(calc!BO$8),$C18,INDIRECT(calc!BO$11))),"")</f>
        <v/>
      </c>
      <c r="L18" s="205" t="str">
        <f ca="1">IFERROR(IF($C18="","",(SUMIF(INDIRECT(calc!BP$6),$C18,INDIRECT(calc!BP$12))+SUMIF(INDIRECT(calc!BP$7),$C18,INDIRECT(calc!BP$13))+SUMIF(INDIRECT(calc!BP$8),$C18,INDIRECT(calc!BP$14)))/(COUNTIF(INDIRECT(calc!BP$6),$C18)+COUNTIF(INDIRECT(calc!BP$7),$C18)+COUNTIF(INDIRECT(calc!BP$8),$C18))-SUMIF(INDIRECT(calc!BP$6),$C18,INDIRECT(calc!BP$9))-SUMIF(INDIRECT(calc!BP$7),$C18,INDIRECT(calc!BP$10))-SUMIF(INDIRECT(calc!BP$8),$C18,INDIRECT(calc!BP$11))),"")</f>
        <v/>
      </c>
      <c r="M18" s="205" t="str">
        <f ca="1">IFERROR(IF($C18="","",(SUMIF(INDIRECT(calc!BQ$6),$C18,INDIRECT(calc!BQ$12))+SUMIF(INDIRECT(calc!BQ$7),$C18,INDIRECT(calc!BQ$13))+SUMIF(INDIRECT(calc!BQ$8),$C18,INDIRECT(calc!BQ$14)))/(COUNTIF(INDIRECT(calc!BQ$6),$C18)+COUNTIF(INDIRECT(calc!BQ$7),$C18)+COUNTIF(INDIRECT(calc!BQ$8),$C18))-SUMIF(INDIRECT(calc!BQ$6),$C18,INDIRECT(calc!BQ$9))-SUMIF(INDIRECT(calc!BQ$7),$C18,INDIRECT(calc!BQ$10))-SUMIF(INDIRECT(calc!BQ$8),$C18,INDIRECT(calc!BQ$11))),"")</f>
        <v/>
      </c>
      <c r="N18" s="205" t="str">
        <f ca="1">IFERROR(IF($C18="","",(SUMIF(INDIRECT(calc!BR$6),$C18,INDIRECT(calc!BR$12))+SUMIF(INDIRECT(calc!BR$7),$C18,INDIRECT(calc!BR$13))+SUMIF(INDIRECT(calc!BR$8),$C18,INDIRECT(calc!BR$14)))/(COUNTIF(INDIRECT(calc!BR$6),$C18)+COUNTIF(INDIRECT(calc!BR$7),$C18)+COUNTIF(INDIRECT(calc!BR$8),$C18))-SUMIF(INDIRECT(calc!BR$6),$C18,INDIRECT(calc!BR$9))-SUMIF(INDIRECT(calc!BR$7),$C18,INDIRECT(calc!BR$10))-SUMIF(INDIRECT(calc!BR$8),$C18,INDIRECT(calc!BR$11))),"")</f>
        <v/>
      </c>
      <c r="O18" s="205" t="str">
        <f ca="1">IFERROR(IF($C18="","",(SUMIF(INDIRECT(calc!BS$6),$C18,INDIRECT(calc!BS$12))+SUMIF(INDIRECT(calc!BS$7),$C18,INDIRECT(calc!BS$13))+SUMIF(INDIRECT(calc!BS$8),$C18,INDIRECT(calc!BS$14)))/(COUNTIF(INDIRECT(calc!BS$6),$C18)+COUNTIF(INDIRECT(calc!BS$7),$C18)+COUNTIF(INDIRECT(calc!BS$8),$C18))-SUMIF(INDIRECT(calc!BS$6),$C18,INDIRECT(calc!BS$9))-SUMIF(INDIRECT(calc!BS$7),$C18,INDIRECT(calc!BS$10))-SUMIF(INDIRECT(calc!BS$8),$C18,INDIRECT(calc!BS$11))),"")</f>
        <v/>
      </c>
      <c r="P18" s="205" t="str">
        <f ca="1">IFERROR(IF($C18="","",(SUMIF(INDIRECT(calc!BT$6),$C18,INDIRECT(calc!BT$12))+SUMIF(INDIRECT(calc!BT$7),$C18,INDIRECT(calc!BT$13))+SUMIF(INDIRECT(calc!BT$8),$C18,INDIRECT(calc!BT$14)))/(COUNTIF(INDIRECT(calc!BT$6),$C18)+COUNTIF(INDIRECT(calc!BT$7),$C18)+COUNTIF(INDIRECT(calc!BT$8),$C18))-SUMIF(INDIRECT(calc!BT$6),$C18,INDIRECT(calc!BT$9))-SUMIF(INDIRECT(calc!BT$7),$C18,INDIRECT(calc!BT$10))-SUMIF(INDIRECT(calc!BT$8),$C18,INDIRECT(calc!BT$11))),"")</f>
        <v/>
      </c>
      <c r="Q18" s="205" t="str">
        <f ca="1">IFERROR(IF($C18="","",(SUMIF(INDIRECT(calc!BU$6),$C18,INDIRECT(calc!BU$12))+SUMIF(INDIRECT(calc!BU$7),$C18,INDIRECT(calc!BU$13))+SUMIF(INDIRECT(calc!BU$8),$C18,INDIRECT(calc!BU$14)))/(COUNTIF(INDIRECT(calc!BU$6),$C18)+COUNTIF(INDIRECT(calc!BU$7),$C18)+COUNTIF(INDIRECT(calc!BU$8),$C18))-SUMIF(INDIRECT(calc!BU$6),$C18,INDIRECT(calc!BU$9))-SUMIF(INDIRECT(calc!BU$7),$C18,INDIRECT(calc!BU$10))-SUMIF(INDIRECT(calc!BU$8),$C18,INDIRECT(calc!BU$11))),"")</f>
        <v/>
      </c>
      <c r="R18" s="205" t="str">
        <f ca="1">IFERROR(IF($C18="","",(SUMIF(INDIRECT(calc!BV$6),$C18,INDIRECT(calc!BV$12))+SUMIF(INDIRECT(calc!BV$7),$C18,INDIRECT(calc!BV$13))+SUMIF(INDIRECT(calc!BV$8),$C18,INDIRECT(calc!BV$14)))/(COUNTIF(INDIRECT(calc!BV$6),$C18)+COUNTIF(INDIRECT(calc!BV$7),$C18)+COUNTIF(INDIRECT(calc!BV$8),$C18))-SUMIF(INDIRECT(calc!BV$6),$C18,INDIRECT(calc!BV$9))-SUMIF(INDIRECT(calc!BV$7),$C18,INDIRECT(calc!BV$10))-SUMIF(INDIRECT(calc!BV$8),$C18,INDIRECT(calc!BV$11))),"")</f>
        <v/>
      </c>
      <c r="S18" s="205" t="str">
        <f ca="1">IFERROR(IF($C18="","",(SUMIF(INDIRECT(calc!BW$6),$C18,INDIRECT(calc!BW$12))+SUMIF(INDIRECT(calc!BW$7),$C18,INDIRECT(calc!BW$13))+SUMIF(INDIRECT(calc!BW$8),$C18,INDIRECT(calc!BW$14)))/(COUNTIF(INDIRECT(calc!BW$6),$C18)+COUNTIF(INDIRECT(calc!BW$7),$C18)+COUNTIF(INDIRECT(calc!BW$8),$C18))-SUMIF(INDIRECT(calc!BW$6),$C18,INDIRECT(calc!BW$9))-SUMIF(INDIRECT(calc!BW$7),$C18,INDIRECT(calc!BW$10))-SUMIF(INDIRECT(calc!BW$8),$C18,INDIRECT(calc!BW$11))),"")</f>
        <v/>
      </c>
      <c r="T18" s="205" t="str">
        <f ca="1">IFERROR(IF($C18="","",(SUMIF(INDIRECT(calc!BX$6),$C18,INDIRECT(calc!BX$12))+SUMIF(INDIRECT(calc!BX$7),$C18,INDIRECT(calc!BX$13))+SUMIF(INDIRECT(calc!BX$8),$C18,INDIRECT(calc!BX$14)))/(COUNTIF(INDIRECT(calc!BX$6),$C18)+COUNTIF(INDIRECT(calc!BX$7),$C18)+COUNTIF(INDIRECT(calc!BX$8),$C18))-SUMIF(INDIRECT(calc!BX$6),$C18,INDIRECT(calc!BX$9))-SUMIF(INDIRECT(calc!BX$7),$C18,INDIRECT(calc!BX$10))-SUMIF(INDIRECT(calc!BX$8),$C18,INDIRECT(calc!BX$11))),"")</f>
        <v/>
      </c>
      <c r="U18" s="205" t="str">
        <f ca="1">IFERROR(IF($C18="","",(SUMIF(INDIRECT(calc!BY$6),$C18,INDIRECT(calc!BY$12))+SUMIF(INDIRECT(calc!BY$7),$C18,INDIRECT(calc!BY$13))+SUMIF(INDIRECT(calc!BY$8),$C18,INDIRECT(calc!BY$14)))/(COUNTIF(INDIRECT(calc!BY$6),$C18)+COUNTIF(INDIRECT(calc!BY$7),$C18)+COUNTIF(INDIRECT(calc!BY$8),$C18))-SUMIF(INDIRECT(calc!BY$6),$C18,INDIRECT(calc!BY$9))-SUMIF(INDIRECT(calc!BY$7),$C18,INDIRECT(calc!BY$10))-SUMIF(INDIRECT(calc!BY$8),$C18,INDIRECT(calc!BY$11))),"")</f>
        <v/>
      </c>
      <c r="V18" s="205" t="str">
        <f ca="1">IFERROR(IF($C18="","",(SUMIF(INDIRECT(calc!BZ$6),$C18,INDIRECT(calc!BZ$12))+SUMIF(INDIRECT(calc!BZ$7),$C18,INDIRECT(calc!BZ$13))+SUMIF(INDIRECT(calc!BZ$8),$C18,INDIRECT(calc!BZ$14)))/(COUNTIF(INDIRECT(calc!BZ$6),$C18)+COUNTIF(INDIRECT(calc!BZ$7),$C18)+COUNTIF(INDIRECT(calc!BZ$8),$C18))-SUMIF(INDIRECT(calc!BZ$6),$C18,INDIRECT(calc!BZ$9))-SUMIF(INDIRECT(calc!BZ$7),$C18,INDIRECT(calc!BZ$10))-SUMIF(INDIRECT(calc!BZ$8),$C18,INDIRECT(calc!BZ$11))),"")</f>
        <v/>
      </c>
      <c r="X18" s="136"/>
    </row>
    <row r="19" spans="3:24">
      <c r="C19" s="204" t="str">
        <f ca="1">IFERROR(INDEX(Typ,MATCH(ROW(A18),Code,0),2),"")</f>
        <v>7330453AA</v>
      </c>
      <c r="D19" s="204" t="str">
        <f ca="1">IFERROR(INDEX(Typ,MATCH(ROW(B18),Code,0),3),"")</f>
        <v>Plastic Adaptor C4</v>
      </c>
      <c r="E19" s="141">
        <f ca="1">SUMIF(Stocks!A:$A,$C19,Stocks!$B:$B)</f>
        <v>0</v>
      </c>
      <c r="F19" s="141"/>
      <c r="G19" s="145">
        <f t="shared" ca="1" si="0"/>
        <v>-1</v>
      </c>
      <c r="H19" s="205">
        <f ca="1">IFERROR(IF($C19="","",(SUMIF(INDIRECT(calc!BL$6),$C19,INDIRECT(calc!BL$12))+SUMIF(INDIRECT(calc!BL$7),$C19,INDIRECT(calc!BL$13))+SUMIF(INDIRECT(calc!BL$8),$C19,INDIRECT(calc!BL$14)))/(COUNTIF(INDIRECT(calc!BL$6),$C19)+COUNTIF(INDIRECT(calc!BL$7),$C19)+COUNTIF(INDIRECT(calc!BL$8),$C19))-SUMIF(INDIRECT(calc!BL$6),$C19,INDIRECT(calc!BL$9))-SUMIF(INDIRECT(calc!BL$7),$C19,INDIRECT(calc!BL$10))-SUMIF(INDIRECT(calc!BL$8),$C19,INDIRECT(calc!BL$11))),"")</f>
        <v>-1</v>
      </c>
      <c r="I19" s="205" t="str">
        <f ca="1">IFERROR(IF($C19="","",(SUMIF(INDIRECT(calc!BM$6),$C19,INDIRECT(calc!BM$12))+SUMIF(INDIRECT(calc!BM$7),$C19,INDIRECT(calc!BM$13))+SUMIF(INDIRECT(calc!BM$8),$C19,INDIRECT(calc!BM$14)))/(COUNTIF(INDIRECT(calc!BM$6),$C19)+COUNTIF(INDIRECT(calc!BM$7),$C19)+COUNTIF(INDIRECT(calc!BM$8),$C19))-SUMIF(INDIRECT(calc!BM$6),$C19,INDIRECT(calc!BM$9))-SUMIF(INDIRECT(calc!BM$7),$C19,INDIRECT(calc!BM$10))-SUMIF(INDIRECT(calc!BM$8),$C19,INDIRECT(calc!BM$11))),"")</f>
        <v/>
      </c>
      <c r="J19" s="205" t="str">
        <f ca="1">IFERROR(IF($C19="","",(SUMIF(INDIRECT(calc!BN$6),$C19,INDIRECT(calc!BN$12))+SUMIF(INDIRECT(calc!BN$7),$C19,INDIRECT(calc!BN$13))+SUMIF(INDIRECT(calc!BN$8),$C19,INDIRECT(calc!BN$14)))/(COUNTIF(INDIRECT(calc!BN$6),$C19)+COUNTIF(INDIRECT(calc!BN$7),$C19)+COUNTIF(INDIRECT(calc!BN$8),$C19))-SUMIF(INDIRECT(calc!BN$6),$C19,INDIRECT(calc!BN$9))-SUMIF(INDIRECT(calc!BN$7),$C19,INDIRECT(calc!BN$10))-SUMIF(INDIRECT(calc!BN$8),$C19,INDIRECT(calc!BN$11))),"")</f>
        <v/>
      </c>
      <c r="K19" s="205" t="str">
        <f ca="1">IFERROR(IF($C19="","",(SUMIF(INDIRECT(calc!BO$6),$C19,INDIRECT(calc!BO$12))+SUMIF(INDIRECT(calc!BO$7),$C19,INDIRECT(calc!BO$13))+SUMIF(INDIRECT(calc!BO$8),$C19,INDIRECT(calc!BO$14)))/(COUNTIF(INDIRECT(calc!BO$6),$C19)+COUNTIF(INDIRECT(calc!BO$7),$C19)+COUNTIF(INDIRECT(calc!BO$8),$C19))-SUMIF(INDIRECT(calc!BO$6),$C19,INDIRECT(calc!BO$9))-SUMIF(INDIRECT(calc!BO$7),$C19,INDIRECT(calc!BO$10))-SUMIF(INDIRECT(calc!BO$8),$C19,INDIRECT(calc!BO$11))),"")</f>
        <v/>
      </c>
      <c r="L19" s="205" t="str">
        <f ca="1">IFERROR(IF($C19="","",(SUMIF(INDIRECT(calc!BP$6),$C19,INDIRECT(calc!BP$12))+SUMIF(INDIRECT(calc!BP$7),$C19,INDIRECT(calc!BP$13))+SUMIF(INDIRECT(calc!BP$8),$C19,INDIRECT(calc!BP$14)))/(COUNTIF(INDIRECT(calc!BP$6),$C19)+COUNTIF(INDIRECT(calc!BP$7),$C19)+COUNTIF(INDIRECT(calc!BP$8),$C19))-SUMIF(INDIRECT(calc!BP$6),$C19,INDIRECT(calc!BP$9))-SUMIF(INDIRECT(calc!BP$7),$C19,INDIRECT(calc!BP$10))-SUMIF(INDIRECT(calc!BP$8),$C19,INDIRECT(calc!BP$11))),"")</f>
        <v/>
      </c>
      <c r="M19" s="205" t="str">
        <f ca="1">IFERROR(IF($C19="","",(SUMIF(INDIRECT(calc!BQ$6),$C19,INDIRECT(calc!BQ$12))+SUMIF(INDIRECT(calc!BQ$7),$C19,INDIRECT(calc!BQ$13))+SUMIF(INDIRECT(calc!BQ$8),$C19,INDIRECT(calc!BQ$14)))/(COUNTIF(INDIRECT(calc!BQ$6),$C19)+COUNTIF(INDIRECT(calc!BQ$7),$C19)+COUNTIF(INDIRECT(calc!BQ$8),$C19))-SUMIF(INDIRECT(calc!BQ$6),$C19,INDIRECT(calc!BQ$9))-SUMIF(INDIRECT(calc!BQ$7),$C19,INDIRECT(calc!BQ$10))-SUMIF(INDIRECT(calc!BQ$8),$C19,INDIRECT(calc!BQ$11))),"")</f>
        <v/>
      </c>
      <c r="N19" s="205" t="str">
        <f ca="1">IFERROR(IF($C19="","",(SUMIF(INDIRECT(calc!BR$6),$C19,INDIRECT(calc!BR$12))+SUMIF(INDIRECT(calc!BR$7),$C19,INDIRECT(calc!BR$13))+SUMIF(INDIRECT(calc!BR$8),$C19,INDIRECT(calc!BR$14)))/(COUNTIF(INDIRECT(calc!BR$6),$C19)+COUNTIF(INDIRECT(calc!BR$7),$C19)+COUNTIF(INDIRECT(calc!BR$8),$C19))-SUMIF(INDIRECT(calc!BR$6),$C19,INDIRECT(calc!BR$9))-SUMIF(INDIRECT(calc!BR$7),$C19,INDIRECT(calc!BR$10))-SUMIF(INDIRECT(calc!BR$8),$C19,INDIRECT(calc!BR$11))),"")</f>
        <v/>
      </c>
      <c r="O19" s="205" t="str">
        <f ca="1">IFERROR(IF($C19="","",(SUMIF(INDIRECT(calc!BS$6),$C19,INDIRECT(calc!BS$12))+SUMIF(INDIRECT(calc!BS$7),$C19,INDIRECT(calc!BS$13))+SUMIF(INDIRECT(calc!BS$8),$C19,INDIRECT(calc!BS$14)))/(COUNTIF(INDIRECT(calc!BS$6),$C19)+COUNTIF(INDIRECT(calc!BS$7),$C19)+COUNTIF(INDIRECT(calc!BS$8),$C19))-SUMIF(INDIRECT(calc!BS$6),$C19,INDIRECT(calc!BS$9))-SUMIF(INDIRECT(calc!BS$7),$C19,INDIRECT(calc!BS$10))-SUMIF(INDIRECT(calc!BS$8),$C19,INDIRECT(calc!BS$11))),"")</f>
        <v/>
      </c>
      <c r="P19" s="205" t="str">
        <f ca="1">IFERROR(IF($C19="","",(SUMIF(INDIRECT(calc!BT$6),$C19,INDIRECT(calc!BT$12))+SUMIF(INDIRECT(calc!BT$7),$C19,INDIRECT(calc!BT$13))+SUMIF(INDIRECT(calc!BT$8),$C19,INDIRECT(calc!BT$14)))/(COUNTIF(INDIRECT(calc!BT$6),$C19)+COUNTIF(INDIRECT(calc!BT$7),$C19)+COUNTIF(INDIRECT(calc!BT$8),$C19))-SUMIF(INDIRECT(calc!BT$6),$C19,INDIRECT(calc!BT$9))-SUMIF(INDIRECT(calc!BT$7),$C19,INDIRECT(calc!BT$10))-SUMIF(INDIRECT(calc!BT$8),$C19,INDIRECT(calc!BT$11))),"")</f>
        <v/>
      </c>
      <c r="Q19" s="205" t="str">
        <f ca="1">IFERROR(IF($C19="","",(SUMIF(INDIRECT(calc!BU$6),$C19,INDIRECT(calc!BU$12))+SUMIF(INDIRECT(calc!BU$7),$C19,INDIRECT(calc!BU$13))+SUMIF(INDIRECT(calc!BU$8),$C19,INDIRECT(calc!BU$14)))/(COUNTIF(INDIRECT(calc!BU$6),$C19)+COUNTIF(INDIRECT(calc!BU$7),$C19)+COUNTIF(INDIRECT(calc!BU$8),$C19))-SUMIF(INDIRECT(calc!BU$6),$C19,INDIRECT(calc!BU$9))-SUMIF(INDIRECT(calc!BU$7),$C19,INDIRECT(calc!BU$10))-SUMIF(INDIRECT(calc!BU$8),$C19,INDIRECT(calc!BU$11))),"")</f>
        <v/>
      </c>
      <c r="R19" s="205" t="str">
        <f ca="1">IFERROR(IF($C19="","",(SUMIF(INDIRECT(calc!BV$6),$C19,INDIRECT(calc!BV$12))+SUMIF(INDIRECT(calc!BV$7),$C19,INDIRECT(calc!BV$13))+SUMIF(INDIRECT(calc!BV$8),$C19,INDIRECT(calc!BV$14)))/(COUNTIF(INDIRECT(calc!BV$6),$C19)+COUNTIF(INDIRECT(calc!BV$7),$C19)+COUNTIF(INDIRECT(calc!BV$8),$C19))-SUMIF(INDIRECT(calc!BV$6),$C19,INDIRECT(calc!BV$9))-SUMIF(INDIRECT(calc!BV$7),$C19,INDIRECT(calc!BV$10))-SUMIF(INDIRECT(calc!BV$8),$C19,INDIRECT(calc!BV$11))),"")</f>
        <v/>
      </c>
      <c r="S19" s="205" t="str">
        <f ca="1">IFERROR(IF($C19="","",(SUMIF(INDIRECT(calc!BW$6),$C19,INDIRECT(calc!BW$12))+SUMIF(INDIRECT(calc!BW$7),$C19,INDIRECT(calc!BW$13))+SUMIF(INDIRECT(calc!BW$8),$C19,INDIRECT(calc!BW$14)))/(COUNTIF(INDIRECT(calc!BW$6),$C19)+COUNTIF(INDIRECT(calc!BW$7),$C19)+COUNTIF(INDIRECT(calc!BW$8),$C19))-SUMIF(INDIRECT(calc!BW$6),$C19,INDIRECT(calc!BW$9))-SUMIF(INDIRECT(calc!BW$7),$C19,INDIRECT(calc!BW$10))-SUMIF(INDIRECT(calc!BW$8),$C19,INDIRECT(calc!BW$11))),"")</f>
        <v/>
      </c>
      <c r="T19" s="205" t="str">
        <f ca="1">IFERROR(IF($C19="","",(SUMIF(INDIRECT(calc!BX$6),$C19,INDIRECT(calc!BX$12))+SUMIF(INDIRECT(calc!BX$7),$C19,INDIRECT(calc!BX$13))+SUMIF(INDIRECT(calc!BX$8),$C19,INDIRECT(calc!BX$14)))/(COUNTIF(INDIRECT(calc!BX$6),$C19)+COUNTIF(INDIRECT(calc!BX$7),$C19)+COUNTIF(INDIRECT(calc!BX$8),$C19))-SUMIF(INDIRECT(calc!BX$6),$C19,INDIRECT(calc!BX$9))-SUMIF(INDIRECT(calc!BX$7),$C19,INDIRECT(calc!BX$10))-SUMIF(INDIRECT(calc!BX$8),$C19,INDIRECT(calc!BX$11))),"")</f>
        <v/>
      </c>
      <c r="U19" s="205" t="str">
        <f ca="1">IFERROR(IF($C19="","",(SUMIF(INDIRECT(calc!BY$6),$C19,INDIRECT(calc!BY$12))+SUMIF(INDIRECT(calc!BY$7),$C19,INDIRECT(calc!BY$13))+SUMIF(INDIRECT(calc!BY$8),$C19,INDIRECT(calc!BY$14)))/(COUNTIF(INDIRECT(calc!BY$6),$C19)+COUNTIF(INDIRECT(calc!BY$7),$C19)+COUNTIF(INDIRECT(calc!BY$8),$C19))-SUMIF(INDIRECT(calc!BY$6),$C19,INDIRECT(calc!BY$9))-SUMIF(INDIRECT(calc!BY$7),$C19,INDIRECT(calc!BY$10))-SUMIF(INDIRECT(calc!BY$8),$C19,INDIRECT(calc!BY$11))),"")</f>
        <v/>
      </c>
      <c r="V19" s="205" t="str">
        <f ca="1">IFERROR(IF($C19="","",(SUMIF(INDIRECT(calc!BZ$6),$C19,INDIRECT(calc!BZ$12))+SUMIF(INDIRECT(calc!BZ$7),$C19,INDIRECT(calc!BZ$13))+SUMIF(INDIRECT(calc!BZ$8),$C19,INDIRECT(calc!BZ$14)))/(COUNTIF(INDIRECT(calc!BZ$6),$C19)+COUNTIF(INDIRECT(calc!BZ$7),$C19)+COUNTIF(INDIRECT(calc!BZ$8),$C19))-SUMIF(INDIRECT(calc!BZ$6),$C19,INDIRECT(calc!BZ$9))-SUMIF(INDIRECT(calc!BZ$7),$C19,INDIRECT(calc!BZ$10))-SUMIF(INDIRECT(calc!BZ$8),$C19,INDIRECT(calc!BZ$11))),"")</f>
        <v/>
      </c>
      <c r="X19" s="136"/>
    </row>
    <row r="20" spans="3:24">
      <c r="C20" s="204" t="str">
        <f ca="1">IFERROR(INDEX(Typ,MATCH(ROW(A19),Code,0),2),"")</f>
        <v>7460031AA</v>
      </c>
      <c r="D20" s="204" t="str">
        <f ca="1">IFERROR(INDEX(Typ,MATCH(ROW(B19),Code,0),3),"")</f>
        <v>VENTING SYSTEM ASSY COMBO</v>
      </c>
      <c r="E20" s="141">
        <f ca="1">SUMIF(Stocks!A:$A,$C20,Stocks!$B:$B)</f>
        <v>170</v>
      </c>
      <c r="F20" s="141"/>
      <c r="G20" s="145">
        <f t="shared" ca="1" si="0"/>
        <v>0</v>
      </c>
      <c r="H20" s="205">
        <f ca="1">IFERROR(IF($C20="","",(SUMIF(INDIRECT(calc!BL$6),$C20,INDIRECT(calc!BL$12))+SUMIF(INDIRECT(calc!BL$7),$C20,INDIRECT(calc!BL$13))+SUMIF(INDIRECT(calc!BL$8),$C20,INDIRECT(calc!BL$14)))/(COUNTIF(INDIRECT(calc!BL$6),$C20)+COUNTIF(INDIRECT(calc!BL$7),$C20)+COUNTIF(INDIRECT(calc!BL$8),$C20))-SUMIF(INDIRECT(calc!BL$6),$C20,INDIRECT(calc!BL$9))-SUMIF(INDIRECT(calc!BL$7),$C20,INDIRECT(calc!BL$10))-SUMIF(INDIRECT(calc!BL$8),$C20,INDIRECT(calc!BL$11))),"")</f>
        <v>169</v>
      </c>
      <c r="I20" s="205" t="str">
        <f ca="1">IFERROR(IF($C20="","",(SUMIF(INDIRECT(calc!BM$6),$C20,INDIRECT(calc!BM$12))+SUMIF(INDIRECT(calc!BM$7),$C20,INDIRECT(calc!BM$13))+SUMIF(INDIRECT(calc!BM$8),$C20,INDIRECT(calc!BM$14)))/(COUNTIF(INDIRECT(calc!BM$6),$C20)+COUNTIF(INDIRECT(calc!BM$7),$C20)+COUNTIF(INDIRECT(calc!BM$8),$C20))-SUMIF(INDIRECT(calc!BM$6),$C20,INDIRECT(calc!BM$9))-SUMIF(INDIRECT(calc!BM$7),$C20,INDIRECT(calc!BM$10))-SUMIF(INDIRECT(calc!BM$8),$C20,INDIRECT(calc!BM$11))),"")</f>
        <v/>
      </c>
      <c r="J20" s="205" t="str">
        <f ca="1">IFERROR(IF($C20="","",(SUMIF(INDIRECT(calc!BN$6),$C20,INDIRECT(calc!BN$12))+SUMIF(INDIRECT(calc!BN$7),$C20,INDIRECT(calc!BN$13))+SUMIF(INDIRECT(calc!BN$8),$C20,INDIRECT(calc!BN$14)))/(COUNTIF(INDIRECT(calc!BN$6),$C20)+COUNTIF(INDIRECT(calc!BN$7),$C20)+COUNTIF(INDIRECT(calc!BN$8),$C20))-SUMIF(INDIRECT(calc!BN$6),$C20,INDIRECT(calc!BN$9))-SUMIF(INDIRECT(calc!BN$7),$C20,INDIRECT(calc!BN$10))-SUMIF(INDIRECT(calc!BN$8),$C20,INDIRECT(calc!BN$11))),"")</f>
        <v/>
      </c>
      <c r="K20" s="205" t="str">
        <f ca="1">IFERROR(IF($C20="","",(SUMIF(INDIRECT(calc!BO$6),$C20,INDIRECT(calc!BO$12))+SUMIF(INDIRECT(calc!BO$7),$C20,INDIRECT(calc!BO$13))+SUMIF(INDIRECT(calc!BO$8),$C20,INDIRECT(calc!BO$14)))/(COUNTIF(INDIRECT(calc!BO$6),$C20)+COUNTIF(INDIRECT(calc!BO$7),$C20)+COUNTIF(INDIRECT(calc!BO$8),$C20))-SUMIF(INDIRECT(calc!BO$6),$C20,INDIRECT(calc!BO$9))-SUMIF(INDIRECT(calc!BO$7),$C20,INDIRECT(calc!BO$10))-SUMIF(INDIRECT(calc!BO$8),$C20,INDIRECT(calc!BO$11))),"")</f>
        <v/>
      </c>
      <c r="L20" s="205" t="str">
        <f ca="1">IFERROR(IF($C20="","",(SUMIF(INDIRECT(calc!BP$6),$C20,INDIRECT(calc!BP$12))+SUMIF(INDIRECT(calc!BP$7),$C20,INDIRECT(calc!BP$13))+SUMIF(INDIRECT(calc!BP$8),$C20,INDIRECT(calc!BP$14)))/(COUNTIF(INDIRECT(calc!BP$6),$C20)+COUNTIF(INDIRECT(calc!BP$7),$C20)+COUNTIF(INDIRECT(calc!BP$8),$C20))-SUMIF(INDIRECT(calc!BP$6),$C20,INDIRECT(calc!BP$9))-SUMIF(INDIRECT(calc!BP$7),$C20,INDIRECT(calc!BP$10))-SUMIF(INDIRECT(calc!BP$8),$C20,INDIRECT(calc!BP$11))),"")</f>
        <v/>
      </c>
      <c r="M20" s="205" t="str">
        <f ca="1">IFERROR(IF($C20="","",(SUMIF(INDIRECT(calc!BQ$6),$C20,INDIRECT(calc!BQ$12))+SUMIF(INDIRECT(calc!BQ$7),$C20,INDIRECT(calc!BQ$13))+SUMIF(INDIRECT(calc!BQ$8),$C20,INDIRECT(calc!BQ$14)))/(COUNTIF(INDIRECT(calc!BQ$6),$C20)+COUNTIF(INDIRECT(calc!BQ$7),$C20)+COUNTIF(INDIRECT(calc!BQ$8),$C20))-SUMIF(INDIRECT(calc!BQ$6),$C20,INDIRECT(calc!BQ$9))-SUMIF(INDIRECT(calc!BQ$7),$C20,INDIRECT(calc!BQ$10))-SUMIF(INDIRECT(calc!BQ$8),$C20,INDIRECT(calc!BQ$11))),"")</f>
        <v/>
      </c>
      <c r="N20" s="205" t="str">
        <f ca="1">IFERROR(IF($C20="","",(SUMIF(INDIRECT(calc!BR$6),$C20,INDIRECT(calc!BR$12))+SUMIF(INDIRECT(calc!BR$7),$C20,INDIRECT(calc!BR$13))+SUMIF(INDIRECT(calc!BR$8),$C20,INDIRECT(calc!BR$14)))/(COUNTIF(INDIRECT(calc!BR$6),$C20)+COUNTIF(INDIRECT(calc!BR$7),$C20)+COUNTIF(INDIRECT(calc!BR$8),$C20))-SUMIF(INDIRECT(calc!BR$6),$C20,INDIRECT(calc!BR$9))-SUMIF(INDIRECT(calc!BR$7),$C20,INDIRECT(calc!BR$10))-SUMIF(INDIRECT(calc!BR$8),$C20,INDIRECT(calc!BR$11))),"")</f>
        <v/>
      </c>
      <c r="O20" s="205" t="str">
        <f ca="1">IFERROR(IF($C20="","",(SUMIF(INDIRECT(calc!BS$6),$C20,INDIRECT(calc!BS$12))+SUMIF(INDIRECT(calc!BS$7),$C20,INDIRECT(calc!BS$13))+SUMIF(INDIRECT(calc!BS$8),$C20,INDIRECT(calc!BS$14)))/(COUNTIF(INDIRECT(calc!BS$6),$C20)+COUNTIF(INDIRECT(calc!BS$7),$C20)+COUNTIF(INDIRECT(calc!BS$8),$C20))-SUMIF(INDIRECT(calc!BS$6),$C20,INDIRECT(calc!BS$9))-SUMIF(INDIRECT(calc!BS$7),$C20,INDIRECT(calc!BS$10))-SUMIF(INDIRECT(calc!BS$8),$C20,INDIRECT(calc!BS$11))),"")</f>
        <v/>
      </c>
      <c r="P20" s="205" t="str">
        <f ca="1">IFERROR(IF($C20="","",(SUMIF(INDIRECT(calc!BT$6),$C20,INDIRECT(calc!BT$12))+SUMIF(INDIRECT(calc!BT$7),$C20,INDIRECT(calc!BT$13))+SUMIF(INDIRECT(calc!BT$8),$C20,INDIRECT(calc!BT$14)))/(COUNTIF(INDIRECT(calc!BT$6),$C20)+COUNTIF(INDIRECT(calc!BT$7),$C20)+COUNTIF(INDIRECT(calc!BT$8),$C20))-SUMIF(INDIRECT(calc!BT$6),$C20,INDIRECT(calc!BT$9))-SUMIF(INDIRECT(calc!BT$7),$C20,INDIRECT(calc!BT$10))-SUMIF(INDIRECT(calc!BT$8),$C20,INDIRECT(calc!BT$11))),"")</f>
        <v/>
      </c>
      <c r="Q20" s="205" t="str">
        <f ca="1">IFERROR(IF($C20="","",(SUMIF(INDIRECT(calc!BU$6),$C20,INDIRECT(calc!BU$12))+SUMIF(INDIRECT(calc!BU$7),$C20,INDIRECT(calc!BU$13))+SUMIF(INDIRECT(calc!BU$8),$C20,INDIRECT(calc!BU$14)))/(COUNTIF(INDIRECT(calc!BU$6),$C20)+COUNTIF(INDIRECT(calc!BU$7),$C20)+COUNTIF(INDIRECT(calc!BU$8),$C20))-SUMIF(INDIRECT(calc!BU$6),$C20,INDIRECT(calc!BU$9))-SUMIF(INDIRECT(calc!BU$7),$C20,INDIRECT(calc!BU$10))-SUMIF(INDIRECT(calc!BU$8),$C20,INDIRECT(calc!BU$11))),"")</f>
        <v/>
      </c>
      <c r="R20" s="205" t="str">
        <f ca="1">IFERROR(IF($C20="","",(SUMIF(INDIRECT(calc!BV$6),$C20,INDIRECT(calc!BV$12))+SUMIF(INDIRECT(calc!BV$7),$C20,INDIRECT(calc!BV$13))+SUMIF(INDIRECT(calc!BV$8),$C20,INDIRECT(calc!BV$14)))/(COUNTIF(INDIRECT(calc!BV$6),$C20)+COUNTIF(INDIRECT(calc!BV$7),$C20)+COUNTIF(INDIRECT(calc!BV$8),$C20))-SUMIF(INDIRECT(calc!BV$6),$C20,INDIRECT(calc!BV$9))-SUMIF(INDIRECT(calc!BV$7),$C20,INDIRECT(calc!BV$10))-SUMIF(INDIRECT(calc!BV$8),$C20,INDIRECT(calc!BV$11))),"")</f>
        <v/>
      </c>
      <c r="S20" s="205" t="str">
        <f ca="1">IFERROR(IF($C20="","",(SUMIF(INDIRECT(calc!BW$6),$C20,INDIRECT(calc!BW$12))+SUMIF(INDIRECT(calc!BW$7),$C20,INDIRECT(calc!BW$13))+SUMIF(INDIRECT(calc!BW$8),$C20,INDIRECT(calc!BW$14)))/(COUNTIF(INDIRECT(calc!BW$6),$C20)+COUNTIF(INDIRECT(calc!BW$7),$C20)+COUNTIF(INDIRECT(calc!BW$8),$C20))-SUMIF(INDIRECT(calc!BW$6),$C20,INDIRECT(calc!BW$9))-SUMIF(INDIRECT(calc!BW$7),$C20,INDIRECT(calc!BW$10))-SUMIF(INDIRECT(calc!BW$8),$C20,INDIRECT(calc!BW$11))),"")</f>
        <v/>
      </c>
      <c r="T20" s="205" t="str">
        <f ca="1">IFERROR(IF($C20="","",(SUMIF(INDIRECT(calc!BX$6),$C20,INDIRECT(calc!BX$12))+SUMIF(INDIRECT(calc!BX$7),$C20,INDIRECT(calc!BX$13))+SUMIF(INDIRECT(calc!BX$8),$C20,INDIRECT(calc!BX$14)))/(COUNTIF(INDIRECT(calc!BX$6),$C20)+COUNTIF(INDIRECT(calc!BX$7),$C20)+COUNTIF(INDIRECT(calc!BX$8),$C20))-SUMIF(INDIRECT(calc!BX$6),$C20,INDIRECT(calc!BX$9))-SUMIF(INDIRECT(calc!BX$7),$C20,INDIRECT(calc!BX$10))-SUMIF(INDIRECT(calc!BX$8),$C20,INDIRECT(calc!BX$11))),"")</f>
        <v/>
      </c>
      <c r="U20" s="205" t="str">
        <f ca="1">IFERROR(IF($C20="","",(SUMIF(INDIRECT(calc!BY$6),$C20,INDIRECT(calc!BY$12))+SUMIF(INDIRECT(calc!BY$7),$C20,INDIRECT(calc!BY$13))+SUMIF(INDIRECT(calc!BY$8),$C20,INDIRECT(calc!BY$14)))/(COUNTIF(INDIRECT(calc!BY$6),$C20)+COUNTIF(INDIRECT(calc!BY$7),$C20)+COUNTIF(INDIRECT(calc!BY$8),$C20))-SUMIF(INDIRECT(calc!BY$6),$C20,INDIRECT(calc!BY$9))-SUMIF(INDIRECT(calc!BY$7),$C20,INDIRECT(calc!BY$10))-SUMIF(INDIRECT(calc!BY$8),$C20,INDIRECT(calc!BY$11))),"")</f>
        <v/>
      </c>
      <c r="V20" s="205" t="str">
        <f ca="1">IFERROR(IF($C20="","",(SUMIF(INDIRECT(calc!BZ$6),$C20,INDIRECT(calc!BZ$12))+SUMIF(INDIRECT(calc!BZ$7),$C20,INDIRECT(calc!BZ$13))+SUMIF(INDIRECT(calc!BZ$8),$C20,INDIRECT(calc!BZ$14)))/(COUNTIF(INDIRECT(calc!BZ$6),$C20)+COUNTIF(INDIRECT(calc!BZ$7),$C20)+COUNTIF(INDIRECT(calc!BZ$8),$C20))-SUMIF(INDIRECT(calc!BZ$6),$C20,INDIRECT(calc!BZ$9))-SUMIF(INDIRECT(calc!BZ$7),$C20,INDIRECT(calc!BZ$10))-SUMIF(INDIRECT(calc!BZ$8),$C20,INDIRECT(calc!BZ$11))),"")</f>
        <v/>
      </c>
      <c r="X20" s="136"/>
    </row>
    <row r="21" spans="3:24">
      <c r="C21" s="204" t="str">
        <f ca="1">IFERROR(INDEX(Typ,MATCH(ROW(A20),Code,0),2),"")</f>
        <v>7540058AA</v>
      </c>
      <c r="D21" s="204" t="str">
        <f ca="1">IFERROR(INDEX(Typ,MATCH(ROW(B20),Code,0),3),"")</f>
        <v>LOCKING RING</v>
      </c>
      <c r="E21" s="141">
        <f ca="1">SUMIF(Stocks!A:$A,$C21,Stocks!$B:$B)</f>
        <v>1819</v>
      </c>
      <c r="F21" s="141"/>
      <c r="G21" s="145">
        <f t="shared" ca="1" si="0"/>
        <v>0</v>
      </c>
      <c r="H21" s="205">
        <f ca="1">IFERROR(IF($C21="","",(SUMIF(INDIRECT(calc!BL$6),$C21,INDIRECT(calc!BL$12))+SUMIF(INDIRECT(calc!BL$7),$C21,INDIRECT(calc!BL$13))+SUMIF(INDIRECT(calc!BL$8),$C21,INDIRECT(calc!BL$14)))/(COUNTIF(INDIRECT(calc!BL$6),$C21)+COUNTIF(INDIRECT(calc!BL$7),$C21)+COUNTIF(INDIRECT(calc!BL$8),$C21))-SUMIF(INDIRECT(calc!BL$6),$C21,INDIRECT(calc!BL$9))-SUMIF(INDIRECT(calc!BL$7),$C21,INDIRECT(calc!BL$10))-SUMIF(INDIRECT(calc!BL$8),$C21,INDIRECT(calc!BL$11))),"")</f>
        <v>179</v>
      </c>
      <c r="I21" s="205">
        <f ca="1">IFERROR(IF($C21="","",(SUMIF(INDIRECT(calc!BM$6),$C21,INDIRECT(calc!BM$12))+SUMIF(INDIRECT(calc!BM$7),$C21,INDIRECT(calc!BM$13))+SUMIF(INDIRECT(calc!BM$8),$C21,INDIRECT(calc!BM$14)))/(COUNTIF(INDIRECT(calc!BM$6),$C21)+COUNTIF(INDIRECT(calc!BM$7),$C21)+COUNTIF(INDIRECT(calc!BM$8),$C21))-SUMIF(INDIRECT(calc!BM$6),$C21,INDIRECT(calc!BM$9))-SUMIF(INDIRECT(calc!BM$7),$C21,INDIRECT(calc!BM$10))-SUMIF(INDIRECT(calc!BM$8),$C21,INDIRECT(calc!BM$11))),"")</f>
        <v>1578</v>
      </c>
      <c r="J21" s="205" t="str">
        <f ca="1">IFERROR(IF($C21="","",(SUMIF(INDIRECT(calc!BN$6),$C21,INDIRECT(calc!BN$12))+SUMIF(INDIRECT(calc!BN$7),$C21,INDIRECT(calc!BN$13))+SUMIF(INDIRECT(calc!BN$8),$C21,INDIRECT(calc!BN$14)))/(COUNTIF(INDIRECT(calc!BN$6),$C21)+COUNTIF(INDIRECT(calc!BN$7),$C21)+COUNTIF(INDIRECT(calc!BN$8),$C21))-SUMIF(INDIRECT(calc!BN$6),$C21,INDIRECT(calc!BN$9))-SUMIF(INDIRECT(calc!BN$7),$C21,INDIRECT(calc!BN$10))-SUMIF(INDIRECT(calc!BN$8),$C21,INDIRECT(calc!BN$11))),"")</f>
        <v/>
      </c>
      <c r="K21" s="205" t="str">
        <f ca="1">IFERROR(IF($C21="","",(SUMIF(INDIRECT(calc!BO$6),$C21,INDIRECT(calc!BO$12))+SUMIF(INDIRECT(calc!BO$7),$C21,INDIRECT(calc!BO$13))+SUMIF(INDIRECT(calc!BO$8),$C21,INDIRECT(calc!BO$14)))/(COUNTIF(INDIRECT(calc!BO$6),$C21)+COUNTIF(INDIRECT(calc!BO$7),$C21)+COUNTIF(INDIRECT(calc!BO$8),$C21))-SUMIF(INDIRECT(calc!BO$6),$C21,INDIRECT(calc!BO$9))-SUMIF(INDIRECT(calc!BO$7),$C21,INDIRECT(calc!BO$10))-SUMIF(INDIRECT(calc!BO$8),$C21,INDIRECT(calc!BO$11))),"")</f>
        <v/>
      </c>
      <c r="L21" s="205" t="str">
        <f ca="1">IFERROR(IF($C21="","",(SUMIF(INDIRECT(calc!BP$6),$C21,INDIRECT(calc!BP$12))+SUMIF(INDIRECT(calc!BP$7),$C21,INDIRECT(calc!BP$13))+SUMIF(INDIRECT(calc!BP$8),$C21,INDIRECT(calc!BP$14)))/(COUNTIF(INDIRECT(calc!BP$6),$C21)+COUNTIF(INDIRECT(calc!BP$7),$C21)+COUNTIF(INDIRECT(calc!BP$8),$C21))-SUMIF(INDIRECT(calc!BP$6),$C21,INDIRECT(calc!BP$9))-SUMIF(INDIRECT(calc!BP$7),$C21,INDIRECT(calc!BP$10))-SUMIF(INDIRECT(calc!BP$8),$C21,INDIRECT(calc!BP$11))),"")</f>
        <v/>
      </c>
      <c r="M21" s="205" t="str">
        <f ca="1">IFERROR(IF($C21="","",(SUMIF(INDIRECT(calc!BQ$6),$C21,INDIRECT(calc!BQ$12))+SUMIF(INDIRECT(calc!BQ$7),$C21,INDIRECT(calc!BQ$13))+SUMIF(INDIRECT(calc!BQ$8),$C21,INDIRECT(calc!BQ$14)))/(COUNTIF(INDIRECT(calc!BQ$6),$C21)+COUNTIF(INDIRECT(calc!BQ$7),$C21)+COUNTIF(INDIRECT(calc!BQ$8),$C21))-SUMIF(INDIRECT(calc!BQ$6),$C21,INDIRECT(calc!BQ$9))-SUMIF(INDIRECT(calc!BQ$7),$C21,INDIRECT(calc!BQ$10))-SUMIF(INDIRECT(calc!BQ$8),$C21,INDIRECT(calc!BQ$11))),"")</f>
        <v/>
      </c>
      <c r="N21" s="205" t="str">
        <f ca="1">IFERROR(IF($C21="","",(SUMIF(INDIRECT(calc!BR$6),$C21,INDIRECT(calc!BR$12))+SUMIF(INDIRECT(calc!BR$7),$C21,INDIRECT(calc!BR$13))+SUMIF(INDIRECT(calc!BR$8),$C21,INDIRECT(calc!BR$14)))/(COUNTIF(INDIRECT(calc!BR$6),$C21)+COUNTIF(INDIRECT(calc!BR$7),$C21)+COUNTIF(INDIRECT(calc!BR$8),$C21))-SUMIF(INDIRECT(calc!BR$6),$C21,INDIRECT(calc!BR$9))-SUMIF(INDIRECT(calc!BR$7),$C21,INDIRECT(calc!BR$10))-SUMIF(INDIRECT(calc!BR$8),$C21,INDIRECT(calc!BR$11))),"")</f>
        <v/>
      </c>
      <c r="O21" s="205" t="str">
        <f ca="1">IFERROR(IF($C21="","",(SUMIF(INDIRECT(calc!BS$6),$C21,INDIRECT(calc!BS$12))+SUMIF(INDIRECT(calc!BS$7),$C21,INDIRECT(calc!BS$13))+SUMIF(INDIRECT(calc!BS$8),$C21,INDIRECT(calc!BS$14)))/(COUNTIF(INDIRECT(calc!BS$6),$C21)+COUNTIF(INDIRECT(calc!BS$7),$C21)+COUNTIF(INDIRECT(calc!BS$8),$C21))-SUMIF(INDIRECT(calc!BS$6),$C21,INDIRECT(calc!BS$9))-SUMIF(INDIRECT(calc!BS$7),$C21,INDIRECT(calc!BS$10))-SUMIF(INDIRECT(calc!BS$8),$C21,INDIRECT(calc!BS$11))),"")</f>
        <v/>
      </c>
      <c r="P21" s="205" t="str">
        <f ca="1">IFERROR(IF($C21="","",(SUMIF(INDIRECT(calc!BT$6),$C21,INDIRECT(calc!BT$12))+SUMIF(INDIRECT(calc!BT$7),$C21,INDIRECT(calc!BT$13))+SUMIF(INDIRECT(calc!BT$8),$C21,INDIRECT(calc!BT$14)))/(COUNTIF(INDIRECT(calc!BT$6),$C21)+COUNTIF(INDIRECT(calc!BT$7),$C21)+COUNTIF(INDIRECT(calc!BT$8),$C21))-SUMIF(INDIRECT(calc!BT$6),$C21,INDIRECT(calc!BT$9))-SUMIF(INDIRECT(calc!BT$7),$C21,INDIRECT(calc!BT$10))-SUMIF(INDIRECT(calc!BT$8),$C21,INDIRECT(calc!BT$11))),"")</f>
        <v/>
      </c>
      <c r="Q21" s="205" t="str">
        <f ca="1">IFERROR(IF($C21="","",(SUMIF(INDIRECT(calc!BU$6),$C21,INDIRECT(calc!BU$12))+SUMIF(INDIRECT(calc!BU$7),$C21,INDIRECT(calc!BU$13))+SUMIF(INDIRECT(calc!BU$8),$C21,INDIRECT(calc!BU$14)))/(COUNTIF(INDIRECT(calc!BU$6),$C21)+COUNTIF(INDIRECT(calc!BU$7),$C21)+COUNTIF(INDIRECT(calc!BU$8),$C21))-SUMIF(INDIRECT(calc!BU$6),$C21,INDIRECT(calc!BU$9))-SUMIF(INDIRECT(calc!BU$7),$C21,INDIRECT(calc!BU$10))-SUMIF(INDIRECT(calc!BU$8),$C21,INDIRECT(calc!BU$11))),"")</f>
        <v/>
      </c>
      <c r="R21" s="205" t="str">
        <f ca="1">IFERROR(IF($C21="","",(SUMIF(INDIRECT(calc!BV$6),$C21,INDIRECT(calc!BV$12))+SUMIF(INDIRECT(calc!BV$7),$C21,INDIRECT(calc!BV$13))+SUMIF(INDIRECT(calc!BV$8),$C21,INDIRECT(calc!BV$14)))/(COUNTIF(INDIRECT(calc!BV$6),$C21)+COUNTIF(INDIRECT(calc!BV$7),$C21)+COUNTIF(INDIRECT(calc!BV$8),$C21))-SUMIF(INDIRECT(calc!BV$6),$C21,INDIRECT(calc!BV$9))-SUMIF(INDIRECT(calc!BV$7),$C21,INDIRECT(calc!BV$10))-SUMIF(INDIRECT(calc!BV$8),$C21,INDIRECT(calc!BV$11))),"")</f>
        <v/>
      </c>
      <c r="S21" s="205" t="str">
        <f ca="1">IFERROR(IF($C21="","",(SUMIF(INDIRECT(calc!BW$6),$C21,INDIRECT(calc!BW$12))+SUMIF(INDIRECT(calc!BW$7),$C21,INDIRECT(calc!BW$13))+SUMIF(INDIRECT(calc!BW$8),$C21,INDIRECT(calc!BW$14)))/(COUNTIF(INDIRECT(calc!BW$6),$C21)+COUNTIF(INDIRECT(calc!BW$7),$C21)+COUNTIF(INDIRECT(calc!BW$8),$C21))-SUMIF(INDIRECT(calc!BW$6),$C21,INDIRECT(calc!BW$9))-SUMIF(INDIRECT(calc!BW$7),$C21,INDIRECT(calc!BW$10))-SUMIF(INDIRECT(calc!BW$8),$C21,INDIRECT(calc!BW$11))),"")</f>
        <v/>
      </c>
      <c r="T21" s="205" t="str">
        <f ca="1">IFERROR(IF($C21="","",(SUMIF(INDIRECT(calc!BX$6),$C21,INDIRECT(calc!BX$12))+SUMIF(INDIRECT(calc!BX$7),$C21,INDIRECT(calc!BX$13))+SUMIF(INDIRECT(calc!BX$8),$C21,INDIRECT(calc!BX$14)))/(COUNTIF(INDIRECT(calc!BX$6),$C21)+COUNTIF(INDIRECT(calc!BX$7),$C21)+COUNTIF(INDIRECT(calc!BX$8),$C21))-SUMIF(INDIRECT(calc!BX$6),$C21,INDIRECT(calc!BX$9))-SUMIF(INDIRECT(calc!BX$7),$C21,INDIRECT(calc!BX$10))-SUMIF(INDIRECT(calc!BX$8),$C21,INDIRECT(calc!BX$11))),"")</f>
        <v/>
      </c>
      <c r="U21" s="205" t="str">
        <f ca="1">IFERROR(IF($C21="","",(SUMIF(INDIRECT(calc!BY$6),$C21,INDIRECT(calc!BY$12))+SUMIF(INDIRECT(calc!BY$7),$C21,INDIRECT(calc!BY$13))+SUMIF(INDIRECT(calc!BY$8),$C21,INDIRECT(calc!BY$14)))/(COUNTIF(INDIRECT(calc!BY$6),$C21)+COUNTIF(INDIRECT(calc!BY$7),$C21)+COUNTIF(INDIRECT(calc!BY$8),$C21))-SUMIF(INDIRECT(calc!BY$6),$C21,INDIRECT(calc!BY$9))-SUMIF(INDIRECT(calc!BY$7),$C21,INDIRECT(calc!BY$10))-SUMIF(INDIRECT(calc!BY$8),$C21,INDIRECT(calc!BY$11))),"")</f>
        <v/>
      </c>
      <c r="V21" s="205" t="str">
        <f ca="1">IFERROR(IF($C21="","",(SUMIF(INDIRECT(calc!BZ$6),$C21,INDIRECT(calc!BZ$12))+SUMIF(INDIRECT(calc!BZ$7),$C21,INDIRECT(calc!BZ$13))+SUMIF(INDIRECT(calc!BZ$8),$C21,INDIRECT(calc!BZ$14)))/(COUNTIF(INDIRECT(calc!BZ$6),$C21)+COUNTIF(INDIRECT(calc!BZ$7),$C21)+COUNTIF(INDIRECT(calc!BZ$8),$C21))-SUMIF(INDIRECT(calc!BZ$6),$C21,INDIRECT(calc!BZ$9))-SUMIF(INDIRECT(calc!BZ$7),$C21,INDIRECT(calc!BZ$10))-SUMIF(INDIRECT(calc!BZ$8),$C21,INDIRECT(calc!BZ$11))),"")</f>
        <v/>
      </c>
      <c r="X21" s="136"/>
    </row>
    <row r="22" spans="3:24">
      <c r="C22" s="204" t="str">
        <f ca="1">IFERROR(INDEX(Typ,MATCH(ROW(A21),Code,0),2),"")</f>
        <v>4101903TA</v>
      </c>
      <c r="D22" s="204" t="str">
        <f ca="1">IFERROR(INDEX(Typ,MATCH(ROW(B21),Code,0),3),"")</f>
        <v>produit jaune version 1</v>
      </c>
      <c r="E22" s="141">
        <f ca="1">SUMIF(Stocks!A:$A,$C22,Stocks!$B:$B)</f>
        <v>0</v>
      </c>
      <c r="F22" s="141"/>
      <c r="G22" s="145">
        <f t="shared" ca="1" si="0"/>
        <v>0</v>
      </c>
      <c r="H22" s="205" t="str">
        <f ca="1">IFERROR(IF($C22="","",(SUMIF(INDIRECT(calc!BL$6),$C22,INDIRECT(calc!BL$12))+SUMIF(INDIRECT(calc!BL$7),$C22,INDIRECT(calc!BL$13))+SUMIF(INDIRECT(calc!BL$8),$C22,INDIRECT(calc!BL$14)))/(COUNTIF(INDIRECT(calc!BL$6),$C22)+COUNTIF(INDIRECT(calc!BL$7),$C22)+COUNTIF(INDIRECT(calc!BL$8),$C22))-SUMIF(INDIRECT(calc!BL$6),$C22,INDIRECT(calc!BL$9))-SUMIF(INDIRECT(calc!BL$7),$C22,INDIRECT(calc!BL$10))-SUMIF(INDIRECT(calc!BL$8),$C22,INDIRECT(calc!BL$11))),"")</f>
        <v/>
      </c>
      <c r="I22" s="205">
        <f ca="1">IFERROR(IF($C22="","",(SUMIF(INDIRECT(calc!BM$6),$C22,INDIRECT(calc!BM$12))+SUMIF(INDIRECT(calc!BM$7),$C22,INDIRECT(calc!BM$13))+SUMIF(INDIRECT(calc!BM$8),$C22,INDIRECT(calc!BM$14)))/(COUNTIF(INDIRECT(calc!BM$6),$C22)+COUNTIF(INDIRECT(calc!BM$7),$C22)+COUNTIF(INDIRECT(calc!BM$8),$C22))-SUMIF(INDIRECT(calc!BM$6),$C22,INDIRECT(calc!BM$9))-SUMIF(INDIRECT(calc!BM$7),$C22,INDIRECT(calc!BM$10))-SUMIF(INDIRECT(calc!BM$8),$C22,INDIRECT(calc!BM$11))),"")</f>
        <v>0</v>
      </c>
      <c r="J22" s="205" t="str">
        <f ca="1">IFERROR(IF($C22="","",(SUMIF(INDIRECT(calc!BN$6),$C22,INDIRECT(calc!BN$12))+SUMIF(INDIRECT(calc!BN$7),$C22,INDIRECT(calc!BN$13))+SUMIF(INDIRECT(calc!BN$8),$C22,INDIRECT(calc!BN$14)))/(COUNTIF(INDIRECT(calc!BN$6),$C22)+COUNTIF(INDIRECT(calc!BN$7),$C22)+COUNTIF(INDIRECT(calc!BN$8),$C22))-SUMIF(INDIRECT(calc!BN$6),$C22,INDIRECT(calc!BN$9))-SUMIF(INDIRECT(calc!BN$7),$C22,INDIRECT(calc!BN$10))-SUMIF(INDIRECT(calc!BN$8),$C22,INDIRECT(calc!BN$11))),"")</f>
        <v/>
      </c>
      <c r="K22" s="205" t="str">
        <f ca="1">IFERROR(IF($C22="","",(SUMIF(INDIRECT(calc!BO$6),$C22,INDIRECT(calc!BO$12))+SUMIF(INDIRECT(calc!BO$7),$C22,INDIRECT(calc!BO$13))+SUMIF(INDIRECT(calc!BO$8),$C22,INDIRECT(calc!BO$14)))/(COUNTIF(INDIRECT(calc!BO$6),$C22)+COUNTIF(INDIRECT(calc!BO$7),$C22)+COUNTIF(INDIRECT(calc!BO$8),$C22))-SUMIF(INDIRECT(calc!BO$6),$C22,INDIRECT(calc!BO$9))-SUMIF(INDIRECT(calc!BO$7),$C22,INDIRECT(calc!BO$10))-SUMIF(INDIRECT(calc!BO$8),$C22,INDIRECT(calc!BO$11))),"")</f>
        <v/>
      </c>
      <c r="L22" s="205" t="str">
        <f ca="1">IFERROR(IF($C22="","",(SUMIF(INDIRECT(calc!BP$6),$C22,INDIRECT(calc!BP$12))+SUMIF(INDIRECT(calc!BP$7),$C22,INDIRECT(calc!BP$13))+SUMIF(INDIRECT(calc!BP$8),$C22,INDIRECT(calc!BP$14)))/(COUNTIF(INDIRECT(calc!BP$6),$C22)+COUNTIF(INDIRECT(calc!BP$7),$C22)+COUNTIF(INDIRECT(calc!BP$8),$C22))-SUMIF(INDIRECT(calc!BP$6),$C22,INDIRECT(calc!BP$9))-SUMIF(INDIRECT(calc!BP$7),$C22,INDIRECT(calc!BP$10))-SUMIF(INDIRECT(calc!BP$8),$C22,INDIRECT(calc!BP$11))),"")</f>
        <v/>
      </c>
      <c r="M22" s="205" t="str">
        <f ca="1">IFERROR(IF($C22="","",(SUMIF(INDIRECT(calc!BQ$6),$C22,INDIRECT(calc!BQ$12))+SUMIF(INDIRECT(calc!BQ$7),$C22,INDIRECT(calc!BQ$13))+SUMIF(INDIRECT(calc!BQ$8),$C22,INDIRECT(calc!BQ$14)))/(COUNTIF(INDIRECT(calc!BQ$6),$C22)+COUNTIF(INDIRECT(calc!BQ$7),$C22)+COUNTIF(INDIRECT(calc!BQ$8),$C22))-SUMIF(INDIRECT(calc!BQ$6),$C22,INDIRECT(calc!BQ$9))-SUMIF(INDIRECT(calc!BQ$7),$C22,INDIRECT(calc!BQ$10))-SUMIF(INDIRECT(calc!BQ$8),$C22,INDIRECT(calc!BQ$11))),"")</f>
        <v/>
      </c>
      <c r="N22" s="205" t="str">
        <f ca="1">IFERROR(IF($C22="","",(SUMIF(INDIRECT(calc!BR$6),$C22,INDIRECT(calc!BR$12))+SUMIF(INDIRECT(calc!BR$7),$C22,INDIRECT(calc!BR$13))+SUMIF(INDIRECT(calc!BR$8),$C22,INDIRECT(calc!BR$14)))/(COUNTIF(INDIRECT(calc!BR$6),$C22)+COUNTIF(INDIRECT(calc!BR$7),$C22)+COUNTIF(INDIRECT(calc!BR$8),$C22))-SUMIF(INDIRECT(calc!BR$6),$C22,INDIRECT(calc!BR$9))-SUMIF(INDIRECT(calc!BR$7),$C22,INDIRECT(calc!BR$10))-SUMIF(INDIRECT(calc!BR$8),$C22,INDIRECT(calc!BR$11))),"")</f>
        <v/>
      </c>
      <c r="O22" s="205" t="str">
        <f ca="1">IFERROR(IF($C22="","",(SUMIF(INDIRECT(calc!BS$6),$C22,INDIRECT(calc!BS$12))+SUMIF(INDIRECT(calc!BS$7),$C22,INDIRECT(calc!BS$13))+SUMIF(INDIRECT(calc!BS$8),$C22,INDIRECT(calc!BS$14)))/(COUNTIF(INDIRECT(calc!BS$6),$C22)+COUNTIF(INDIRECT(calc!BS$7),$C22)+COUNTIF(INDIRECT(calc!BS$8),$C22))-SUMIF(INDIRECT(calc!BS$6),$C22,INDIRECT(calc!BS$9))-SUMIF(INDIRECT(calc!BS$7),$C22,INDIRECT(calc!BS$10))-SUMIF(INDIRECT(calc!BS$8),$C22,INDIRECT(calc!BS$11))),"")</f>
        <v/>
      </c>
      <c r="P22" s="205" t="str">
        <f ca="1">IFERROR(IF($C22="","",(SUMIF(INDIRECT(calc!BT$6),$C22,INDIRECT(calc!BT$12))+SUMIF(INDIRECT(calc!BT$7),$C22,INDIRECT(calc!BT$13))+SUMIF(INDIRECT(calc!BT$8),$C22,INDIRECT(calc!BT$14)))/(COUNTIF(INDIRECT(calc!BT$6),$C22)+COUNTIF(INDIRECT(calc!BT$7),$C22)+COUNTIF(INDIRECT(calc!BT$8),$C22))-SUMIF(INDIRECT(calc!BT$6),$C22,INDIRECT(calc!BT$9))-SUMIF(INDIRECT(calc!BT$7),$C22,INDIRECT(calc!BT$10))-SUMIF(INDIRECT(calc!BT$8),$C22,INDIRECT(calc!BT$11))),"")</f>
        <v/>
      </c>
      <c r="Q22" s="205" t="str">
        <f ca="1">IFERROR(IF($C22="","",(SUMIF(INDIRECT(calc!BU$6),$C22,INDIRECT(calc!BU$12))+SUMIF(INDIRECT(calc!BU$7),$C22,INDIRECT(calc!BU$13))+SUMIF(INDIRECT(calc!BU$8),$C22,INDIRECT(calc!BU$14)))/(COUNTIF(INDIRECT(calc!BU$6),$C22)+COUNTIF(INDIRECT(calc!BU$7),$C22)+COUNTIF(INDIRECT(calc!BU$8),$C22))-SUMIF(INDIRECT(calc!BU$6),$C22,INDIRECT(calc!BU$9))-SUMIF(INDIRECT(calc!BU$7),$C22,INDIRECT(calc!BU$10))-SUMIF(INDIRECT(calc!BU$8),$C22,INDIRECT(calc!BU$11))),"")</f>
        <v/>
      </c>
      <c r="R22" s="205" t="str">
        <f ca="1">IFERROR(IF($C22="","",(SUMIF(INDIRECT(calc!BV$6),$C22,INDIRECT(calc!BV$12))+SUMIF(INDIRECT(calc!BV$7),$C22,INDIRECT(calc!BV$13))+SUMIF(INDIRECT(calc!BV$8),$C22,INDIRECT(calc!BV$14)))/(COUNTIF(INDIRECT(calc!BV$6),$C22)+COUNTIF(INDIRECT(calc!BV$7),$C22)+COUNTIF(INDIRECT(calc!BV$8),$C22))-SUMIF(INDIRECT(calc!BV$6),$C22,INDIRECT(calc!BV$9))-SUMIF(INDIRECT(calc!BV$7),$C22,INDIRECT(calc!BV$10))-SUMIF(INDIRECT(calc!BV$8),$C22,INDIRECT(calc!BV$11))),"")</f>
        <v/>
      </c>
      <c r="S22" s="205" t="str">
        <f ca="1">IFERROR(IF($C22="","",(SUMIF(INDIRECT(calc!BW$6),$C22,INDIRECT(calc!BW$12))+SUMIF(INDIRECT(calc!BW$7),$C22,INDIRECT(calc!BW$13))+SUMIF(INDIRECT(calc!BW$8),$C22,INDIRECT(calc!BW$14)))/(COUNTIF(INDIRECT(calc!BW$6),$C22)+COUNTIF(INDIRECT(calc!BW$7),$C22)+COUNTIF(INDIRECT(calc!BW$8),$C22))-SUMIF(INDIRECT(calc!BW$6),$C22,INDIRECT(calc!BW$9))-SUMIF(INDIRECT(calc!BW$7),$C22,INDIRECT(calc!BW$10))-SUMIF(INDIRECT(calc!BW$8),$C22,INDIRECT(calc!BW$11))),"")</f>
        <v/>
      </c>
      <c r="T22" s="205" t="str">
        <f ca="1">IFERROR(IF($C22="","",(SUMIF(INDIRECT(calc!BX$6),$C22,INDIRECT(calc!BX$12))+SUMIF(INDIRECT(calc!BX$7),$C22,INDIRECT(calc!BX$13))+SUMIF(INDIRECT(calc!BX$8),$C22,INDIRECT(calc!BX$14)))/(COUNTIF(INDIRECT(calc!BX$6),$C22)+COUNTIF(INDIRECT(calc!BX$7),$C22)+COUNTIF(INDIRECT(calc!BX$8),$C22))-SUMIF(INDIRECT(calc!BX$6),$C22,INDIRECT(calc!BX$9))-SUMIF(INDIRECT(calc!BX$7),$C22,INDIRECT(calc!BX$10))-SUMIF(INDIRECT(calc!BX$8),$C22,INDIRECT(calc!BX$11))),"")</f>
        <v/>
      </c>
      <c r="U22" s="205" t="str">
        <f ca="1">IFERROR(IF($C22="","",(SUMIF(INDIRECT(calc!BY$6),$C22,INDIRECT(calc!BY$12))+SUMIF(INDIRECT(calc!BY$7),$C22,INDIRECT(calc!BY$13))+SUMIF(INDIRECT(calc!BY$8),$C22,INDIRECT(calc!BY$14)))/(COUNTIF(INDIRECT(calc!BY$6),$C22)+COUNTIF(INDIRECT(calc!BY$7),$C22)+COUNTIF(INDIRECT(calc!BY$8),$C22))-SUMIF(INDIRECT(calc!BY$6),$C22,INDIRECT(calc!BY$9))-SUMIF(INDIRECT(calc!BY$7),$C22,INDIRECT(calc!BY$10))-SUMIF(INDIRECT(calc!BY$8),$C22,INDIRECT(calc!BY$11))),"")</f>
        <v/>
      </c>
      <c r="V22" s="205" t="str">
        <f ca="1">IFERROR(IF($C22="","",(SUMIF(INDIRECT(calc!BZ$6),$C22,INDIRECT(calc!BZ$12))+SUMIF(INDIRECT(calc!BZ$7),$C22,INDIRECT(calc!BZ$13))+SUMIF(INDIRECT(calc!BZ$8),$C22,INDIRECT(calc!BZ$14)))/(COUNTIF(INDIRECT(calc!BZ$6),$C22)+COUNTIF(INDIRECT(calc!BZ$7),$C22)+COUNTIF(INDIRECT(calc!BZ$8),$C22))-SUMIF(INDIRECT(calc!BZ$6),$C22,INDIRECT(calc!BZ$9))-SUMIF(INDIRECT(calc!BZ$7),$C22,INDIRECT(calc!BZ$10))-SUMIF(INDIRECT(calc!BZ$8),$C22,INDIRECT(calc!BZ$11))),"")</f>
        <v/>
      </c>
      <c r="X22" s="136"/>
    </row>
    <row r="23" spans="3:24">
      <c r="C23" s="204" t="str">
        <f ca="1">IFERROR(INDEX(Typ,MATCH(ROW(A22),Code,0),2),"")</f>
        <v>4101902TA</v>
      </c>
      <c r="D23" s="204" t="str">
        <f ca="1">IFERROR(INDEX(Typ,MATCH(ROW(B22),Code,0),3),"")</f>
        <v>produit soudé jaune version 1</v>
      </c>
      <c r="E23" s="141">
        <f ca="1">SUMIF(Stocks!A:$A,$C23,Stocks!$B:$B)</f>
        <v>0</v>
      </c>
      <c r="F23" s="141"/>
      <c r="G23" s="145">
        <f t="shared" ca="1" si="0"/>
        <v>0</v>
      </c>
      <c r="H23" s="205" t="str">
        <f ca="1">IFERROR(IF($C23="","",(SUMIF(INDIRECT(calc!BL$6),$C23,INDIRECT(calc!BL$12))+SUMIF(INDIRECT(calc!BL$7),$C23,INDIRECT(calc!BL$13))+SUMIF(INDIRECT(calc!BL$8),$C23,INDIRECT(calc!BL$14)))/(COUNTIF(INDIRECT(calc!BL$6),$C23)+COUNTIF(INDIRECT(calc!BL$7),$C23)+COUNTIF(INDIRECT(calc!BL$8),$C23))-SUMIF(INDIRECT(calc!BL$6),$C23,INDIRECT(calc!BL$9))-SUMIF(INDIRECT(calc!BL$7),$C23,INDIRECT(calc!BL$10))-SUMIF(INDIRECT(calc!BL$8),$C23,INDIRECT(calc!BL$11))),"")</f>
        <v/>
      </c>
      <c r="I23" s="205">
        <f ca="1">IFERROR(IF($C23="","",(SUMIF(INDIRECT(calc!BM$6),$C23,INDIRECT(calc!BM$12))+SUMIF(INDIRECT(calc!BM$7),$C23,INDIRECT(calc!BM$13))+SUMIF(INDIRECT(calc!BM$8),$C23,INDIRECT(calc!BM$14)))/(COUNTIF(INDIRECT(calc!BM$6),$C23)+COUNTIF(INDIRECT(calc!BM$7),$C23)+COUNTIF(INDIRECT(calc!BM$8),$C23))-SUMIF(INDIRECT(calc!BM$6),$C23,INDIRECT(calc!BM$9))-SUMIF(INDIRECT(calc!BM$7),$C23,INDIRECT(calc!BM$10))-SUMIF(INDIRECT(calc!BM$8),$C23,INDIRECT(calc!BM$11))),"")</f>
        <v>0</v>
      </c>
      <c r="J23" s="205" t="str">
        <f ca="1">IFERROR(IF($C23="","",(SUMIF(INDIRECT(calc!BN$6),$C23,INDIRECT(calc!BN$12))+SUMIF(INDIRECT(calc!BN$7),$C23,INDIRECT(calc!BN$13))+SUMIF(INDIRECT(calc!BN$8),$C23,INDIRECT(calc!BN$14)))/(COUNTIF(INDIRECT(calc!BN$6),$C23)+COUNTIF(INDIRECT(calc!BN$7),$C23)+COUNTIF(INDIRECT(calc!BN$8),$C23))-SUMIF(INDIRECT(calc!BN$6),$C23,INDIRECT(calc!BN$9))-SUMIF(INDIRECT(calc!BN$7),$C23,INDIRECT(calc!BN$10))-SUMIF(INDIRECT(calc!BN$8),$C23,INDIRECT(calc!BN$11))),"")</f>
        <v/>
      </c>
      <c r="K23" s="205" t="str">
        <f ca="1">IFERROR(IF($C23="","",(SUMIF(INDIRECT(calc!BO$6),$C23,INDIRECT(calc!BO$12))+SUMIF(INDIRECT(calc!BO$7),$C23,INDIRECT(calc!BO$13))+SUMIF(INDIRECT(calc!BO$8),$C23,INDIRECT(calc!BO$14)))/(COUNTIF(INDIRECT(calc!BO$6),$C23)+COUNTIF(INDIRECT(calc!BO$7),$C23)+COUNTIF(INDIRECT(calc!BO$8),$C23))-SUMIF(INDIRECT(calc!BO$6),$C23,INDIRECT(calc!BO$9))-SUMIF(INDIRECT(calc!BO$7),$C23,INDIRECT(calc!BO$10))-SUMIF(INDIRECT(calc!BO$8),$C23,INDIRECT(calc!BO$11))),"")</f>
        <v/>
      </c>
      <c r="L23" s="205" t="str">
        <f ca="1">IFERROR(IF($C23="","",(SUMIF(INDIRECT(calc!BP$6),$C23,INDIRECT(calc!BP$12))+SUMIF(INDIRECT(calc!BP$7),$C23,INDIRECT(calc!BP$13))+SUMIF(INDIRECT(calc!BP$8),$C23,INDIRECT(calc!BP$14)))/(COUNTIF(INDIRECT(calc!BP$6),$C23)+COUNTIF(INDIRECT(calc!BP$7),$C23)+COUNTIF(INDIRECT(calc!BP$8),$C23))-SUMIF(INDIRECT(calc!BP$6),$C23,INDIRECT(calc!BP$9))-SUMIF(INDIRECT(calc!BP$7),$C23,INDIRECT(calc!BP$10))-SUMIF(INDIRECT(calc!BP$8),$C23,INDIRECT(calc!BP$11))),"")</f>
        <v/>
      </c>
      <c r="M23" s="205" t="str">
        <f ca="1">IFERROR(IF($C23="","",(SUMIF(INDIRECT(calc!BQ$6),$C23,INDIRECT(calc!BQ$12))+SUMIF(INDIRECT(calc!BQ$7),$C23,INDIRECT(calc!BQ$13))+SUMIF(INDIRECT(calc!BQ$8),$C23,INDIRECT(calc!BQ$14)))/(COUNTIF(INDIRECT(calc!BQ$6),$C23)+COUNTIF(INDIRECT(calc!BQ$7),$C23)+COUNTIF(INDIRECT(calc!BQ$8),$C23))-SUMIF(INDIRECT(calc!BQ$6),$C23,INDIRECT(calc!BQ$9))-SUMIF(INDIRECT(calc!BQ$7),$C23,INDIRECT(calc!BQ$10))-SUMIF(INDIRECT(calc!BQ$8),$C23,INDIRECT(calc!BQ$11))),"")</f>
        <v/>
      </c>
      <c r="N23" s="205" t="str">
        <f ca="1">IFERROR(IF($C23="","",(SUMIF(INDIRECT(calc!BR$6),$C23,INDIRECT(calc!BR$12))+SUMIF(INDIRECT(calc!BR$7),$C23,INDIRECT(calc!BR$13))+SUMIF(INDIRECT(calc!BR$8),$C23,INDIRECT(calc!BR$14)))/(COUNTIF(INDIRECT(calc!BR$6),$C23)+COUNTIF(INDIRECT(calc!BR$7),$C23)+COUNTIF(INDIRECT(calc!BR$8),$C23))-SUMIF(INDIRECT(calc!BR$6),$C23,INDIRECT(calc!BR$9))-SUMIF(INDIRECT(calc!BR$7),$C23,INDIRECT(calc!BR$10))-SUMIF(INDIRECT(calc!BR$8),$C23,INDIRECT(calc!BR$11))),"")</f>
        <v/>
      </c>
      <c r="O23" s="205" t="str">
        <f ca="1">IFERROR(IF($C23="","",(SUMIF(INDIRECT(calc!BS$6),$C23,INDIRECT(calc!BS$12))+SUMIF(INDIRECT(calc!BS$7),$C23,INDIRECT(calc!BS$13))+SUMIF(INDIRECT(calc!BS$8),$C23,INDIRECT(calc!BS$14)))/(COUNTIF(INDIRECT(calc!BS$6),$C23)+COUNTIF(INDIRECT(calc!BS$7),$C23)+COUNTIF(INDIRECT(calc!BS$8),$C23))-SUMIF(INDIRECT(calc!BS$6),$C23,INDIRECT(calc!BS$9))-SUMIF(INDIRECT(calc!BS$7),$C23,INDIRECT(calc!BS$10))-SUMIF(INDIRECT(calc!BS$8),$C23,INDIRECT(calc!BS$11))),"")</f>
        <v/>
      </c>
      <c r="P23" s="205" t="str">
        <f ca="1">IFERROR(IF($C23="","",(SUMIF(INDIRECT(calc!BT$6),$C23,INDIRECT(calc!BT$12))+SUMIF(INDIRECT(calc!BT$7),$C23,INDIRECT(calc!BT$13))+SUMIF(INDIRECT(calc!BT$8),$C23,INDIRECT(calc!BT$14)))/(COUNTIF(INDIRECT(calc!BT$6),$C23)+COUNTIF(INDIRECT(calc!BT$7),$C23)+COUNTIF(INDIRECT(calc!BT$8),$C23))-SUMIF(INDIRECT(calc!BT$6),$C23,INDIRECT(calc!BT$9))-SUMIF(INDIRECT(calc!BT$7),$C23,INDIRECT(calc!BT$10))-SUMIF(INDIRECT(calc!BT$8),$C23,INDIRECT(calc!BT$11))),"")</f>
        <v/>
      </c>
      <c r="Q23" s="205" t="str">
        <f ca="1">IFERROR(IF($C23="","",(SUMIF(INDIRECT(calc!BU$6),$C23,INDIRECT(calc!BU$12))+SUMIF(INDIRECT(calc!BU$7),$C23,INDIRECT(calc!BU$13))+SUMIF(INDIRECT(calc!BU$8),$C23,INDIRECT(calc!BU$14)))/(COUNTIF(INDIRECT(calc!BU$6),$C23)+COUNTIF(INDIRECT(calc!BU$7),$C23)+COUNTIF(INDIRECT(calc!BU$8),$C23))-SUMIF(INDIRECT(calc!BU$6),$C23,INDIRECT(calc!BU$9))-SUMIF(INDIRECT(calc!BU$7),$C23,INDIRECT(calc!BU$10))-SUMIF(INDIRECT(calc!BU$8),$C23,INDIRECT(calc!BU$11))),"")</f>
        <v/>
      </c>
      <c r="R23" s="205" t="str">
        <f ca="1">IFERROR(IF($C23="","",(SUMIF(INDIRECT(calc!BV$6),$C23,INDIRECT(calc!BV$12))+SUMIF(INDIRECT(calc!BV$7),$C23,INDIRECT(calc!BV$13))+SUMIF(INDIRECT(calc!BV$8),$C23,INDIRECT(calc!BV$14)))/(COUNTIF(INDIRECT(calc!BV$6),$C23)+COUNTIF(INDIRECT(calc!BV$7),$C23)+COUNTIF(INDIRECT(calc!BV$8),$C23))-SUMIF(INDIRECT(calc!BV$6),$C23,INDIRECT(calc!BV$9))-SUMIF(INDIRECT(calc!BV$7),$C23,INDIRECT(calc!BV$10))-SUMIF(INDIRECT(calc!BV$8),$C23,INDIRECT(calc!BV$11))),"")</f>
        <v/>
      </c>
      <c r="S23" s="205" t="str">
        <f ca="1">IFERROR(IF($C23="","",(SUMIF(INDIRECT(calc!BW$6),$C23,INDIRECT(calc!BW$12))+SUMIF(INDIRECT(calc!BW$7),$C23,INDIRECT(calc!BW$13))+SUMIF(INDIRECT(calc!BW$8),$C23,INDIRECT(calc!BW$14)))/(COUNTIF(INDIRECT(calc!BW$6),$C23)+COUNTIF(INDIRECT(calc!BW$7),$C23)+COUNTIF(INDIRECT(calc!BW$8),$C23))-SUMIF(INDIRECT(calc!BW$6),$C23,INDIRECT(calc!BW$9))-SUMIF(INDIRECT(calc!BW$7),$C23,INDIRECT(calc!BW$10))-SUMIF(INDIRECT(calc!BW$8),$C23,INDIRECT(calc!BW$11))),"")</f>
        <v/>
      </c>
      <c r="T23" s="205" t="str">
        <f ca="1">IFERROR(IF($C23="","",(SUMIF(INDIRECT(calc!BX$6),$C23,INDIRECT(calc!BX$12))+SUMIF(INDIRECT(calc!BX$7),$C23,INDIRECT(calc!BX$13))+SUMIF(INDIRECT(calc!BX$8),$C23,INDIRECT(calc!BX$14)))/(COUNTIF(INDIRECT(calc!BX$6),$C23)+COUNTIF(INDIRECT(calc!BX$7),$C23)+COUNTIF(INDIRECT(calc!BX$8),$C23))-SUMIF(INDIRECT(calc!BX$6),$C23,INDIRECT(calc!BX$9))-SUMIF(INDIRECT(calc!BX$7),$C23,INDIRECT(calc!BX$10))-SUMIF(INDIRECT(calc!BX$8),$C23,INDIRECT(calc!BX$11))),"")</f>
        <v/>
      </c>
      <c r="U23" s="205" t="str">
        <f ca="1">IFERROR(IF($C23="","",(SUMIF(INDIRECT(calc!BY$6),$C23,INDIRECT(calc!BY$12))+SUMIF(INDIRECT(calc!BY$7),$C23,INDIRECT(calc!BY$13))+SUMIF(INDIRECT(calc!BY$8),$C23,INDIRECT(calc!BY$14)))/(COUNTIF(INDIRECT(calc!BY$6),$C23)+COUNTIF(INDIRECT(calc!BY$7),$C23)+COUNTIF(INDIRECT(calc!BY$8),$C23))-SUMIF(INDIRECT(calc!BY$6),$C23,INDIRECT(calc!BY$9))-SUMIF(INDIRECT(calc!BY$7),$C23,INDIRECT(calc!BY$10))-SUMIF(INDIRECT(calc!BY$8),$C23,INDIRECT(calc!BY$11))),"")</f>
        <v/>
      </c>
      <c r="V23" s="205" t="str">
        <f ca="1">IFERROR(IF($C23="","",(SUMIF(INDIRECT(calc!BZ$6),$C23,INDIRECT(calc!BZ$12))+SUMIF(INDIRECT(calc!BZ$7),$C23,INDIRECT(calc!BZ$13))+SUMIF(INDIRECT(calc!BZ$8),$C23,INDIRECT(calc!BZ$14)))/(COUNTIF(INDIRECT(calc!BZ$6),$C23)+COUNTIF(INDIRECT(calc!BZ$7),$C23)+COUNTIF(INDIRECT(calc!BZ$8),$C23))-SUMIF(INDIRECT(calc!BZ$6),$C23,INDIRECT(calc!BZ$9))-SUMIF(INDIRECT(calc!BZ$7),$C23,INDIRECT(calc!BZ$10))-SUMIF(INDIRECT(calc!BZ$8),$C23,INDIRECT(calc!BZ$11))),"")</f>
        <v/>
      </c>
      <c r="X23" s="136"/>
    </row>
    <row r="24" spans="3:24">
      <c r="C24" s="204" t="str">
        <f ca="1">IFERROR(INDEX(Typ,MATCH(ROW(A23),Code,0),2),"")</f>
        <v>4101901TA</v>
      </c>
      <c r="D24" s="204" t="str">
        <f ca="1">IFERROR(INDEX(Typ,MATCH(ROW(B23),Code,0),3),"")</f>
        <v>coquille jaune</v>
      </c>
      <c r="E24" s="141">
        <f ca="1">SUMIF(Stocks!A:$A,$C24,Stocks!$B:$B)</f>
        <v>0</v>
      </c>
      <c r="F24" s="141"/>
      <c r="G24" s="145">
        <f t="shared" ca="1" si="0"/>
        <v>0</v>
      </c>
      <c r="H24" s="205" t="str">
        <f ca="1">IFERROR(IF($C24="","",(SUMIF(INDIRECT(calc!BL$6),$C24,INDIRECT(calc!BL$12))+SUMIF(INDIRECT(calc!BL$7),$C24,INDIRECT(calc!BL$13))+SUMIF(INDIRECT(calc!BL$8),$C24,INDIRECT(calc!BL$14)))/(COUNTIF(INDIRECT(calc!BL$6),$C24)+COUNTIF(INDIRECT(calc!BL$7),$C24)+COUNTIF(INDIRECT(calc!BL$8),$C24))-SUMIF(INDIRECT(calc!BL$6),$C24,INDIRECT(calc!BL$9))-SUMIF(INDIRECT(calc!BL$7),$C24,INDIRECT(calc!BL$10))-SUMIF(INDIRECT(calc!BL$8),$C24,INDIRECT(calc!BL$11))),"")</f>
        <v/>
      </c>
      <c r="I24" s="205">
        <f ca="1">IFERROR(IF($C24="","",(SUMIF(INDIRECT(calc!BM$6),$C24,INDIRECT(calc!BM$12))+SUMIF(INDIRECT(calc!BM$7),$C24,INDIRECT(calc!BM$13))+SUMIF(INDIRECT(calc!BM$8),$C24,INDIRECT(calc!BM$14)))/(COUNTIF(INDIRECT(calc!BM$6),$C24)+COUNTIF(INDIRECT(calc!BM$7),$C24)+COUNTIF(INDIRECT(calc!BM$8),$C24))-SUMIF(INDIRECT(calc!BM$6),$C24,INDIRECT(calc!BM$9))-SUMIF(INDIRECT(calc!BM$7),$C24,INDIRECT(calc!BM$10))-SUMIF(INDIRECT(calc!BM$8),$C24,INDIRECT(calc!BM$11))),"")</f>
        <v>0</v>
      </c>
      <c r="J24" s="205" t="str">
        <f ca="1">IFERROR(IF($C24="","",(SUMIF(INDIRECT(calc!BN$6),$C24,INDIRECT(calc!BN$12))+SUMIF(INDIRECT(calc!BN$7),$C24,INDIRECT(calc!BN$13))+SUMIF(INDIRECT(calc!BN$8),$C24,INDIRECT(calc!BN$14)))/(COUNTIF(INDIRECT(calc!BN$6),$C24)+COUNTIF(INDIRECT(calc!BN$7),$C24)+COUNTIF(INDIRECT(calc!BN$8),$C24))-SUMIF(INDIRECT(calc!BN$6),$C24,INDIRECT(calc!BN$9))-SUMIF(INDIRECT(calc!BN$7),$C24,INDIRECT(calc!BN$10))-SUMIF(INDIRECT(calc!BN$8),$C24,INDIRECT(calc!BN$11))),"")</f>
        <v/>
      </c>
      <c r="K24" s="205" t="str">
        <f ca="1">IFERROR(IF($C24="","",(SUMIF(INDIRECT(calc!BO$6),$C24,INDIRECT(calc!BO$12))+SUMIF(INDIRECT(calc!BO$7),$C24,INDIRECT(calc!BO$13))+SUMIF(INDIRECT(calc!BO$8),$C24,INDIRECT(calc!BO$14)))/(COUNTIF(INDIRECT(calc!BO$6),$C24)+COUNTIF(INDIRECT(calc!BO$7),$C24)+COUNTIF(INDIRECT(calc!BO$8),$C24))-SUMIF(INDIRECT(calc!BO$6),$C24,INDIRECT(calc!BO$9))-SUMIF(INDIRECT(calc!BO$7),$C24,INDIRECT(calc!BO$10))-SUMIF(INDIRECT(calc!BO$8),$C24,INDIRECT(calc!BO$11))),"")</f>
        <v/>
      </c>
      <c r="L24" s="205" t="str">
        <f ca="1">IFERROR(IF($C24="","",(SUMIF(INDIRECT(calc!BP$6),$C24,INDIRECT(calc!BP$12))+SUMIF(INDIRECT(calc!BP$7),$C24,INDIRECT(calc!BP$13))+SUMIF(INDIRECT(calc!BP$8),$C24,INDIRECT(calc!BP$14)))/(COUNTIF(INDIRECT(calc!BP$6),$C24)+COUNTIF(INDIRECT(calc!BP$7),$C24)+COUNTIF(INDIRECT(calc!BP$8),$C24))-SUMIF(INDIRECT(calc!BP$6),$C24,INDIRECT(calc!BP$9))-SUMIF(INDIRECT(calc!BP$7),$C24,INDIRECT(calc!BP$10))-SUMIF(INDIRECT(calc!BP$8),$C24,INDIRECT(calc!BP$11))),"")</f>
        <v/>
      </c>
      <c r="M24" s="205" t="str">
        <f ca="1">IFERROR(IF($C24="","",(SUMIF(INDIRECT(calc!BQ$6),$C24,INDIRECT(calc!BQ$12))+SUMIF(INDIRECT(calc!BQ$7),$C24,INDIRECT(calc!BQ$13))+SUMIF(INDIRECT(calc!BQ$8),$C24,INDIRECT(calc!BQ$14)))/(COUNTIF(INDIRECT(calc!BQ$6),$C24)+COUNTIF(INDIRECT(calc!BQ$7),$C24)+COUNTIF(INDIRECT(calc!BQ$8),$C24))-SUMIF(INDIRECT(calc!BQ$6),$C24,INDIRECT(calc!BQ$9))-SUMIF(INDIRECT(calc!BQ$7),$C24,INDIRECT(calc!BQ$10))-SUMIF(INDIRECT(calc!BQ$8),$C24,INDIRECT(calc!BQ$11))),"")</f>
        <v/>
      </c>
      <c r="N24" s="205" t="str">
        <f ca="1">IFERROR(IF($C24="","",(SUMIF(INDIRECT(calc!BR$6),$C24,INDIRECT(calc!BR$12))+SUMIF(INDIRECT(calc!BR$7),$C24,INDIRECT(calc!BR$13))+SUMIF(INDIRECT(calc!BR$8),$C24,INDIRECT(calc!BR$14)))/(COUNTIF(INDIRECT(calc!BR$6),$C24)+COUNTIF(INDIRECT(calc!BR$7),$C24)+COUNTIF(INDIRECT(calc!BR$8),$C24))-SUMIF(INDIRECT(calc!BR$6),$C24,INDIRECT(calc!BR$9))-SUMIF(INDIRECT(calc!BR$7),$C24,INDIRECT(calc!BR$10))-SUMIF(INDIRECT(calc!BR$8),$C24,INDIRECT(calc!BR$11))),"")</f>
        <v/>
      </c>
      <c r="O24" s="205" t="str">
        <f ca="1">IFERROR(IF($C24="","",(SUMIF(INDIRECT(calc!BS$6),$C24,INDIRECT(calc!BS$12))+SUMIF(INDIRECT(calc!BS$7),$C24,INDIRECT(calc!BS$13))+SUMIF(INDIRECT(calc!BS$8),$C24,INDIRECT(calc!BS$14)))/(COUNTIF(INDIRECT(calc!BS$6),$C24)+COUNTIF(INDIRECT(calc!BS$7),$C24)+COUNTIF(INDIRECT(calc!BS$8),$C24))-SUMIF(INDIRECT(calc!BS$6),$C24,INDIRECT(calc!BS$9))-SUMIF(INDIRECT(calc!BS$7),$C24,INDIRECT(calc!BS$10))-SUMIF(INDIRECT(calc!BS$8),$C24,INDIRECT(calc!BS$11))),"")</f>
        <v/>
      </c>
      <c r="P24" s="205" t="str">
        <f ca="1">IFERROR(IF($C24="","",(SUMIF(INDIRECT(calc!BT$6),$C24,INDIRECT(calc!BT$12))+SUMIF(INDIRECT(calc!BT$7),$C24,INDIRECT(calc!BT$13))+SUMIF(INDIRECT(calc!BT$8),$C24,INDIRECT(calc!BT$14)))/(COUNTIF(INDIRECT(calc!BT$6),$C24)+COUNTIF(INDIRECT(calc!BT$7),$C24)+COUNTIF(INDIRECT(calc!BT$8),$C24))-SUMIF(INDIRECT(calc!BT$6),$C24,INDIRECT(calc!BT$9))-SUMIF(INDIRECT(calc!BT$7),$C24,INDIRECT(calc!BT$10))-SUMIF(INDIRECT(calc!BT$8),$C24,INDIRECT(calc!BT$11))),"")</f>
        <v/>
      </c>
      <c r="Q24" s="205" t="str">
        <f ca="1">IFERROR(IF($C24="","",(SUMIF(INDIRECT(calc!BU$6),$C24,INDIRECT(calc!BU$12))+SUMIF(INDIRECT(calc!BU$7),$C24,INDIRECT(calc!BU$13))+SUMIF(INDIRECT(calc!BU$8),$C24,INDIRECT(calc!BU$14)))/(COUNTIF(INDIRECT(calc!BU$6),$C24)+COUNTIF(INDIRECT(calc!BU$7),$C24)+COUNTIF(INDIRECT(calc!BU$8),$C24))-SUMIF(INDIRECT(calc!BU$6),$C24,INDIRECT(calc!BU$9))-SUMIF(INDIRECT(calc!BU$7),$C24,INDIRECT(calc!BU$10))-SUMIF(INDIRECT(calc!BU$8),$C24,INDIRECT(calc!BU$11))),"")</f>
        <v/>
      </c>
      <c r="R24" s="205" t="str">
        <f ca="1">IFERROR(IF($C24="","",(SUMIF(INDIRECT(calc!BV$6),$C24,INDIRECT(calc!BV$12))+SUMIF(INDIRECT(calc!BV$7),$C24,INDIRECT(calc!BV$13))+SUMIF(INDIRECT(calc!BV$8),$C24,INDIRECT(calc!BV$14)))/(COUNTIF(INDIRECT(calc!BV$6),$C24)+COUNTIF(INDIRECT(calc!BV$7),$C24)+COUNTIF(INDIRECT(calc!BV$8),$C24))-SUMIF(INDIRECT(calc!BV$6),$C24,INDIRECT(calc!BV$9))-SUMIF(INDIRECT(calc!BV$7),$C24,INDIRECT(calc!BV$10))-SUMIF(INDIRECT(calc!BV$8),$C24,INDIRECT(calc!BV$11))),"")</f>
        <v/>
      </c>
      <c r="S24" s="205" t="str">
        <f ca="1">IFERROR(IF($C24="","",(SUMIF(INDIRECT(calc!BW$6),$C24,INDIRECT(calc!BW$12))+SUMIF(INDIRECT(calc!BW$7),$C24,INDIRECT(calc!BW$13))+SUMIF(INDIRECT(calc!BW$8),$C24,INDIRECT(calc!BW$14)))/(COUNTIF(INDIRECT(calc!BW$6),$C24)+COUNTIF(INDIRECT(calc!BW$7),$C24)+COUNTIF(INDIRECT(calc!BW$8),$C24))-SUMIF(INDIRECT(calc!BW$6),$C24,INDIRECT(calc!BW$9))-SUMIF(INDIRECT(calc!BW$7),$C24,INDIRECT(calc!BW$10))-SUMIF(INDIRECT(calc!BW$8),$C24,INDIRECT(calc!BW$11))),"")</f>
        <v/>
      </c>
      <c r="T24" s="205" t="str">
        <f ca="1">IFERROR(IF($C24="","",(SUMIF(INDIRECT(calc!BX$6),$C24,INDIRECT(calc!BX$12))+SUMIF(INDIRECT(calc!BX$7),$C24,INDIRECT(calc!BX$13))+SUMIF(INDIRECT(calc!BX$8),$C24,INDIRECT(calc!BX$14)))/(COUNTIF(INDIRECT(calc!BX$6),$C24)+COUNTIF(INDIRECT(calc!BX$7),$C24)+COUNTIF(INDIRECT(calc!BX$8),$C24))-SUMIF(INDIRECT(calc!BX$6),$C24,INDIRECT(calc!BX$9))-SUMIF(INDIRECT(calc!BX$7),$C24,INDIRECT(calc!BX$10))-SUMIF(INDIRECT(calc!BX$8),$C24,INDIRECT(calc!BX$11))),"")</f>
        <v/>
      </c>
      <c r="U24" s="205" t="str">
        <f ca="1">IFERROR(IF($C24="","",(SUMIF(INDIRECT(calc!BY$6),$C24,INDIRECT(calc!BY$12))+SUMIF(INDIRECT(calc!BY$7),$C24,INDIRECT(calc!BY$13))+SUMIF(INDIRECT(calc!BY$8),$C24,INDIRECT(calc!BY$14)))/(COUNTIF(INDIRECT(calc!BY$6),$C24)+COUNTIF(INDIRECT(calc!BY$7),$C24)+COUNTIF(INDIRECT(calc!BY$8),$C24))-SUMIF(INDIRECT(calc!BY$6),$C24,INDIRECT(calc!BY$9))-SUMIF(INDIRECT(calc!BY$7),$C24,INDIRECT(calc!BY$10))-SUMIF(INDIRECT(calc!BY$8),$C24,INDIRECT(calc!BY$11))),"")</f>
        <v/>
      </c>
      <c r="V24" s="205" t="str">
        <f ca="1">IFERROR(IF($C24="","",(SUMIF(INDIRECT(calc!BZ$6),$C24,INDIRECT(calc!BZ$12))+SUMIF(INDIRECT(calc!BZ$7),$C24,INDIRECT(calc!BZ$13))+SUMIF(INDIRECT(calc!BZ$8),$C24,INDIRECT(calc!BZ$14)))/(COUNTIF(INDIRECT(calc!BZ$6),$C24)+COUNTIF(INDIRECT(calc!BZ$7),$C24)+COUNTIF(INDIRECT(calc!BZ$8),$C24))-SUMIF(INDIRECT(calc!BZ$6),$C24,INDIRECT(calc!BZ$9))-SUMIF(INDIRECT(calc!BZ$7),$C24,INDIRECT(calc!BZ$10))-SUMIF(INDIRECT(calc!BZ$8),$C24,INDIRECT(calc!BZ$11))),"")</f>
        <v/>
      </c>
      <c r="X24" s="136"/>
    </row>
    <row r="25" spans="3:24">
      <c r="C25" s="204" t="str">
        <f ca="1">IFERROR(INDEX(Typ,MATCH(ROW(A24),Code,0),2),"")</f>
        <v>1002053AA</v>
      </c>
      <c r="D25" s="204" t="str">
        <f ca="1">IFERROR(INDEX(Typ,MATCH(ROW(B24),Code,0),3),"")</f>
        <v>matière 1</v>
      </c>
      <c r="E25" s="141">
        <f ca="1">SUMIF(Stocks!A:$A,$C25,Stocks!$B:$B)</f>
        <v>0</v>
      </c>
      <c r="F25" s="141"/>
      <c r="G25" s="145">
        <f t="shared" ca="1" si="0"/>
        <v>0</v>
      </c>
      <c r="H25" s="205">
        <f ca="1">IFERROR(IF($C25="","",(SUMIF(INDIRECT(calc!BL$6),$C25,INDIRECT(calc!BL$12))+SUMIF(INDIRECT(calc!BL$7),$C25,INDIRECT(calc!BL$13))+SUMIF(INDIRECT(calc!BL$8),$C25,INDIRECT(calc!BL$14)))/(COUNTIF(INDIRECT(calc!BL$6),$C25)+COUNTIF(INDIRECT(calc!BL$7),$C25)+COUNTIF(INDIRECT(calc!BL$8),$C25))-SUMIF(INDIRECT(calc!BL$6),$C25,INDIRECT(calc!BL$9))-SUMIF(INDIRECT(calc!BL$7),$C25,INDIRECT(calc!BL$10))-SUMIF(INDIRECT(calc!BL$8),$C25,INDIRECT(calc!BL$11))),"")</f>
        <v>0</v>
      </c>
      <c r="I25" s="205">
        <f ca="1">IFERROR(IF($C25="","",(SUMIF(INDIRECT(calc!BM$6),$C25,INDIRECT(calc!BM$12))+SUMIF(INDIRECT(calc!BM$7),$C25,INDIRECT(calc!BM$13))+SUMIF(INDIRECT(calc!BM$8),$C25,INDIRECT(calc!BM$14)))/(COUNTIF(INDIRECT(calc!BM$6),$C25)+COUNTIF(INDIRECT(calc!BM$7),$C25)+COUNTIF(INDIRECT(calc!BM$8),$C25))-SUMIF(INDIRECT(calc!BM$6),$C25,INDIRECT(calc!BM$9))-SUMIF(INDIRECT(calc!BM$7),$C25,INDIRECT(calc!BM$10))-SUMIF(INDIRECT(calc!BM$8),$C25,INDIRECT(calc!BM$11))),"")</f>
        <v>0</v>
      </c>
      <c r="J25" s="205" t="str">
        <f ca="1">IFERROR(IF($C25="","",(SUMIF(INDIRECT(calc!BN$6),$C25,INDIRECT(calc!BN$12))+SUMIF(INDIRECT(calc!BN$7),$C25,INDIRECT(calc!BN$13))+SUMIF(INDIRECT(calc!BN$8),$C25,INDIRECT(calc!BN$14)))/(COUNTIF(INDIRECT(calc!BN$6),$C25)+COUNTIF(INDIRECT(calc!BN$7),$C25)+COUNTIF(INDIRECT(calc!BN$8),$C25))-SUMIF(INDIRECT(calc!BN$6),$C25,INDIRECT(calc!BN$9))-SUMIF(INDIRECT(calc!BN$7),$C25,INDIRECT(calc!BN$10))-SUMIF(INDIRECT(calc!BN$8),$C25,INDIRECT(calc!BN$11))),"")</f>
        <v/>
      </c>
      <c r="K25" s="205" t="str">
        <f ca="1">IFERROR(IF($C25="","",(SUMIF(INDIRECT(calc!BO$6),$C25,INDIRECT(calc!BO$12))+SUMIF(INDIRECT(calc!BO$7),$C25,INDIRECT(calc!BO$13))+SUMIF(INDIRECT(calc!BO$8),$C25,INDIRECT(calc!BO$14)))/(COUNTIF(INDIRECT(calc!BO$6),$C25)+COUNTIF(INDIRECT(calc!BO$7),$C25)+COUNTIF(INDIRECT(calc!BO$8),$C25))-SUMIF(INDIRECT(calc!BO$6),$C25,INDIRECT(calc!BO$9))-SUMIF(INDIRECT(calc!BO$7),$C25,INDIRECT(calc!BO$10))-SUMIF(INDIRECT(calc!BO$8),$C25,INDIRECT(calc!BO$11))),"")</f>
        <v/>
      </c>
      <c r="L25" s="205" t="str">
        <f ca="1">IFERROR(IF($C25="","",(SUMIF(INDIRECT(calc!BP$6),$C25,INDIRECT(calc!BP$12))+SUMIF(INDIRECT(calc!BP$7),$C25,INDIRECT(calc!BP$13))+SUMIF(INDIRECT(calc!BP$8),$C25,INDIRECT(calc!BP$14)))/(COUNTIF(INDIRECT(calc!BP$6),$C25)+COUNTIF(INDIRECT(calc!BP$7),$C25)+COUNTIF(INDIRECT(calc!BP$8),$C25))-SUMIF(INDIRECT(calc!BP$6),$C25,INDIRECT(calc!BP$9))-SUMIF(INDIRECT(calc!BP$7),$C25,INDIRECT(calc!BP$10))-SUMIF(INDIRECT(calc!BP$8),$C25,INDIRECT(calc!BP$11))),"")</f>
        <v/>
      </c>
      <c r="M25" s="205" t="str">
        <f ca="1">IFERROR(IF($C25="","",(SUMIF(INDIRECT(calc!BQ$6),$C25,INDIRECT(calc!BQ$12))+SUMIF(INDIRECT(calc!BQ$7),$C25,INDIRECT(calc!BQ$13))+SUMIF(INDIRECT(calc!BQ$8),$C25,INDIRECT(calc!BQ$14)))/(COUNTIF(INDIRECT(calc!BQ$6),$C25)+COUNTIF(INDIRECT(calc!BQ$7),$C25)+COUNTIF(INDIRECT(calc!BQ$8),$C25))-SUMIF(INDIRECT(calc!BQ$6),$C25,INDIRECT(calc!BQ$9))-SUMIF(INDIRECT(calc!BQ$7),$C25,INDIRECT(calc!BQ$10))-SUMIF(INDIRECT(calc!BQ$8),$C25,INDIRECT(calc!BQ$11))),"")</f>
        <v/>
      </c>
      <c r="N25" s="205" t="str">
        <f ca="1">IFERROR(IF($C25="","",(SUMIF(INDIRECT(calc!BR$6),$C25,INDIRECT(calc!BR$12))+SUMIF(INDIRECT(calc!BR$7),$C25,INDIRECT(calc!BR$13))+SUMIF(INDIRECT(calc!BR$8),$C25,INDIRECT(calc!BR$14)))/(COUNTIF(INDIRECT(calc!BR$6),$C25)+COUNTIF(INDIRECT(calc!BR$7),$C25)+COUNTIF(INDIRECT(calc!BR$8),$C25))-SUMIF(INDIRECT(calc!BR$6),$C25,INDIRECT(calc!BR$9))-SUMIF(INDIRECT(calc!BR$7),$C25,INDIRECT(calc!BR$10))-SUMIF(INDIRECT(calc!BR$8),$C25,INDIRECT(calc!BR$11))),"")</f>
        <v/>
      </c>
      <c r="O25" s="205" t="str">
        <f ca="1">IFERROR(IF($C25="","",(SUMIF(INDIRECT(calc!BS$6),$C25,INDIRECT(calc!BS$12))+SUMIF(INDIRECT(calc!BS$7),$C25,INDIRECT(calc!BS$13))+SUMIF(INDIRECT(calc!BS$8),$C25,INDIRECT(calc!BS$14)))/(COUNTIF(INDIRECT(calc!BS$6),$C25)+COUNTIF(INDIRECT(calc!BS$7),$C25)+COUNTIF(INDIRECT(calc!BS$8),$C25))-SUMIF(INDIRECT(calc!BS$6),$C25,INDIRECT(calc!BS$9))-SUMIF(INDIRECT(calc!BS$7),$C25,INDIRECT(calc!BS$10))-SUMIF(INDIRECT(calc!BS$8),$C25,INDIRECT(calc!BS$11))),"")</f>
        <v/>
      </c>
      <c r="P25" s="205" t="str">
        <f ca="1">IFERROR(IF($C25="","",(SUMIF(INDIRECT(calc!BT$6),$C25,INDIRECT(calc!BT$12))+SUMIF(INDIRECT(calc!BT$7),$C25,INDIRECT(calc!BT$13))+SUMIF(INDIRECT(calc!BT$8),$C25,INDIRECT(calc!BT$14)))/(COUNTIF(INDIRECT(calc!BT$6),$C25)+COUNTIF(INDIRECT(calc!BT$7),$C25)+COUNTIF(INDIRECT(calc!BT$8),$C25))-SUMIF(INDIRECT(calc!BT$6),$C25,INDIRECT(calc!BT$9))-SUMIF(INDIRECT(calc!BT$7),$C25,INDIRECT(calc!BT$10))-SUMIF(INDIRECT(calc!BT$8),$C25,INDIRECT(calc!BT$11))),"")</f>
        <v/>
      </c>
      <c r="Q25" s="205" t="str">
        <f ca="1">IFERROR(IF($C25="","",(SUMIF(INDIRECT(calc!BU$6),$C25,INDIRECT(calc!BU$12))+SUMIF(INDIRECT(calc!BU$7),$C25,INDIRECT(calc!BU$13))+SUMIF(INDIRECT(calc!BU$8),$C25,INDIRECT(calc!BU$14)))/(COUNTIF(INDIRECT(calc!BU$6),$C25)+COUNTIF(INDIRECT(calc!BU$7),$C25)+COUNTIF(INDIRECT(calc!BU$8),$C25))-SUMIF(INDIRECT(calc!BU$6),$C25,INDIRECT(calc!BU$9))-SUMIF(INDIRECT(calc!BU$7),$C25,INDIRECT(calc!BU$10))-SUMIF(INDIRECT(calc!BU$8),$C25,INDIRECT(calc!BU$11))),"")</f>
        <v/>
      </c>
      <c r="R25" s="205" t="str">
        <f ca="1">IFERROR(IF($C25="","",(SUMIF(INDIRECT(calc!BV$6),$C25,INDIRECT(calc!BV$12))+SUMIF(INDIRECT(calc!BV$7),$C25,INDIRECT(calc!BV$13))+SUMIF(INDIRECT(calc!BV$8),$C25,INDIRECT(calc!BV$14)))/(COUNTIF(INDIRECT(calc!BV$6),$C25)+COUNTIF(INDIRECT(calc!BV$7),$C25)+COUNTIF(INDIRECT(calc!BV$8),$C25))-SUMIF(INDIRECT(calc!BV$6),$C25,INDIRECT(calc!BV$9))-SUMIF(INDIRECT(calc!BV$7),$C25,INDIRECT(calc!BV$10))-SUMIF(INDIRECT(calc!BV$8),$C25,INDIRECT(calc!BV$11))),"")</f>
        <v/>
      </c>
      <c r="S25" s="205" t="str">
        <f ca="1">IFERROR(IF($C25="","",(SUMIF(INDIRECT(calc!BW$6),$C25,INDIRECT(calc!BW$12))+SUMIF(INDIRECT(calc!BW$7),$C25,INDIRECT(calc!BW$13))+SUMIF(INDIRECT(calc!BW$8),$C25,INDIRECT(calc!BW$14)))/(COUNTIF(INDIRECT(calc!BW$6),$C25)+COUNTIF(INDIRECT(calc!BW$7),$C25)+COUNTIF(INDIRECT(calc!BW$8),$C25))-SUMIF(INDIRECT(calc!BW$6),$C25,INDIRECT(calc!BW$9))-SUMIF(INDIRECT(calc!BW$7),$C25,INDIRECT(calc!BW$10))-SUMIF(INDIRECT(calc!BW$8),$C25,INDIRECT(calc!BW$11))),"")</f>
        <v/>
      </c>
      <c r="T25" s="205" t="str">
        <f ca="1">IFERROR(IF($C25="","",(SUMIF(INDIRECT(calc!BX$6),$C25,INDIRECT(calc!BX$12))+SUMIF(INDIRECT(calc!BX$7),$C25,INDIRECT(calc!BX$13))+SUMIF(INDIRECT(calc!BX$8),$C25,INDIRECT(calc!BX$14)))/(COUNTIF(INDIRECT(calc!BX$6),$C25)+COUNTIF(INDIRECT(calc!BX$7),$C25)+COUNTIF(INDIRECT(calc!BX$8),$C25))-SUMIF(INDIRECT(calc!BX$6),$C25,INDIRECT(calc!BX$9))-SUMIF(INDIRECT(calc!BX$7),$C25,INDIRECT(calc!BX$10))-SUMIF(INDIRECT(calc!BX$8),$C25,INDIRECT(calc!BX$11))),"")</f>
        <v/>
      </c>
      <c r="U25" s="205" t="str">
        <f ca="1">IFERROR(IF($C25="","",(SUMIF(INDIRECT(calc!BY$6),$C25,INDIRECT(calc!BY$12))+SUMIF(INDIRECT(calc!BY$7),$C25,INDIRECT(calc!BY$13))+SUMIF(INDIRECT(calc!BY$8),$C25,INDIRECT(calc!BY$14)))/(COUNTIF(INDIRECT(calc!BY$6),$C25)+COUNTIF(INDIRECT(calc!BY$7),$C25)+COUNTIF(INDIRECT(calc!BY$8),$C25))-SUMIF(INDIRECT(calc!BY$6),$C25,INDIRECT(calc!BY$9))-SUMIF(INDIRECT(calc!BY$7),$C25,INDIRECT(calc!BY$10))-SUMIF(INDIRECT(calc!BY$8),$C25,INDIRECT(calc!BY$11))),"")</f>
        <v/>
      </c>
      <c r="V25" s="205" t="str">
        <f ca="1">IFERROR(IF($C25="","",(SUMIF(INDIRECT(calc!BZ$6),$C25,INDIRECT(calc!BZ$12))+SUMIF(INDIRECT(calc!BZ$7),$C25,INDIRECT(calc!BZ$13))+SUMIF(INDIRECT(calc!BZ$8),$C25,INDIRECT(calc!BZ$14)))/(COUNTIF(INDIRECT(calc!BZ$6),$C25)+COUNTIF(INDIRECT(calc!BZ$7),$C25)+COUNTIF(INDIRECT(calc!BZ$8),$C25))-SUMIF(INDIRECT(calc!BZ$6),$C25,INDIRECT(calc!BZ$9))-SUMIF(INDIRECT(calc!BZ$7),$C25,INDIRECT(calc!BZ$10))-SUMIF(INDIRECT(calc!BZ$8),$C25,INDIRECT(calc!BZ$11))),"")</f>
        <v/>
      </c>
      <c r="X25" s="136"/>
    </row>
    <row r="26" spans="3:24">
      <c r="C26" s="204" t="str">
        <f ca="1">IFERROR(INDEX(Typ,MATCH(ROW(A25),Code,0),2),"")</f>
        <v>7110024AA</v>
      </c>
      <c r="D26" s="204" t="str">
        <f ca="1">IFERROR(INDEX(Typ,MATCH(ROW(B25),Code,0),3),"")</f>
        <v>matière 2</v>
      </c>
      <c r="E26" s="141">
        <f ca="1">SUMIF(Stocks!A:$A,$C26,Stocks!$B:$B)</f>
        <v>0</v>
      </c>
      <c r="F26" s="141"/>
      <c r="G26" s="145">
        <f t="shared" ca="1" si="0"/>
        <v>0</v>
      </c>
      <c r="H26" s="205" t="str">
        <f ca="1">IFERROR(IF($C26="","",(SUMIF(INDIRECT(calc!BL$6),$C26,INDIRECT(calc!BL$12))+SUMIF(INDIRECT(calc!BL$7),$C26,INDIRECT(calc!BL$13))+SUMIF(INDIRECT(calc!BL$8),$C26,INDIRECT(calc!BL$14)))/(COUNTIF(INDIRECT(calc!BL$6),$C26)+COUNTIF(INDIRECT(calc!BL$7),$C26)+COUNTIF(INDIRECT(calc!BL$8),$C26))-SUMIF(INDIRECT(calc!BL$6),$C26,INDIRECT(calc!BL$9))-SUMIF(INDIRECT(calc!BL$7),$C26,INDIRECT(calc!BL$10))-SUMIF(INDIRECT(calc!BL$8),$C26,INDIRECT(calc!BL$11))),"")</f>
        <v/>
      </c>
      <c r="I26" s="205">
        <f ca="1">IFERROR(IF($C26="","",(SUMIF(INDIRECT(calc!BM$6),$C26,INDIRECT(calc!BM$12))+SUMIF(INDIRECT(calc!BM$7),$C26,INDIRECT(calc!BM$13))+SUMIF(INDIRECT(calc!BM$8),$C26,INDIRECT(calc!BM$14)))/(COUNTIF(INDIRECT(calc!BM$6),$C26)+COUNTIF(INDIRECT(calc!BM$7),$C26)+COUNTIF(INDIRECT(calc!BM$8),$C26))-SUMIF(INDIRECT(calc!BM$6),$C26,INDIRECT(calc!BM$9))-SUMIF(INDIRECT(calc!BM$7),$C26,INDIRECT(calc!BM$10))-SUMIF(INDIRECT(calc!BM$8),$C26,INDIRECT(calc!BM$11))),"")</f>
        <v>0</v>
      </c>
      <c r="J26" s="205" t="str">
        <f ca="1">IFERROR(IF($C26="","",(SUMIF(INDIRECT(calc!BN$6),$C26,INDIRECT(calc!BN$12))+SUMIF(INDIRECT(calc!BN$7),$C26,INDIRECT(calc!BN$13))+SUMIF(INDIRECT(calc!BN$8),$C26,INDIRECT(calc!BN$14)))/(COUNTIF(INDIRECT(calc!BN$6),$C26)+COUNTIF(INDIRECT(calc!BN$7),$C26)+COUNTIF(INDIRECT(calc!BN$8),$C26))-SUMIF(INDIRECT(calc!BN$6),$C26,INDIRECT(calc!BN$9))-SUMIF(INDIRECT(calc!BN$7),$C26,INDIRECT(calc!BN$10))-SUMIF(INDIRECT(calc!BN$8),$C26,INDIRECT(calc!BN$11))),"")</f>
        <v/>
      </c>
      <c r="K26" s="205" t="str">
        <f ca="1">IFERROR(IF($C26="","",(SUMIF(INDIRECT(calc!BO$6),$C26,INDIRECT(calc!BO$12))+SUMIF(INDIRECT(calc!BO$7),$C26,INDIRECT(calc!BO$13))+SUMIF(INDIRECT(calc!BO$8),$C26,INDIRECT(calc!BO$14)))/(COUNTIF(INDIRECT(calc!BO$6),$C26)+COUNTIF(INDIRECT(calc!BO$7),$C26)+COUNTIF(INDIRECT(calc!BO$8),$C26))-SUMIF(INDIRECT(calc!BO$6),$C26,INDIRECT(calc!BO$9))-SUMIF(INDIRECT(calc!BO$7),$C26,INDIRECT(calc!BO$10))-SUMIF(INDIRECT(calc!BO$8),$C26,INDIRECT(calc!BO$11))),"")</f>
        <v/>
      </c>
      <c r="L26" s="205" t="str">
        <f ca="1">IFERROR(IF($C26="","",(SUMIF(INDIRECT(calc!BP$6),$C26,INDIRECT(calc!BP$12))+SUMIF(INDIRECT(calc!BP$7),$C26,INDIRECT(calc!BP$13))+SUMIF(INDIRECT(calc!BP$8),$C26,INDIRECT(calc!BP$14)))/(COUNTIF(INDIRECT(calc!BP$6),$C26)+COUNTIF(INDIRECT(calc!BP$7),$C26)+COUNTIF(INDIRECT(calc!BP$8),$C26))-SUMIF(INDIRECT(calc!BP$6),$C26,INDIRECT(calc!BP$9))-SUMIF(INDIRECT(calc!BP$7),$C26,INDIRECT(calc!BP$10))-SUMIF(INDIRECT(calc!BP$8),$C26,INDIRECT(calc!BP$11))),"")</f>
        <v/>
      </c>
      <c r="M26" s="205" t="str">
        <f ca="1">IFERROR(IF($C26="","",(SUMIF(INDIRECT(calc!BQ$6),$C26,INDIRECT(calc!BQ$12))+SUMIF(INDIRECT(calc!BQ$7),$C26,INDIRECT(calc!BQ$13))+SUMIF(INDIRECT(calc!BQ$8),$C26,INDIRECT(calc!BQ$14)))/(COUNTIF(INDIRECT(calc!BQ$6),$C26)+COUNTIF(INDIRECT(calc!BQ$7),$C26)+COUNTIF(INDIRECT(calc!BQ$8),$C26))-SUMIF(INDIRECT(calc!BQ$6),$C26,INDIRECT(calc!BQ$9))-SUMIF(INDIRECT(calc!BQ$7),$C26,INDIRECT(calc!BQ$10))-SUMIF(INDIRECT(calc!BQ$8),$C26,INDIRECT(calc!BQ$11))),"")</f>
        <v/>
      </c>
      <c r="N26" s="205" t="str">
        <f ca="1">IFERROR(IF($C26="","",(SUMIF(INDIRECT(calc!BR$6),$C26,INDIRECT(calc!BR$12))+SUMIF(INDIRECT(calc!BR$7),$C26,INDIRECT(calc!BR$13))+SUMIF(INDIRECT(calc!BR$8),$C26,INDIRECT(calc!BR$14)))/(COUNTIF(INDIRECT(calc!BR$6),$C26)+COUNTIF(INDIRECT(calc!BR$7),$C26)+COUNTIF(INDIRECT(calc!BR$8),$C26))-SUMIF(INDIRECT(calc!BR$6),$C26,INDIRECT(calc!BR$9))-SUMIF(INDIRECT(calc!BR$7),$C26,INDIRECT(calc!BR$10))-SUMIF(INDIRECT(calc!BR$8),$C26,INDIRECT(calc!BR$11))),"")</f>
        <v/>
      </c>
      <c r="O26" s="205" t="str">
        <f ca="1">IFERROR(IF($C26="","",(SUMIF(INDIRECT(calc!BS$6),$C26,INDIRECT(calc!BS$12))+SUMIF(INDIRECT(calc!BS$7),$C26,INDIRECT(calc!BS$13))+SUMIF(INDIRECT(calc!BS$8),$C26,INDIRECT(calc!BS$14)))/(COUNTIF(INDIRECT(calc!BS$6),$C26)+COUNTIF(INDIRECT(calc!BS$7),$C26)+COUNTIF(INDIRECT(calc!BS$8),$C26))-SUMIF(INDIRECT(calc!BS$6),$C26,INDIRECT(calc!BS$9))-SUMIF(INDIRECT(calc!BS$7),$C26,INDIRECT(calc!BS$10))-SUMIF(INDIRECT(calc!BS$8),$C26,INDIRECT(calc!BS$11))),"")</f>
        <v/>
      </c>
      <c r="P26" s="205" t="str">
        <f ca="1">IFERROR(IF($C26="","",(SUMIF(INDIRECT(calc!BT$6),$C26,INDIRECT(calc!BT$12))+SUMIF(INDIRECT(calc!BT$7),$C26,INDIRECT(calc!BT$13))+SUMIF(INDIRECT(calc!BT$8),$C26,INDIRECT(calc!BT$14)))/(COUNTIF(INDIRECT(calc!BT$6),$C26)+COUNTIF(INDIRECT(calc!BT$7),$C26)+COUNTIF(INDIRECT(calc!BT$8),$C26))-SUMIF(INDIRECT(calc!BT$6),$C26,INDIRECT(calc!BT$9))-SUMIF(INDIRECT(calc!BT$7),$C26,INDIRECT(calc!BT$10))-SUMIF(INDIRECT(calc!BT$8),$C26,INDIRECT(calc!BT$11))),"")</f>
        <v/>
      </c>
      <c r="Q26" s="205" t="str">
        <f ca="1">IFERROR(IF($C26="","",(SUMIF(INDIRECT(calc!BU$6),$C26,INDIRECT(calc!BU$12))+SUMIF(INDIRECT(calc!BU$7),$C26,INDIRECT(calc!BU$13))+SUMIF(INDIRECT(calc!BU$8),$C26,INDIRECT(calc!BU$14)))/(COUNTIF(INDIRECT(calc!BU$6),$C26)+COUNTIF(INDIRECT(calc!BU$7),$C26)+COUNTIF(INDIRECT(calc!BU$8),$C26))-SUMIF(INDIRECT(calc!BU$6),$C26,INDIRECT(calc!BU$9))-SUMIF(INDIRECT(calc!BU$7),$C26,INDIRECT(calc!BU$10))-SUMIF(INDIRECT(calc!BU$8),$C26,INDIRECT(calc!BU$11))),"")</f>
        <v/>
      </c>
      <c r="R26" s="205" t="str">
        <f ca="1">IFERROR(IF($C26="","",(SUMIF(INDIRECT(calc!BV$6),$C26,INDIRECT(calc!BV$12))+SUMIF(INDIRECT(calc!BV$7),$C26,INDIRECT(calc!BV$13))+SUMIF(INDIRECT(calc!BV$8),$C26,INDIRECT(calc!BV$14)))/(COUNTIF(INDIRECT(calc!BV$6),$C26)+COUNTIF(INDIRECT(calc!BV$7),$C26)+COUNTIF(INDIRECT(calc!BV$8),$C26))-SUMIF(INDIRECT(calc!BV$6),$C26,INDIRECT(calc!BV$9))-SUMIF(INDIRECT(calc!BV$7),$C26,INDIRECT(calc!BV$10))-SUMIF(INDIRECT(calc!BV$8),$C26,INDIRECT(calc!BV$11))),"")</f>
        <v/>
      </c>
      <c r="S26" s="205" t="str">
        <f ca="1">IFERROR(IF($C26="","",(SUMIF(INDIRECT(calc!BW$6),$C26,INDIRECT(calc!BW$12))+SUMIF(INDIRECT(calc!BW$7),$C26,INDIRECT(calc!BW$13))+SUMIF(INDIRECT(calc!BW$8),$C26,INDIRECT(calc!BW$14)))/(COUNTIF(INDIRECT(calc!BW$6),$C26)+COUNTIF(INDIRECT(calc!BW$7),$C26)+COUNTIF(INDIRECT(calc!BW$8),$C26))-SUMIF(INDIRECT(calc!BW$6),$C26,INDIRECT(calc!BW$9))-SUMIF(INDIRECT(calc!BW$7),$C26,INDIRECT(calc!BW$10))-SUMIF(INDIRECT(calc!BW$8),$C26,INDIRECT(calc!BW$11))),"")</f>
        <v/>
      </c>
      <c r="T26" s="205" t="str">
        <f ca="1">IFERROR(IF($C26="","",(SUMIF(INDIRECT(calc!BX$6),$C26,INDIRECT(calc!BX$12))+SUMIF(INDIRECT(calc!BX$7),$C26,INDIRECT(calc!BX$13))+SUMIF(INDIRECT(calc!BX$8),$C26,INDIRECT(calc!BX$14)))/(COUNTIF(INDIRECT(calc!BX$6),$C26)+COUNTIF(INDIRECT(calc!BX$7),$C26)+COUNTIF(INDIRECT(calc!BX$8),$C26))-SUMIF(INDIRECT(calc!BX$6),$C26,INDIRECT(calc!BX$9))-SUMIF(INDIRECT(calc!BX$7),$C26,INDIRECT(calc!BX$10))-SUMIF(INDIRECT(calc!BX$8),$C26,INDIRECT(calc!BX$11))),"")</f>
        <v/>
      </c>
      <c r="U26" s="205" t="str">
        <f ca="1">IFERROR(IF($C26="","",(SUMIF(INDIRECT(calc!BY$6),$C26,INDIRECT(calc!BY$12))+SUMIF(INDIRECT(calc!BY$7),$C26,INDIRECT(calc!BY$13))+SUMIF(INDIRECT(calc!BY$8),$C26,INDIRECT(calc!BY$14)))/(COUNTIF(INDIRECT(calc!BY$6),$C26)+COUNTIF(INDIRECT(calc!BY$7),$C26)+COUNTIF(INDIRECT(calc!BY$8),$C26))-SUMIF(INDIRECT(calc!BY$6),$C26,INDIRECT(calc!BY$9))-SUMIF(INDIRECT(calc!BY$7),$C26,INDIRECT(calc!BY$10))-SUMIF(INDIRECT(calc!BY$8),$C26,INDIRECT(calc!BY$11))),"")</f>
        <v/>
      </c>
      <c r="V26" s="205" t="str">
        <f ca="1">IFERROR(IF($C26="","",(SUMIF(INDIRECT(calc!BZ$6),$C26,INDIRECT(calc!BZ$12))+SUMIF(INDIRECT(calc!BZ$7),$C26,INDIRECT(calc!BZ$13))+SUMIF(INDIRECT(calc!BZ$8),$C26,INDIRECT(calc!BZ$14)))/(COUNTIF(INDIRECT(calc!BZ$6),$C26)+COUNTIF(INDIRECT(calc!BZ$7),$C26)+COUNTIF(INDIRECT(calc!BZ$8),$C26))-SUMIF(INDIRECT(calc!BZ$6),$C26,INDIRECT(calc!BZ$9))-SUMIF(INDIRECT(calc!BZ$7),$C26,INDIRECT(calc!BZ$10))-SUMIF(INDIRECT(calc!BZ$8),$C26,INDIRECT(calc!BZ$11))),"")</f>
        <v/>
      </c>
      <c r="X26" s="136"/>
    </row>
    <row r="27" spans="3:24">
      <c r="C27" s="204" t="str">
        <f ca="1">IFERROR(INDEX(Typ,MATCH(ROW(A26),Code,0),2),"")</f>
        <v>7130001AA</v>
      </c>
      <c r="D27" s="204" t="str">
        <f ca="1">IFERROR(INDEX(Typ,MATCH(ROW(B26),Code,0),3),"")</f>
        <v>matière 2</v>
      </c>
      <c r="E27" s="141">
        <f ca="1">SUMIF(Stocks!A:$A,$C27,Stocks!$B:$B)</f>
        <v>0</v>
      </c>
      <c r="F27" s="141"/>
      <c r="G27" s="145">
        <f t="shared" ca="1" si="0"/>
        <v>0</v>
      </c>
      <c r="H27" s="205" t="str">
        <f ca="1">IFERROR(IF($C27="","",(SUMIF(INDIRECT(calc!BL$6),$C27,INDIRECT(calc!BL$12))+SUMIF(INDIRECT(calc!BL$7),$C27,INDIRECT(calc!BL$13))+SUMIF(INDIRECT(calc!BL$8),$C27,INDIRECT(calc!BL$14)))/(COUNTIF(INDIRECT(calc!BL$6),$C27)+COUNTIF(INDIRECT(calc!BL$7),$C27)+COUNTIF(INDIRECT(calc!BL$8),$C27))-SUMIF(INDIRECT(calc!BL$6),$C27,INDIRECT(calc!BL$9))-SUMIF(INDIRECT(calc!BL$7),$C27,INDIRECT(calc!BL$10))-SUMIF(INDIRECT(calc!BL$8),$C27,INDIRECT(calc!BL$11))),"")</f>
        <v/>
      </c>
      <c r="I27" s="205">
        <f ca="1">IFERROR(IF($C27="","",(SUMIF(INDIRECT(calc!BM$6),$C27,INDIRECT(calc!BM$12))+SUMIF(INDIRECT(calc!BM$7),$C27,INDIRECT(calc!BM$13))+SUMIF(INDIRECT(calc!BM$8),$C27,INDIRECT(calc!BM$14)))/(COUNTIF(INDIRECT(calc!BM$6),$C27)+COUNTIF(INDIRECT(calc!BM$7),$C27)+COUNTIF(INDIRECT(calc!BM$8),$C27))-SUMIF(INDIRECT(calc!BM$6),$C27,INDIRECT(calc!BM$9))-SUMIF(INDIRECT(calc!BM$7),$C27,INDIRECT(calc!BM$10))-SUMIF(INDIRECT(calc!BM$8),$C27,INDIRECT(calc!BM$11))),"")</f>
        <v>0</v>
      </c>
      <c r="J27" s="205" t="str">
        <f ca="1">IFERROR(IF($C27="","",(SUMIF(INDIRECT(calc!BN$6),$C27,INDIRECT(calc!BN$12))+SUMIF(INDIRECT(calc!BN$7),$C27,INDIRECT(calc!BN$13))+SUMIF(INDIRECT(calc!BN$8),$C27,INDIRECT(calc!BN$14)))/(COUNTIF(INDIRECT(calc!BN$6),$C27)+COUNTIF(INDIRECT(calc!BN$7),$C27)+COUNTIF(INDIRECT(calc!BN$8),$C27))-SUMIF(INDIRECT(calc!BN$6),$C27,INDIRECT(calc!BN$9))-SUMIF(INDIRECT(calc!BN$7),$C27,INDIRECT(calc!BN$10))-SUMIF(INDIRECT(calc!BN$8),$C27,INDIRECT(calc!BN$11))),"")</f>
        <v/>
      </c>
      <c r="K27" s="205" t="str">
        <f ca="1">IFERROR(IF($C27="","",(SUMIF(INDIRECT(calc!BO$6),$C27,INDIRECT(calc!BO$12))+SUMIF(INDIRECT(calc!BO$7),$C27,INDIRECT(calc!BO$13))+SUMIF(INDIRECT(calc!BO$8),$C27,INDIRECT(calc!BO$14)))/(COUNTIF(INDIRECT(calc!BO$6),$C27)+COUNTIF(INDIRECT(calc!BO$7),$C27)+COUNTIF(INDIRECT(calc!BO$8),$C27))-SUMIF(INDIRECT(calc!BO$6),$C27,INDIRECT(calc!BO$9))-SUMIF(INDIRECT(calc!BO$7),$C27,INDIRECT(calc!BO$10))-SUMIF(INDIRECT(calc!BO$8),$C27,INDIRECT(calc!BO$11))),"")</f>
        <v/>
      </c>
      <c r="L27" s="205" t="str">
        <f ca="1">IFERROR(IF($C27="","",(SUMIF(INDIRECT(calc!BP$6),$C27,INDIRECT(calc!BP$12))+SUMIF(INDIRECT(calc!BP$7),$C27,INDIRECT(calc!BP$13))+SUMIF(INDIRECT(calc!BP$8),$C27,INDIRECT(calc!BP$14)))/(COUNTIF(INDIRECT(calc!BP$6),$C27)+COUNTIF(INDIRECT(calc!BP$7),$C27)+COUNTIF(INDIRECT(calc!BP$8),$C27))-SUMIF(INDIRECT(calc!BP$6),$C27,INDIRECT(calc!BP$9))-SUMIF(INDIRECT(calc!BP$7),$C27,INDIRECT(calc!BP$10))-SUMIF(INDIRECT(calc!BP$8),$C27,INDIRECT(calc!BP$11))),"")</f>
        <v/>
      </c>
      <c r="M27" s="205" t="str">
        <f ca="1">IFERROR(IF($C27="","",(SUMIF(INDIRECT(calc!BQ$6),$C27,INDIRECT(calc!BQ$12))+SUMIF(INDIRECT(calc!BQ$7),$C27,INDIRECT(calc!BQ$13))+SUMIF(INDIRECT(calc!BQ$8),$C27,INDIRECT(calc!BQ$14)))/(COUNTIF(INDIRECT(calc!BQ$6),$C27)+COUNTIF(INDIRECT(calc!BQ$7),$C27)+COUNTIF(INDIRECT(calc!BQ$8),$C27))-SUMIF(INDIRECT(calc!BQ$6),$C27,INDIRECT(calc!BQ$9))-SUMIF(INDIRECT(calc!BQ$7),$C27,INDIRECT(calc!BQ$10))-SUMIF(INDIRECT(calc!BQ$8),$C27,INDIRECT(calc!BQ$11))),"")</f>
        <v/>
      </c>
      <c r="N27" s="205" t="str">
        <f ca="1">IFERROR(IF($C27="","",(SUMIF(INDIRECT(calc!BR$6),$C27,INDIRECT(calc!BR$12))+SUMIF(INDIRECT(calc!BR$7),$C27,INDIRECT(calc!BR$13))+SUMIF(INDIRECT(calc!BR$8),$C27,INDIRECT(calc!BR$14)))/(COUNTIF(INDIRECT(calc!BR$6),$C27)+COUNTIF(INDIRECT(calc!BR$7),$C27)+COUNTIF(INDIRECT(calc!BR$8),$C27))-SUMIF(INDIRECT(calc!BR$6),$C27,INDIRECT(calc!BR$9))-SUMIF(INDIRECT(calc!BR$7),$C27,INDIRECT(calc!BR$10))-SUMIF(INDIRECT(calc!BR$8),$C27,INDIRECT(calc!BR$11))),"")</f>
        <v/>
      </c>
      <c r="O27" s="205" t="str">
        <f ca="1">IFERROR(IF($C27="","",(SUMIF(INDIRECT(calc!BS$6),$C27,INDIRECT(calc!BS$12))+SUMIF(INDIRECT(calc!BS$7),$C27,INDIRECT(calc!BS$13))+SUMIF(INDIRECT(calc!BS$8),$C27,INDIRECT(calc!BS$14)))/(COUNTIF(INDIRECT(calc!BS$6),$C27)+COUNTIF(INDIRECT(calc!BS$7),$C27)+COUNTIF(INDIRECT(calc!BS$8),$C27))-SUMIF(INDIRECT(calc!BS$6),$C27,INDIRECT(calc!BS$9))-SUMIF(INDIRECT(calc!BS$7),$C27,INDIRECT(calc!BS$10))-SUMIF(INDIRECT(calc!BS$8),$C27,INDIRECT(calc!BS$11))),"")</f>
        <v/>
      </c>
      <c r="P27" s="205" t="str">
        <f ca="1">IFERROR(IF($C27="","",(SUMIF(INDIRECT(calc!BT$6),$C27,INDIRECT(calc!BT$12))+SUMIF(INDIRECT(calc!BT$7),$C27,INDIRECT(calc!BT$13))+SUMIF(INDIRECT(calc!BT$8),$C27,INDIRECT(calc!BT$14)))/(COUNTIF(INDIRECT(calc!BT$6),$C27)+COUNTIF(INDIRECT(calc!BT$7),$C27)+COUNTIF(INDIRECT(calc!BT$8),$C27))-SUMIF(INDIRECT(calc!BT$6),$C27,INDIRECT(calc!BT$9))-SUMIF(INDIRECT(calc!BT$7),$C27,INDIRECT(calc!BT$10))-SUMIF(INDIRECT(calc!BT$8),$C27,INDIRECT(calc!BT$11))),"")</f>
        <v/>
      </c>
      <c r="Q27" s="205" t="str">
        <f ca="1">IFERROR(IF($C27="","",(SUMIF(INDIRECT(calc!BU$6),$C27,INDIRECT(calc!BU$12))+SUMIF(INDIRECT(calc!BU$7),$C27,INDIRECT(calc!BU$13))+SUMIF(INDIRECT(calc!BU$8),$C27,INDIRECT(calc!BU$14)))/(COUNTIF(INDIRECT(calc!BU$6),$C27)+COUNTIF(INDIRECT(calc!BU$7),$C27)+COUNTIF(INDIRECT(calc!BU$8),$C27))-SUMIF(INDIRECT(calc!BU$6),$C27,INDIRECT(calc!BU$9))-SUMIF(INDIRECT(calc!BU$7),$C27,INDIRECT(calc!BU$10))-SUMIF(INDIRECT(calc!BU$8),$C27,INDIRECT(calc!BU$11))),"")</f>
        <v/>
      </c>
      <c r="R27" s="205" t="str">
        <f ca="1">IFERROR(IF($C27="","",(SUMIF(INDIRECT(calc!BV$6),$C27,INDIRECT(calc!BV$12))+SUMIF(INDIRECT(calc!BV$7),$C27,INDIRECT(calc!BV$13))+SUMIF(INDIRECT(calc!BV$8),$C27,INDIRECT(calc!BV$14)))/(COUNTIF(INDIRECT(calc!BV$6),$C27)+COUNTIF(INDIRECT(calc!BV$7),$C27)+COUNTIF(INDIRECT(calc!BV$8),$C27))-SUMIF(INDIRECT(calc!BV$6),$C27,INDIRECT(calc!BV$9))-SUMIF(INDIRECT(calc!BV$7),$C27,INDIRECT(calc!BV$10))-SUMIF(INDIRECT(calc!BV$8),$C27,INDIRECT(calc!BV$11))),"")</f>
        <v/>
      </c>
      <c r="S27" s="205" t="str">
        <f ca="1">IFERROR(IF($C27="","",(SUMIF(INDIRECT(calc!BW$6),$C27,INDIRECT(calc!BW$12))+SUMIF(INDIRECT(calc!BW$7),$C27,INDIRECT(calc!BW$13))+SUMIF(INDIRECT(calc!BW$8),$C27,INDIRECT(calc!BW$14)))/(COUNTIF(INDIRECT(calc!BW$6),$C27)+COUNTIF(INDIRECT(calc!BW$7),$C27)+COUNTIF(INDIRECT(calc!BW$8),$C27))-SUMIF(INDIRECT(calc!BW$6),$C27,INDIRECT(calc!BW$9))-SUMIF(INDIRECT(calc!BW$7),$C27,INDIRECT(calc!BW$10))-SUMIF(INDIRECT(calc!BW$8),$C27,INDIRECT(calc!BW$11))),"")</f>
        <v/>
      </c>
      <c r="T27" s="205" t="str">
        <f ca="1">IFERROR(IF($C27="","",(SUMIF(INDIRECT(calc!BX$6),$C27,INDIRECT(calc!BX$12))+SUMIF(INDIRECT(calc!BX$7),$C27,INDIRECT(calc!BX$13))+SUMIF(INDIRECT(calc!BX$8),$C27,INDIRECT(calc!BX$14)))/(COUNTIF(INDIRECT(calc!BX$6),$C27)+COUNTIF(INDIRECT(calc!BX$7),$C27)+COUNTIF(INDIRECT(calc!BX$8),$C27))-SUMIF(INDIRECT(calc!BX$6),$C27,INDIRECT(calc!BX$9))-SUMIF(INDIRECT(calc!BX$7),$C27,INDIRECT(calc!BX$10))-SUMIF(INDIRECT(calc!BX$8),$C27,INDIRECT(calc!BX$11))),"")</f>
        <v/>
      </c>
      <c r="U27" s="205" t="str">
        <f ca="1">IFERROR(IF($C27="","",(SUMIF(INDIRECT(calc!BY$6),$C27,INDIRECT(calc!BY$12))+SUMIF(INDIRECT(calc!BY$7),$C27,INDIRECT(calc!BY$13))+SUMIF(INDIRECT(calc!BY$8),$C27,INDIRECT(calc!BY$14)))/(COUNTIF(INDIRECT(calc!BY$6),$C27)+COUNTIF(INDIRECT(calc!BY$7),$C27)+COUNTIF(INDIRECT(calc!BY$8),$C27))-SUMIF(INDIRECT(calc!BY$6),$C27,INDIRECT(calc!BY$9))-SUMIF(INDIRECT(calc!BY$7),$C27,INDIRECT(calc!BY$10))-SUMIF(INDIRECT(calc!BY$8),$C27,INDIRECT(calc!BY$11))),"")</f>
        <v/>
      </c>
      <c r="V27" s="205" t="str">
        <f ca="1">IFERROR(IF($C27="","",(SUMIF(INDIRECT(calc!BZ$6),$C27,INDIRECT(calc!BZ$12))+SUMIF(INDIRECT(calc!BZ$7),$C27,INDIRECT(calc!BZ$13))+SUMIF(INDIRECT(calc!BZ$8),$C27,INDIRECT(calc!BZ$14)))/(COUNTIF(INDIRECT(calc!BZ$6),$C27)+COUNTIF(INDIRECT(calc!BZ$7),$C27)+COUNTIF(INDIRECT(calc!BZ$8),$C27))-SUMIF(INDIRECT(calc!BZ$6),$C27,INDIRECT(calc!BZ$9))-SUMIF(INDIRECT(calc!BZ$7),$C27,INDIRECT(calc!BZ$10))-SUMIF(INDIRECT(calc!BZ$8),$C27,INDIRECT(calc!BZ$11))),"")</f>
        <v/>
      </c>
      <c r="X27" s="136"/>
    </row>
    <row r="28" spans="3:24">
      <c r="C28" s="204" t="str">
        <f ca="1">IFERROR(INDEX(Typ,MATCH(ROW(A27),Code,0),2),"")</f>
        <v>7130002AA</v>
      </c>
      <c r="D28" s="204" t="str">
        <f ca="1">IFERROR(INDEX(Typ,MATCH(ROW(B27),Code,0),3),"")</f>
        <v>matière 4</v>
      </c>
      <c r="E28" s="141">
        <f ca="1">SUMIF(Stocks!A:$A,$C28,Stocks!$B:$B)</f>
        <v>0</v>
      </c>
      <c r="F28" s="141"/>
      <c r="G28" s="145">
        <f t="shared" ca="1" si="0"/>
        <v>0</v>
      </c>
      <c r="H28" s="205" t="str">
        <f ca="1">IFERROR(IF($C28="","",(SUMIF(INDIRECT(calc!BL$6),$C28,INDIRECT(calc!BL$12))+SUMIF(INDIRECT(calc!BL$7),$C28,INDIRECT(calc!BL$13))+SUMIF(INDIRECT(calc!BL$8),$C28,INDIRECT(calc!BL$14)))/(COUNTIF(INDIRECT(calc!BL$6),$C28)+COUNTIF(INDIRECT(calc!BL$7),$C28)+COUNTIF(INDIRECT(calc!BL$8),$C28))-SUMIF(INDIRECT(calc!BL$6),$C28,INDIRECT(calc!BL$9))-SUMIF(INDIRECT(calc!BL$7),$C28,INDIRECT(calc!BL$10))-SUMIF(INDIRECT(calc!BL$8),$C28,INDIRECT(calc!BL$11))),"")</f>
        <v/>
      </c>
      <c r="I28" s="205">
        <f ca="1">IFERROR(IF($C28="","",(SUMIF(INDIRECT(calc!BM$6),$C28,INDIRECT(calc!BM$12))+SUMIF(INDIRECT(calc!BM$7),$C28,INDIRECT(calc!BM$13))+SUMIF(INDIRECT(calc!BM$8),$C28,INDIRECT(calc!BM$14)))/(COUNTIF(INDIRECT(calc!BM$6),$C28)+COUNTIF(INDIRECT(calc!BM$7),$C28)+COUNTIF(INDIRECT(calc!BM$8),$C28))-SUMIF(INDIRECT(calc!BM$6),$C28,INDIRECT(calc!BM$9))-SUMIF(INDIRECT(calc!BM$7),$C28,INDIRECT(calc!BM$10))-SUMIF(INDIRECT(calc!BM$8),$C28,INDIRECT(calc!BM$11))),"")</f>
        <v>0</v>
      </c>
      <c r="J28" s="205" t="str">
        <f ca="1">IFERROR(IF($C28="","",(SUMIF(INDIRECT(calc!BN$6),$C28,INDIRECT(calc!BN$12))+SUMIF(INDIRECT(calc!BN$7),$C28,INDIRECT(calc!BN$13))+SUMIF(INDIRECT(calc!BN$8),$C28,INDIRECT(calc!BN$14)))/(COUNTIF(INDIRECT(calc!BN$6),$C28)+COUNTIF(INDIRECT(calc!BN$7),$C28)+COUNTIF(INDIRECT(calc!BN$8),$C28))-SUMIF(INDIRECT(calc!BN$6),$C28,INDIRECT(calc!BN$9))-SUMIF(INDIRECT(calc!BN$7),$C28,INDIRECT(calc!BN$10))-SUMIF(INDIRECT(calc!BN$8),$C28,INDIRECT(calc!BN$11))),"")</f>
        <v/>
      </c>
      <c r="K28" s="205" t="str">
        <f ca="1">IFERROR(IF($C28="","",(SUMIF(INDIRECT(calc!BO$6),$C28,INDIRECT(calc!BO$12))+SUMIF(INDIRECT(calc!BO$7),$C28,INDIRECT(calc!BO$13))+SUMIF(INDIRECT(calc!BO$8),$C28,INDIRECT(calc!BO$14)))/(COUNTIF(INDIRECT(calc!BO$6),$C28)+COUNTIF(INDIRECT(calc!BO$7),$C28)+COUNTIF(INDIRECT(calc!BO$8),$C28))-SUMIF(INDIRECT(calc!BO$6),$C28,INDIRECT(calc!BO$9))-SUMIF(INDIRECT(calc!BO$7),$C28,INDIRECT(calc!BO$10))-SUMIF(INDIRECT(calc!BO$8),$C28,INDIRECT(calc!BO$11))),"")</f>
        <v/>
      </c>
      <c r="L28" s="205" t="str">
        <f ca="1">IFERROR(IF($C28="","",(SUMIF(INDIRECT(calc!BP$6),$C28,INDIRECT(calc!BP$12))+SUMIF(INDIRECT(calc!BP$7),$C28,INDIRECT(calc!BP$13))+SUMIF(INDIRECT(calc!BP$8),$C28,INDIRECT(calc!BP$14)))/(COUNTIF(INDIRECT(calc!BP$6),$C28)+COUNTIF(INDIRECT(calc!BP$7),$C28)+COUNTIF(INDIRECT(calc!BP$8),$C28))-SUMIF(INDIRECT(calc!BP$6),$C28,INDIRECT(calc!BP$9))-SUMIF(INDIRECT(calc!BP$7),$C28,INDIRECT(calc!BP$10))-SUMIF(INDIRECT(calc!BP$8),$C28,INDIRECT(calc!BP$11))),"")</f>
        <v/>
      </c>
      <c r="M28" s="205" t="str">
        <f ca="1">IFERROR(IF($C28="","",(SUMIF(INDIRECT(calc!BQ$6),$C28,INDIRECT(calc!BQ$12))+SUMIF(INDIRECT(calc!BQ$7),$C28,INDIRECT(calc!BQ$13))+SUMIF(INDIRECT(calc!BQ$8),$C28,INDIRECT(calc!BQ$14)))/(COUNTIF(INDIRECT(calc!BQ$6),$C28)+COUNTIF(INDIRECT(calc!BQ$7),$C28)+COUNTIF(INDIRECT(calc!BQ$8),$C28))-SUMIF(INDIRECT(calc!BQ$6),$C28,INDIRECT(calc!BQ$9))-SUMIF(INDIRECT(calc!BQ$7),$C28,INDIRECT(calc!BQ$10))-SUMIF(INDIRECT(calc!BQ$8),$C28,INDIRECT(calc!BQ$11))),"")</f>
        <v/>
      </c>
      <c r="N28" s="205" t="str">
        <f ca="1">IFERROR(IF($C28="","",(SUMIF(INDIRECT(calc!BR$6),$C28,INDIRECT(calc!BR$12))+SUMIF(INDIRECT(calc!BR$7),$C28,INDIRECT(calc!BR$13))+SUMIF(INDIRECT(calc!BR$8),$C28,INDIRECT(calc!BR$14)))/(COUNTIF(INDIRECT(calc!BR$6),$C28)+COUNTIF(INDIRECT(calc!BR$7),$C28)+COUNTIF(INDIRECT(calc!BR$8),$C28))-SUMIF(INDIRECT(calc!BR$6),$C28,INDIRECT(calc!BR$9))-SUMIF(INDIRECT(calc!BR$7),$C28,INDIRECT(calc!BR$10))-SUMIF(INDIRECT(calc!BR$8),$C28,INDIRECT(calc!BR$11))),"")</f>
        <v/>
      </c>
      <c r="O28" s="205" t="str">
        <f ca="1">IFERROR(IF($C28="","",(SUMIF(INDIRECT(calc!BS$6),$C28,INDIRECT(calc!BS$12))+SUMIF(INDIRECT(calc!BS$7),$C28,INDIRECT(calc!BS$13))+SUMIF(INDIRECT(calc!BS$8),$C28,INDIRECT(calc!BS$14)))/(COUNTIF(INDIRECT(calc!BS$6),$C28)+COUNTIF(INDIRECT(calc!BS$7),$C28)+COUNTIF(INDIRECT(calc!BS$8),$C28))-SUMIF(INDIRECT(calc!BS$6),$C28,INDIRECT(calc!BS$9))-SUMIF(INDIRECT(calc!BS$7),$C28,INDIRECT(calc!BS$10))-SUMIF(INDIRECT(calc!BS$8),$C28,INDIRECT(calc!BS$11))),"")</f>
        <v/>
      </c>
      <c r="P28" s="205" t="str">
        <f ca="1">IFERROR(IF($C28="","",(SUMIF(INDIRECT(calc!BT$6),$C28,INDIRECT(calc!BT$12))+SUMIF(INDIRECT(calc!BT$7),$C28,INDIRECT(calc!BT$13))+SUMIF(INDIRECT(calc!BT$8),$C28,INDIRECT(calc!BT$14)))/(COUNTIF(INDIRECT(calc!BT$6),$C28)+COUNTIF(INDIRECT(calc!BT$7),$C28)+COUNTIF(INDIRECT(calc!BT$8),$C28))-SUMIF(INDIRECT(calc!BT$6),$C28,INDIRECT(calc!BT$9))-SUMIF(INDIRECT(calc!BT$7),$C28,INDIRECT(calc!BT$10))-SUMIF(INDIRECT(calc!BT$8),$C28,INDIRECT(calc!BT$11))),"")</f>
        <v/>
      </c>
      <c r="Q28" s="205" t="str">
        <f ca="1">IFERROR(IF($C28="","",(SUMIF(INDIRECT(calc!BU$6),$C28,INDIRECT(calc!BU$12))+SUMIF(INDIRECT(calc!BU$7),$C28,INDIRECT(calc!BU$13))+SUMIF(INDIRECT(calc!BU$8),$C28,INDIRECT(calc!BU$14)))/(COUNTIF(INDIRECT(calc!BU$6),$C28)+COUNTIF(INDIRECT(calc!BU$7),$C28)+COUNTIF(INDIRECT(calc!BU$8),$C28))-SUMIF(INDIRECT(calc!BU$6),$C28,INDIRECT(calc!BU$9))-SUMIF(INDIRECT(calc!BU$7),$C28,INDIRECT(calc!BU$10))-SUMIF(INDIRECT(calc!BU$8),$C28,INDIRECT(calc!BU$11))),"")</f>
        <v/>
      </c>
      <c r="R28" s="205" t="str">
        <f ca="1">IFERROR(IF($C28="","",(SUMIF(INDIRECT(calc!BV$6),$C28,INDIRECT(calc!BV$12))+SUMIF(INDIRECT(calc!BV$7),$C28,INDIRECT(calc!BV$13))+SUMIF(INDIRECT(calc!BV$8),$C28,INDIRECT(calc!BV$14)))/(COUNTIF(INDIRECT(calc!BV$6),$C28)+COUNTIF(INDIRECT(calc!BV$7),$C28)+COUNTIF(INDIRECT(calc!BV$8),$C28))-SUMIF(INDIRECT(calc!BV$6),$C28,INDIRECT(calc!BV$9))-SUMIF(INDIRECT(calc!BV$7),$C28,INDIRECT(calc!BV$10))-SUMIF(INDIRECT(calc!BV$8),$C28,INDIRECT(calc!BV$11))),"")</f>
        <v/>
      </c>
      <c r="S28" s="205" t="str">
        <f ca="1">IFERROR(IF($C28="","",(SUMIF(INDIRECT(calc!BW$6),$C28,INDIRECT(calc!BW$12))+SUMIF(INDIRECT(calc!BW$7),$C28,INDIRECT(calc!BW$13))+SUMIF(INDIRECT(calc!BW$8),$C28,INDIRECT(calc!BW$14)))/(COUNTIF(INDIRECT(calc!BW$6),$C28)+COUNTIF(INDIRECT(calc!BW$7),$C28)+COUNTIF(INDIRECT(calc!BW$8),$C28))-SUMIF(INDIRECT(calc!BW$6),$C28,INDIRECT(calc!BW$9))-SUMIF(INDIRECT(calc!BW$7),$C28,INDIRECT(calc!BW$10))-SUMIF(INDIRECT(calc!BW$8),$C28,INDIRECT(calc!BW$11))),"")</f>
        <v/>
      </c>
      <c r="T28" s="205" t="str">
        <f ca="1">IFERROR(IF($C28="","",(SUMIF(INDIRECT(calc!BX$6),$C28,INDIRECT(calc!BX$12))+SUMIF(INDIRECT(calc!BX$7),$C28,INDIRECT(calc!BX$13))+SUMIF(INDIRECT(calc!BX$8),$C28,INDIRECT(calc!BX$14)))/(COUNTIF(INDIRECT(calc!BX$6),$C28)+COUNTIF(INDIRECT(calc!BX$7),$C28)+COUNTIF(INDIRECT(calc!BX$8),$C28))-SUMIF(INDIRECT(calc!BX$6),$C28,INDIRECT(calc!BX$9))-SUMIF(INDIRECT(calc!BX$7),$C28,INDIRECT(calc!BX$10))-SUMIF(INDIRECT(calc!BX$8),$C28,INDIRECT(calc!BX$11))),"")</f>
        <v/>
      </c>
      <c r="U28" s="205" t="str">
        <f ca="1">IFERROR(IF($C28="","",(SUMIF(INDIRECT(calc!BY$6),$C28,INDIRECT(calc!BY$12))+SUMIF(INDIRECT(calc!BY$7),$C28,INDIRECT(calc!BY$13))+SUMIF(INDIRECT(calc!BY$8),$C28,INDIRECT(calc!BY$14)))/(COUNTIF(INDIRECT(calc!BY$6),$C28)+COUNTIF(INDIRECT(calc!BY$7),$C28)+COUNTIF(INDIRECT(calc!BY$8),$C28))-SUMIF(INDIRECT(calc!BY$6),$C28,INDIRECT(calc!BY$9))-SUMIF(INDIRECT(calc!BY$7),$C28,INDIRECT(calc!BY$10))-SUMIF(INDIRECT(calc!BY$8),$C28,INDIRECT(calc!BY$11))),"")</f>
        <v/>
      </c>
      <c r="V28" s="205" t="str">
        <f ca="1">IFERROR(IF($C28="","",(SUMIF(INDIRECT(calc!BZ$6),$C28,INDIRECT(calc!BZ$12))+SUMIF(INDIRECT(calc!BZ$7),$C28,INDIRECT(calc!BZ$13))+SUMIF(INDIRECT(calc!BZ$8),$C28,INDIRECT(calc!BZ$14)))/(COUNTIF(INDIRECT(calc!BZ$6),$C28)+COUNTIF(INDIRECT(calc!BZ$7),$C28)+COUNTIF(INDIRECT(calc!BZ$8),$C28))-SUMIF(INDIRECT(calc!BZ$6),$C28,INDIRECT(calc!BZ$9))-SUMIF(INDIRECT(calc!BZ$7),$C28,INDIRECT(calc!BZ$10))-SUMIF(INDIRECT(calc!BZ$8),$C28,INDIRECT(calc!BZ$11))),"")</f>
        <v/>
      </c>
      <c r="X28" s="136"/>
    </row>
    <row r="29" spans="3:24">
      <c r="C29" s="204" t="str">
        <f ca="1">IFERROR(INDEX(Typ,MATCH(ROW(A28),Code,0),2),"")</f>
        <v>7540075AA</v>
      </c>
      <c r="D29" s="204" t="str">
        <f ca="1">IFERROR(INDEX(Typ,MATCH(ROW(B28),Code,0),3),"")</f>
        <v>ENCAPSULATED RING STD</v>
      </c>
      <c r="E29" s="141">
        <f ca="1">SUMIF(Stocks!A:$A,$C29,Stocks!$B:$B)</f>
        <v>0</v>
      </c>
      <c r="F29" s="141"/>
      <c r="G29" s="145">
        <f t="shared" ca="1" si="0"/>
        <v>-62</v>
      </c>
      <c r="H29" s="205">
        <f ca="1">IFERROR(IF($C29="","",(SUMIF(INDIRECT(calc!BL$6),$C29,INDIRECT(calc!BL$12))+SUMIF(INDIRECT(calc!BL$7),$C29,INDIRECT(calc!BL$13))+SUMIF(INDIRECT(calc!BL$8),$C29,INDIRECT(calc!BL$14)))/(COUNTIF(INDIRECT(calc!BL$6),$C29)+COUNTIF(INDIRECT(calc!BL$7),$C29)+COUNTIF(INDIRECT(calc!BL$8),$C29))-SUMIF(INDIRECT(calc!BL$6),$C29,INDIRECT(calc!BL$9))-SUMIF(INDIRECT(calc!BL$7),$C29,INDIRECT(calc!BL$10))-SUMIF(INDIRECT(calc!BL$8),$C29,INDIRECT(calc!BL$11))),"")</f>
        <v>-1</v>
      </c>
      <c r="I29" s="205">
        <f ca="1">IFERROR(IF($C29="","",(SUMIF(INDIRECT(calc!BM$6),$C29,INDIRECT(calc!BM$12))+SUMIF(INDIRECT(calc!BM$7),$C29,INDIRECT(calc!BM$13))+SUMIF(INDIRECT(calc!BM$8),$C29,INDIRECT(calc!BM$14)))/(COUNTIF(INDIRECT(calc!BM$6),$C29)+COUNTIF(INDIRECT(calc!BM$7),$C29)+COUNTIF(INDIRECT(calc!BM$8),$C29))-SUMIF(INDIRECT(calc!BM$6),$C29,INDIRECT(calc!BM$9))-SUMIF(INDIRECT(calc!BM$7),$C29,INDIRECT(calc!BM$10))-SUMIF(INDIRECT(calc!BM$8),$C29,INDIRECT(calc!BM$11))),"")</f>
        <v>-61</v>
      </c>
      <c r="J29" s="205" t="str">
        <f ca="1">IFERROR(IF($C29="","",(SUMIF(INDIRECT(calc!BN$6),$C29,INDIRECT(calc!BN$12))+SUMIF(INDIRECT(calc!BN$7),$C29,INDIRECT(calc!BN$13))+SUMIF(INDIRECT(calc!BN$8),$C29,INDIRECT(calc!BN$14)))/(COUNTIF(INDIRECT(calc!BN$6),$C29)+COUNTIF(INDIRECT(calc!BN$7),$C29)+COUNTIF(INDIRECT(calc!BN$8),$C29))-SUMIF(INDIRECT(calc!BN$6),$C29,INDIRECT(calc!BN$9))-SUMIF(INDIRECT(calc!BN$7),$C29,INDIRECT(calc!BN$10))-SUMIF(INDIRECT(calc!BN$8),$C29,INDIRECT(calc!BN$11))),"")</f>
        <v/>
      </c>
      <c r="K29" s="205" t="str">
        <f ca="1">IFERROR(IF($C29="","",(SUMIF(INDIRECT(calc!BO$6),$C29,INDIRECT(calc!BO$12))+SUMIF(INDIRECT(calc!BO$7),$C29,INDIRECT(calc!BO$13))+SUMIF(INDIRECT(calc!BO$8),$C29,INDIRECT(calc!BO$14)))/(COUNTIF(INDIRECT(calc!BO$6),$C29)+COUNTIF(INDIRECT(calc!BO$7),$C29)+COUNTIF(INDIRECT(calc!BO$8),$C29))-SUMIF(INDIRECT(calc!BO$6),$C29,INDIRECT(calc!BO$9))-SUMIF(INDIRECT(calc!BO$7),$C29,INDIRECT(calc!BO$10))-SUMIF(INDIRECT(calc!BO$8),$C29,INDIRECT(calc!BO$11))),"")</f>
        <v/>
      </c>
      <c r="L29" s="205" t="str">
        <f ca="1">IFERROR(IF($C29="","",(SUMIF(INDIRECT(calc!BP$6),$C29,INDIRECT(calc!BP$12))+SUMIF(INDIRECT(calc!BP$7),$C29,INDIRECT(calc!BP$13))+SUMIF(INDIRECT(calc!BP$8),$C29,INDIRECT(calc!BP$14)))/(COUNTIF(INDIRECT(calc!BP$6),$C29)+COUNTIF(INDIRECT(calc!BP$7),$C29)+COUNTIF(INDIRECT(calc!BP$8),$C29))-SUMIF(INDIRECT(calc!BP$6),$C29,INDIRECT(calc!BP$9))-SUMIF(INDIRECT(calc!BP$7),$C29,INDIRECT(calc!BP$10))-SUMIF(INDIRECT(calc!BP$8),$C29,INDIRECT(calc!BP$11))),"")</f>
        <v/>
      </c>
      <c r="M29" s="205" t="str">
        <f ca="1">IFERROR(IF($C29="","",(SUMIF(INDIRECT(calc!BQ$6),$C29,INDIRECT(calc!BQ$12))+SUMIF(INDIRECT(calc!BQ$7),$C29,INDIRECT(calc!BQ$13))+SUMIF(INDIRECT(calc!BQ$8),$C29,INDIRECT(calc!BQ$14)))/(COUNTIF(INDIRECT(calc!BQ$6),$C29)+COUNTIF(INDIRECT(calc!BQ$7),$C29)+COUNTIF(INDIRECT(calc!BQ$8),$C29))-SUMIF(INDIRECT(calc!BQ$6),$C29,INDIRECT(calc!BQ$9))-SUMIF(INDIRECT(calc!BQ$7),$C29,INDIRECT(calc!BQ$10))-SUMIF(INDIRECT(calc!BQ$8),$C29,INDIRECT(calc!BQ$11))),"")</f>
        <v/>
      </c>
      <c r="N29" s="205" t="str">
        <f ca="1">IFERROR(IF($C29="","",(SUMIF(INDIRECT(calc!BR$6),$C29,INDIRECT(calc!BR$12))+SUMIF(INDIRECT(calc!BR$7),$C29,INDIRECT(calc!BR$13))+SUMIF(INDIRECT(calc!BR$8),$C29,INDIRECT(calc!BR$14)))/(COUNTIF(INDIRECT(calc!BR$6),$C29)+COUNTIF(INDIRECT(calc!BR$7),$C29)+COUNTIF(INDIRECT(calc!BR$8),$C29))-SUMIF(INDIRECT(calc!BR$6),$C29,INDIRECT(calc!BR$9))-SUMIF(INDIRECT(calc!BR$7),$C29,INDIRECT(calc!BR$10))-SUMIF(INDIRECT(calc!BR$8),$C29,INDIRECT(calc!BR$11))),"")</f>
        <v/>
      </c>
      <c r="O29" s="205" t="str">
        <f ca="1">IFERROR(IF($C29="","",(SUMIF(INDIRECT(calc!BS$6),$C29,INDIRECT(calc!BS$12))+SUMIF(INDIRECT(calc!BS$7),$C29,INDIRECT(calc!BS$13))+SUMIF(INDIRECT(calc!BS$8),$C29,INDIRECT(calc!BS$14)))/(COUNTIF(INDIRECT(calc!BS$6),$C29)+COUNTIF(INDIRECT(calc!BS$7),$C29)+COUNTIF(INDIRECT(calc!BS$8),$C29))-SUMIF(INDIRECT(calc!BS$6),$C29,INDIRECT(calc!BS$9))-SUMIF(INDIRECT(calc!BS$7),$C29,INDIRECT(calc!BS$10))-SUMIF(INDIRECT(calc!BS$8),$C29,INDIRECT(calc!BS$11))),"")</f>
        <v/>
      </c>
      <c r="P29" s="205" t="str">
        <f ca="1">IFERROR(IF($C29="","",(SUMIF(INDIRECT(calc!BT$6),$C29,INDIRECT(calc!BT$12))+SUMIF(INDIRECT(calc!BT$7),$C29,INDIRECT(calc!BT$13))+SUMIF(INDIRECT(calc!BT$8),$C29,INDIRECT(calc!BT$14)))/(COUNTIF(INDIRECT(calc!BT$6),$C29)+COUNTIF(INDIRECT(calc!BT$7),$C29)+COUNTIF(INDIRECT(calc!BT$8),$C29))-SUMIF(INDIRECT(calc!BT$6),$C29,INDIRECT(calc!BT$9))-SUMIF(INDIRECT(calc!BT$7),$C29,INDIRECT(calc!BT$10))-SUMIF(INDIRECT(calc!BT$8),$C29,INDIRECT(calc!BT$11))),"")</f>
        <v/>
      </c>
      <c r="Q29" s="205" t="str">
        <f ca="1">IFERROR(IF($C29="","",(SUMIF(INDIRECT(calc!BU$6),$C29,INDIRECT(calc!BU$12))+SUMIF(INDIRECT(calc!BU$7),$C29,INDIRECT(calc!BU$13))+SUMIF(INDIRECT(calc!BU$8),$C29,INDIRECT(calc!BU$14)))/(COUNTIF(INDIRECT(calc!BU$6),$C29)+COUNTIF(INDIRECT(calc!BU$7),$C29)+COUNTIF(INDIRECT(calc!BU$8),$C29))-SUMIF(INDIRECT(calc!BU$6),$C29,INDIRECT(calc!BU$9))-SUMIF(INDIRECT(calc!BU$7),$C29,INDIRECT(calc!BU$10))-SUMIF(INDIRECT(calc!BU$8),$C29,INDIRECT(calc!BU$11))),"")</f>
        <v/>
      </c>
      <c r="R29" s="205" t="str">
        <f ca="1">IFERROR(IF($C29="","",(SUMIF(INDIRECT(calc!BV$6),$C29,INDIRECT(calc!BV$12))+SUMIF(INDIRECT(calc!BV$7),$C29,INDIRECT(calc!BV$13))+SUMIF(INDIRECT(calc!BV$8),$C29,INDIRECT(calc!BV$14)))/(COUNTIF(INDIRECT(calc!BV$6),$C29)+COUNTIF(INDIRECT(calc!BV$7),$C29)+COUNTIF(INDIRECT(calc!BV$8),$C29))-SUMIF(INDIRECT(calc!BV$6),$C29,INDIRECT(calc!BV$9))-SUMIF(INDIRECT(calc!BV$7),$C29,INDIRECT(calc!BV$10))-SUMIF(INDIRECT(calc!BV$8),$C29,INDIRECT(calc!BV$11))),"")</f>
        <v/>
      </c>
      <c r="S29" s="205" t="str">
        <f ca="1">IFERROR(IF($C29="","",(SUMIF(INDIRECT(calc!BW$6),$C29,INDIRECT(calc!BW$12))+SUMIF(INDIRECT(calc!BW$7),$C29,INDIRECT(calc!BW$13))+SUMIF(INDIRECT(calc!BW$8),$C29,INDIRECT(calc!BW$14)))/(COUNTIF(INDIRECT(calc!BW$6),$C29)+COUNTIF(INDIRECT(calc!BW$7),$C29)+COUNTIF(INDIRECT(calc!BW$8),$C29))-SUMIF(INDIRECT(calc!BW$6),$C29,INDIRECT(calc!BW$9))-SUMIF(INDIRECT(calc!BW$7),$C29,INDIRECT(calc!BW$10))-SUMIF(INDIRECT(calc!BW$8),$C29,INDIRECT(calc!BW$11))),"")</f>
        <v/>
      </c>
      <c r="T29" s="205" t="str">
        <f ca="1">IFERROR(IF($C29="","",(SUMIF(INDIRECT(calc!BX$6),$C29,INDIRECT(calc!BX$12))+SUMIF(INDIRECT(calc!BX$7),$C29,INDIRECT(calc!BX$13))+SUMIF(INDIRECT(calc!BX$8),$C29,INDIRECT(calc!BX$14)))/(COUNTIF(INDIRECT(calc!BX$6),$C29)+COUNTIF(INDIRECT(calc!BX$7),$C29)+COUNTIF(INDIRECT(calc!BX$8),$C29))-SUMIF(INDIRECT(calc!BX$6),$C29,INDIRECT(calc!BX$9))-SUMIF(INDIRECT(calc!BX$7),$C29,INDIRECT(calc!BX$10))-SUMIF(INDIRECT(calc!BX$8),$C29,INDIRECT(calc!BX$11))),"")</f>
        <v/>
      </c>
      <c r="U29" s="205" t="str">
        <f ca="1">IFERROR(IF($C29="","",(SUMIF(INDIRECT(calc!BY$6),$C29,INDIRECT(calc!BY$12))+SUMIF(INDIRECT(calc!BY$7),$C29,INDIRECT(calc!BY$13))+SUMIF(INDIRECT(calc!BY$8),$C29,INDIRECT(calc!BY$14)))/(COUNTIF(INDIRECT(calc!BY$6),$C29)+COUNTIF(INDIRECT(calc!BY$7),$C29)+COUNTIF(INDIRECT(calc!BY$8),$C29))-SUMIF(INDIRECT(calc!BY$6),$C29,INDIRECT(calc!BY$9))-SUMIF(INDIRECT(calc!BY$7),$C29,INDIRECT(calc!BY$10))-SUMIF(INDIRECT(calc!BY$8),$C29,INDIRECT(calc!BY$11))),"")</f>
        <v/>
      </c>
      <c r="V29" s="205" t="str">
        <f ca="1">IFERROR(IF($C29="","",(SUMIF(INDIRECT(calc!BZ$6),$C29,INDIRECT(calc!BZ$12))+SUMIF(INDIRECT(calc!BZ$7),$C29,INDIRECT(calc!BZ$13))+SUMIF(INDIRECT(calc!BZ$8),$C29,INDIRECT(calc!BZ$14)))/(COUNTIF(INDIRECT(calc!BZ$6),$C29)+COUNTIF(INDIRECT(calc!BZ$7),$C29)+COUNTIF(INDIRECT(calc!BZ$8),$C29))-SUMIF(INDIRECT(calc!BZ$6),$C29,INDIRECT(calc!BZ$9))-SUMIF(INDIRECT(calc!BZ$7),$C29,INDIRECT(calc!BZ$10))-SUMIF(INDIRECT(calc!BZ$8),$C29,INDIRECT(calc!BZ$11))),"")</f>
        <v/>
      </c>
      <c r="X29" s="136"/>
    </row>
    <row r="30" spans="3:24">
      <c r="C30" s="204" t="str">
        <f ca="1">IFERROR(INDEX(Typ,MATCH(ROW(A29),Code,0),2),"")</f>
        <v>7310148AA</v>
      </c>
      <c r="D30" s="204" t="str">
        <f ca="1">IFERROR(INDEX(Typ,MATCH(ROW(B29),Code,0),3),"")</f>
        <v xml:space="preserve">FILL VENT NIPPLE </v>
      </c>
      <c r="E30" s="141">
        <f ca="1">SUMIF(Stocks!A:$A,$C30,Stocks!$B:$B)</f>
        <v>37</v>
      </c>
      <c r="F30" s="141"/>
      <c r="G30" s="145">
        <f t="shared" ca="1" si="0"/>
        <v>-21</v>
      </c>
      <c r="H30" s="205" t="str">
        <f ca="1">IFERROR(IF($C30="","",(SUMIF(INDIRECT(calc!BL$6),$C30,INDIRECT(calc!BL$12))+SUMIF(INDIRECT(calc!BL$7),$C30,INDIRECT(calc!BL$13))+SUMIF(INDIRECT(calc!BL$8),$C30,INDIRECT(calc!BL$14)))/(COUNTIF(INDIRECT(calc!BL$6),$C30)+COUNTIF(INDIRECT(calc!BL$7),$C30)+COUNTIF(INDIRECT(calc!BL$8),$C30))-SUMIF(INDIRECT(calc!BL$6),$C30,INDIRECT(calc!BL$9))-SUMIF(INDIRECT(calc!BL$7),$C30,INDIRECT(calc!BL$10))-SUMIF(INDIRECT(calc!BL$8),$C30,INDIRECT(calc!BL$11))),"")</f>
        <v/>
      </c>
      <c r="I30" s="205">
        <f ca="1">IFERROR(IF($C30="","",(SUMIF(INDIRECT(calc!BM$6),$C30,INDIRECT(calc!BM$12))+SUMIF(INDIRECT(calc!BM$7),$C30,INDIRECT(calc!BM$13))+SUMIF(INDIRECT(calc!BM$8),$C30,INDIRECT(calc!BM$14)))/(COUNTIF(INDIRECT(calc!BM$6),$C30)+COUNTIF(INDIRECT(calc!BM$7),$C30)+COUNTIF(INDIRECT(calc!BM$8),$C30))-SUMIF(INDIRECT(calc!BM$6),$C30,INDIRECT(calc!BM$9))-SUMIF(INDIRECT(calc!BM$7),$C30,INDIRECT(calc!BM$10))-SUMIF(INDIRECT(calc!BM$8),$C30,INDIRECT(calc!BM$11))),"")</f>
        <v>-21</v>
      </c>
      <c r="J30" s="205" t="str">
        <f ca="1">IFERROR(IF($C30="","",(SUMIF(INDIRECT(calc!BN$6),$C30,INDIRECT(calc!BN$12))+SUMIF(INDIRECT(calc!BN$7),$C30,INDIRECT(calc!BN$13))+SUMIF(INDIRECT(calc!BN$8),$C30,INDIRECT(calc!BN$14)))/(COUNTIF(INDIRECT(calc!BN$6),$C30)+COUNTIF(INDIRECT(calc!BN$7),$C30)+COUNTIF(INDIRECT(calc!BN$8),$C30))-SUMIF(INDIRECT(calc!BN$6),$C30,INDIRECT(calc!BN$9))-SUMIF(INDIRECT(calc!BN$7),$C30,INDIRECT(calc!BN$10))-SUMIF(INDIRECT(calc!BN$8),$C30,INDIRECT(calc!BN$11))),"")</f>
        <v/>
      </c>
      <c r="K30" s="205" t="str">
        <f ca="1">IFERROR(IF($C30="","",(SUMIF(INDIRECT(calc!BO$6),$C30,INDIRECT(calc!BO$12))+SUMIF(INDIRECT(calc!BO$7),$C30,INDIRECT(calc!BO$13))+SUMIF(INDIRECT(calc!BO$8),$C30,INDIRECT(calc!BO$14)))/(COUNTIF(INDIRECT(calc!BO$6),$C30)+COUNTIF(INDIRECT(calc!BO$7),$C30)+COUNTIF(INDIRECT(calc!BO$8),$C30))-SUMIF(INDIRECT(calc!BO$6),$C30,INDIRECT(calc!BO$9))-SUMIF(INDIRECT(calc!BO$7),$C30,INDIRECT(calc!BO$10))-SUMIF(INDIRECT(calc!BO$8),$C30,INDIRECT(calc!BO$11))),"")</f>
        <v/>
      </c>
      <c r="L30" s="205" t="str">
        <f ca="1">IFERROR(IF($C30="","",(SUMIF(INDIRECT(calc!BP$6),$C30,INDIRECT(calc!BP$12))+SUMIF(INDIRECT(calc!BP$7),$C30,INDIRECT(calc!BP$13))+SUMIF(INDIRECT(calc!BP$8),$C30,INDIRECT(calc!BP$14)))/(COUNTIF(INDIRECT(calc!BP$6),$C30)+COUNTIF(INDIRECT(calc!BP$7),$C30)+COUNTIF(INDIRECT(calc!BP$8),$C30))-SUMIF(INDIRECT(calc!BP$6),$C30,INDIRECT(calc!BP$9))-SUMIF(INDIRECT(calc!BP$7),$C30,INDIRECT(calc!BP$10))-SUMIF(INDIRECT(calc!BP$8),$C30,INDIRECT(calc!BP$11))),"")</f>
        <v/>
      </c>
      <c r="M30" s="205" t="str">
        <f ca="1">IFERROR(IF($C30="","",(SUMIF(INDIRECT(calc!BQ$6),$C30,INDIRECT(calc!BQ$12))+SUMIF(INDIRECT(calc!BQ$7),$C30,INDIRECT(calc!BQ$13))+SUMIF(INDIRECT(calc!BQ$8),$C30,INDIRECT(calc!BQ$14)))/(COUNTIF(INDIRECT(calc!BQ$6),$C30)+COUNTIF(INDIRECT(calc!BQ$7),$C30)+COUNTIF(INDIRECT(calc!BQ$8),$C30))-SUMIF(INDIRECT(calc!BQ$6),$C30,INDIRECT(calc!BQ$9))-SUMIF(INDIRECT(calc!BQ$7),$C30,INDIRECT(calc!BQ$10))-SUMIF(INDIRECT(calc!BQ$8),$C30,INDIRECT(calc!BQ$11))),"")</f>
        <v/>
      </c>
      <c r="N30" s="205" t="str">
        <f ca="1">IFERROR(IF($C30="","",(SUMIF(INDIRECT(calc!BR$6),$C30,INDIRECT(calc!BR$12))+SUMIF(INDIRECT(calc!BR$7),$C30,INDIRECT(calc!BR$13))+SUMIF(INDIRECT(calc!BR$8),$C30,INDIRECT(calc!BR$14)))/(COUNTIF(INDIRECT(calc!BR$6),$C30)+COUNTIF(INDIRECT(calc!BR$7),$C30)+COUNTIF(INDIRECT(calc!BR$8),$C30))-SUMIF(INDIRECT(calc!BR$6),$C30,INDIRECT(calc!BR$9))-SUMIF(INDIRECT(calc!BR$7),$C30,INDIRECT(calc!BR$10))-SUMIF(INDIRECT(calc!BR$8),$C30,INDIRECT(calc!BR$11))),"")</f>
        <v/>
      </c>
      <c r="O30" s="205" t="str">
        <f ca="1">IFERROR(IF($C30="","",(SUMIF(INDIRECT(calc!BS$6),$C30,INDIRECT(calc!BS$12))+SUMIF(INDIRECT(calc!BS$7),$C30,INDIRECT(calc!BS$13))+SUMIF(INDIRECT(calc!BS$8),$C30,INDIRECT(calc!BS$14)))/(COUNTIF(INDIRECT(calc!BS$6),$C30)+COUNTIF(INDIRECT(calc!BS$7),$C30)+COUNTIF(INDIRECT(calc!BS$8),$C30))-SUMIF(INDIRECT(calc!BS$6),$C30,INDIRECT(calc!BS$9))-SUMIF(INDIRECT(calc!BS$7),$C30,INDIRECT(calc!BS$10))-SUMIF(INDIRECT(calc!BS$8),$C30,INDIRECT(calc!BS$11))),"")</f>
        <v/>
      </c>
      <c r="P30" s="205" t="str">
        <f ca="1">IFERROR(IF($C30="","",(SUMIF(INDIRECT(calc!BT$6),$C30,INDIRECT(calc!BT$12))+SUMIF(INDIRECT(calc!BT$7),$C30,INDIRECT(calc!BT$13))+SUMIF(INDIRECT(calc!BT$8),$C30,INDIRECT(calc!BT$14)))/(COUNTIF(INDIRECT(calc!BT$6),$C30)+COUNTIF(INDIRECT(calc!BT$7),$C30)+COUNTIF(INDIRECT(calc!BT$8),$C30))-SUMIF(INDIRECT(calc!BT$6),$C30,INDIRECT(calc!BT$9))-SUMIF(INDIRECT(calc!BT$7),$C30,INDIRECT(calc!BT$10))-SUMIF(INDIRECT(calc!BT$8),$C30,INDIRECT(calc!BT$11))),"")</f>
        <v/>
      </c>
      <c r="Q30" s="205" t="str">
        <f ca="1">IFERROR(IF($C30="","",(SUMIF(INDIRECT(calc!BU$6),$C30,INDIRECT(calc!BU$12))+SUMIF(INDIRECT(calc!BU$7),$C30,INDIRECT(calc!BU$13))+SUMIF(INDIRECT(calc!BU$8),$C30,INDIRECT(calc!BU$14)))/(COUNTIF(INDIRECT(calc!BU$6),$C30)+COUNTIF(INDIRECT(calc!BU$7),$C30)+COUNTIF(INDIRECT(calc!BU$8),$C30))-SUMIF(INDIRECT(calc!BU$6),$C30,INDIRECT(calc!BU$9))-SUMIF(INDIRECT(calc!BU$7),$C30,INDIRECT(calc!BU$10))-SUMIF(INDIRECT(calc!BU$8),$C30,INDIRECT(calc!BU$11))),"")</f>
        <v/>
      </c>
      <c r="R30" s="205" t="str">
        <f ca="1">IFERROR(IF($C30="","",(SUMIF(INDIRECT(calc!BV$6),$C30,INDIRECT(calc!BV$12))+SUMIF(INDIRECT(calc!BV$7),$C30,INDIRECT(calc!BV$13))+SUMIF(INDIRECT(calc!BV$8),$C30,INDIRECT(calc!BV$14)))/(COUNTIF(INDIRECT(calc!BV$6),$C30)+COUNTIF(INDIRECT(calc!BV$7),$C30)+COUNTIF(INDIRECT(calc!BV$8),$C30))-SUMIF(INDIRECT(calc!BV$6),$C30,INDIRECT(calc!BV$9))-SUMIF(INDIRECT(calc!BV$7),$C30,INDIRECT(calc!BV$10))-SUMIF(INDIRECT(calc!BV$8),$C30,INDIRECT(calc!BV$11))),"")</f>
        <v/>
      </c>
      <c r="S30" s="205" t="str">
        <f ca="1">IFERROR(IF($C30="","",(SUMIF(INDIRECT(calc!BW$6),$C30,INDIRECT(calc!BW$12))+SUMIF(INDIRECT(calc!BW$7),$C30,INDIRECT(calc!BW$13))+SUMIF(INDIRECT(calc!BW$8),$C30,INDIRECT(calc!BW$14)))/(COUNTIF(INDIRECT(calc!BW$6),$C30)+COUNTIF(INDIRECT(calc!BW$7),$C30)+COUNTIF(INDIRECT(calc!BW$8),$C30))-SUMIF(INDIRECT(calc!BW$6),$C30,INDIRECT(calc!BW$9))-SUMIF(INDIRECT(calc!BW$7),$C30,INDIRECT(calc!BW$10))-SUMIF(INDIRECT(calc!BW$8),$C30,INDIRECT(calc!BW$11))),"")</f>
        <v/>
      </c>
      <c r="T30" s="205" t="str">
        <f ca="1">IFERROR(IF($C30="","",(SUMIF(INDIRECT(calc!BX$6),$C30,INDIRECT(calc!BX$12))+SUMIF(INDIRECT(calc!BX$7),$C30,INDIRECT(calc!BX$13))+SUMIF(INDIRECT(calc!BX$8),$C30,INDIRECT(calc!BX$14)))/(COUNTIF(INDIRECT(calc!BX$6),$C30)+COUNTIF(INDIRECT(calc!BX$7),$C30)+COUNTIF(INDIRECT(calc!BX$8),$C30))-SUMIF(INDIRECT(calc!BX$6),$C30,INDIRECT(calc!BX$9))-SUMIF(INDIRECT(calc!BX$7),$C30,INDIRECT(calc!BX$10))-SUMIF(INDIRECT(calc!BX$8),$C30,INDIRECT(calc!BX$11))),"")</f>
        <v/>
      </c>
      <c r="U30" s="205" t="str">
        <f ca="1">IFERROR(IF($C30="","",(SUMIF(INDIRECT(calc!BY$6),$C30,INDIRECT(calc!BY$12))+SUMIF(INDIRECT(calc!BY$7),$C30,INDIRECT(calc!BY$13))+SUMIF(INDIRECT(calc!BY$8),$C30,INDIRECT(calc!BY$14)))/(COUNTIF(INDIRECT(calc!BY$6),$C30)+COUNTIF(INDIRECT(calc!BY$7),$C30)+COUNTIF(INDIRECT(calc!BY$8),$C30))-SUMIF(INDIRECT(calc!BY$6),$C30,INDIRECT(calc!BY$9))-SUMIF(INDIRECT(calc!BY$7),$C30,INDIRECT(calc!BY$10))-SUMIF(INDIRECT(calc!BY$8),$C30,INDIRECT(calc!BY$11))),"")</f>
        <v/>
      </c>
      <c r="V30" s="205" t="str">
        <f ca="1">IFERROR(IF($C30="","",(SUMIF(INDIRECT(calc!BZ$6),$C30,INDIRECT(calc!BZ$12))+SUMIF(INDIRECT(calc!BZ$7),$C30,INDIRECT(calc!BZ$13))+SUMIF(INDIRECT(calc!BZ$8),$C30,INDIRECT(calc!BZ$14)))/(COUNTIF(INDIRECT(calc!BZ$6),$C30)+COUNTIF(INDIRECT(calc!BZ$7),$C30)+COUNTIF(INDIRECT(calc!BZ$8),$C30))-SUMIF(INDIRECT(calc!BZ$6),$C30,INDIRECT(calc!BZ$9))-SUMIF(INDIRECT(calc!BZ$7),$C30,INDIRECT(calc!BZ$10))-SUMIF(INDIRECT(calc!BZ$8),$C30,INDIRECT(calc!BZ$11))),"")</f>
        <v/>
      </c>
      <c r="X30" s="136"/>
    </row>
    <row r="31" spans="3:24">
      <c r="C31" s="204" t="str">
        <f ca="1">IFERROR(INDEX(Typ,MATCH(ROW(A30),Code,0),2),"")</f>
        <v>7320883AA</v>
      </c>
      <c r="D31" s="204" t="str">
        <f ca="1">IFERROR(INDEX(Typ,MATCH(ROW(B30),Code,0),3),"")</f>
        <v>Plastic Bracket Canister &amp; D.filter B</v>
      </c>
      <c r="E31" s="141">
        <f ca="1">SUMIF(Stocks!A:$A,$C31,Stocks!$B:$B)</f>
        <v>1039</v>
      </c>
      <c r="F31" s="141"/>
      <c r="G31" s="145">
        <f t="shared" ca="1" si="0"/>
        <v>0</v>
      </c>
      <c r="H31" s="205" t="str">
        <f ca="1">IFERROR(IF($C31="","",(SUMIF(INDIRECT(calc!BL$6),$C31,INDIRECT(calc!BL$12))+SUMIF(INDIRECT(calc!BL$7),$C31,INDIRECT(calc!BL$13))+SUMIF(INDIRECT(calc!BL$8),$C31,INDIRECT(calc!BL$14)))/(COUNTIF(INDIRECT(calc!BL$6),$C31)+COUNTIF(INDIRECT(calc!BL$7),$C31)+COUNTIF(INDIRECT(calc!BL$8),$C31))-SUMIF(INDIRECT(calc!BL$6),$C31,INDIRECT(calc!BL$9))-SUMIF(INDIRECT(calc!BL$7),$C31,INDIRECT(calc!BL$10))-SUMIF(INDIRECT(calc!BL$8),$C31,INDIRECT(calc!BL$11))),"")</f>
        <v/>
      </c>
      <c r="I31" s="205">
        <f ca="1">IFERROR(IF($C31="","",(SUMIF(INDIRECT(calc!BM$6),$C31,INDIRECT(calc!BM$12))+SUMIF(INDIRECT(calc!BM$7),$C31,INDIRECT(calc!BM$13))+SUMIF(INDIRECT(calc!BM$8),$C31,INDIRECT(calc!BM$14)))/(COUNTIF(INDIRECT(calc!BM$6),$C31)+COUNTIF(INDIRECT(calc!BM$7),$C31)+COUNTIF(INDIRECT(calc!BM$8),$C31))-SUMIF(INDIRECT(calc!BM$6),$C31,INDIRECT(calc!BM$9))-SUMIF(INDIRECT(calc!BM$7),$C31,INDIRECT(calc!BM$10))-SUMIF(INDIRECT(calc!BM$8),$C31,INDIRECT(calc!BM$11))),"")</f>
        <v>148</v>
      </c>
      <c r="J31" s="205" t="str">
        <f ca="1">IFERROR(IF($C31="","",(SUMIF(INDIRECT(calc!BN$6),$C31,INDIRECT(calc!BN$12))+SUMIF(INDIRECT(calc!BN$7),$C31,INDIRECT(calc!BN$13))+SUMIF(INDIRECT(calc!BN$8),$C31,INDIRECT(calc!BN$14)))/(COUNTIF(INDIRECT(calc!BN$6),$C31)+COUNTIF(INDIRECT(calc!BN$7),$C31)+COUNTIF(INDIRECT(calc!BN$8),$C31))-SUMIF(INDIRECT(calc!BN$6),$C31,INDIRECT(calc!BN$9))-SUMIF(INDIRECT(calc!BN$7),$C31,INDIRECT(calc!BN$10))-SUMIF(INDIRECT(calc!BN$8),$C31,INDIRECT(calc!BN$11))),"")</f>
        <v/>
      </c>
      <c r="K31" s="205" t="str">
        <f ca="1">IFERROR(IF($C31="","",(SUMIF(INDIRECT(calc!BO$6),$C31,INDIRECT(calc!BO$12))+SUMIF(INDIRECT(calc!BO$7),$C31,INDIRECT(calc!BO$13))+SUMIF(INDIRECT(calc!BO$8),$C31,INDIRECT(calc!BO$14)))/(COUNTIF(INDIRECT(calc!BO$6),$C31)+COUNTIF(INDIRECT(calc!BO$7),$C31)+COUNTIF(INDIRECT(calc!BO$8),$C31))-SUMIF(INDIRECT(calc!BO$6),$C31,INDIRECT(calc!BO$9))-SUMIF(INDIRECT(calc!BO$7),$C31,INDIRECT(calc!BO$10))-SUMIF(INDIRECT(calc!BO$8),$C31,INDIRECT(calc!BO$11))),"")</f>
        <v/>
      </c>
      <c r="L31" s="205" t="str">
        <f ca="1">IFERROR(IF($C31="","",(SUMIF(INDIRECT(calc!BP$6),$C31,INDIRECT(calc!BP$12))+SUMIF(INDIRECT(calc!BP$7),$C31,INDIRECT(calc!BP$13))+SUMIF(INDIRECT(calc!BP$8),$C31,INDIRECT(calc!BP$14)))/(COUNTIF(INDIRECT(calc!BP$6),$C31)+COUNTIF(INDIRECT(calc!BP$7),$C31)+COUNTIF(INDIRECT(calc!BP$8),$C31))-SUMIF(INDIRECT(calc!BP$6),$C31,INDIRECT(calc!BP$9))-SUMIF(INDIRECT(calc!BP$7),$C31,INDIRECT(calc!BP$10))-SUMIF(INDIRECT(calc!BP$8),$C31,INDIRECT(calc!BP$11))),"")</f>
        <v/>
      </c>
      <c r="M31" s="205" t="str">
        <f ca="1">IFERROR(IF($C31="","",(SUMIF(INDIRECT(calc!BQ$6),$C31,INDIRECT(calc!BQ$12))+SUMIF(INDIRECT(calc!BQ$7),$C31,INDIRECT(calc!BQ$13))+SUMIF(INDIRECT(calc!BQ$8),$C31,INDIRECT(calc!BQ$14)))/(COUNTIF(INDIRECT(calc!BQ$6),$C31)+COUNTIF(INDIRECT(calc!BQ$7),$C31)+COUNTIF(INDIRECT(calc!BQ$8),$C31))-SUMIF(INDIRECT(calc!BQ$6),$C31,INDIRECT(calc!BQ$9))-SUMIF(INDIRECT(calc!BQ$7),$C31,INDIRECT(calc!BQ$10))-SUMIF(INDIRECT(calc!BQ$8),$C31,INDIRECT(calc!BQ$11))),"")</f>
        <v/>
      </c>
      <c r="N31" s="205" t="str">
        <f ca="1">IFERROR(IF($C31="","",(SUMIF(INDIRECT(calc!BR$6),$C31,INDIRECT(calc!BR$12))+SUMIF(INDIRECT(calc!BR$7),$C31,INDIRECT(calc!BR$13))+SUMIF(INDIRECT(calc!BR$8),$C31,INDIRECT(calc!BR$14)))/(COUNTIF(INDIRECT(calc!BR$6),$C31)+COUNTIF(INDIRECT(calc!BR$7),$C31)+COUNTIF(INDIRECT(calc!BR$8),$C31))-SUMIF(INDIRECT(calc!BR$6),$C31,INDIRECT(calc!BR$9))-SUMIF(INDIRECT(calc!BR$7),$C31,INDIRECT(calc!BR$10))-SUMIF(INDIRECT(calc!BR$8),$C31,INDIRECT(calc!BR$11))),"")</f>
        <v/>
      </c>
      <c r="O31" s="205" t="str">
        <f ca="1">IFERROR(IF($C31="","",(SUMIF(INDIRECT(calc!BS$6),$C31,INDIRECT(calc!BS$12))+SUMIF(INDIRECT(calc!BS$7),$C31,INDIRECT(calc!BS$13))+SUMIF(INDIRECT(calc!BS$8),$C31,INDIRECT(calc!BS$14)))/(COUNTIF(INDIRECT(calc!BS$6),$C31)+COUNTIF(INDIRECT(calc!BS$7),$C31)+COUNTIF(INDIRECT(calc!BS$8),$C31))-SUMIF(INDIRECT(calc!BS$6),$C31,INDIRECT(calc!BS$9))-SUMIF(INDIRECT(calc!BS$7),$C31,INDIRECT(calc!BS$10))-SUMIF(INDIRECT(calc!BS$8),$C31,INDIRECT(calc!BS$11))),"")</f>
        <v/>
      </c>
      <c r="P31" s="205" t="str">
        <f ca="1">IFERROR(IF($C31="","",(SUMIF(INDIRECT(calc!BT$6),$C31,INDIRECT(calc!BT$12))+SUMIF(INDIRECT(calc!BT$7),$C31,INDIRECT(calc!BT$13))+SUMIF(INDIRECT(calc!BT$8),$C31,INDIRECT(calc!BT$14)))/(COUNTIF(INDIRECT(calc!BT$6),$C31)+COUNTIF(INDIRECT(calc!BT$7),$C31)+COUNTIF(INDIRECT(calc!BT$8),$C31))-SUMIF(INDIRECT(calc!BT$6),$C31,INDIRECT(calc!BT$9))-SUMIF(INDIRECT(calc!BT$7),$C31,INDIRECT(calc!BT$10))-SUMIF(INDIRECT(calc!BT$8),$C31,INDIRECT(calc!BT$11))),"")</f>
        <v/>
      </c>
      <c r="Q31" s="205" t="str">
        <f ca="1">IFERROR(IF($C31="","",(SUMIF(INDIRECT(calc!BU$6),$C31,INDIRECT(calc!BU$12))+SUMIF(INDIRECT(calc!BU$7),$C31,INDIRECT(calc!BU$13))+SUMIF(INDIRECT(calc!BU$8),$C31,INDIRECT(calc!BU$14)))/(COUNTIF(INDIRECT(calc!BU$6),$C31)+COUNTIF(INDIRECT(calc!BU$7),$C31)+COUNTIF(INDIRECT(calc!BU$8),$C31))-SUMIF(INDIRECT(calc!BU$6),$C31,INDIRECT(calc!BU$9))-SUMIF(INDIRECT(calc!BU$7),$C31,INDIRECT(calc!BU$10))-SUMIF(INDIRECT(calc!BU$8),$C31,INDIRECT(calc!BU$11))),"")</f>
        <v/>
      </c>
      <c r="R31" s="205" t="str">
        <f ca="1">IFERROR(IF($C31="","",(SUMIF(INDIRECT(calc!BV$6),$C31,INDIRECT(calc!BV$12))+SUMIF(INDIRECT(calc!BV$7),$C31,INDIRECT(calc!BV$13))+SUMIF(INDIRECT(calc!BV$8),$C31,INDIRECT(calc!BV$14)))/(COUNTIF(INDIRECT(calc!BV$6),$C31)+COUNTIF(INDIRECT(calc!BV$7),$C31)+COUNTIF(INDIRECT(calc!BV$8),$C31))-SUMIF(INDIRECT(calc!BV$6),$C31,INDIRECT(calc!BV$9))-SUMIF(INDIRECT(calc!BV$7),$C31,INDIRECT(calc!BV$10))-SUMIF(INDIRECT(calc!BV$8),$C31,INDIRECT(calc!BV$11))),"")</f>
        <v/>
      </c>
      <c r="S31" s="205" t="str">
        <f ca="1">IFERROR(IF($C31="","",(SUMIF(INDIRECT(calc!BW$6),$C31,INDIRECT(calc!BW$12))+SUMIF(INDIRECT(calc!BW$7),$C31,INDIRECT(calc!BW$13))+SUMIF(INDIRECT(calc!BW$8),$C31,INDIRECT(calc!BW$14)))/(COUNTIF(INDIRECT(calc!BW$6),$C31)+COUNTIF(INDIRECT(calc!BW$7),$C31)+COUNTIF(INDIRECT(calc!BW$8),$C31))-SUMIF(INDIRECT(calc!BW$6),$C31,INDIRECT(calc!BW$9))-SUMIF(INDIRECT(calc!BW$7),$C31,INDIRECT(calc!BW$10))-SUMIF(INDIRECT(calc!BW$8),$C31,INDIRECT(calc!BW$11))),"")</f>
        <v/>
      </c>
      <c r="T31" s="205" t="str">
        <f ca="1">IFERROR(IF($C31="","",(SUMIF(INDIRECT(calc!BX$6),$C31,INDIRECT(calc!BX$12))+SUMIF(INDIRECT(calc!BX$7),$C31,INDIRECT(calc!BX$13))+SUMIF(INDIRECT(calc!BX$8),$C31,INDIRECT(calc!BX$14)))/(COUNTIF(INDIRECT(calc!BX$6),$C31)+COUNTIF(INDIRECT(calc!BX$7),$C31)+COUNTIF(INDIRECT(calc!BX$8),$C31))-SUMIF(INDIRECT(calc!BX$6),$C31,INDIRECT(calc!BX$9))-SUMIF(INDIRECT(calc!BX$7),$C31,INDIRECT(calc!BX$10))-SUMIF(INDIRECT(calc!BX$8),$C31,INDIRECT(calc!BX$11))),"")</f>
        <v/>
      </c>
      <c r="U31" s="205" t="str">
        <f ca="1">IFERROR(IF($C31="","",(SUMIF(INDIRECT(calc!BY$6),$C31,INDIRECT(calc!BY$12))+SUMIF(INDIRECT(calc!BY$7),$C31,INDIRECT(calc!BY$13))+SUMIF(INDIRECT(calc!BY$8),$C31,INDIRECT(calc!BY$14)))/(COUNTIF(INDIRECT(calc!BY$6),$C31)+COUNTIF(INDIRECT(calc!BY$7),$C31)+COUNTIF(INDIRECT(calc!BY$8),$C31))-SUMIF(INDIRECT(calc!BY$6),$C31,INDIRECT(calc!BY$9))-SUMIF(INDIRECT(calc!BY$7),$C31,INDIRECT(calc!BY$10))-SUMIF(INDIRECT(calc!BY$8),$C31,INDIRECT(calc!BY$11))),"")</f>
        <v/>
      </c>
      <c r="V31" s="205" t="str">
        <f ca="1">IFERROR(IF($C31="","",(SUMIF(INDIRECT(calc!BZ$6),$C31,INDIRECT(calc!BZ$12))+SUMIF(INDIRECT(calc!BZ$7),$C31,INDIRECT(calc!BZ$13))+SUMIF(INDIRECT(calc!BZ$8),$C31,INDIRECT(calc!BZ$14)))/(COUNTIF(INDIRECT(calc!BZ$6),$C31)+COUNTIF(INDIRECT(calc!BZ$7),$C31)+COUNTIF(INDIRECT(calc!BZ$8),$C31))-SUMIF(INDIRECT(calc!BZ$6),$C31,INDIRECT(calc!BZ$9))-SUMIF(INDIRECT(calc!BZ$7),$C31,INDIRECT(calc!BZ$10))-SUMIF(INDIRECT(calc!BZ$8),$C31,INDIRECT(calc!BZ$11))),"")</f>
        <v/>
      </c>
      <c r="X31" s="136"/>
    </row>
    <row r="32" spans="3:24">
      <c r="C32" s="204" t="str">
        <f ca="1">IFERROR(INDEX(Typ,MATCH(ROW(A31),Code,0),2),"")</f>
        <v>7321214TA</v>
      </c>
      <c r="D32" s="204" t="str">
        <f ca="1">IFERROR(INDEX(Typ,MATCH(ROW(B31),Code,0),3),"")</f>
        <v>PLASTIC BRACKET</v>
      </c>
      <c r="E32" s="141">
        <f ca="1">SUMIF(Stocks!A:$A,$C32,Stocks!$B:$B)</f>
        <v>196</v>
      </c>
      <c r="F32" s="141"/>
      <c r="G32" s="145">
        <f t="shared" ca="1" si="0"/>
        <v>0</v>
      </c>
      <c r="H32" s="205" t="str">
        <f ca="1">IFERROR(IF($C32="","",(SUMIF(INDIRECT(calc!BL$6),$C32,INDIRECT(calc!BL$12))+SUMIF(INDIRECT(calc!BL$7),$C32,INDIRECT(calc!BL$13))+SUMIF(INDIRECT(calc!BL$8),$C32,INDIRECT(calc!BL$14)))/(COUNTIF(INDIRECT(calc!BL$6),$C32)+COUNTIF(INDIRECT(calc!BL$7),$C32)+COUNTIF(INDIRECT(calc!BL$8),$C32))-SUMIF(INDIRECT(calc!BL$6),$C32,INDIRECT(calc!BL$9))-SUMIF(INDIRECT(calc!BL$7),$C32,INDIRECT(calc!BL$10))-SUMIF(INDIRECT(calc!BL$8),$C32,INDIRECT(calc!BL$11))),"")</f>
        <v/>
      </c>
      <c r="I32" s="205">
        <f ca="1">IFERROR(IF($C32="","",(SUMIF(INDIRECT(calc!BM$6),$C32,INDIRECT(calc!BM$12))+SUMIF(INDIRECT(calc!BM$7),$C32,INDIRECT(calc!BM$13))+SUMIF(INDIRECT(calc!BM$8),$C32,INDIRECT(calc!BM$14)))/(COUNTIF(INDIRECT(calc!BM$6),$C32)+COUNTIF(INDIRECT(calc!BM$7),$C32)+COUNTIF(INDIRECT(calc!BM$8),$C32))-SUMIF(INDIRECT(calc!BM$6),$C32,INDIRECT(calc!BM$9))-SUMIF(INDIRECT(calc!BM$7),$C32,INDIRECT(calc!BM$10))-SUMIF(INDIRECT(calc!BM$8),$C32,INDIRECT(calc!BM$11))),"")</f>
        <v>156</v>
      </c>
      <c r="J32" s="205" t="str">
        <f ca="1">IFERROR(IF($C32="","",(SUMIF(INDIRECT(calc!BN$6),$C32,INDIRECT(calc!BN$12))+SUMIF(INDIRECT(calc!BN$7),$C32,INDIRECT(calc!BN$13))+SUMIF(INDIRECT(calc!BN$8),$C32,INDIRECT(calc!BN$14)))/(COUNTIF(INDIRECT(calc!BN$6),$C32)+COUNTIF(INDIRECT(calc!BN$7),$C32)+COUNTIF(INDIRECT(calc!BN$8),$C32))-SUMIF(INDIRECT(calc!BN$6),$C32,INDIRECT(calc!BN$9))-SUMIF(INDIRECT(calc!BN$7),$C32,INDIRECT(calc!BN$10))-SUMIF(INDIRECT(calc!BN$8),$C32,INDIRECT(calc!BN$11))),"")</f>
        <v/>
      </c>
      <c r="K32" s="205" t="str">
        <f ca="1">IFERROR(IF($C32="","",(SUMIF(INDIRECT(calc!BO$6),$C32,INDIRECT(calc!BO$12))+SUMIF(INDIRECT(calc!BO$7),$C32,INDIRECT(calc!BO$13))+SUMIF(INDIRECT(calc!BO$8),$C32,INDIRECT(calc!BO$14)))/(COUNTIF(INDIRECT(calc!BO$6),$C32)+COUNTIF(INDIRECT(calc!BO$7),$C32)+COUNTIF(INDIRECT(calc!BO$8),$C32))-SUMIF(INDIRECT(calc!BO$6),$C32,INDIRECT(calc!BO$9))-SUMIF(INDIRECT(calc!BO$7),$C32,INDIRECT(calc!BO$10))-SUMIF(INDIRECT(calc!BO$8),$C32,INDIRECT(calc!BO$11))),"")</f>
        <v/>
      </c>
      <c r="L32" s="205" t="str">
        <f ca="1">IFERROR(IF($C32="","",(SUMIF(INDIRECT(calc!BP$6),$C32,INDIRECT(calc!BP$12))+SUMIF(INDIRECT(calc!BP$7),$C32,INDIRECT(calc!BP$13))+SUMIF(INDIRECT(calc!BP$8),$C32,INDIRECT(calc!BP$14)))/(COUNTIF(INDIRECT(calc!BP$6),$C32)+COUNTIF(INDIRECT(calc!BP$7),$C32)+COUNTIF(INDIRECT(calc!BP$8),$C32))-SUMIF(INDIRECT(calc!BP$6),$C32,INDIRECT(calc!BP$9))-SUMIF(INDIRECT(calc!BP$7),$C32,INDIRECT(calc!BP$10))-SUMIF(INDIRECT(calc!BP$8),$C32,INDIRECT(calc!BP$11))),"")</f>
        <v/>
      </c>
      <c r="M32" s="205" t="str">
        <f ca="1">IFERROR(IF($C32="","",(SUMIF(INDIRECT(calc!BQ$6),$C32,INDIRECT(calc!BQ$12))+SUMIF(INDIRECT(calc!BQ$7),$C32,INDIRECT(calc!BQ$13))+SUMIF(INDIRECT(calc!BQ$8),$C32,INDIRECT(calc!BQ$14)))/(COUNTIF(INDIRECT(calc!BQ$6),$C32)+COUNTIF(INDIRECT(calc!BQ$7),$C32)+COUNTIF(INDIRECT(calc!BQ$8),$C32))-SUMIF(INDIRECT(calc!BQ$6),$C32,INDIRECT(calc!BQ$9))-SUMIF(INDIRECT(calc!BQ$7),$C32,INDIRECT(calc!BQ$10))-SUMIF(INDIRECT(calc!BQ$8),$C32,INDIRECT(calc!BQ$11))),"")</f>
        <v/>
      </c>
      <c r="N32" s="205" t="str">
        <f ca="1">IFERROR(IF($C32="","",(SUMIF(INDIRECT(calc!BR$6),$C32,INDIRECT(calc!BR$12))+SUMIF(INDIRECT(calc!BR$7),$C32,INDIRECT(calc!BR$13))+SUMIF(INDIRECT(calc!BR$8),$C32,INDIRECT(calc!BR$14)))/(COUNTIF(INDIRECT(calc!BR$6),$C32)+COUNTIF(INDIRECT(calc!BR$7),$C32)+COUNTIF(INDIRECT(calc!BR$8),$C32))-SUMIF(INDIRECT(calc!BR$6),$C32,INDIRECT(calc!BR$9))-SUMIF(INDIRECT(calc!BR$7),$C32,INDIRECT(calc!BR$10))-SUMIF(INDIRECT(calc!BR$8),$C32,INDIRECT(calc!BR$11))),"")</f>
        <v/>
      </c>
      <c r="O32" s="205" t="str">
        <f ca="1">IFERROR(IF($C32="","",(SUMIF(INDIRECT(calc!BS$6),$C32,INDIRECT(calc!BS$12))+SUMIF(INDIRECT(calc!BS$7),$C32,INDIRECT(calc!BS$13))+SUMIF(INDIRECT(calc!BS$8),$C32,INDIRECT(calc!BS$14)))/(COUNTIF(INDIRECT(calc!BS$6),$C32)+COUNTIF(INDIRECT(calc!BS$7),$C32)+COUNTIF(INDIRECT(calc!BS$8),$C32))-SUMIF(INDIRECT(calc!BS$6),$C32,INDIRECT(calc!BS$9))-SUMIF(INDIRECT(calc!BS$7),$C32,INDIRECT(calc!BS$10))-SUMIF(INDIRECT(calc!BS$8),$C32,INDIRECT(calc!BS$11))),"")</f>
        <v/>
      </c>
      <c r="P32" s="205" t="str">
        <f ca="1">IFERROR(IF($C32="","",(SUMIF(INDIRECT(calc!BT$6),$C32,INDIRECT(calc!BT$12))+SUMIF(INDIRECT(calc!BT$7),$C32,INDIRECT(calc!BT$13))+SUMIF(INDIRECT(calc!BT$8),$C32,INDIRECT(calc!BT$14)))/(COUNTIF(INDIRECT(calc!BT$6),$C32)+COUNTIF(INDIRECT(calc!BT$7),$C32)+COUNTIF(INDIRECT(calc!BT$8),$C32))-SUMIF(INDIRECT(calc!BT$6),$C32,INDIRECT(calc!BT$9))-SUMIF(INDIRECT(calc!BT$7),$C32,INDIRECT(calc!BT$10))-SUMIF(INDIRECT(calc!BT$8),$C32,INDIRECT(calc!BT$11))),"")</f>
        <v/>
      </c>
      <c r="Q32" s="205" t="str">
        <f ca="1">IFERROR(IF($C32="","",(SUMIF(INDIRECT(calc!BU$6),$C32,INDIRECT(calc!BU$12))+SUMIF(INDIRECT(calc!BU$7),$C32,INDIRECT(calc!BU$13))+SUMIF(INDIRECT(calc!BU$8),$C32,INDIRECT(calc!BU$14)))/(COUNTIF(INDIRECT(calc!BU$6),$C32)+COUNTIF(INDIRECT(calc!BU$7),$C32)+COUNTIF(INDIRECT(calc!BU$8),$C32))-SUMIF(INDIRECT(calc!BU$6),$C32,INDIRECT(calc!BU$9))-SUMIF(INDIRECT(calc!BU$7),$C32,INDIRECT(calc!BU$10))-SUMIF(INDIRECT(calc!BU$8),$C32,INDIRECT(calc!BU$11))),"")</f>
        <v/>
      </c>
      <c r="R32" s="205" t="str">
        <f ca="1">IFERROR(IF($C32="","",(SUMIF(INDIRECT(calc!BV$6),$C32,INDIRECT(calc!BV$12))+SUMIF(INDIRECT(calc!BV$7),$C32,INDIRECT(calc!BV$13))+SUMIF(INDIRECT(calc!BV$8),$C32,INDIRECT(calc!BV$14)))/(COUNTIF(INDIRECT(calc!BV$6),$C32)+COUNTIF(INDIRECT(calc!BV$7),$C32)+COUNTIF(INDIRECT(calc!BV$8),$C32))-SUMIF(INDIRECT(calc!BV$6),$C32,INDIRECT(calc!BV$9))-SUMIF(INDIRECT(calc!BV$7),$C32,INDIRECT(calc!BV$10))-SUMIF(INDIRECT(calc!BV$8),$C32,INDIRECT(calc!BV$11))),"")</f>
        <v/>
      </c>
      <c r="S32" s="205" t="str">
        <f ca="1">IFERROR(IF($C32="","",(SUMIF(INDIRECT(calc!BW$6),$C32,INDIRECT(calc!BW$12))+SUMIF(INDIRECT(calc!BW$7),$C32,INDIRECT(calc!BW$13))+SUMIF(INDIRECT(calc!BW$8),$C32,INDIRECT(calc!BW$14)))/(COUNTIF(INDIRECT(calc!BW$6),$C32)+COUNTIF(INDIRECT(calc!BW$7),$C32)+COUNTIF(INDIRECT(calc!BW$8),$C32))-SUMIF(INDIRECT(calc!BW$6),$C32,INDIRECT(calc!BW$9))-SUMIF(INDIRECT(calc!BW$7),$C32,INDIRECT(calc!BW$10))-SUMIF(INDIRECT(calc!BW$8),$C32,INDIRECT(calc!BW$11))),"")</f>
        <v/>
      </c>
      <c r="T32" s="205" t="str">
        <f ca="1">IFERROR(IF($C32="","",(SUMIF(INDIRECT(calc!BX$6),$C32,INDIRECT(calc!BX$12))+SUMIF(INDIRECT(calc!BX$7),$C32,INDIRECT(calc!BX$13))+SUMIF(INDIRECT(calc!BX$8),$C32,INDIRECT(calc!BX$14)))/(COUNTIF(INDIRECT(calc!BX$6),$C32)+COUNTIF(INDIRECT(calc!BX$7),$C32)+COUNTIF(INDIRECT(calc!BX$8),$C32))-SUMIF(INDIRECT(calc!BX$6),$C32,INDIRECT(calc!BX$9))-SUMIF(INDIRECT(calc!BX$7),$C32,INDIRECT(calc!BX$10))-SUMIF(INDIRECT(calc!BX$8),$C32,INDIRECT(calc!BX$11))),"")</f>
        <v/>
      </c>
      <c r="U32" s="205" t="str">
        <f ca="1">IFERROR(IF($C32="","",(SUMIF(INDIRECT(calc!BY$6),$C32,INDIRECT(calc!BY$12))+SUMIF(INDIRECT(calc!BY$7),$C32,INDIRECT(calc!BY$13))+SUMIF(INDIRECT(calc!BY$8),$C32,INDIRECT(calc!BY$14)))/(COUNTIF(INDIRECT(calc!BY$6),$C32)+COUNTIF(INDIRECT(calc!BY$7),$C32)+COUNTIF(INDIRECT(calc!BY$8),$C32))-SUMIF(INDIRECT(calc!BY$6),$C32,INDIRECT(calc!BY$9))-SUMIF(INDIRECT(calc!BY$7),$C32,INDIRECT(calc!BY$10))-SUMIF(INDIRECT(calc!BY$8),$C32,INDIRECT(calc!BY$11))),"")</f>
        <v/>
      </c>
      <c r="V32" s="205" t="str">
        <f ca="1">IFERROR(IF($C32="","",(SUMIF(INDIRECT(calc!BZ$6),$C32,INDIRECT(calc!BZ$12))+SUMIF(INDIRECT(calc!BZ$7),$C32,INDIRECT(calc!BZ$13))+SUMIF(INDIRECT(calc!BZ$8),$C32,INDIRECT(calc!BZ$14)))/(COUNTIF(INDIRECT(calc!BZ$6),$C32)+COUNTIF(INDIRECT(calc!BZ$7),$C32)+COUNTIF(INDIRECT(calc!BZ$8),$C32))-SUMIF(INDIRECT(calc!BZ$6),$C32,INDIRECT(calc!BZ$9))-SUMIF(INDIRECT(calc!BZ$7),$C32,INDIRECT(calc!BZ$10))-SUMIF(INDIRECT(calc!BZ$8),$C32,INDIRECT(calc!BZ$11))),"")</f>
        <v/>
      </c>
      <c r="X32" s="136"/>
    </row>
    <row r="33" spans="3:24">
      <c r="C33" s="204" t="str">
        <f ca="1">IFERROR(INDEX(Typ,MATCH(ROW(A32),Code,0),2),"")</f>
        <v>7410533AA</v>
      </c>
      <c r="D33" s="204" t="str">
        <f ca="1">IFERROR(INDEX(Typ,MATCH(ROW(B32),Code,0),3),"")</f>
        <v>ICV ECE/DIESEL L7</v>
      </c>
      <c r="E33" s="141">
        <f ca="1">SUMIF(Stocks!A:$A,$C33,Stocks!$B:$B)</f>
        <v>176</v>
      </c>
      <c r="F33" s="141"/>
      <c r="G33" s="145">
        <f t="shared" ca="1" si="0"/>
        <v>0</v>
      </c>
      <c r="H33" s="205" t="str">
        <f ca="1">IFERROR(IF($C33="","",(SUMIF(INDIRECT(calc!BL$6),$C33,INDIRECT(calc!BL$12))+SUMIF(INDIRECT(calc!BL$7),$C33,INDIRECT(calc!BL$13))+SUMIF(INDIRECT(calc!BL$8),$C33,INDIRECT(calc!BL$14)))/(COUNTIF(INDIRECT(calc!BL$6),$C33)+COUNTIF(INDIRECT(calc!BL$7),$C33)+COUNTIF(INDIRECT(calc!BL$8),$C33))-SUMIF(INDIRECT(calc!BL$6),$C33,INDIRECT(calc!BL$9))-SUMIF(INDIRECT(calc!BL$7),$C33,INDIRECT(calc!BL$10))-SUMIF(INDIRECT(calc!BL$8),$C33,INDIRECT(calc!BL$11))),"")</f>
        <v/>
      </c>
      <c r="I33" s="205">
        <f ca="1">IFERROR(IF($C33="","",(SUMIF(INDIRECT(calc!BM$6),$C33,INDIRECT(calc!BM$12))+SUMIF(INDIRECT(calc!BM$7),$C33,INDIRECT(calc!BM$13))+SUMIF(INDIRECT(calc!BM$8),$C33,INDIRECT(calc!BM$14)))/(COUNTIF(INDIRECT(calc!BM$6),$C33)+COUNTIF(INDIRECT(calc!BM$7),$C33)+COUNTIF(INDIRECT(calc!BM$8),$C33))-SUMIF(INDIRECT(calc!BM$6),$C33,INDIRECT(calc!BM$9))-SUMIF(INDIRECT(calc!BM$7),$C33,INDIRECT(calc!BM$10))-SUMIF(INDIRECT(calc!BM$8),$C33,INDIRECT(calc!BM$11))),"")</f>
        <v>136</v>
      </c>
      <c r="J33" s="205" t="str">
        <f ca="1">IFERROR(IF($C33="","",(SUMIF(INDIRECT(calc!BN$6),$C33,INDIRECT(calc!BN$12))+SUMIF(INDIRECT(calc!BN$7),$C33,INDIRECT(calc!BN$13))+SUMIF(INDIRECT(calc!BN$8),$C33,INDIRECT(calc!BN$14)))/(COUNTIF(INDIRECT(calc!BN$6),$C33)+COUNTIF(INDIRECT(calc!BN$7),$C33)+COUNTIF(INDIRECT(calc!BN$8),$C33))-SUMIF(INDIRECT(calc!BN$6),$C33,INDIRECT(calc!BN$9))-SUMIF(INDIRECT(calc!BN$7),$C33,INDIRECT(calc!BN$10))-SUMIF(INDIRECT(calc!BN$8),$C33,INDIRECT(calc!BN$11))),"")</f>
        <v/>
      </c>
      <c r="K33" s="205" t="str">
        <f ca="1">IFERROR(IF($C33="","",(SUMIF(INDIRECT(calc!BO$6),$C33,INDIRECT(calc!BO$12))+SUMIF(INDIRECT(calc!BO$7),$C33,INDIRECT(calc!BO$13))+SUMIF(INDIRECT(calc!BO$8),$C33,INDIRECT(calc!BO$14)))/(COUNTIF(INDIRECT(calc!BO$6),$C33)+COUNTIF(INDIRECT(calc!BO$7),$C33)+COUNTIF(INDIRECT(calc!BO$8),$C33))-SUMIF(INDIRECT(calc!BO$6),$C33,INDIRECT(calc!BO$9))-SUMIF(INDIRECT(calc!BO$7),$C33,INDIRECT(calc!BO$10))-SUMIF(INDIRECT(calc!BO$8),$C33,INDIRECT(calc!BO$11))),"")</f>
        <v/>
      </c>
      <c r="L33" s="205" t="str">
        <f ca="1">IFERROR(IF($C33="","",(SUMIF(INDIRECT(calc!BP$6),$C33,INDIRECT(calc!BP$12))+SUMIF(INDIRECT(calc!BP$7),$C33,INDIRECT(calc!BP$13))+SUMIF(INDIRECT(calc!BP$8),$C33,INDIRECT(calc!BP$14)))/(COUNTIF(INDIRECT(calc!BP$6),$C33)+COUNTIF(INDIRECT(calc!BP$7),$C33)+COUNTIF(INDIRECT(calc!BP$8),$C33))-SUMIF(INDIRECT(calc!BP$6),$C33,INDIRECT(calc!BP$9))-SUMIF(INDIRECT(calc!BP$7),$C33,INDIRECT(calc!BP$10))-SUMIF(INDIRECT(calc!BP$8),$C33,INDIRECT(calc!BP$11))),"")</f>
        <v/>
      </c>
      <c r="M33" s="205" t="str">
        <f ca="1">IFERROR(IF($C33="","",(SUMIF(INDIRECT(calc!BQ$6),$C33,INDIRECT(calc!BQ$12))+SUMIF(INDIRECT(calc!BQ$7),$C33,INDIRECT(calc!BQ$13))+SUMIF(INDIRECT(calc!BQ$8),$C33,INDIRECT(calc!BQ$14)))/(COUNTIF(INDIRECT(calc!BQ$6),$C33)+COUNTIF(INDIRECT(calc!BQ$7),$C33)+COUNTIF(INDIRECT(calc!BQ$8),$C33))-SUMIF(INDIRECT(calc!BQ$6),$C33,INDIRECT(calc!BQ$9))-SUMIF(INDIRECT(calc!BQ$7),$C33,INDIRECT(calc!BQ$10))-SUMIF(INDIRECT(calc!BQ$8),$C33,INDIRECT(calc!BQ$11))),"")</f>
        <v/>
      </c>
      <c r="N33" s="205" t="str">
        <f ca="1">IFERROR(IF($C33="","",(SUMIF(INDIRECT(calc!BR$6),$C33,INDIRECT(calc!BR$12))+SUMIF(INDIRECT(calc!BR$7),$C33,INDIRECT(calc!BR$13))+SUMIF(INDIRECT(calc!BR$8),$C33,INDIRECT(calc!BR$14)))/(COUNTIF(INDIRECT(calc!BR$6),$C33)+COUNTIF(INDIRECT(calc!BR$7),$C33)+COUNTIF(INDIRECT(calc!BR$8),$C33))-SUMIF(INDIRECT(calc!BR$6),$C33,INDIRECT(calc!BR$9))-SUMIF(INDIRECT(calc!BR$7),$C33,INDIRECT(calc!BR$10))-SUMIF(INDIRECT(calc!BR$8),$C33,INDIRECT(calc!BR$11))),"")</f>
        <v/>
      </c>
      <c r="O33" s="205" t="str">
        <f ca="1">IFERROR(IF($C33="","",(SUMIF(INDIRECT(calc!BS$6),$C33,INDIRECT(calc!BS$12))+SUMIF(INDIRECT(calc!BS$7),$C33,INDIRECT(calc!BS$13))+SUMIF(INDIRECT(calc!BS$8),$C33,INDIRECT(calc!BS$14)))/(COUNTIF(INDIRECT(calc!BS$6),$C33)+COUNTIF(INDIRECT(calc!BS$7),$C33)+COUNTIF(INDIRECT(calc!BS$8),$C33))-SUMIF(INDIRECT(calc!BS$6),$C33,INDIRECT(calc!BS$9))-SUMIF(INDIRECT(calc!BS$7),$C33,INDIRECT(calc!BS$10))-SUMIF(INDIRECT(calc!BS$8),$C33,INDIRECT(calc!BS$11))),"")</f>
        <v/>
      </c>
      <c r="P33" s="205" t="str">
        <f ca="1">IFERROR(IF($C33="","",(SUMIF(INDIRECT(calc!BT$6),$C33,INDIRECT(calc!BT$12))+SUMIF(INDIRECT(calc!BT$7),$C33,INDIRECT(calc!BT$13))+SUMIF(INDIRECT(calc!BT$8),$C33,INDIRECT(calc!BT$14)))/(COUNTIF(INDIRECT(calc!BT$6),$C33)+COUNTIF(INDIRECT(calc!BT$7),$C33)+COUNTIF(INDIRECT(calc!BT$8),$C33))-SUMIF(INDIRECT(calc!BT$6),$C33,INDIRECT(calc!BT$9))-SUMIF(INDIRECT(calc!BT$7),$C33,INDIRECT(calc!BT$10))-SUMIF(INDIRECT(calc!BT$8),$C33,INDIRECT(calc!BT$11))),"")</f>
        <v/>
      </c>
      <c r="Q33" s="205" t="str">
        <f ca="1">IFERROR(IF($C33="","",(SUMIF(INDIRECT(calc!BU$6),$C33,INDIRECT(calc!BU$12))+SUMIF(INDIRECT(calc!BU$7),$C33,INDIRECT(calc!BU$13))+SUMIF(INDIRECT(calc!BU$8),$C33,INDIRECT(calc!BU$14)))/(COUNTIF(INDIRECT(calc!BU$6),$C33)+COUNTIF(INDIRECT(calc!BU$7),$C33)+COUNTIF(INDIRECT(calc!BU$8),$C33))-SUMIF(INDIRECT(calc!BU$6),$C33,INDIRECT(calc!BU$9))-SUMIF(INDIRECT(calc!BU$7),$C33,INDIRECT(calc!BU$10))-SUMIF(INDIRECT(calc!BU$8),$C33,INDIRECT(calc!BU$11))),"")</f>
        <v/>
      </c>
      <c r="R33" s="205" t="str">
        <f ca="1">IFERROR(IF($C33="","",(SUMIF(INDIRECT(calc!BV$6),$C33,INDIRECT(calc!BV$12))+SUMIF(INDIRECT(calc!BV$7),$C33,INDIRECT(calc!BV$13))+SUMIF(INDIRECT(calc!BV$8),$C33,INDIRECT(calc!BV$14)))/(COUNTIF(INDIRECT(calc!BV$6),$C33)+COUNTIF(INDIRECT(calc!BV$7),$C33)+COUNTIF(INDIRECT(calc!BV$8),$C33))-SUMIF(INDIRECT(calc!BV$6),$C33,INDIRECT(calc!BV$9))-SUMIF(INDIRECT(calc!BV$7),$C33,INDIRECT(calc!BV$10))-SUMIF(INDIRECT(calc!BV$8),$C33,INDIRECT(calc!BV$11))),"")</f>
        <v/>
      </c>
      <c r="S33" s="205" t="str">
        <f ca="1">IFERROR(IF($C33="","",(SUMIF(INDIRECT(calc!BW$6),$C33,INDIRECT(calc!BW$12))+SUMIF(INDIRECT(calc!BW$7),$C33,INDIRECT(calc!BW$13))+SUMIF(INDIRECT(calc!BW$8),$C33,INDIRECT(calc!BW$14)))/(COUNTIF(INDIRECT(calc!BW$6),$C33)+COUNTIF(INDIRECT(calc!BW$7),$C33)+COUNTIF(INDIRECT(calc!BW$8),$C33))-SUMIF(INDIRECT(calc!BW$6),$C33,INDIRECT(calc!BW$9))-SUMIF(INDIRECT(calc!BW$7),$C33,INDIRECT(calc!BW$10))-SUMIF(INDIRECT(calc!BW$8),$C33,INDIRECT(calc!BW$11))),"")</f>
        <v/>
      </c>
      <c r="T33" s="205" t="str">
        <f ca="1">IFERROR(IF($C33="","",(SUMIF(INDIRECT(calc!BX$6),$C33,INDIRECT(calc!BX$12))+SUMIF(INDIRECT(calc!BX$7),$C33,INDIRECT(calc!BX$13))+SUMIF(INDIRECT(calc!BX$8),$C33,INDIRECT(calc!BX$14)))/(COUNTIF(INDIRECT(calc!BX$6),$C33)+COUNTIF(INDIRECT(calc!BX$7),$C33)+COUNTIF(INDIRECT(calc!BX$8),$C33))-SUMIF(INDIRECT(calc!BX$6),$C33,INDIRECT(calc!BX$9))-SUMIF(INDIRECT(calc!BX$7),$C33,INDIRECT(calc!BX$10))-SUMIF(INDIRECT(calc!BX$8),$C33,INDIRECT(calc!BX$11))),"")</f>
        <v/>
      </c>
      <c r="U33" s="205" t="str">
        <f ca="1">IFERROR(IF($C33="","",(SUMIF(INDIRECT(calc!BY$6),$C33,INDIRECT(calc!BY$12))+SUMIF(INDIRECT(calc!BY$7),$C33,INDIRECT(calc!BY$13))+SUMIF(INDIRECT(calc!BY$8),$C33,INDIRECT(calc!BY$14)))/(COUNTIF(INDIRECT(calc!BY$6),$C33)+COUNTIF(INDIRECT(calc!BY$7),$C33)+COUNTIF(INDIRECT(calc!BY$8),$C33))-SUMIF(INDIRECT(calc!BY$6),$C33,INDIRECT(calc!BY$9))-SUMIF(INDIRECT(calc!BY$7),$C33,INDIRECT(calc!BY$10))-SUMIF(INDIRECT(calc!BY$8),$C33,INDIRECT(calc!BY$11))),"")</f>
        <v/>
      </c>
      <c r="V33" s="205" t="str">
        <f ca="1">IFERROR(IF($C33="","",(SUMIF(INDIRECT(calc!BZ$6),$C33,INDIRECT(calc!BZ$12))+SUMIF(INDIRECT(calc!BZ$7),$C33,INDIRECT(calc!BZ$13))+SUMIF(INDIRECT(calc!BZ$8),$C33,INDIRECT(calc!BZ$14)))/(COUNTIF(INDIRECT(calc!BZ$6),$C33)+COUNTIF(INDIRECT(calc!BZ$7),$C33)+COUNTIF(INDIRECT(calc!BZ$8),$C33))-SUMIF(INDIRECT(calc!BZ$6),$C33,INDIRECT(calc!BZ$9))-SUMIF(INDIRECT(calc!BZ$7),$C33,INDIRECT(calc!BZ$10))-SUMIF(INDIRECT(calc!BZ$8),$C33,INDIRECT(calc!BZ$11))),"")</f>
        <v/>
      </c>
      <c r="X33" s="136"/>
    </row>
    <row r="34" spans="3:24">
      <c r="C34" s="204" t="str">
        <f ca="1">IFERROR(INDEX(Typ,MATCH(ROW(A33),Code,0),2),"")</f>
        <v>4101904TA</v>
      </c>
      <c r="D34" s="204" t="str">
        <f ca="1">IFERROR(INDEX(Typ,MATCH(ROW(B33),Code,0),3),"")</f>
        <v>VENT SYSTEM</v>
      </c>
      <c r="E34" s="141">
        <f ca="1">SUMIF(Stocks!A:$A,$C34,Stocks!$B:$B)</f>
        <v>0</v>
      </c>
      <c r="F34" s="141"/>
      <c r="G34" s="145">
        <f t="shared" ca="1" si="0"/>
        <v>-40</v>
      </c>
      <c r="H34" s="205" t="str">
        <f ca="1">IFERROR(IF($C34="","",(SUMIF(INDIRECT(calc!BL$6),$C34,INDIRECT(calc!BL$12))+SUMIF(INDIRECT(calc!BL$7),$C34,INDIRECT(calc!BL$13))+SUMIF(INDIRECT(calc!BL$8),$C34,INDIRECT(calc!BL$14)))/(COUNTIF(INDIRECT(calc!BL$6),$C34)+COUNTIF(INDIRECT(calc!BL$7),$C34)+COUNTIF(INDIRECT(calc!BL$8),$C34))-SUMIF(INDIRECT(calc!BL$6),$C34,INDIRECT(calc!BL$9))-SUMIF(INDIRECT(calc!BL$7),$C34,INDIRECT(calc!BL$10))-SUMIF(INDIRECT(calc!BL$8),$C34,INDIRECT(calc!BL$11))),"")</f>
        <v/>
      </c>
      <c r="I34" s="205">
        <f ca="1">IFERROR(IF($C34="","",(SUMIF(INDIRECT(calc!BM$6),$C34,INDIRECT(calc!BM$12))+SUMIF(INDIRECT(calc!BM$7),$C34,INDIRECT(calc!BM$13))+SUMIF(INDIRECT(calc!BM$8),$C34,INDIRECT(calc!BM$14)))/(COUNTIF(INDIRECT(calc!BM$6),$C34)+COUNTIF(INDIRECT(calc!BM$7),$C34)+COUNTIF(INDIRECT(calc!BM$8),$C34))-SUMIF(INDIRECT(calc!BM$6),$C34,INDIRECT(calc!BM$9))-SUMIF(INDIRECT(calc!BM$7),$C34,INDIRECT(calc!BM$10))-SUMIF(INDIRECT(calc!BM$8),$C34,INDIRECT(calc!BM$11))),"")</f>
        <v>-40</v>
      </c>
      <c r="J34" s="205" t="str">
        <f ca="1">IFERROR(IF($C34="","",(SUMIF(INDIRECT(calc!BN$6),$C34,INDIRECT(calc!BN$12))+SUMIF(INDIRECT(calc!BN$7),$C34,INDIRECT(calc!BN$13))+SUMIF(INDIRECT(calc!BN$8),$C34,INDIRECT(calc!BN$14)))/(COUNTIF(INDIRECT(calc!BN$6),$C34)+COUNTIF(INDIRECT(calc!BN$7),$C34)+COUNTIF(INDIRECT(calc!BN$8),$C34))-SUMIF(INDIRECT(calc!BN$6),$C34,INDIRECT(calc!BN$9))-SUMIF(INDIRECT(calc!BN$7),$C34,INDIRECT(calc!BN$10))-SUMIF(INDIRECT(calc!BN$8),$C34,INDIRECT(calc!BN$11))),"")</f>
        <v/>
      </c>
      <c r="K34" s="205" t="str">
        <f ca="1">IFERROR(IF($C34="","",(SUMIF(INDIRECT(calc!BO$6),$C34,INDIRECT(calc!BO$12))+SUMIF(INDIRECT(calc!BO$7),$C34,INDIRECT(calc!BO$13))+SUMIF(INDIRECT(calc!BO$8),$C34,INDIRECT(calc!BO$14)))/(COUNTIF(INDIRECT(calc!BO$6),$C34)+COUNTIF(INDIRECT(calc!BO$7),$C34)+COUNTIF(INDIRECT(calc!BO$8),$C34))-SUMIF(INDIRECT(calc!BO$6),$C34,INDIRECT(calc!BO$9))-SUMIF(INDIRECT(calc!BO$7),$C34,INDIRECT(calc!BO$10))-SUMIF(INDIRECT(calc!BO$8),$C34,INDIRECT(calc!BO$11))),"")</f>
        <v/>
      </c>
      <c r="L34" s="205" t="str">
        <f ca="1">IFERROR(IF($C34="","",(SUMIF(INDIRECT(calc!BP$6),$C34,INDIRECT(calc!BP$12))+SUMIF(INDIRECT(calc!BP$7),$C34,INDIRECT(calc!BP$13))+SUMIF(INDIRECT(calc!BP$8),$C34,INDIRECT(calc!BP$14)))/(COUNTIF(INDIRECT(calc!BP$6),$C34)+COUNTIF(INDIRECT(calc!BP$7),$C34)+COUNTIF(INDIRECT(calc!BP$8),$C34))-SUMIF(INDIRECT(calc!BP$6),$C34,INDIRECT(calc!BP$9))-SUMIF(INDIRECT(calc!BP$7),$C34,INDIRECT(calc!BP$10))-SUMIF(INDIRECT(calc!BP$8),$C34,INDIRECT(calc!BP$11))),"")</f>
        <v/>
      </c>
      <c r="M34" s="205" t="str">
        <f ca="1">IFERROR(IF($C34="","",(SUMIF(INDIRECT(calc!BQ$6),$C34,INDIRECT(calc!BQ$12))+SUMIF(INDIRECT(calc!BQ$7),$C34,INDIRECT(calc!BQ$13))+SUMIF(INDIRECT(calc!BQ$8),$C34,INDIRECT(calc!BQ$14)))/(COUNTIF(INDIRECT(calc!BQ$6),$C34)+COUNTIF(INDIRECT(calc!BQ$7),$C34)+COUNTIF(INDIRECT(calc!BQ$8),$C34))-SUMIF(INDIRECT(calc!BQ$6),$C34,INDIRECT(calc!BQ$9))-SUMIF(INDIRECT(calc!BQ$7),$C34,INDIRECT(calc!BQ$10))-SUMIF(INDIRECT(calc!BQ$8),$C34,INDIRECT(calc!BQ$11))),"")</f>
        <v/>
      </c>
      <c r="N34" s="205" t="str">
        <f ca="1">IFERROR(IF($C34="","",(SUMIF(INDIRECT(calc!BR$6),$C34,INDIRECT(calc!BR$12))+SUMIF(INDIRECT(calc!BR$7),$C34,INDIRECT(calc!BR$13))+SUMIF(INDIRECT(calc!BR$8),$C34,INDIRECT(calc!BR$14)))/(COUNTIF(INDIRECT(calc!BR$6),$C34)+COUNTIF(INDIRECT(calc!BR$7),$C34)+COUNTIF(INDIRECT(calc!BR$8),$C34))-SUMIF(INDIRECT(calc!BR$6),$C34,INDIRECT(calc!BR$9))-SUMIF(INDIRECT(calc!BR$7),$C34,INDIRECT(calc!BR$10))-SUMIF(INDIRECT(calc!BR$8),$C34,INDIRECT(calc!BR$11))),"")</f>
        <v/>
      </c>
      <c r="O34" s="205" t="str">
        <f ca="1">IFERROR(IF($C34="","",(SUMIF(INDIRECT(calc!BS$6),$C34,INDIRECT(calc!BS$12))+SUMIF(INDIRECT(calc!BS$7),$C34,INDIRECT(calc!BS$13))+SUMIF(INDIRECT(calc!BS$8),$C34,INDIRECT(calc!BS$14)))/(COUNTIF(INDIRECT(calc!BS$6),$C34)+COUNTIF(INDIRECT(calc!BS$7),$C34)+COUNTIF(INDIRECT(calc!BS$8),$C34))-SUMIF(INDIRECT(calc!BS$6),$C34,INDIRECT(calc!BS$9))-SUMIF(INDIRECT(calc!BS$7),$C34,INDIRECT(calc!BS$10))-SUMIF(INDIRECT(calc!BS$8),$C34,INDIRECT(calc!BS$11))),"")</f>
        <v/>
      </c>
      <c r="P34" s="205" t="str">
        <f ca="1">IFERROR(IF($C34="","",(SUMIF(INDIRECT(calc!BT$6),$C34,INDIRECT(calc!BT$12))+SUMIF(INDIRECT(calc!BT$7),$C34,INDIRECT(calc!BT$13))+SUMIF(INDIRECT(calc!BT$8),$C34,INDIRECT(calc!BT$14)))/(COUNTIF(INDIRECT(calc!BT$6),$C34)+COUNTIF(INDIRECT(calc!BT$7),$C34)+COUNTIF(INDIRECT(calc!BT$8),$C34))-SUMIF(INDIRECT(calc!BT$6),$C34,INDIRECT(calc!BT$9))-SUMIF(INDIRECT(calc!BT$7),$C34,INDIRECT(calc!BT$10))-SUMIF(INDIRECT(calc!BT$8),$C34,INDIRECT(calc!BT$11))),"")</f>
        <v/>
      </c>
      <c r="Q34" s="205" t="str">
        <f ca="1">IFERROR(IF($C34="","",(SUMIF(INDIRECT(calc!BU$6),$C34,INDIRECT(calc!BU$12))+SUMIF(INDIRECT(calc!BU$7),$C34,INDIRECT(calc!BU$13))+SUMIF(INDIRECT(calc!BU$8),$C34,INDIRECT(calc!BU$14)))/(COUNTIF(INDIRECT(calc!BU$6),$C34)+COUNTIF(INDIRECT(calc!BU$7),$C34)+COUNTIF(INDIRECT(calc!BU$8),$C34))-SUMIF(INDIRECT(calc!BU$6),$C34,INDIRECT(calc!BU$9))-SUMIF(INDIRECT(calc!BU$7),$C34,INDIRECT(calc!BU$10))-SUMIF(INDIRECT(calc!BU$8),$C34,INDIRECT(calc!BU$11))),"")</f>
        <v/>
      </c>
      <c r="R34" s="205" t="str">
        <f ca="1">IFERROR(IF($C34="","",(SUMIF(INDIRECT(calc!BV$6),$C34,INDIRECT(calc!BV$12))+SUMIF(INDIRECT(calc!BV$7),$C34,INDIRECT(calc!BV$13))+SUMIF(INDIRECT(calc!BV$8),$C34,INDIRECT(calc!BV$14)))/(COUNTIF(INDIRECT(calc!BV$6),$C34)+COUNTIF(INDIRECT(calc!BV$7),$C34)+COUNTIF(INDIRECT(calc!BV$8),$C34))-SUMIF(INDIRECT(calc!BV$6),$C34,INDIRECT(calc!BV$9))-SUMIF(INDIRECT(calc!BV$7),$C34,INDIRECT(calc!BV$10))-SUMIF(INDIRECT(calc!BV$8),$C34,INDIRECT(calc!BV$11))),"")</f>
        <v/>
      </c>
      <c r="S34" s="205" t="str">
        <f ca="1">IFERROR(IF($C34="","",(SUMIF(INDIRECT(calc!BW$6),$C34,INDIRECT(calc!BW$12))+SUMIF(INDIRECT(calc!BW$7),$C34,INDIRECT(calc!BW$13))+SUMIF(INDIRECT(calc!BW$8),$C34,INDIRECT(calc!BW$14)))/(COUNTIF(INDIRECT(calc!BW$6),$C34)+COUNTIF(INDIRECT(calc!BW$7),$C34)+COUNTIF(INDIRECT(calc!BW$8),$C34))-SUMIF(INDIRECT(calc!BW$6),$C34,INDIRECT(calc!BW$9))-SUMIF(INDIRECT(calc!BW$7),$C34,INDIRECT(calc!BW$10))-SUMIF(INDIRECT(calc!BW$8),$C34,INDIRECT(calc!BW$11))),"")</f>
        <v/>
      </c>
      <c r="T34" s="205" t="str">
        <f ca="1">IFERROR(IF($C34="","",(SUMIF(INDIRECT(calc!BX$6),$C34,INDIRECT(calc!BX$12))+SUMIF(INDIRECT(calc!BX$7),$C34,INDIRECT(calc!BX$13))+SUMIF(INDIRECT(calc!BX$8),$C34,INDIRECT(calc!BX$14)))/(COUNTIF(INDIRECT(calc!BX$6),$C34)+COUNTIF(INDIRECT(calc!BX$7),$C34)+COUNTIF(INDIRECT(calc!BX$8),$C34))-SUMIF(INDIRECT(calc!BX$6),$C34,INDIRECT(calc!BX$9))-SUMIF(INDIRECT(calc!BX$7),$C34,INDIRECT(calc!BX$10))-SUMIF(INDIRECT(calc!BX$8),$C34,INDIRECT(calc!BX$11))),"")</f>
        <v/>
      </c>
      <c r="U34" s="205" t="str">
        <f ca="1">IFERROR(IF($C34="","",(SUMIF(INDIRECT(calc!BY$6),$C34,INDIRECT(calc!BY$12))+SUMIF(INDIRECT(calc!BY$7),$C34,INDIRECT(calc!BY$13))+SUMIF(INDIRECT(calc!BY$8),$C34,INDIRECT(calc!BY$14)))/(COUNTIF(INDIRECT(calc!BY$6),$C34)+COUNTIF(INDIRECT(calc!BY$7),$C34)+COUNTIF(INDIRECT(calc!BY$8),$C34))-SUMIF(INDIRECT(calc!BY$6),$C34,INDIRECT(calc!BY$9))-SUMIF(INDIRECT(calc!BY$7),$C34,INDIRECT(calc!BY$10))-SUMIF(INDIRECT(calc!BY$8),$C34,INDIRECT(calc!BY$11))),"")</f>
        <v/>
      </c>
      <c r="V34" s="205" t="str">
        <f ca="1">IFERROR(IF($C34="","",(SUMIF(INDIRECT(calc!BZ$6),$C34,INDIRECT(calc!BZ$12))+SUMIF(INDIRECT(calc!BZ$7),$C34,INDIRECT(calc!BZ$13))+SUMIF(INDIRECT(calc!BZ$8),$C34,INDIRECT(calc!BZ$14)))/(COUNTIF(INDIRECT(calc!BZ$6),$C34)+COUNTIF(INDIRECT(calc!BZ$7),$C34)+COUNTIF(INDIRECT(calc!BZ$8),$C34))-SUMIF(INDIRECT(calc!BZ$6),$C34,INDIRECT(calc!BZ$9))-SUMIF(INDIRECT(calc!BZ$7),$C34,INDIRECT(calc!BZ$10))-SUMIF(INDIRECT(calc!BZ$8),$C34,INDIRECT(calc!BZ$11))),"")</f>
        <v/>
      </c>
      <c r="X34" s="136"/>
    </row>
    <row r="35" spans="3:24">
      <c r="C35" s="204" t="str">
        <f ca="1">IFERROR(INDEX(Typ,MATCH(ROW(A34),Code,0),2),"")</f>
        <v>7410826TA</v>
      </c>
      <c r="D35" s="204" t="str">
        <f ca="1">IFERROR(INDEX(Typ,MATCH(ROW(B34),Code,0),3),"")</f>
        <v>VENTING SYSTEM BODY</v>
      </c>
      <c r="E35" s="141">
        <f ca="1">SUMIF(Stocks!A:$A,$C35,Stocks!$B:$B)</f>
        <v>45</v>
      </c>
      <c r="F35" s="141"/>
      <c r="G35" s="145">
        <f t="shared" ca="1" si="0"/>
        <v>-3</v>
      </c>
      <c r="H35" s="205" t="str">
        <f ca="1">IFERROR(IF($C35="","",(SUMIF(INDIRECT(calc!BL$6),$C35,INDIRECT(calc!BL$12))+SUMIF(INDIRECT(calc!BL$7),$C35,INDIRECT(calc!BL$13))+SUMIF(INDIRECT(calc!BL$8),$C35,INDIRECT(calc!BL$14)))/(COUNTIF(INDIRECT(calc!BL$6),$C35)+COUNTIF(INDIRECT(calc!BL$7),$C35)+COUNTIF(INDIRECT(calc!BL$8),$C35))-SUMIF(INDIRECT(calc!BL$6),$C35,INDIRECT(calc!BL$9))-SUMIF(INDIRECT(calc!BL$7),$C35,INDIRECT(calc!BL$10))-SUMIF(INDIRECT(calc!BL$8),$C35,INDIRECT(calc!BL$11))),"")</f>
        <v/>
      </c>
      <c r="I35" s="205">
        <f ca="1">IFERROR(IF($C35="","",(SUMIF(INDIRECT(calc!BM$6),$C35,INDIRECT(calc!BM$12))+SUMIF(INDIRECT(calc!BM$7),$C35,INDIRECT(calc!BM$13))+SUMIF(INDIRECT(calc!BM$8),$C35,INDIRECT(calc!BM$14)))/(COUNTIF(INDIRECT(calc!BM$6),$C35)+COUNTIF(INDIRECT(calc!BM$7),$C35)+COUNTIF(INDIRECT(calc!BM$8),$C35))-SUMIF(INDIRECT(calc!BM$6),$C35,INDIRECT(calc!BM$9))-SUMIF(INDIRECT(calc!BM$7),$C35,INDIRECT(calc!BM$10))-SUMIF(INDIRECT(calc!BM$8),$C35,INDIRECT(calc!BM$11))),"")</f>
        <v>-3</v>
      </c>
      <c r="J35" s="205" t="str">
        <f ca="1">IFERROR(IF($C35="","",(SUMIF(INDIRECT(calc!BN$6),$C35,INDIRECT(calc!BN$12))+SUMIF(INDIRECT(calc!BN$7),$C35,INDIRECT(calc!BN$13))+SUMIF(INDIRECT(calc!BN$8),$C35,INDIRECT(calc!BN$14)))/(COUNTIF(INDIRECT(calc!BN$6),$C35)+COUNTIF(INDIRECT(calc!BN$7),$C35)+COUNTIF(INDIRECT(calc!BN$8),$C35))-SUMIF(INDIRECT(calc!BN$6),$C35,INDIRECT(calc!BN$9))-SUMIF(INDIRECT(calc!BN$7),$C35,INDIRECT(calc!BN$10))-SUMIF(INDIRECT(calc!BN$8),$C35,INDIRECT(calc!BN$11))),"")</f>
        <v/>
      </c>
      <c r="K35" s="205" t="str">
        <f ca="1">IFERROR(IF($C35="","",(SUMIF(INDIRECT(calc!BO$6),$C35,INDIRECT(calc!BO$12))+SUMIF(INDIRECT(calc!BO$7),$C35,INDIRECT(calc!BO$13))+SUMIF(INDIRECT(calc!BO$8),$C35,INDIRECT(calc!BO$14)))/(COUNTIF(INDIRECT(calc!BO$6),$C35)+COUNTIF(INDIRECT(calc!BO$7),$C35)+COUNTIF(INDIRECT(calc!BO$8),$C35))-SUMIF(INDIRECT(calc!BO$6),$C35,INDIRECT(calc!BO$9))-SUMIF(INDIRECT(calc!BO$7),$C35,INDIRECT(calc!BO$10))-SUMIF(INDIRECT(calc!BO$8),$C35,INDIRECT(calc!BO$11))),"")</f>
        <v/>
      </c>
      <c r="L35" s="205" t="str">
        <f ca="1">IFERROR(IF($C35="","",(SUMIF(INDIRECT(calc!BP$6),$C35,INDIRECT(calc!BP$12))+SUMIF(INDIRECT(calc!BP$7),$C35,INDIRECT(calc!BP$13))+SUMIF(INDIRECT(calc!BP$8),$C35,INDIRECT(calc!BP$14)))/(COUNTIF(INDIRECT(calc!BP$6),$C35)+COUNTIF(INDIRECT(calc!BP$7),$C35)+COUNTIF(INDIRECT(calc!BP$8),$C35))-SUMIF(INDIRECT(calc!BP$6),$C35,INDIRECT(calc!BP$9))-SUMIF(INDIRECT(calc!BP$7),$C35,INDIRECT(calc!BP$10))-SUMIF(INDIRECT(calc!BP$8),$C35,INDIRECT(calc!BP$11))),"")</f>
        <v/>
      </c>
      <c r="M35" s="205" t="str">
        <f ca="1">IFERROR(IF($C35="","",(SUMIF(INDIRECT(calc!BQ$6),$C35,INDIRECT(calc!BQ$12))+SUMIF(INDIRECT(calc!BQ$7),$C35,INDIRECT(calc!BQ$13))+SUMIF(INDIRECT(calc!BQ$8),$C35,INDIRECT(calc!BQ$14)))/(COUNTIF(INDIRECT(calc!BQ$6),$C35)+COUNTIF(INDIRECT(calc!BQ$7),$C35)+COUNTIF(INDIRECT(calc!BQ$8),$C35))-SUMIF(INDIRECT(calc!BQ$6),$C35,INDIRECT(calc!BQ$9))-SUMIF(INDIRECT(calc!BQ$7),$C35,INDIRECT(calc!BQ$10))-SUMIF(INDIRECT(calc!BQ$8),$C35,INDIRECT(calc!BQ$11))),"")</f>
        <v/>
      </c>
      <c r="N35" s="205" t="str">
        <f ca="1">IFERROR(IF($C35="","",(SUMIF(INDIRECT(calc!BR$6),$C35,INDIRECT(calc!BR$12))+SUMIF(INDIRECT(calc!BR$7),$C35,INDIRECT(calc!BR$13))+SUMIF(INDIRECT(calc!BR$8),$C35,INDIRECT(calc!BR$14)))/(COUNTIF(INDIRECT(calc!BR$6),$C35)+COUNTIF(INDIRECT(calc!BR$7),$C35)+COUNTIF(INDIRECT(calc!BR$8),$C35))-SUMIF(INDIRECT(calc!BR$6),$C35,INDIRECT(calc!BR$9))-SUMIF(INDIRECT(calc!BR$7),$C35,INDIRECT(calc!BR$10))-SUMIF(INDIRECT(calc!BR$8),$C35,INDIRECT(calc!BR$11))),"")</f>
        <v/>
      </c>
      <c r="O35" s="205" t="str">
        <f ca="1">IFERROR(IF($C35="","",(SUMIF(INDIRECT(calc!BS$6),$C35,INDIRECT(calc!BS$12))+SUMIF(INDIRECT(calc!BS$7),$C35,INDIRECT(calc!BS$13))+SUMIF(INDIRECT(calc!BS$8),$C35,INDIRECT(calc!BS$14)))/(COUNTIF(INDIRECT(calc!BS$6),$C35)+COUNTIF(INDIRECT(calc!BS$7),$C35)+COUNTIF(INDIRECT(calc!BS$8),$C35))-SUMIF(INDIRECT(calc!BS$6),$C35,INDIRECT(calc!BS$9))-SUMIF(INDIRECT(calc!BS$7),$C35,INDIRECT(calc!BS$10))-SUMIF(INDIRECT(calc!BS$8),$C35,INDIRECT(calc!BS$11))),"")</f>
        <v/>
      </c>
      <c r="P35" s="205" t="str">
        <f ca="1">IFERROR(IF($C35="","",(SUMIF(INDIRECT(calc!BT$6),$C35,INDIRECT(calc!BT$12))+SUMIF(INDIRECT(calc!BT$7),$C35,INDIRECT(calc!BT$13))+SUMIF(INDIRECT(calc!BT$8),$C35,INDIRECT(calc!BT$14)))/(COUNTIF(INDIRECT(calc!BT$6),$C35)+COUNTIF(INDIRECT(calc!BT$7),$C35)+COUNTIF(INDIRECT(calc!BT$8),$C35))-SUMIF(INDIRECT(calc!BT$6),$C35,INDIRECT(calc!BT$9))-SUMIF(INDIRECT(calc!BT$7),$C35,INDIRECT(calc!BT$10))-SUMIF(INDIRECT(calc!BT$8),$C35,INDIRECT(calc!BT$11))),"")</f>
        <v/>
      </c>
      <c r="Q35" s="205" t="str">
        <f ca="1">IFERROR(IF($C35="","",(SUMIF(INDIRECT(calc!BU$6),$C35,INDIRECT(calc!BU$12))+SUMIF(INDIRECT(calc!BU$7),$C35,INDIRECT(calc!BU$13))+SUMIF(INDIRECT(calc!BU$8),$C35,INDIRECT(calc!BU$14)))/(COUNTIF(INDIRECT(calc!BU$6),$C35)+COUNTIF(INDIRECT(calc!BU$7),$C35)+COUNTIF(INDIRECT(calc!BU$8),$C35))-SUMIF(INDIRECT(calc!BU$6),$C35,INDIRECT(calc!BU$9))-SUMIF(INDIRECT(calc!BU$7),$C35,INDIRECT(calc!BU$10))-SUMIF(INDIRECT(calc!BU$8),$C35,INDIRECT(calc!BU$11))),"")</f>
        <v/>
      </c>
      <c r="R35" s="205" t="str">
        <f ca="1">IFERROR(IF($C35="","",(SUMIF(INDIRECT(calc!BV$6),$C35,INDIRECT(calc!BV$12))+SUMIF(INDIRECT(calc!BV$7),$C35,INDIRECT(calc!BV$13))+SUMIF(INDIRECT(calc!BV$8),$C35,INDIRECT(calc!BV$14)))/(COUNTIF(INDIRECT(calc!BV$6),$C35)+COUNTIF(INDIRECT(calc!BV$7),$C35)+COUNTIF(INDIRECT(calc!BV$8),$C35))-SUMIF(INDIRECT(calc!BV$6),$C35,INDIRECT(calc!BV$9))-SUMIF(INDIRECT(calc!BV$7),$C35,INDIRECT(calc!BV$10))-SUMIF(INDIRECT(calc!BV$8),$C35,INDIRECT(calc!BV$11))),"")</f>
        <v/>
      </c>
      <c r="S35" s="205" t="str">
        <f ca="1">IFERROR(IF($C35="","",(SUMIF(INDIRECT(calc!BW$6),$C35,INDIRECT(calc!BW$12))+SUMIF(INDIRECT(calc!BW$7),$C35,INDIRECT(calc!BW$13))+SUMIF(INDIRECT(calc!BW$8),$C35,INDIRECT(calc!BW$14)))/(COUNTIF(INDIRECT(calc!BW$6),$C35)+COUNTIF(INDIRECT(calc!BW$7),$C35)+COUNTIF(INDIRECT(calc!BW$8),$C35))-SUMIF(INDIRECT(calc!BW$6),$C35,INDIRECT(calc!BW$9))-SUMIF(INDIRECT(calc!BW$7),$C35,INDIRECT(calc!BW$10))-SUMIF(INDIRECT(calc!BW$8),$C35,INDIRECT(calc!BW$11))),"")</f>
        <v/>
      </c>
      <c r="T35" s="205" t="str">
        <f ca="1">IFERROR(IF($C35="","",(SUMIF(INDIRECT(calc!BX$6),$C35,INDIRECT(calc!BX$12))+SUMIF(INDIRECT(calc!BX$7),$C35,INDIRECT(calc!BX$13))+SUMIF(INDIRECT(calc!BX$8),$C35,INDIRECT(calc!BX$14)))/(COUNTIF(INDIRECT(calc!BX$6),$C35)+COUNTIF(INDIRECT(calc!BX$7),$C35)+COUNTIF(INDIRECT(calc!BX$8),$C35))-SUMIF(INDIRECT(calc!BX$6),$C35,INDIRECT(calc!BX$9))-SUMIF(INDIRECT(calc!BX$7),$C35,INDIRECT(calc!BX$10))-SUMIF(INDIRECT(calc!BX$8),$C35,INDIRECT(calc!BX$11))),"")</f>
        <v/>
      </c>
      <c r="U35" s="205" t="str">
        <f ca="1">IFERROR(IF($C35="","",(SUMIF(INDIRECT(calc!BY$6),$C35,INDIRECT(calc!BY$12))+SUMIF(INDIRECT(calc!BY$7),$C35,INDIRECT(calc!BY$13))+SUMIF(INDIRECT(calc!BY$8),$C35,INDIRECT(calc!BY$14)))/(COUNTIF(INDIRECT(calc!BY$6),$C35)+COUNTIF(INDIRECT(calc!BY$7),$C35)+COUNTIF(INDIRECT(calc!BY$8),$C35))-SUMIF(INDIRECT(calc!BY$6),$C35,INDIRECT(calc!BY$9))-SUMIF(INDIRECT(calc!BY$7),$C35,INDIRECT(calc!BY$10))-SUMIF(INDIRECT(calc!BY$8),$C35,INDIRECT(calc!BY$11))),"")</f>
        <v/>
      </c>
      <c r="V35" s="205" t="str">
        <f ca="1">IFERROR(IF($C35="","",(SUMIF(INDIRECT(calc!BZ$6),$C35,INDIRECT(calc!BZ$12))+SUMIF(INDIRECT(calc!BZ$7),$C35,INDIRECT(calc!BZ$13))+SUMIF(INDIRECT(calc!BZ$8),$C35,INDIRECT(calc!BZ$14)))/(COUNTIF(INDIRECT(calc!BZ$6),$C35)+COUNTIF(INDIRECT(calc!BZ$7),$C35)+COUNTIF(INDIRECT(calc!BZ$8),$C35))-SUMIF(INDIRECT(calc!BZ$6),$C35,INDIRECT(calc!BZ$9))-SUMIF(INDIRECT(calc!BZ$7),$C35,INDIRECT(calc!BZ$10))-SUMIF(INDIRECT(calc!BZ$8),$C35,INDIRECT(calc!BZ$11))),"")</f>
        <v/>
      </c>
      <c r="X35" s="136"/>
    </row>
    <row r="36" spans="3:24">
      <c r="C36" s="204" t="str">
        <f ca="1">IFERROR(INDEX(Typ,MATCH(ROW(A35),Code,0),2),"")</f>
        <v>7432959TA</v>
      </c>
      <c r="D36" s="204" t="str">
        <f ca="1">IFERROR(INDEX(Typ,MATCH(ROW(B35),Code,0),3),"")</f>
        <v>FILL VENT LINE INTERNAL</v>
      </c>
      <c r="E36" s="141">
        <f ca="1">SUMIF(Stocks!A:$A,$C36,Stocks!$B:$B)</f>
        <v>82</v>
      </c>
      <c r="F36" s="141"/>
      <c r="G36" s="145">
        <f t="shared" ca="1" si="0"/>
        <v>0</v>
      </c>
      <c r="H36" s="205" t="str">
        <f ca="1">IFERROR(IF($C36="","",(SUMIF(INDIRECT(calc!BL$6),$C36,INDIRECT(calc!BL$12))+SUMIF(INDIRECT(calc!BL$7),$C36,INDIRECT(calc!BL$13))+SUMIF(INDIRECT(calc!BL$8),$C36,INDIRECT(calc!BL$14)))/(COUNTIF(INDIRECT(calc!BL$6),$C36)+COUNTIF(INDIRECT(calc!BL$7),$C36)+COUNTIF(INDIRECT(calc!BL$8),$C36))-SUMIF(INDIRECT(calc!BL$6),$C36,INDIRECT(calc!BL$9))-SUMIF(INDIRECT(calc!BL$7),$C36,INDIRECT(calc!BL$10))-SUMIF(INDIRECT(calc!BL$8),$C36,INDIRECT(calc!BL$11))),"")</f>
        <v/>
      </c>
      <c r="I36" s="205">
        <f ca="1">IFERROR(IF($C36="","",(SUMIF(INDIRECT(calc!BM$6),$C36,INDIRECT(calc!BM$12))+SUMIF(INDIRECT(calc!BM$7),$C36,INDIRECT(calc!BM$13))+SUMIF(INDIRECT(calc!BM$8),$C36,INDIRECT(calc!BM$14)))/(COUNTIF(INDIRECT(calc!BM$6),$C36)+COUNTIF(INDIRECT(calc!BM$7),$C36)+COUNTIF(INDIRECT(calc!BM$8),$C36))-SUMIF(INDIRECT(calc!BM$6),$C36,INDIRECT(calc!BM$9))-SUMIF(INDIRECT(calc!BM$7),$C36,INDIRECT(calc!BM$10))-SUMIF(INDIRECT(calc!BM$8),$C36,INDIRECT(calc!BM$11))),"")</f>
        <v>42</v>
      </c>
      <c r="J36" s="205" t="str">
        <f ca="1">IFERROR(IF($C36="","",(SUMIF(INDIRECT(calc!BN$6),$C36,INDIRECT(calc!BN$12))+SUMIF(INDIRECT(calc!BN$7),$C36,INDIRECT(calc!BN$13))+SUMIF(INDIRECT(calc!BN$8),$C36,INDIRECT(calc!BN$14)))/(COUNTIF(INDIRECT(calc!BN$6),$C36)+COUNTIF(INDIRECT(calc!BN$7),$C36)+COUNTIF(INDIRECT(calc!BN$8),$C36))-SUMIF(INDIRECT(calc!BN$6),$C36,INDIRECT(calc!BN$9))-SUMIF(INDIRECT(calc!BN$7),$C36,INDIRECT(calc!BN$10))-SUMIF(INDIRECT(calc!BN$8),$C36,INDIRECT(calc!BN$11))),"")</f>
        <v/>
      </c>
      <c r="K36" s="205" t="str">
        <f ca="1">IFERROR(IF($C36="","",(SUMIF(INDIRECT(calc!BO$6),$C36,INDIRECT(calc!BO$12))+SUMIF(INDIRECT(calc!BO$7),$C36,INDIRECT(calc!BO$13))+SUMIF(INDIRECT(calc!BO$8),$C36,INDIRECT(calc!BO$14)))/(COUNTIF(INDIRECT(calc!BO$6),$C36)+COUNTIF(INDIRECT(calc!BO$7),$C36)+COUNTIF(INDIRECT(calc!BO$8),$C36))-SUMIF(INDIRECT(calc!BO$6),$C36,INDIRECT(calc!BO$9))-SUMIF(INDIRECT(calc!BO$7),$C36,INDIRECT(calc!BO$10))-SUMIF(INDIRECT(calc!BO$8),$C36,INDIRECT(calc!BO$11))),"")</f>
        <v/>
      </c>
      <c r="L36" s="205" t="str">
        <f ca="1">IFERROR(IF($C36="","",(SUMIF(INDIRECT(calc!BP$6),$C36,INDIRECT(calc!BP$12))+SUMIF(INDIRECT(calc!BP$7),$C36,INDIRECT(calc!BP$13))+SUMIF(INDIRECT(calc!BP$8),$C36,INDIRECT(calc!BP$14)))/(COUNTIF(INDIRECT(calc!BP$6),$C36)+COUNTIF(INDIRECT(calc!BP$7),$C36)+COUNTIF(INDIRECT(calc!BP$8),$C36))-SUMIF(INDIRECT(calc!BP$6),$C36,INDIRECT(calc!BP$9))-SUMIF(INDIRECT(calc!BP$7),$C36,INDIRECT(calc!BP$10))-SUMIF(INDIRECT(calc!BP$8),$C36,INDIRECT(calc!BP$11))),"")</f>
        <v/>
      </c>
      <c r="M36" s="205" t="str">
        <f ca="1">IFERROR(IF($C36="","",(SUMIF(INDIRECT(calc!BQ$6),$C36,INDIRECT(calc!BQ$12))+SUMIF(INDIRECT(calc!BQ$7),$C36,INDIRECT(calc!BQ$13))+SUMIF(INDIRECT(calc!BQ$8),$C36,INDIRECT(calc!BQ$14)))/(COUNTIF(INDIRECT(calc!BQ$6),$C36)+COUNTIF(INDIRECT(calc!BQ$7),$C36)+COUNTIF(INDIRECT(calc!BQ$8),$C36))-SUMIF(INDIRECT(calc!BQ$6),$C36,INDIRECT(calc!BQ$9))-SUMIF(INDIRECT(calc!BQ$7),$C36,INDIRECT(calc!BQ$10))-SUMIF(INDIRECT(calc!BQ$8),$C36,INDIRECT(calc!BQ$11))),"")</f>
        <v/>
      </c>
      <c r="N36" s="205" t="str">
        <f ca="1">IFERROR(IF($C36="","",(SUMIF(INDIRECT(calc!BR$6),$C36,INDIRECT(calc!BR$12))+SUMIF(INDIRECT(calc!BR$7),$C36,INDIRECT(calc!BR$13))+SUMIF(INDIRECT(calc!BR$8),$C36,INDIRECT(calc!BR$14)))/(COUNTIF(INDIRECT(calc!BR$6),$C36)+COUNTIF(INDIRECT(calc!BR$7),$C36)+COUNTIF(INDIRECT(calc!BR$8),$C36))-SUMIF(INDIRECT(calc!BR$6),$C36,INDIRECT(calc!BR$9))-SUMIF(INDIRECT(calc!BR$7),$C36,INDIRECT(calc!BR$10))-SUMIF(INDIRECT(calc!BR$8),$C36,INDIRECT(calc!BR$11))),"")</f>
        <v/>
      </c>
      <c r="O36" s="205" t="str">
        <f ca="1">IFERROR(IF($C36="","",(SUMIF(INDIRECT(calc!BS$6),$C36,INDIRECT(calc!BS$12))+SUMIF(INDIRECT(calc!BS$7),$C36,INDIRECT(calc!BS$13))+SUMIF(INDIRECT(calc!BS$8),$C36,INDIRECT(calc!BS$14)))/(COUNTIF(INDIRECT(calc!BS$6),$C36)+COUNTIF(INDIRECT(calc!BS$7),$C36)+COUNTIF(INDIRECT(calc!BS$8),$C36))-SUMIF(INDIRECT(calc!BS$6),$C36,INDIRECT(calc!BS$9))-SUMIF(INDIRECT(calc!BS$7),$C36,INDIRECT(calc!BS$10))-SUMIF(INDIRECT(calc!BS$8),$C36,INDIRECT(calc!BS$11))),"")</f>
        <v/>
      </c>
      <c r="P36" s="205" t="str">
        <f ca="1">IFERROR(IF($C36="","",(SUMIF(INDIRECT(calc!BT$6),$C36,INDIRECT(calc!BT$12))+SUMIF(INDIRECT(calc!BT$7),$C36,INDIRECT(calc!BT$13))+SUMIF(INDIRECT(calc!BT$8),$C36,INDIRECT(calc!BT$14)))/(COUNTIF(INDIRECT(calc!BT$6),$C36)+COUNTIF(INDIRECT(calc!BT$7),$C36)+COUNTIF(INDIRECT(calc!BT$8),$C36))-SUMIF(INDIRECT(calc!BT$6),$C36,INDIRECT(calc!BT$9))-SUMIF(INDIRECT(calc!BT$7),$C36,INDIRECT(calc!BT$10))-SUMIF(INDIRECT(calc!BT$8),$C36,INDIRECT(calc!BT$11))),"")</f>
        <v/>
      </c>
      <c r="Q36" s="205" t="str">
        <f ca="1">IFERROR(IF($C36="","",(SUMIF(INDIRECT(calc!BU$6),$C36,INDIRECT(calc!BU$12))+SUMIF(INDIRECT(calc!BU$7),$C36,INDIRECT(calc!BU$13))+SUMIF(INDIRECT(calc!BU$8),$C36,INDIRECT(calc!BU$14)))/(COUNTIF(INDIRECT(calc!BU$6),$C36)+COUNTIF(INDIRECT(calc!BU$7),$C36)+COUNTIF(INDIRECT(calc!BU$8),$C36))-SUMIF(INDIRECT(calc!BU$6),$C36,INDIRECT(calc!BU$9))-SUMIF(INDIRECT(calc!BU$7),$C36,INDIRECT(calc!BU$10))-SUMIF(INDIRECT(calc!BU$8),$C36,INDIRECT(calc!BU$11))),"")</f>
        <v/>
      </c>
      <c r="R36" s="205" t="str">
        <f ca="1">IFERROR(IF($C36="","",(SUMIF(INDIRECT(calc!BV$6),$C36,INDIRECT(calc!BV$12))+SUMIF(INDIRECT(calc!BV$7),$C36,INDIRECT(calc!BV$13))+SUMIF(INDIRECT(calc!BV$8),$C36,INDIRECT(calc!BV$14)))/(COUNTIF(INDIRECT(calc!BV$6),$C36)+COUNTIF(INDIRECT(calc!BV$7),$C36)+COUNTIF(INDIRECT(calc!BV$8),$C36))-SUMIF(INDIRECT(calc!BV$6),$C36,INDIRECT(calc!BV$9))-SUMIF(INDIRECT(calc!BV$7),$C36,INDIRECT(calc!BV$10))-SUMIF(INDIRECT(calc!BV$8),$C36,INDIRECT(calc!BV$11))),"")</f>
        <v/>
      </c>
      <c r="S36" s="205" t="str">
        <f ca="1">IFERROR(IF($C36="","",(SUMIF(INDIRECT(calc!BW$6),$C36,INDIRECT(calc!BW$12))+SUMIF(INDIRECT(calc!BW$7),$C36,INDIRECT(calc!BW$13))+SUMIF(INDIRECT(calc!BW$8),$C36,INDIRECT(calc!BW$14)))/(COUNTIF(INDIRECT(calc!BW$6),$C36)+COUNTIF(INDIRECT(calc!BW$7),$C36)+COUNTIF(INDIRECT(calc!BW$8),$C36))-SUMIF(INDIRECT(calc!BW$6),$C36,INDIRECT(calc!BW$9))-SUMIF(INDIRECT(calc!BW$7),$C36,INDIRECT(calc!BW$10))-SUMIF(INDIRECT(calc!BW$8),$C36,INDIRECT(calc!BW$11))),"")</f>
        <v/>
      </c>
      <c r="T36" s="205" t="str">
        <f ca="1">IFERROR(IF($C36="","",(SUMIF(INDIRECT(calc!BX$6),$C36,INDIRECT(calc!BX$12))+SUMIF(INDIRECT(calc!BX$7),$C36,INDIRECT(calc!BX$13))+SUMIF(INDIRECT(calc!BX$8),$C36,INDIRECT(calc!BX$14)))/(COUNTIF(INDIRECT(calc!BX$6),$C36)+COUNTIF(INDIRECT(calc!BX$7),$C36)+COUNTIF(INDIRECT(calc!BX$8),$C36))-SUMIF(INDIRECT(calc!BX$6),$C36,INDIRECT(calc!BX$9))-SUMIF(INDIRECT(calc!BX$7),$C36,INDIRECT(calc!BX$10))-SUMIF(INDIRECT(calc!BX$8),$C36,INDIRECT(calc!BX$11))),"")</f>
        <v/>
      </c>
      <c r="U36" s="205" t="str">
        <f ca="1">IFERROR(IF($C36="","",(SUMIF(INDIRECT(calc!BY$6),$C36,INDIRECT(calc!BY$12))+SUMIF(INDIRECT(calc!BY$7),$C36,INDIRECT(calc!BY$13))+SUMIF(INDIRECT(calc!BY$8),$C36,INDIRECT(calc!BY$14)))/(COUNTIF(INDIRECT(calc!BY$6),$C36)+COUNTIF(INDIRECT(calc!BY$7),$C36)+COUNTIF(INDIRECT(calc!BY$8),$C36))-SUMIF(INDIRECT(calc!BY$6),$C36,INDIRECT(calc!BY$9))-SUMIF(INDIRECT(calc!BY$7),$C36,INDIRECT(calc!BY$10))-SUMIF(INDIRECT(calc!BY$8),$C36,INDIRECT(calc!BY$11))),"")</f>
        <v/>
      </c>
      <c r="V36" s="205" t="str">
        <f ca="1">IFERROR(IF($C36="","",(SUMIF(INDIRECT(calc!BZ$6),$C36,INDIRECT(calc!BZ$12))+SUMIF(INDIRECT(calc!BZ$7),$C36,INDIRECT(calc!BZ$13))+SUMIF(INDIRECT(calc!BZ$8),$C36,INDIRECT(calc!BZ$14)))/(COUNTIF(INDIRECT(calc!BZ$6),$C36)+COUNTIF(INDIRECT(calc!BZ$7),$C36)+COUNTIF(INDIRECT(calc!BZ$8),$C36))-SUMIF(INDIRECT(calc!BZ$6),$C36,INDIRECT(calc!BZ$9))-SUMIF(INDIRECT(calc!BZ$7),$C36,INDIRECT(calc!BZ$10))-SUMIF(INDIRECT(calc!BZ$8),$C36,INDIRECT(calc!BZ$11))),"")</f>
        <v/>
      </c>
      <c r="X36" s="136"/>
    </row>
    <row r="37" spans="3:24">
      <c r="C37" s="204" t="str">
        <f ca="1">IFERROR(INDEX(Typ,MATCH(ROW(A36),Code,0),2),"")</f>
        <v>7432791TA</v>
      </c>
      <c r="D37" s="204" t="str">
        <f ca="1">IFERROR(INDEX(Typ,MATCH(ROW(B36),Code,0),3),"")</f>
        <v>VENT LINE EXTERNAL</v>
      </c>
      <c r="E37" s="141">
        <f ca="1">SUMIF(Stocks!A:$A,$C37,Stocks!$B:$B)</f>
        <v>24</v>
      </c>
      <c r="F37" s="141"/>
      <c r="G37" s="145">
        <f t="shared" ca="1" si="0"/>
        <v>-16</v>
      </c>
      <c r="H37" s="205" t="str">
        <f ca="1">IFERROR(IF($C37="","",(SUMIF(INDIRECT(calc!BL$6),$C37,INDIRECT(calc!BL$12))+SUMIF(INDIRECT(calc!BL$7),$C37,INDIRECT(calc!BL$13))+SUMIF(INDIRECT(calc!BL$8),$C37,INDIRECT(calc!BL$14)))/(COUNTIF(INDIRECT(calc!BL$6),$C37)+COUNTIF(INDIRECT(calc!BL$7),$C37)+COUNTIF(INDIRECT(calc!BL$8),$C37))-SUMIF(INDIRECT(calc!BL$6),$C37,INDIRECT(calc!BL$9))-SUMIF(INDIRECT(calc!BL$7),$C37,INDIRECT(calc!BL$10))-SUMIF(INDIRECT(calc!BL$8),$C37,INDIRECT(calc!BL$11))),"")</f>
        <v/>
      </c>
      <c r="I37" s="205">
        <f ca="1">IFERROR(IF($C37="","",(SUMIF(INDIRECT(calc!BM$6),$C37,INDIRECT(calc!BM$12))+SUMIF(INDIRECT(calc!BM$7),$C37,INDIRECT(calc!BM$13))+SUMIF(INDIRECT(calc!BM$8),$C37,INDIRECT(calc!BM$14)))/(COUNTIF(INDIRECT(calc!BM$6),$C37)+COUNTIF(INDIRECT(calc!BM$7),$C37)+COUNTIF(INDIRECT(calc!BM$8),$C37))-SUMIF(INDIRECT(calc!BM$6),$C37,INDIRECT(calc!BM$9))-SUMIF(INDIRECT(calc!BM$7),$C37,INDIRECT(calc!BM$10))-SUMIF(INDIRECT(calc!BM$8),$C37,INDIRECT(calc!BM$11))),"")</f>
        <v>-16</v>
      </c>
      <c r="J37" s="205" t="str">
        <f ca="1">IFERROR(IF($C37="","",(SUMIF(INDIRECT(calc!BN$6),$C37,INDIRECT(calc!BN$12))+SUMIF(INDIRECT(calc!BN$7),$C37,INDIRECT(calc!BN$13))+SUMIF(INDIRECT(calc!BN$8),$C37,INDIRECT(calc!BN$14)))/(COUNTIF(INDIRECT(calc!BN$6),$C37)+COUNTIF(INDIRECT(calc!BN$7),$C37)+COUNTIF(INDIRECT(calc!BN$8),$C37))-SUMIF(INDIRECT(calc!BN$6),$C37,INDIRECT(calc!BN$9))-SUMIF(INDIRECT(calc!BN$7),$C37,INDIRECT(calc!BN$10))-SUMIF(INDIRECT(calc!BN$8),$C37,INDIRECT(calc!BN$11))),"")</f>
        <v/>
      </c>
      <c r="K37" s="205" t="str">
        <f ca="1">IFERROR(IF($C37="","",(SUMIF(INDIRECT(calc!BO$6),$C37,INDIRECT(calc!BO$12))+SUMIF(INDIRECT(calc!BO$7),$C37,INDIRECT(calc!BO$13))+SUMIF(INDIRECT(calc!BO$8),$C37,INDIRECT(calc!BO$14)))/(COUNTIF(INDIRECT(calc!BO$6),$C37)+COUNTIF(INDIRECT(calc!BO$7),$C37)+COUNTIF(INDIRECT(calc!BO$8),$C37))-SUMIF(INDIRECT(calc!BO$6),$C37,INDIRECT(calc!BO$9))-SUMIF(INDIRECT(calc!BO$7),$C37,INDIRECT(calc!BO$10))-SUMIF(INDIRECT(calc!BO$8),$C37,INDIRECT(calc!BO$11))),"")</f>
        <v/>
      </c>
      <c r="L37" s="205" t="str">
        <f ca="1">IFERROR(IF($C37="","",(SUMIF(INDIRECT(calc!BP$6),$C37,INDIRECT(calc!BP$12))+SUMIF(INDIRECT(calc!BP$7),$C37,INDIRECT(calc!BP$13))+SUMIF(INDIRECT(calc!BP$8),$C37,INDIRECT(calc!BP$14)))/(COUNTIF(INDIRECT(calc!BP$6),$C37)+COUNTIF(INDIRECT(calc!BP$7),$C37)+COUNTIF(INDIRECT(calc!BP$8),$C37))-SUMIF(INDIRECT(calc!BP$6),$C37,INDIRECT(calc!BP$9))-SUMIF(INDIRECT(calc!BP$7),$C37,INDIRECT(calc!BP$10))-SUMIF(INDIRECT(calc!BP$8),$C37,INDIRECT(calc!BP$11))),"")</f>
        <v/>
      </c>
      <c r="M37" s="205" t="str">
        <f ca="1">IFERROR(IF($C37="","",(SUMIF(INDIRECT(calc!BQ$6),$C37,INDIRECT(calc!BQ$12))+SUMIF(INDIRECT(calc!BQ$7),$C37,INDIRECT(calc!BQ$13))+SUMIF(INDIRECT(calc!BQ$8),$C37,INDIRECT(calc!BQ$14)))/(COUNTIF(INDIRECT(calc!BQ$6),$C37)+COUNTIF(INDIRECT(calc!BQ$7),$C37)+COUNTIF(INDIRECT(calc!BQ$8),$C37))-SUMIF(INDIRECT(calc!BQ$6),$C37,INDIRECT(calc!BQ$9))-SUMIF(INDIRECT(calc!BQ$7),$C37,INDIRECT(calc!BQ$10))-SUMIF(INDIRECT(calc!BQ$8),$C37,INDIRECT(calc!BQ$11))),"")</f>
        <v/>
      </c>
      <c r="N37" s="205" t="str">
        <f ca="1">IFERROR(IF($C37="","",(SUMIF(INDIRECT(calc!BR$6),$C37,INDIRECT(calc!BR$12))+SUMIF(INDIRECT(calc!BR$7),$C37,INDIRECT(calc!BR$13))+SUMIF(INDIRECT(calc!BR$8),$C37,INDIRECT(calc!BR$14)))/(COUNTIF(INDIRECT(calc!BR$6),$C37)+COUNTIF(INDIRECT(calc!BR$7),$C37)+COUNTIF(INDIRECT(calc!BR$8),$C37))-SUMIF(INDIRECT(calc!BR$6),$C37,INDIRECT(calc!BR$9))-SUMIF(INDIRECT(calc!BR$7),$C37,INDIRECT(calc!BR$10))-SUMIF(INDIRECT(calc!BR$8),$C37,INDIRECT(calc!BR$11))),"")</f>
        <v/>
      </c>
      <c r="O37" s="205" t="str">
        <f ca="1">IFERROR(IF($C37="","",(SUMIF(INDIRECT(calc!BS$6),$C37,INDIRECT(calc!BS$12))+SUMIF(INDIRECT(calc!BS$7),$C37,INDIRECT(calc!BS$13))+SUMIF(INDIRECT(calc!BS$8),$C37,INDIRECT(calc!BS$14)))/(COUNTIF(INDIRECT(calc!BS$6),$C37)+COUNTIF(INDIRECT(calc!BS$7),$C37)+COUNTIF(INDIRECT(calc!BS$8),$C37))-SUMIF(INDIRECT(calc!BS$6),$C37,INDIRECT(calc!BS$9))-SUMIF(INDIRECT(calc!BS$7),$C37,INDIRECT(calc!BS$10))-SUMIF(INDIRECT(calc!BS$8),$C37,INDIRECT(calc!BS$11))),"")</f>
        <v/>
      </c>
      <c r="P37" s="205" t="str">
        <f ca="1">IFERROR(IF($C37="","",(SUMIF(INDIRECT(calc!BT$6),$C37,INDIRECT(calc!BT$12))+SUMIF(INDIRECT(calc!BT$7),$C37,INDIRECT(calc!BT$13))+SUMIF(INDIRECT(calc!BT$8),$C37,INDIRECT(calc!BT$14)))/(COUNTIF(INDIRECT(calc!BT$6),$C37)+COUNTIF(INDIRECT(calc!BT$7),$C37)+COUNTIF(INDIRECT(calc!BT$8),$C37))-SUMIF(INDIRECT(calc!BT$6),$C37,INDIRECT(calc!BT$9))-SUMIF(INDIRECT(calc!BT$7),$C37,INDIRECT(calc!BT$10))-SUMIF(INDIRECT(calc!BT$8),$C37,INDIRECT(calc!BT$11))),"")</f>
        <v/>
      </c>
      <c r="Q37" s="205" t="str">
        <f ca="1">IFERROR(IF($C37="","",(SUMIF(INDIRECT(calc!BU$6),$C37,INDIRECT(calc!BU$12))+SUMIF(INDIRECT(calc!BU$7),$C37,INDIRECT(calc!BU$13))+SUMIF(INDIRECT(calc!BU$8),$C37,INDIRECT(calc!BU$14)))/(COUNTIF(INDIRECT(calc!BU$6),$C37)+COUNTIF(INDIRECT(calc!BU$7),$C37)+COUNTIF(INDIRECT(calc!BU$8),$C37))-SUMIF(INDIRECT(calc!BU$6),$C37,INDIRECT(calc!BU$9))-SUMIF(INDIRECT(calc!BU$7),$C37,INDIRECT(calc!BU$10))-SUMIF(INDIRECT(calc!BU$8),$C37,INDIRECT(calc!BU$11))),"")</f>
        <v/>
      </c>
      <c r="R37" s="205" t="str">
        <f ca="1">IFERROR(IF($C37="","",(SUMIF(INDIRECT(calc!BV$6),$C37,INDIRECT(calc!BV$12))+SUMIF(INDIRECT(calc!BV$7),$C37,INDIRECT(calc!BV$13))+SUMIF(INDIRECT(calc!BV$8),$C37,INDIRECT(calc!BV$14)))/(COUNTIF(INDIRECT(calc!BV$6),$C37)+COUNTIF(INDIRECT(calc!BV$7),$C37)+COUNTIF(INDIRECT(calc!BV$8),$C37))-SUMIF(INDIRECT(calc!BV$6),$C37,INDIRECT(calc!BV$9))-SUMIF(INDIRECT(calc!BV$7),$C37,INDIRECT(calc!BV$10))-SUMIF(INDIRECT(calc!BV$8),$C37,INDIRECT(calc!BV$11))),"")</f>
        <v/>
      </c>
      <c r="S37" s="205" t="str">
        <f ca="1">IFERROR(IF($C37="","",(SUMIF(INDIRECT(calc!BW$6),$C37,INDIRECT(calc!BW$12))+SUMIF(INDIRECT(calc!BW$7),$C37,INDIRECT(calc!BW$13))+SUMIF(INDIRECT(calc!BW$8),$C37,INDIRECT(calc!BW$14)))/(COUNTIF(INDIRECT(calc!BW$6),$C37)+COUNTIF(INDIRECT(calc!BW$7),$C37)+COUNTIF(INDIRECT(calc!BW$8),$C37))-SUMIF(INDIRECT(calc!BW$6),$C37,INDIRECT(calc!BW$9))-SUMIF(INDIRECT(calc!BW$7),$C37,INDIRECT(calc!BW$10))-SUMIF(INDIRECT(calc!BW$8),$C37,INDIRECT(calc!BW$11))),"")</f>
        <v/>
      </c>
      <c r="T37" s="205" t="str">
        <f ca="1">IFERROR(IF($C37="","",(SUMIF(INDIRECT(calc!BX$6),$C37,INDIRECT(calc!BX$12))+SUMIF(INDIRECT(calc!BX$7),$C37,INDIRECT(calc!BX$13))+SUMIF(INDIRECT(calc!BX$8),$C37,INDIRECT(calc!BX$14)))/(COUNTIF(INDIRECT(calc!BX$6),$C37)+COUNTIF(INDIRECT(calc!BX$7),$C37)+COUNTIF(INDIRECT(calc!BX$8),$C37))-SUMIF(INDIRECT(calc!BX$6),$C37,INDIRECT(calc!BX$9))-SUMIF(INDIRECT(calc!BX$7),$C37,INDIRECT(calc!BX$10))-SUMIF(INDIRECT(calc!BX$8),$C37,INDIRECT(calc!BX$11))),"")</f>
        <v/>
      </c>
      <c r="U37" s="205" t="str">
        <f ca="1">IFERROR(IF($C37="","",(SUMIF(INDIRECT(calc!BY$6),$C37,INDIRECT(calc!BY$12))+SUMIF(INDIRECT(calc!BY$7),$C37,INDIRECT(calc!BY$13))+SUMIF(INDIRECT(calc!BY$8),$C37,INDIRECT(calc!BY$14)))/(COUNTIF(INDIRECT(calc!BY$6),$C37)+COUNTIF(INDIRECT(calc!BY$7),$C37)+COUNTIF(INDIRECT(calc!BY$8),$C37))-SUMIF(INDIRECT(calc!BY$6),$C37,INDIRECT(calc!BY$9))-SUMIF(INDIRECT(calc!BY$7),$C37,INDIRECT(calc!BY$10))-SUMIF(INDIRECT(calc!BY$8),$C37,INDIRECT(calc!BY$11))),"")</f>
        <v/>
      </c>
      <c r="V37" s="205" t="str">
        <f ca="1">IFERROR(IF($C37="","",(SUMIF(INDIRECT(calc!BZ$6),$C37,INDIRECT(calc!BZ$12))+SUMIF(INDIRECT(calc!BZ$7),$C37,INDIRECT(calc!BZ$13))+SUMIF(INDIRECT(calc!BZ$8),$C37,INDIRECT(calc!BZ$14)))/(COUNTIF(INDIRECT(calc!BZ$6),$C37)+COUNTIF(INDIRECT(calc!BZ$7),$C37)+COUNTIF(INDIRECT(calc!BZ$8),$C37))-SUMIF(INDIRECT(calc!BZ$6),$C37,INDIRECT(calc!BZ$9))-SUMIF(INDIRECT(calc!BZ$7),$C37,INDIRECT(calc!BZ$10))-SUMIF(INDIRECT(calc!BZ$8),$C37,INDIRECT(calc!BZ$11))),"")</f>
        <v/>
      </c>
      <c r="X37" s="136"/>
    </row>
    <row r="38" spans="3:24">
      <c r="C38" s="204" t="str">
        <f ca="1">IFERROR(INDEX(Typ,MATCH(ROW(A37),Code,0),2),"")</f>
        <v>7432792TA</v>
      </c>
      <c r="D38" s="204" t="str">
        <f ca="1">IFERROR(INDEX(Typ,MATCH(ROW(B37),Code,0),3),"")</f>
        <v xml:space="preserve"> DELIVERY LINE DML </v>
      </c>
      <c r="E38" s="141">
        <f ca="1">SUMIF(Stocks!A:$A,$C38,Stocks!$B:$B)</f>
        <v>80</v>
      </c>
      <c r="F38" s="141"/>
      <c r="G38" s="145">
        <f t="shared" ca="1" si="0"/>
        <v>0</v>
      </c>
      <c r="H38" s="205" t="str">
        <f ca="1">IFERROR(IF($C38="","",(SUMIF(INDIRECT(calc!BL$6),$C38,INDIRECT(calc!BL$12))+SUMIF(INDIRECT(calc!BL$7),$C38,INDIRECT(calc!BL$13))+SUMIF(INDIRECT(calc!BL$8),$C38,INDIRECT(calc!BL$14)))/(COUNTIF(INDIRECT(calc!BL$6),$C38)+COUNTIF(INDIRECT(calc!BL$7),$C38)+COUNTIF(INDIRECT(calc!BL$8),$C38))-SUMIF(INDIRECT(calc!BL$6),$C38,INDIRECT(calc!BL$9))-SUMIF(INDIRECT(calc!BL$7),$C38,INDIRECT(calc!BL$10))-SUMIF(INDIRECT(calc!BL$8),$C38,INDIRECT(calc!BL$11))),"")</f>
        <v/>
      </c>
      <c r="I38" s="205">
        <f ca="1">IFERROR(IF($C38="","",(SUMIF(INDIRECT(calc!BM$6),$C38,INDIRECT(calc!BM$12))+SUMIF(INDIRECT(calc!BM$7),$C38,INDIRECT(calc!BM$13))+SUMIF(INDIRECT(calc!BM$8),$C38,INDIRECT(calc!BM$14)))/(COUNTIF(INDIRECT(calc!BM$6),$C38)+COUNTIF(INDIRECT(calc!BM$7),$C38)+COUNTIF(INDIRECT(calc!BM$8),$C38))-SUMIF(INDIRECT(calc!BM$6),$C38,INDIRECT(calc!BM$9))-SUMIF(INDIRECT(calc!BM$7),$C38,INDIRECT(calc!BM$10))-SUMIF(INDIRECT(calc!BM$8),$C38,INDIRECT(calc!BM$11))),"")</f>
        <v>40</v>
      </c>
      <c r="J38" s="205" t="str">
        <f ca="1">IFERROR(IF($C38="","",(SUMIF(INDIRECT(calc!BN$6),$C38,INDIRECT(calc!BN$12))+SUMIF(INDIRECT(calc!BN$7),$C38,INDIRECT(calc!BN$13))+SUMIF(INDIRECT(calc!BN$8),$C38,INDIRECT(calc!BN$14)))/(COUNTIF(INDIRECT(calc!BN$6),$C38)+COUNTIF(INDIRECT(calc!BN$7),$C38)+COUNTIF(INDIRECT(calc!BN$8),$C38))-SUMIF(INDIRECT(calc!BN$6),$C38,INDIRECT(calc!BN$9))-SUMIF(INDIRECT(calc!BN$7),$C38,INDIRECT(calc!BN$10))-SUMIF(INDIRECT(calc!BN$8),$C38,INDIRECT(calc!BN$11))),"")</f>
        <v/>
      </c>
      <c r="K38" s="205" t="str">
        <f ca="1">IFERROR(IF($C38="","",(SUMIF(INDIRECT(calc!BO$6),$C38,INDIRECT(calc!BO$12))+SUMIF(INDIRECT(calc!BO$7),$C38,INDIRECT(calc!BO$13))+SUMIF(INDIRECT(calc!BO$8),$C38,INDIRECT(calc!BO$14)))/(COUNTIF(INDIRECT(calc!BO$6),$C38)+COUNTIF(INDIRECT(calc!BO$7),$C38)+COUNTIF(INDIRECT(calc!BO$8),$C38))-SUMIF(INDIRECT(calc!BO$6),$C38,INDIRECT(calc!BO$9))-SUMIF(INDIRECT(calc!BO$7),$C38,INDIRECT(calc!BO$10))-SUMIF(INDIRECT(calc!BO$8),$C38,INDIRECT(calc!BO$11))),"")</f>
        <v/>
      </c>
      <c r="L38" s="205" t="str">
        <f ca="1">IFERROR(IF($C38="","",(SUMIF(INDIRECT(calc!BP$6),$C38,INDIRECT(calc!BP$12))+SUMIF(INDIRECT(calc!BP$7),$C38,INDIRECT(calc!BP$13))+SUMIF(INDIRECT(calc!BP$8),$C38,INDIRECT(calc!BP$14)))/(COUNTIF(INDIRECT(calc!BP$6),$C38)+COUNTIF(INDIRECT(calc!BP$7),$C38)+COUNTIF(INDIRECT(calc!BP$8),$C38))-SUMIF(INDIRECT(calc!BP$6),$C38,INDIRECT(calc!BP$9))-SUMIF(INDIRECT(calc!BP$7),$C38,INDIRECT(calc!BP$10))-SUMIF(INDIRECT(calc!BP$8),$C38,INDIRECT(calc!BP$11))),"")</f>
        <v/>
      </c>
      <c r="M38" s="205" t="str">
        <f ca="1">IFERROR(IF($C38="","",(SUMIF(INDIRECT(calc!BQ$6),$C38,INDIRECT(calc!BQ$12))+SUMIF(INDIRECT(calc!BQ$7),$C38,INDIRECT(calc!BQ$13))+SUMIF(INDIRECT(calc!BQ$8),$C38,INDIRECT(calc!BQ$14)))/(COUNTIF(INDIRECT(calc!BQ$6),$C38)+COUNTIF(INDIRECT(calc!BQ$7),$C38)+COUNTIF(INDIRECT(calc!BQ$8),$C38))-SUMIF(INDIRECT(calc!BQ$6),$C38,INDIRECT(calc!BQ$9))-SUMIF(INDIRECT(calc!BQ$7),$C38,INDIRECT(calc!BQ$10))-SUMIF(INDIRECT(calc!BQ$8),$C38,INDIRECT(calc!BQ$11))),"")</f>
        <v/>
      </c>
      <c r="N38" s="205" t="str">
        <f ca="1">IFERROR(IF($C38="","",(SUMIF(INDIRECT(calc!BR$6),$C38,INDIRECT(calc!BR$12))+SUMIF(INDIRECT(calc!BR$7),$C38,INDIRECT(calc!BR$13))+SUMIF(INDIRECT(calc!BR$8),$C38,INDIRECT(calc!BR$14)))/(COUNTIF(INDIRECT(calc!BR$6),$C38)+COUNTIF(INDIRECT(calc!BR$7),$C38)+COUNTIF(INDIRECT(calc!BR$8),$C38))-SUMIF(INDIRECT(calc!BR$6),$C38,INDIRECT(calc!BR$9))-SUMIF(INDIRECT(calc!BR$7),$C38,INDIRECT(calc!BR$10))-SUMIF(INDIRECT(calc!BR$8),$C38,INDIRECT(calc!BR$11))),"")</f>
        <v/>
      </c>
      <c r="O38" s="205" t="str">
        <f ca="1">IFERROR(IF($C38="","",(SUMIF(INDIRECT(calc!BS$6),$C38,INDIRECT(calc!BS$12))+SUMIF(INDIRECT(calc!BS$7),$C38,INDIRECT(calc!BS$13))+SUMIF(INDIRECT(calc!BS$8),$C38,INDIRECT(calc!BS$14)))/(COUNTIF(INDIRECT(calc!BS$6),$C38)+COUNTIF(INDIRECT(calc!BS$7),$C38)+COUNTIF(INDIRECT(calc!BS$8),$C38))-SUMIF(INDIRECT(calc!BS$6),$C38,INDIRECT(calc!BS$9))-SUMIF(INDIRECT(calc!BS$7),$C38,INDIRECT(calc!BS$10))-SUMIF(INDIRECT(calc!BS$8),$C38,INDIRECT(calc!BS$11))),"")</f>
        <v/>
      </c>
      <c r="P38" s="205" t="str">
        <f ca="1">IFERROR(IF($C38="","",(SUMIF(INDIRECT(calc!BT$6),$C38,INDIRECT(calc!BT$12))+SUMIF(INDIRECT(calc!BT$7),$C38,INDIRECT(calc!BT$13))+SUMIF(INDIRECT(calc!BT$8),$C38,INDIRECT(calc!BT$14)))/(COUNTIF(INDIRECT(calc!BT$6),$C38)+COUNTIF(INDIRECT(calc!BT$7),$C38)+COUNTIF(INDIRECT(calc!BT$8),$C38))-SUMIF(INDIRECT(calc!BT$6),$C38,INDIRECT(calc!BT$9))-SUMIF(INDIRECT(calc!BT$7),$C38,INDIRECT(calc!BT$10))-SUMIF(INDIRECT(calc!BT$8),$C38,INDIRECT(calc!BT$11))),"")</f>
        <v/>
      </c>
      <c r="Q38" s="205" t="str">
        <f ca="1">IFERROR(IF($C38="","",(SUMIF(INDIRECT(calc!BU$6),$C38,INDIRECT(calc!BU$12))+SUMIF(INDIRECT(calc!BU$7),$C38,INDIRECT(calc!BU$13))+SUMIF(INDIRECT(calc!BU$8),$C38,INDIRECT(calc!BU$14)))/(COUNTIF(INDIRECT(calc!BU$6),$C38)+COUNTIF(INDIRECT(calc!BU$7),$C38)+COUNTIF(INDIRECT(calc!BU$8),$C38))-SUMIF(INDIRECT(calc!BU$6),$C38,INDIRECT(calc!BU$9))-SUMIF(INDIRECT(calc!BU$7),$C38,INDIRECT(calc!BU$10))-SUMIF(INDIRECT(calc!BU$8),$C38,INDIRECT(calc!BU$11))),"")</f>
        <v/>
      </c>
      <c r="R38" s="205" t="str">
        <f ca="1">IFERROR(IF($C38="","",(SUMIF(INDIRECT(calc!BV$6),$C38,INDIRECT(calc!BV$12))+SUMIF(INDIRECT(calc!BV$7),$C38,INDIRECT(calc!BV$13))+SUMIF(INDIRECT(calc!BV$8),$C38,INDIRECT(calc!BV$14)))/(COUNTIF(INDIRECT(calc!BV$6),$C38)+COUNTIF(INDIRECT(calc!BV$7),$C38)+COUNTIF(INDIRECT(calc!BV$8),$C38))-SUMIF(INDIRECT(calc!BV$6),$C38,INDIRECT(calc!BV$9))-SUMIF(INDIRECT(calc!BV$7),$C38,INDIRECT(calc!BV$10))-SUMIF(INDIRECT(calc!BV$8),$C38,INDIRECT(calc!BV$11))),"")</f>
        <v/>
      </c>
      <c r="S38" s="205" t="str">
        <f ca="1">IFERROR(IF($C38="","",(SUMIF(INDIRECT(calc!BW$6),$C38,INDIRECT(calc!BW$12))+SUMIF(INDIRECT(calc!BW$7),$C38,INDIRECT(calc!BW$13))+SUMIF(INDIRECT(calc!BW$8),$C38,INDIRECT(calc!BW$14)))/(COUNTIF(INDIRECT(calc!BW$6),$C38)+COUNTIF(INDIRECT(calc!BW$7),$C38)+COUNTIF(INDIRECT(calc!BW$8),$C38))-SUMIF(INDIRECT(calc!BW$6),$C38,INDIRECT(calc!BW$9))-SUMIF(INDIRECT(calc!BW$7),$C38,INDIRECT(calc!BW$10))-SUMIF(INDIRECT(calc!BW$8),$C38,INDIRECT(calc!BW$11))),"")</f>
        <v/>
      </c>
      <c r="T38" s="205" t="str">
        <f ca="1">IFERROR(IF($C38="","",(SUMIF(INDIRECT(calc!BX$6),$C38,INDIRECT(calc!BX$12))+SUMIF(INDIRECT(calc!BX$7),$C38,INDIRECT(calc!BX$13))+SUMIF(INDIRECT(calc!BX$8),$C38,INDIRECT(calc!BX$14)))/(COUNTIF(INDIRECT(calc!BX$6),$C38)+COUNTIF(INDIRECT(calc!BX$7),$C38)+COUNTIF(INDIRECT(calc!BX$8),$C38))-SUMIF(INDIRECT(calc!BX$6),$C38,INDIRECT(calc!BX$9))-SUMIF(INDIRECT(calc!BX$7),$C38,INDIRECT(calc!BX$10))-SUMIF(INDIRECT(calc!BX$8),$C38,INDIRECT(calc!BX$11))),"")</f>
        <v/>
      </c>
      <c r="U38" s="205" t="str">
        <f ca="1">IFERROR(IF($C38="","",(SUMIF(INDIRECT(calc!BY$6),$C38,INDIRECT(calc!BY$12))+SUMIF(INDIRECT(calc!BY$7),$C38,INDIRECT(calc!BY$13))+SUMIF(INDIRECT(calc!BY$8),$C38,INDIRECT(calc!BY$14)))/(COUNTIF(INDIRECT(calc!BY$6),$C38)+COUNTIF(INDIRECT(calc!BY$7),$C38)+COUNTIF(INDIRECT(calc!BY$8),$C38))-SUMIF(INDIRECT(calc!BY$6),$C38,INDIRECT(calc!BY$9))-SUMIF(INDIRECT(calc!BY$7),$C38,INDIRECT(calc!BY$10))-SUMIF(INDIRECT(calc!BY$8),$C38,INDIRECT(calc!BY$11))),"")</f>
        <v/>
      </c>
      <c r="V38" s="205" t="str">
        <f ca="1">IFERROR(IF($C38="","",(SUMIF(INDIRECT(calc!BZ$6),$C38,INDIRECT(calc!BZ$12))+SUMIF(INDIRECT(calc!BZ$7),$C38,INDIRECT(calc!BZ$13))+SUMIF(INDIRECT(calc!BZ$8),$C38,INDIRECT(calc!BZ$14)))/(COUNTIF(INDIRECT(calc!BZ$6),$C38)+COUNTIF(INDIRECT(calc!BZ$7),$C38)+COUNTIF(INDIRECT(calc!BZ$8),$C38))-SUMIF(INDIRECT(calc!BZ$6),$C38,INDIRECT(calc!BZ$9))-SUMIF(INDIRECT(calc!BZ$7),$C38,INDIRECT(calc!BZ$10))-SUMIF(INDIRECT(calc!BZ$8),$C38,INDIRECT(calc!BZ$11))),"")</f>
        <v/>
      </c>
      <c r="X38" s="136"/>
    </row>
    <row r="39" spans="3:24">
      <c r="C39" s="204" t="str">
        <f ca="1">IFERROR(INDEX(Typ,MATCH(ROW(A38),Code,0),2),"")</f>
        <v>7540058AA</v>
      </c>
      <c r="D39" s="204" t="str">
        <f ca="1">IFERROR(INDEX(Typ,MATCH(ROW(B38),Code,0),3),"")</f>
        <v>LOCKING RING</v>
      </c>
      <c r="E39" s="141">
        <f ca="1">SUMIF(Stocks!A:$A,$C39,Stocks!$B:$B)</f>
        <v>1819</v>
      </c>
      <c r="F39" s="141"/>
      <c r="G39" s="145">
        <f t="shared" ca="1" si="0"/>
        <v>0</v>
      </c>
      <c r="H39" s="205">
        <f ca="1">IFERROR(IF($C39="","",(SUMIF(INDIRECT(calc!BL$6),$C39,INDIRECT(calc!BL$12))+SUMIF(INDIRECT(calc!BL$7),$C39,INDIRECT(calc!BL$13))+SUMIF(INDIRECT(calc!BL$8),$C39,INDIRECT(calc!BL$14)))/(COUNTIF(INDIRECT(calc!BL$6),$C39)+COUNTIF(INDIRECT(calc!BL$7),$C39)+COUNTIF(INDIRECT(calc!BL$8),$C39))-SUMIF(INDIRECT(calc!BL$6),$C39,INDIRECT(calc!BL$9))-SUMIF(INDIRECT(calc!BL$7),$C39,INDIRECT(calc!BL$10))-SUMIF(INDIRECT(calc!BL$8),$C39,INDIRECT(calc!BL$11))),"")</f>
        <v>179</v>
      </c>
      <c r="I39" s="205">
        <f ca="1">IFERROR(IF($C39="","",(SUMIF(INDIRECT(calc!BM$6),$C39,INDIRECT(calc!BM$12))+SUMIF(INDIRECT(calc!BM$7),$C39,INDIRECT(calc!BM$13))+SUMIF(INDIRECT(calc!BM$8),$C39,INDIRECT(calc!BM$14)))/(COUNTIF(INDIRECT(calc!BM$6),$C39)+COUNTIF(INDIRECT(calc!BM$7),$C39)+COUNTIF(INDIRECT(calc!BM$8),$C39))-SUMIF(INDIRECT(calc!BM$6),$C39,INDIRECT(calc!BM$9))-SUMIF(INDIRECT(calc!BM$7),$C39,INDIRECT(calc!BM$10))-SUMIF(INDIRECT(calc!BM$8),$C39,INDIRECT(calc!BM$11))),"")</f>
        <v>1578</v>
      </c>
      <c r="J39" s="205" t="str">
        <f ca="1">IFERROR(IF($C39="","",(SUMIF(INDIRECT(calc!BN$6),$C39,INDIRECT(calc!BN$12))+SUMIF(INDIRECT(calc!BN$7),$C39,INDIRECT(calc!BN$13))+SUMIF(INDIRECT(calc!BN$8),$C39,INDIRECT(calc!BN$14)))/(COUNTIF(INDIRECT(calc!BN$6),$C39)+COUNTIF(INDIRECT(calc!BN$7),$C39)+COUNTIF(INDIRECT(calc!BN$8),$C39))-SUMIF(INDIRECT(calc!BN$6),$C39,INDIRECT(calc!BN$9))-SUMIF(INDIRECT(calc!BN$7),$C39,INDIRECT(calc!BN$10))-SUMIF(INDIRECT(calc!BN$8),$C39,INDIRECT(calc!BN$11))),"")</f>
        <v/>
      </c>
      <c r="K39" s="205" t="str">
        <f ca="1">IFERROR(IF($C39="","",(SUMIF(INDIRECT(calc!BO$6),$C39,INDIRECT(calc!BO$12))+SUMIF(INDIRECT(calc!BO$7),$C39,INDIRECT(calc!BO$13))+SUMIF(INDIRECT(calc!BO$8),$C39,INDIRECT(calc!BO$14)))/(COUNTIF(INDIRECT(calc!BO$6),$C39)+COUNTIF(INDIRECT(calc!BO$7),$C39)+COUNTIF(INDIRECT(calc!BO$8),$C39))-SUMIF(INDIRECT(calc!BO$6),$C39,INDIRECT(calc!BO$9))-SUMIF(INDIRECT(calc!BO$7),$C39,INDIRECT(calc!BO$10))-SUMIF(INDIRECT(calc!BO$8),$C39,INDIRECT(calc!BO$11))),"")</f>
        <v/>
      </c>
      <c r="L39" s="205" t="str">
        <f ca="1">IFERROR(IF($C39="","",(SUMIF(INDIRECT(calc!BP$6),$C39,INDIRECT(calc!BP$12))+SUMIF(INDIRECT(calc!BP$7),$C39,INDIRECT(calc!BP$13))+SUMIF(INDIRECT(calc!BP$8),$C39,INDIRECT(calc!BP$14)))/(COUNTIF(INDIRECT(calc!BP$6),$C39)+COUNTIF(INDIRECT(calc!BP$7),$C39)+COUNTIF(INDIRECT(calc!BP$8),$C39))-SUMIF(INDIRECT(calc!BP$6),$C39,INDIRECT(calc!BP$9))-SUMIF(INDIRECT(calc!BP$7),$C39,INDIRECT(calc!BP$10))-SUMIF(INDIRECT(calc!BP$8),$C39,INDIRECT(calc!BP$11))),"")</f>
        <v/>
      </c>
      <c r="M39" s="205" t="str">
        <f ca="1">IFERROR(IF($C39="","",(SUMIF(INDIRECT(calc!BQ$6),$C39,INDIRECT(calc!BQ$12))+SUMIF(INDIRECT(calc!BQ$7),$C39,INDIRECT(calc!BQ$13))+SUMIF(INDIRECT(calc!BQ$8),$C39,INDIRECT(calc!BQ$14)))/(COUNTIF(INDIRECT(calc!BQ$6),$C39)+COUNTIF(INDIRECT(calc!BQ$7),$C39)+COUNTIF(INDIRECT(calc!BQ$8),$C39))-SUMIF(INDIRECT(calc!BQ$6),$C39,INDIRECT(calc!BQ$9))-SUMIF(INDIRECT(calc!BQ$7),$C39,INDIRECT(calc!BQ$10))-SUMIF(INDIRECT(calc!BQ$8),$C39,INDIRECT(calc!BQ$11))),"")</f>
        <v/>
      </c>
      <c r="N39" s="205" t="str">
        <f ca="1">IFERROR(IF($C39="","",(SUMIF(INDIRECT(calc!BR$6),$C39,INDIRECT(calc!BR$12))+SUMIF(INDIRECT(calc!BR$7),$C39,INDIRECT(calc!BR$13))+SUMIF(INDIRECT(calc!BR$8),$C39,INDIRECT(calc!BR$14)))/(COUNTIF(INDIRECT(calc!BR$6),$C39)+COUNTIF(INDIRECT(calc!BR$7),$C39)+COUNTIF(INDIRECT(calc!BR$8),$C39))-SUMIF(INDIRECT(calc!BR$6),$C39,INDIRECT(calc!BR$9))-SUMIF(INDIRECT(calc!BR$7),$C39,INDIRECT(calc!BR$10))-SUMIF(INDIRECT(calc!BR$8),$C39,INDIRECT(calc!BR$11))),"")</f>
        <v/>
      </c>
      <c r="O39" s="205" t="str">
        <f ca="1">IFERROR(IF($C39="","",(SUMIF(INDIRECT(calc!BS$6),$C39,INDIRECT(calc!BS$12))+SUMIF(INDIRECT(calc!BS$7),$C39,INDIRECT(calc!BS$13))+SUMIF(INDIRECT(calc!BS$8),$C39,INDIRECT(calc!BS$14)))/(COUNTIF(INDIRECT(calc!BS$6),$C39)+COUNTIF(INDIRECT(calc!BS$7),$C39)+COUNTIF(INDIRECT(calc!BS$8),$C39))-SUMIF(INDIRECT(calc!BS$6),$C39,INDIRECT(calc!BS$9))-SUMIF(INDIRECT(calc!BS$7),$C39,INDIRECT(calc!BS$10))-SUMIF(INDIRECT(calc!BS$8),$C39,INDIRECT(calc!BS$11))),"")</f>
        <v/>
      </c>
      <c r="P39" s="205" t="str">
        <f ca="1">IFERROR(IF($C39="","",(SUMIF(INDIRECT(calc!BT$6),$C39,INDIRECT(calc!BT$12))+SUMIF(INDIRECT(calc!BT$7),$C39,INDIRECT(calc!BT$13))+SUMIF(INDIRECT(calc!BT$8),$C39,INDIRECT(calc!BT$14)))/(COUNTIF(INDIRECT(calc!BT$6),$C39)+COUNTIF(INDIRECT(calc!BT$7),$C39)+COUNTIF(INDIRECT(calc!BT$8),$C39))-SUMIF(INDIRECT(calc!BT$6),$C39,INDIRECT(calc!BT$9))-SUMIF(INDIRECT(calc!BT$7),$C39,INDIRECT(calc!BT$10))-SUMIF(INDIRECT(calc!BT$8),$C39,INDIRECT(calc!BT$11))),"")</f>
        <v/>
      </c>
      <c r="Q39" s="205" t="str">
        <f ca="1">IFERROR(IF($C39="","",(SUMIF(INDIRECT(calc!BU$6),$C39,INDIRECT(calc!BU$12))+SUMIF(INDIRECT(calc!BU$7),$C39,INDIRECT(calc!BU$13))+SUMIF(INDIRECT(calc!BU$8),$C39,INDIRECT(calc!BU$14)))/(COUNTIF(INDIRECT(calc!BU$6),$C39)+COUNTIF(INDIRECT(calc!BU$7),$C39)+COUNTIF(INDIRECT(calc!BU$8),$C39))-SUMIF(INDIRECT(calc!BU$6),$C39,INDIRECT(calc!BU$9))-SUMIF(INDIRECT(calc!BU$7),$C39,INDIRECT(calc!BU$10))-SUMIF(INDIRECT(calc!BU$8),$C39,INDIRECT(calc!BU$11))),"")</f>
        <v/>
      </c>
      <c r="R39" s="205" t="str">
        <f ca="1">IFERROR(IF($C39="","",(SUMIF(INDIRECT(calc!BV$6),$C39,INDIRECT(calc!BV$12))+SUMIF(INDIRECT(calc!BV$7),$C39,INDIRECT(calc!BV$13))+SUMIF(INDIRECT(calc!BV$8),$C39,INDIRECT(calc!BV$14)))/(COUNTIF(INDIRECT(calc!BV$6),$C39)+COUNTIF(INDIRECT(calc!BV$7),$C39)+COUNTIF(INDIRECT(calc!BV$8),$C39))-SUMIF(INDIRECT(calc!BV$6),$C39,INDIRECT(calc!BV$9))-SUMIF(INDIRECT(calc!BV$7),$C39,INDIRECT(calc!BV$10))-SUMIF(INDIRECT(calc!BV$8),$C39,INDIRECT(calc!BV$11))),"")</f>
        <v/>
      </c>
      <c r="S39" s="205" t="str">
        <f ca="1">IFERROR(IF($C39="","",(SUMIF(INDIRECT(calc!BW$6),$C39,INDIRECT(calc!BW$12))+SUMIF(INDIRECT(calc!BW$7),$C39,INDIRECT(calc!BW$13))+SUMIF(INDIRECT(calc!BW$8),$C39,INDIRECT(calc!BW$14)))/(COUNTIF(INDIRECT(calc!BW$6),$C39)+COUNTIF(INDIRECT(calc!BW$7),$C39)+COUNTIF(INDIRECT(calc!BW$8),$C39))-SUMIF(INDIRECT(calc!BW$6),$C39,INDIRECT(calc!BW$9))-SUMIF(INDIRECT(calc!BW$7),$C39,INDIRECT(calc!BW$10))-SUMIF(INDIRECT(calc!BW$8),$C39,INDIRECT(calc!BW$11))),"")</f>
        <v/>
      </c>
      <c r="T39" s="205" t="str">
        <f ca="1">IFERROR(IF($C39="","",(SUMIF(INDIRECT(calc!BX$6),$C39,INDIRECT(calc!BX$12))+SUMIF(INDIRECT(calc!BX$7),$C39,INDIRECT(calc!BX$13))+SUMIF(INDIRECT(calc!BX$8),$C39,INDIRECT(calc!BX$14)))/(COUNTIF(INDIRECT(calc!BX$6),$C39)+COUNTIF(INDIRECT(calc!BX$7),$C39)+COUNTIF(INDIRECT(calc!BX$8),$C39))-SUMIF(INDIRECT(calc!BX$6),$C39,INDIRECT(calc!BX$9))-SUMIF(INDIRECT(calc!BX$7),$C39,INDIRECT(calc!BX$10))-SUMIF(INDIRECT(calc!BX$8),$C39,INDIRECT(calc!BX$11))),"")</f>
        <v/>
      </c>
      <c r="U39" s="205" t="str">
        <f ca="1">IFERROR(IF($C39="","",(SUMIF(INDIRECT(calc!BY$6),$C39,INDIRECT(calc!BY$12))+SUMIF(INDIRECT(calc!BY$7),$C39,INDIRECT(calc!BY$13))+SUMIF(INDIRECT(calc!BY$8),$C39,INDIRECT(calc!BY$14)))/(COUNTIF(INDIRECT(calc!BY$6),$C39)+COUNTIF(INDIRECT(calc!BY$7),$C39)+COUNTIF(INDIRECT(calc!BY$8),$C39))-SUMIF(INDIRECT(calc!BY$6),$C39,INDIRECT(calc!BY$9))-SUMIF(INDIRECT(calc!BY$7),$C39,INDIRECT(calc!BY$10))-SUMIF(INDIRECT(calc!BY$8),$C39,INDIRECT(calc!BY$11))),"")</f>
        <v/>
      </c>
      <c r="V39" s="205" t="str">
        <f ca="1">IFERROR(IF($C39="","",(SUMIF(INDIRECT(calc!BZ$6),$C39,INDIRECT(calc!BZ$12))+SUMIF(INDIRECT(calc!BZ$7),$C39,INDIRECT(calc!BZ$13))+SUMIF(INDIRECT(calc!BZ$8),$C39,INDIRECT(calc!BZ$14)))/(COUNTIF(INDIRECT(calc!BZ$6),$C39)+COUNTIF(INDIRECT(calc!BZ$7),$C39)+COUNTIF(INDIRECT(calc!BZ$8),$C39))-SUMIF(INDIRECT(calc!BZ$6),$C39,INDIRECT(calc!BZ$9))-SUMIF(INDIRECT(calc!BZ$7),$C39,INDIRECT(calc!BZ$10))-SUMIF(INDIRECT(calc!BZ$8),$C39,INDIRECT(calc!BZ$11))),"")</f>
        <v/>
      </c>
      <c r="X39" s="136"/>
    </row>
    <row r="40" spans="3:24">
      <c r="C40" s="204" t="str">
        <f ca="1">IFERROR(INDEX(Typ,MATCH(ROW(A39),Code,0),2),"")</f>
        <v>7570124AA</v>
      </c>
      <c r="D40" s="204" t="str">
        <f ca="1">IFERROR(INDEX(Typ,MATCH(ROW(B39),Code,0),3),"")</f>
        <v>METAL INSERT</v>
      </c>
      <c r="E40" s="141">
        <f ca="1">SUMIF(Stocks!A:$A,$C40,Stocks!$B:$B)</f>
        <v>560</v>
      </c>
      <c r="F40" s="141"/>
      <c r="G40" s="145">
        <f t="shared" ca="1" si="0"/>
        <v>0</v>
      </c>
      <c r="H40" s="205" t="str">
        <f ca="1">IFERROR(IF($C40="","",(SUMIF(INDIRECT(calc!BL$6),$C40,INDIRECT(calc!BL$12))+SUMIF(INDIRECT(calc!BL$7),$C40,INDIRECT(calc!BL$13))+SUMIF(INDIRECT(calc!BL$8),$C40,INDIRECT(calc!BL$14)))/(COUNTIF(INDIRECT(calc!BL$6),$C40)+COUNTIF(INDIRECT(calc!BL$7),$C40)+COUNTIF(INDIRECT(calc!BL$8),$C40))-SUMIF(INDIRECT(calc!BL$6),$C40,INDIRECT(calc!BL$9))-SUMIF(INDIRECT(calc!BL$7),$C40,INDIRECT(calc!BL$10))-SUMIF(INDIRECT(calc!BL$8),$C40,INDIRECT(calc!BL$11))),"")</f>
        <v/>
      </c>
      <c r="I40" s="205">
        <f ca="1">IFERROR(IF($C40="","",(SUMIF(INDIRECT(calc!BM$6),$C40,INDIRECT(calc!BM$12))+SUMIF(INDIRECT(calc!BM$7),$C40,INDIRECT(calc!BM$13))+SUMIF(INDIRECT(calc!BM$8),$C40,INDIRECT(calc!BM$14)))/(COUNTIF(INDIRECT(calc!BM$6),$C40)+COUNTIF(INDIRECT(calc!BM$7),$C40)+COUNTIF(INDIRECT(calc!BM$8),$C40))-SUMIF(INDIRECT(calc!BM$6),$C40,INDIRECT(calc!BM$9))-SUMIF(INDIRECT(calc!BM$7),$C40,INDIRECT(calc!BM$10))-SUMIF(INDIRECT(calc!BM$8),$C40,INDIRECT(calc!BM$11))),"")</f>
        <v>400</v>
      </c>
      <c r="J40" s="205" t="str">
        <f ca="1">IFERROR(IF($C40="","",(SUMIF(INDIRECT(calc!BN$6),$C40,INDIRECT(calc!BN$12))+SUMIF(INDIRECT(calc!BN$7),$C40,INDIRECT(calc!BN$13))+SUMIF(INDIRECT(calc!BN$8),$C40,INDIRECT(calc!BN$14)))/(COUNTIF(INDIRECT(calc!BN$6),$C40)+COUNTIF(INDIRECT(calc!BN$7),$C40)+COUNTIF(INDIRECT(calc!BN$8),$C40))-SUMIF(INDIRECT(calc!BN$6),$C40,INDIRECT(calc!BN$9))-SUMIF(INDIRECT(calc!BN$7),$C40,INDIRECT(calc!BN$10))-SUMIF(INDIRECT(calc!BN$8),$C40,INDIRECT(calc!BN$11))),"")</f>
        <v/>
      </c>
      <c r="K40" s="205" t="str">
        <f ca="1">IFERROR(IF($C40="","",(SUMIF(INDIRECT(calc!BO$6),$C40,INDIRECT(calc!BO$12))+SUMIF(INDIRECT(calc!BO$7),$C40,INDIRECT(calc!BO$13))+SUMIF(INDIRECT(calc!BO$8),$C40,INDIRECT(calc!BO$14)))/(COUNTIF(INDIRECT(calc!BO$6),$C40)+COUNTIF(INDIRECT(calc!BO$7),$C40)+COUNTIF(INDIRECT(calc!BO$8),$C40))-SUMIF(INDIRECT(calc!BO$6),$C40,INDIRECT(calc!BO$9))-SUMIF(INDIRECT(calc!BO$7),$C40,INDIRECT(calc!BO$10))-SUMIF(INDIRECT(calc!BO$8),$C40,INDIRECT(calc!BO$11))),"")</f>
        <v/>
      </c>
      <c r="L40" s="205" t="str">
        <f ca="1">IFERROR(IF($C40="","",(SUMIF(INDIRECT(calc!BP$6),$C40,INDIRECT(calc!BP$12))+SUMIF(INDIRECT(calc!BP$7),$C40,INDIRECT(calc!BP$13))+SUMIF(INDIRECT(calc!BP$8),$C40,INDIRECT(calc!BP$14)))/(COUNTIF(INDIRECT(calc!BP$6),$C40)+COUNTIF(INDIRECT(calc!BP$7),$C40)+COUNTIF(INDIRECT(calc!BP$8),$C40))-SUMIF(INDIRECT(calc!BP$6),$C40,INDIRECT(calc!BP$9))-SUMIF(INDIRECT(calc!BP$7),$C40,INDIRECT(calc!BP$10))-SUMIF(INDIRECT(calc!BP$8),$C40,INDIRECT(calc!BP$11))),"")</f>
        <v/>
      </c>
      <c r="M40" s="205" t="str">
        <f ca="1">IFERROR(IF($C40="","",(SUMIF(INDIRECT(calc!BQ$6),$C40,INDIRECT(calc!BQ$12))+SUMIF(INDIRECT(calc!BQ$7),$C40,INDIRECT(calc!BQ$13))+SUMIF(INDIRECT(calc!BQ$8),$C40,INDIRECT(calc!BQ$14)))/(COUNTIF(INDIRECT(calc!BQ$6),$C40)+COUNTIF(INDIRECT(calc!BQ$7),$C40)+COUNTIF(INDIRECT(calc!BQ$8),$C40))-SUMIF(INDIRECT(calc!BQ$6),$C40,INDIRECT(calc!BQ$9))-SUMIF(INDIRECT(calc!BQ$7),$C40,INDIRECT(calc!BQ$10))-SUMIF(INDIRECT(calc!BQ$8),$C40,INDIRECT(calc!BQ$11))),"")</f>
        <v/>
      </c>
      <c r="N40" s="205" t="str">
        <f ca="1">IFERROR(IF($C40="","",(SUMIF(INDIRECT(calc!BR$6),$C40,INDIRECT(calc!BR$12))+SUMIF(INDIRECT(calc!BR$7),$C40,INDIRECT(calc!BR$13))+SUMIF(INDIRECT(calc!BR$8),$C40,INDIRECT(calc!BR$14)))/(COUNTIF(INDIRECT(calc!BR$6),$C40)+COUNTIF(INDIRECT(calc!BR$7),$C40)+COUNTIF(INDIRECT(calc!BR$8),$C40))-SUMIF(INDIRECT(calc!BR$6),$C40,INDIRECT(calc!BR$9))-SUMIF(INDIRECT(calc!BR$7),$C40,INDIRECT(calc!BR$10))-SUMIF(INDIRECT(calc!BR$8),$C40,INDIRECT(calc!BR$11))),"")</f>
        <v/>
      </c>
      <c r="O40" s="205" t="str">
        <f ca="1">IFERROR(IF($C40="","",(SUMIF(INDIRECT(calc!BS$6),$C40,INDIRECT(calc!BS$12))+SUMIF(INDIRECT(calc!BS$7),$C40,INDIRECT(calc!BS$13))+SUMIF(INDIRECT(calc!BS$8),$C40,INDIRECT(calc!BS$14)))/(COUNTIF(INDIRECT(calc!BS$6),$C40)+COUNTIF(INDIRECT(calc!BS$7),$C40)+COUNTIF(INDIRECT(calc!BS$8),$C40))-SUMIF(INDIRECT(calc!BS$6),$C40,INDIRECT(calc!BS$9))-SUMIF(INDIRECT(calc!BS$7),$C40,INDIRECT(calc!BS$10))-SUMIF(INDIRECT(calc!BS$8),$C40,INDIRECT(calc!BS$11))),"")</f>
        <v/>
      </c>
      <c r="P40" s="205" t="str">
        <f ca="1">IFERROR(IF($C40="","",(SUMIF(INDIRECT(calc!BT$6),$C40,INDIRECT(calc!BT$12))+SUMIF(INDIRECT(calc!BT$7),$C40,INDIRECT(calc!BT$13))+SUMIF(INDIRECT(calc!BT$8),$C40,INDIRECT(calc!BT$14)))/(COUNTIF(INDIRECT(calc!BT$6),$C40)+COUNTIF(INDIRECT(calc!BT$7),$C40)+COUNTIF(INDIRECT(calc!BT$8),$C40))-SUMIF(INDIRECT(calc!BT$6),$C40,INDIRECT(calc!BT$9))-SUMIF(INDIRECT(calc!BT$7),$C40,INDIRECT(calc!BT$10))-SUMIF(INDIRECT(calc!BT$8),$C40,INDIRECT(calc!BT$11))),"")</f>
        <v/>
      </c>
      <c r="Q40" s="205" t="str">
        <f ca="1">IFERROR(IF($C40="","",(SUMIF(INDIRECT(calc!BU$6),$C40,INDIRECT(calc!BU$12))+SUMIF(INDIRECT(calc!BU$7),$C40,INDIRECT(calc!BU$13))+SUMIF(INDIRECT(calc!BU$8),$C40,INDIRECT(calc!BU$14)))/(COUNTIF(INDIRECT(calc!BU$6),$C40)+COUNTIF(INDIRECT(calc!BU$7),$C40)+COUNTIF(INDIRECT(calc!BU$8),$C40))-SUMIF(INDIRECT(calc!BU$6),$C40,INDIRECT(calc!BU$9))-SUMIF(INDIRECT(calc!BU$7),$C40,INDIRECT(calc!BU$10))-SUMIF(INDIRECT(calc!BU$8),$C40,INDIRECT(calc!BU$11))),"")</f>
        <v/>
      </c>
      <c r="R40" s="205" t="str">
        <f ca="1">IFERROR(IF($C40="","",(SUMIF(INDIRECT(calc!BV$6),$C40,INDIRECT(calc!BV$12))+SUMIF(INDIRECT(calc!BV$7),$C40,INDIRECT(calc!BV$13))+SUMIF(INDIRECT(calc!BV$8),$C40,INDIRECT(calc!BV$14)))/(COUNTIF(INDIRECT(calc!BV$6),$C40)+COUNTIF(INDIRECT(calc!BV$7),$C40)+COUNTIF(INDIRECT(calc!BV$8),$C40))-SUMIF(INDIRECT(calc!BV$6),$C40,INDIRECT(calc!BV$9))-SUMIF(INDIRECT(calc!BV$7),$C40,INDIRECT(calc!BV$10))-SUMIF(INDIRECT(calc!BV$8),$C40,INDIRECT(calc!BV$11))),"")</f>
        <v/>
      </c>
      <c r="S40" s="205" t="str">
        <f ca="1">IFERROR(IF($C40="","",(SUMIF(INDIRECT(calc!BW$6),$C40,INDIRECT(calc!BW$12))+SUMIF(INDIRECT(calc!BW$7),$C40,INDIRECT(calc!BW$13))+SUMIF(INDIRECT(calc!BW$8),$C40,INDIRECT(calc!BW$14)))/(COUNTIF(INDIRECT(calc!BW$6),$C40)+COUNTIF(INDIRECT(calc!BW$7),$C40)+COUNTIF(INDIRECT(calc!BW$8),$C40))-SUMIF(INDIRECT(calc!BW$6),$C40,INDIRECT(calc!BW$9))-SUMIF(INDIRECT(calc!BW$7),$C40,INDIRECT(calc!BW$10))-SUMIF(INDIRECT(calc!BW$8),$C40,INDIRECT(calc!BW$11))),"")</f>
        <v/>
      </c>
      <c r="T40" s="205" t="str">
        <f ca="1">IFERROR(IF($C40="","",(SUMIF(INDIRECT(calc!BX$6),$C40,INDIRECT(calc!BX$12))+SUMIF(INDIRECT(calc!BX$7),$C40,INDIRECT(calc!BX$13))+SUMIF(INDIRECT(calc!BX$8),$C40,INDIRECT(calc!BX$14)))/(COUNTIF(INDIRECT(calc!BX$6),$C40)+COUNTIF(INDIRECT(calc!BX$7),$C40)+COUNTIF(INDIRECT(calc!BX$8),$C40))-SUMIF(INDIRECT(calc!BX$6),$C40,INDIRECT(calc!BX$9))-SUMIF(INDIRECT(calc!BX$7),$C40,INDIRECT(calc!BX$10))-SUMIF(INDIRECT(calc!BX$8),$C40,INDIRECT(calc!BX$11))),"")</f>
        <v/>
      </c>
      <c r="U40" s="205" t="str">
        <f ca="1">IFERROR(IF($C40="","",(SUMIF(INDIRECT(calc!BY$6),$C40,INDIRECT(calc!BY$12))+SUMIF(INDIRECT(calc!BY$7),$C40,INDIRECT(calc!BY$13))+SUMIF(INDIRECT(calc!BY$8),$C40,INDIRECT(calc!BY$14)))/(COUNTIF(INDIRECT(calc!BY$6),$C40)+COUNTIF(INDIRECT(calc!BY$7),$C40)+COUNTIF(INDIRECT(calc!BY$8),$C40))-SUMIF(INDIRECT(calc!BY$6),$C40,INDIRECT(calc!BY$9))-SUMIF(INDIRECT(calc!BY$7),$C40,INDIRECT(calc!BY$10))-SUMIF(INDIRECT(calc!BY$8),$C40,INDIRECT(calc!BY$11))),"")</f>
        <v/>
      </c>
      <c r="V40" s="205" t="str">
        <f ca="1">IFERROR(IF($C40="","",(SUMIF(INDIRECT(calc!BZ$6),$C40,INDIRECT(calc!BZ$12))+SUMIF(INDIRECT(calc!BZ$7),$C40,INDIRECT(calc!BZ$13))+SUMIF(INDIRECT(calc!BZ$8),$C40,INDIRECT(calc!BZ$14)))/(COUNTIF(INDIRECT(calc!BZ$6),$C40)+COUNTIF(INDIRECT(calc!BZ$7),$C40)+COUNTIF(INDIRECT(calc!BZ$8),$C40))-SUMIF(INDIRECT(calc!BZ$6),$C40,INDIRECT(calc!BZ$9))-SUMIF(INDIRECT(calc!BZ$7),$C40,INDIRECT(calc!BZ$10))-SUMIF(INDIRECT(calc!BZ$8),$C40,INDIRECT(calc!BZ$11))),"")</f>
        <v/>
      </c>
      <c r="X40" s="136"/>
    </row>
    <row r="41" spans="3:24">
      <c r="C41" s="204" t="str">
        <f ca="1">IFERROR(INDEX(Typ,MATCH(ROW(A40),Code,0),2),"")</f>
        <v>7620492TA</v>
      </c>
      <c r="D41" s="204" t="str">
        <f ca="1">IFERROR(INDEX(Typ,MATCH(ROW(B40),Code,0),3),"")</f>
        <v>WIRE HARNESS</v>
      </c>
      <c r="E41" s="141">
        <f ca="1">SUMIF(Stocks!A:$A,$C41,Stocks!$B:$B)</f>
        <v>0</v>
      </c>
      <c r="F41" s="141"/>
      <c r="G41" s="145">
        <f t="shared" ca="1" si="0"/>
        <v>-40</v>
      </c>
      <c r="H41" s="205" t="str">
        <f ca="1">IFERROR(IF($C41="","",(SUMIF(INDIRECT(calc!BL$6),$C41,INDIRECT(calc!BL$12))+SUMIF(INDIRECT(calc!BL$7),$C41,INDIRECT(calc!BL$13))+SUMIF(INDIRECT(calc!BL$8),$C41,INDIRECT(calc!BL$14)))/(COUNTIF(INDIRECT(calc!BL$6),$C41)+COUNTIF(INDIRECT(calc!BL$7),$C41)+COUNTIF(INDIRECT(calc!BL$8),$C41))-SUMIF(INDIRECT(calc!BL$6),$C41,INDIRECT(calc!BL$9))-SUMIF(INDIRECT(calc!BL$7),$C41,INDIRECT(calc!BL$10))-SUMIF(INDIRECT(calc!BL$8),$C41,INDIRECT(calc!BL$11))),"")</f>
        <v/>
      </c>
      <c r="I41" s="205">
        <f ca="1">IFERROR(IF($C41="","",(SUMIF(INDIRECT(calc!BM$6),$C41,INDIRECT(calc!BM$12))+SUMIF(INDIRECT(calc!BM$7),$C41,INDIRECT(calc!BM$13))+SUMIF(INDIRECT(calc!BM$8),$C41,INDIRECT(calc!BM$14)))/(COUNTIF(INDIRECT(calc!BM$6),$C41)+COUNTIF(INDIRECT(calc!BM$7),$C41)+COUNTIF(INDIRECT(calc!BM$8),$C41))-SUMIF(INDIRECT(calc!BM$6),$C41,INDIRECT(calc!BM$9))-SUMIF(INDIRECT(calc!BM$7),$C41,INDIRECT(calc!BM$10))-SUMIF(INDIRECT(calc!BM$8),$C41,INDIRECT(calc!BM$11))),"")</f>
        <v>-40</v>
      </c>
      <c r="J41" s="205" t="str">
        <f ca="1">IFERROR(IF($C41="","",(SUMIF(INDIRECT(calc!BN$6),$C41,INDIRECT(calc!BN$12))+SUMIF(INDIRECT(calc!BN$7),$C41,INDIRECT(calc!BN$13))+SUMIF(INDIRECT(calc!BN$8),$C41,INDIRECT(calc!BN$14)))/(COUNTIF(INDIRECT(calc!BN$6),$C41)+COUNTIF(INDIRECT(calc!BN$7),$C41)+COUNTIF(INDIRECT(calc!BN$8),$C41))-SUMIF(INDIRECT(calc!BN$6),$C41,INDIRECT(calc!BN$9))-SUMIF(INDIRECT(calc!BN$7),$C41,INDIRECT(calc!BN$10))-SUMIF(INDIRECT(calc!BN$8),$C41,INDIRECT(calc!BN$11))),"")</f>
        <v/>
      </c>
      <c r="K41" s="205" t="str">
        <f ca="1">IFERROR(IF($C41="","",(SUMIF(INDIRECT(calc!BO$6),$C41,INDIRECT(calc!BO$12))+SUMIF(INDIRECT(calc!BO$7),$C41,INDIRECT(calc!BO$13))+SUMIF(INDIRECT(calc!BO$8),$C41,INDIRECT(calc!BO$14)))/(COUNTIF(INDIRECT(calc!BO$6),$C41)+COUNTIF(INDIRECT(calc!BO$7),$C41)+COUNTIF(INDIRECT(calc!BO$8),$C41))-SUMIF(INDIRECT(calc!BO$6),$C41,INDIRECT(calc!BO$9))-SUMIF(INDIRECT(calc!BO$7),$C41,INDIRECT(calc!BO$10))-SUMIF(INDIRECT(calc!BO$8),$C41,INDIRECT(calc!BO$11))),"")</f>
        <v/>
      </c>
      <c r="L41" s="205" t="str">
        <f ca="1">IFERROR(IF($C41="","",(SUMIF(INDIRECT(calc!BP$6),$C41,INDIRECT(calc!BP$12))+SUMIF(INDIRECT(calc!BP$7),$C41,INDIRECT(calc!BP$13))+SUMIF(INDIRECT(calc!BP$8),$C41,INDIRECT(calc!BP$14)))/(COUNTIF(INDIRECT(calc!BP$6),$C41)+COUNTIF(INDIRECT(calc!BP$7),$C41)+COUNTIF(INDIRECT(calc!BP$8),$C41))-SUMIF(INDIRECT(calc!BP$6),$C41,INDIRECT(calc!BP$9))-SUMIF(INDIRECT(calc!BP$7),$C41,INDIRECT(calc!BP$10))-SUMIF(INDIRECT(calc!BP$8),$C41,INDIRECT(calc!BP$11))),"")</f>
        <v/>
      </c>
      <c r="M41" s="205" t="str">
        <f ca="1">IFERROR(IF($C41="","",(SUMIF(INDIRECT(calc!BQ$6),$C41,INDIRECT(calc!BQ$12))+SUMIF(INDIRECT(calc!BQ$7),$C41,INDIRECT(calc!BQ$13))+SUMIF(INDIRECT(calc!BQ$8),$C41,INDIRECT(calc!BQ$14)))/(COUNTIF(INDIRECT(calc!BQ$6),$C41)+COUNTIF(INDIRECT(calc!BQ$7),$C41)+COUNTIF(INDIRECT(calc!BQ$8),$C41))-SUMIF(INDIRECT(calc!BQ$6),$C41,INDIRECT(calc!BQ$9))-SUMIF(INDIRECT(calc!BQ$7),$C41,INDIRECT(calc!BQ$10))-SUMIF(INDIRECT(calc!BQ$8),$C41,INDIRECT(calc!BQ$11))),"")</f>
        <v/>
      </c>
      <c r="N41" s="205" t="str">
        <f ca="1">IFERROR(IF($C41="","",(SUMIF(INDIRECT(calc!BR$6),$C41,INDIRECT(calc!BR$12))+SUMIF(INDIRECT(calc!BR$7),$C41,INDIRECT(calc!BR$13))+SUMIF(INDIRECT(calc!BR$8),$C41,INDIRECT(calc!BR$14)))/(COUNTIF(INDIRECT(calc!BR$6),$C41)+COUNTIF(INDIRECT(calc!BR$7),$C41)+COUNTIF(INDIRECT(calc!BR$8),$C41))-SUMIF(INDIRECT(calc!BR$6),$C41,INDIRECT(calc!BR$9))-SUMIF(INDIRECT(calc!BR$7),$C41,INDIRECT(calc!BR$10))-SUMIF(INDIRECT(calc!BR$8),$C41,INDIRECT(calc!BR$11))),"")</f>
        <v/>
      </c>
      <c r="O41" s="205" t="str">
        <f ca="1">IFERROR(IF($C41="","",(SUMIF(INDIRECT(calc!BS$6),$C41,INDIRECT(calc!BS$12))+SUMIF(INDIRECT(calc!BS$7),$C41,INDIRECT(calc!BS$13))+SUMIF(INDIRECT(calc!BS$8),$C41,INDIRECT(calc!BS$14)))/(COUNTIF(INDIRECT(calc!BS$6),$C41)+COUNTIF(INDIRECT(calc!BS$7),$C41)+COUNTIF(INDIRECT(calc!BS$8),$C41))-SUMIF(INDIRECT(calc!BS$6),$C41,INDIRECT(calc!BS$9))-SUMIF(INDIRECT(calc!BS$7),$C41,INDIRECT(calc!BS$10))-SUMIF(INDIRECT(calc!BS$8),$C41,INDIRECT(calc!BS$11))),"")</f>
        <v/>
      </c>
      <c r="P41" s="205" t="str">
        <f ca="1">IFERROR(IF($C41="","",(SUMIF(INDIRECT(calc!BT$6),$C41,INDIRECT(calc!BT$12))+SUMIF(INDIRECT(calc!BT$7),$C41,INDIRECT(calc!BT$13))+SUMIF(INDIRECT(calc!BT$8),$C41,INDIRECT(calc!BT$14)))/(COUNTIF(INDIRECT(calc!BT$6),$C41)+COUNTIF(INDIRECT(calc!BT$7),$C41)+COUNTIF(INDIRECT(calc!BT$8),$C41))-SUMIF(INDIRECT(calc!BT$6),$C41,INDIRECT(calc!BT$9))-SUMIF(INDIRECT(calc!BT$7),$C41,INDIRECT(calc!BT$10))-SUMIF(INDIRECT(calc!BT$8),$C41,INDIRECT(calc!BT$11))),"")</f>
        <v/>
      </c>
      <c r="Q41" s="205" t="str">
        <f ca="1">IFERROR(IF($C41="","",(SUMIF(INDIRECT(calc!BU$6),$C41,INDIRECT(calc!BU$12))+SUMIF(INDIRECT(calc!BU$7),$C41,INDIRECT(calc!BU$13))+SUMIF(INDIRECT(calc!BU$8),$C41,INDIRECT(calc!BU$14)))/(COUNTIF(INDIRECT(calc!BU$6),$C41)+COUNTIF(INDIRECT(calc!BU$7),$C41)+COUNTIF(INDIRECT(calc!BU$8),$C41))-SUMIF(INDIRECT(calc!BU$6),$C41,INDIRECT(calc!BU$9))-SUMIF(INDIRECT(calc!BU$7),$C41,INDIRECT(calc!BU$10))-SUMIF(INDIRECT(calc!BU$8),$C41,INDIRECT(calc!BU$11))),"")</f>
        <v/>
      </c>
      <c r="R41" s="205" t="str">
        <f ca="1">IFERROR(IF($C41="","",(SUMIF(INDIRECT(calc!BV$6),$C41,INDIRECT(calc!BV$12))+SUMIF(INDIRECT(calc!BV$7),$C41,INDIRECT(calc!BV$13))+SUMIF(INDIRECT(calc!BV$8),$C41,INDIRECT(calc!BV$14)))/(COUNTIF(INDIRECT(calc!BV$6),$C41)+COUNTIF(INDIRECT(calc!BV$7),$C41)+COUNTIF(INDIRECT(calc!BV$8),$C41))-SUMIF(INDIRECT(calc!BV$6),$C41,INDIRECT(calc!BV$9))-SUMIF(INDIRECT(calc!BV$7),$C41,INDIRECT(calc!BV$10))-SUMIF(INDIRECT(calc!BV$8),$C41,INDIRECT(calc!BV$11))),"")</f>
        <v/>
      </c>
      <c r="S41" s="205" t="str">
        <f ca="1">IFERROR(IF($C41="","",(SUMIF(INDIRECT(calc!BW$6),$C41,INDIRECT(calc!BW$12))+SUMIF(INDIRECT(calc!BW$7),$C41,INDIRECT(calc!BW$13))+SUMIF(INDIRECT(calc!BW$8),$C41,INDIRECT(calc!BW$14)))/(COUNTIF(INDIRECT(calc!BW$6),$C41)+COUNTIF(INDIRECT(calc!BW$7),$C41)+COUNTIF(INDIRECT(calc!BW$8),$C41))-SUMIF(INDIRECT(calc!BW$6),$C41,INDIRECT(calc!BW$9))-SUMIF(INDIRECT(calc!BW$7),$C41,INDIRECT(calc!BW$10))-SUMIF(INDIRECT(calc!BW$8),$C41,INDIRECT(calc!BW$11))),"")</f>
        <v/>
      </c>
      <c r="T41" s="205" t="str">
        <f ca="1">IFERROR(IF($C41="","",(SUMIF(INDIRECT(calc!BX$6),$C41,INDIRECT(calc!BX$12))+SUMIF(INDIRECT(calc!BX$7),$C41,INDIRECT(calc!BX$13))+SUMIF(INDIRECT(calc!BX$8),$C41,INDIRECT(calc!BX$14)))/(COUNTIF(INDIRECT(calc!BX$6),$C41)+COUNTIF(INDIRECT(calc!BX$7),$C41)+COUNTIF(INDIRECT(calc!BX$8),$C41))-SUMIF(INDIRECT(calc!BX$6),$C41,INDIRECT(calc!BX$9))-SUMIF(INDIRECT(calc!BX$7),$C41,INDIRECT(calc!BX$10))-SUMIF(INDIRECT(calc!BX$8),$C41,INDIRECT(calc!BX$11))),"")</f>
        <v/>
      </c>
      <c r="U41" s="205" t="str">
        <f ca="1">IFERROR(IF($C41="","",(SUMIF(INDIRECT(calc!BY$6),$C41,INDIRECT(calc!BY$12))+SUMIF(INDIRECT(calc!BY$7),$C41,INDIRECT(calc!BY$13))+SUMIF(INDIRECT(calc!BY$8),$C41,INDIRECT(calc!BY$14)))/(COUNTIF(INDIRECT(calc!BY$6),$C41)+COUNTIF(INDIRECT(calc!BY$7),$C41)+COUNTIF(INDIRECT(calc!BY$8),$C41))-SUMIF(INDIRECT(calc!BY$6),$C41,INDIRECT(calc!BY$9))-SUMIF(INDIRECT(calc!BY$7),$C41,INDIRECT(calc!BY$10))-SUMIF(INDIRECT(calc!BY$8),$C41,INDIRECT(calc!BY$11))),"")</f>
        <v/>
      </c>
      <c r="V41" s="205" t="str">
        <f ca="1">IFERROR(IF($C41="","",(SUMIF(INDIRECT(calc!BZ$6),$C41,INDIRECT(calc!BZ$12))+SUMIF(INDIRECT(calc!BZ$7),$C41,INDIRECT(calc!BZ$13))+SUMIF(INDIRECT(calc!BZ$8),$C41,INDIRECT(calc!BZ$14)))/(COUNTIF(INDIRECT(calc!BZ$6),$C41)+COUNTIF(INDIRECT(calc!BZ$7),$C41)+COUNTIF(INDIRECT(calc!BZ$8),$C41))-SUMIF(INDIRECT(calc!BZ$6),$C41,INDIRECT(calc!BZ$9))-SUMIF(INDIRECT(calc!BZ$7),$C41,INDIRECT(calc!BZ$10))-SUMIF(INDIRECT(calc!BZ$8),$C41,INDIRECT(calc!BZ$11))),"")</f>
        <v/>
      </c>
      <c r="X41" s="136"/>
    </row>
    <row r="42" spans="3:24">
      <c r="C42" s="204" t="str">
        <f ca="1">IFERROR(INDEX(Typ,MATCH(ROW(A41),Code,0),2),"")</f>
        <v>7210242AA</v>
      </c>
      <c r="D42" s="204" t="str">
        <f ca="1">IFERROR(INDEX(Typ,MATCH(ROW(B41),Code,0),3),"")</f>
        <v>ICV DUST</v>
      </c>
      <c r="E42" s="141">
        <f ca="1">SUMIF(Stocks!A:$A,$C42,Stocks!$B:$B)</f>
        <v>2240</v>
      </c>
      <c r="F42" s="141"/>
      <c r="G42" s="145">
        <f t="shared" ca="1" si="0"/>
        <v>0</v>
      </c>
      <c r="H42" s="205" t="str">
        <f ca="1">IFERROR(IF($C42="","",(SUMIF(INDIRECT(calc!BL$6),$C42,INDIRECT(calc!BL$12))+SUMIF(INDIRECT(calc!BL$7),$C42,INDIRECT(calc!BL$13))+SUMIF(INDIRECT(calc!BL$8),$C42,INDIRECT(calc!BL$14)))/(COUNTIF(INDIRECT(calc!BL$6),$C42)+COUNTIF(INDIRECT(calc!BL$7),$C42)+COUNTIF(INDIRECT(calc!BL$8),$C42))-SUMIF(INDIRECT(calc!BL$6),$C42,INDIRECT(calc!BL$9))-SUMIF(INDIRECT(calc!BL$7),$C42,INDIRECT(calc!BL$10))-SUMIF(INDIRECT(calc!BL$8),$C42,INDIRECT(calc!BL$11))),"")</f>
        <v/>
      </c>
      <c r="I42" s="205">
        <f ca="1">IFERROR(IF($C42="","",(SUMIF(INDIRECT(calc!BM$6),$C42,INDIRECT(calc!BM$12))+SUMIF(INDIRECT(calc!BM$7),$C42,INDIRECT(calc!BM$13))+SUMIF(INDIRECT(calc!BM$8),$C42,INDIRECT(calc!BM$14)))/(COUNTIF(INDIRECT(calc!BM$6),$C42)+COUNTIF(INDIRECT(calc!BM$7),$C42)+COUNTIF(INDIRECT(calc!BM$8),$C42))-SUMIF(INDIRECT(calc!BM$6),$C42,INDIRECT(calc!BM$9))-SUMIF(INDIRECT(calc!BM$7),$C42,INDIRECT(calc!BM$10))-SUMIF(INDIRECT(calc!BM$8),$C42,INDIRECT(calc!BM$11))),"")</f>
        <v>2181</v>
      </c>
      <c r="J42" s="205" t="str">
        <f ca="1">IFERROR(IF($C42="","",(SUMIF(INDIRECT(calc!BN$6),$C42,INDIRECT(calc!BN$12))+SUMIF(INDIRECT(calc!BN$7),$C42,INDIRECT(calc!BN$13))+SUMIF(INDIRECT(calc!BN$8),$C42,INDIRECT(calc!BN$14)))/(COUNTIF(INDIRECT(calc!BN$6),$C42)+COUNTIF(INDIRECT(calc!BN$7),$C42)+COUNTIF(INDIRECT(calc!BN$8),$C42))-SUMIF(INDIRECT(calc!BN$6),$C42,INDIRECT(calc!BN$9))-SUMIF(INDIRECT(calc!BN$7),$C42,INDIRECT(calc!BN$10))-SUMIF(INDIRECT(calc!BN$8),$C42,INDIRECT(calc!BN$11))),"")</f>
        <v/>
      </c>
      <c r="K42" s="205" t="str">
        <f ca="1">IFERROR(IF($C42="","",(SUMIF(INDIRECT(calc!BO$6),$C42,INDIRECT(calc!BO$12))+SUMIF(INDIRECT(calc!BO$7),$C42,INDIRECT(calc!BO$13))+SUMIF(INDIRECT(calc!BO$8),$C42,INDIRECT(calc!BO$14)))/(COUNTIF(INDIRECT(calc!BO$6),$C42)+COUNTIF(INDIRECT(calc!BO$7),$C42)+COUNTIF(INDIRECT(calc!BO$8),$C42))-SUMIF(INDIRECT(calc!BO$6),$C42,INDIRECT(calc!BO$9))-SUMIF(INDIRECT(calc!BO$7),$C42,INDIRECT(calc!BO$10))-SUMIF(INDIRECT(calc!BO$8),$C42,INDIRECT(calc!BO$11))),"")</f>
        <v/>
      </c>
      <c r="L42" s="205" t="str">
        <f ca="1">IFERROR(IF($C42="","",(SUMIF(INDIRECT(calc!BP$6),$C42,INDIRECT(calc!BP$12))+SUMIF(INDIRECT(calc!BP$7),$C42,INDIRECT(calc!BP$13))+SUMIF(INDIRECT(calc!BP$8),$C42,INDIRECT(calc!BP$14)))/(COUNTIF(INDIRECT(calc!BP$6),$C42)+COUNTIF(INDIRECT(calc!BP$7),$C42)+COUNTIF(INDIRECT(calc!BP$8),$C42))-SUMIF(INDIRECT(calc!BP$6),$C42,INDIRECT(calc!BP$9))-SUMIF(INDIRECT(calc!BP$7),$C42,INDIRECT(calc!BP$10))-SUMIF(INDIRECT(calc!BP$8),$C42,INDIRECT(calc!BP$11))),"")</f>
        <v/>
      </c>
      <c r="M42" s="205" t="str">
        <f ca="1">IFERROR(IF($C42="","",(SUMIF(INDIRECT(calc!BQ$6),$C42,INDIRECT(calc!BQ$12))+SUMIF(INDIRECT(calc!BQ$7),$C42,INDIRECT(calc!BQ$13))+SUMIF(INDIRECT(calc!BQ$8),$C42,INDIRECT(calc!BQ$14)))/(COUNTIF(INDIRECT(calc!BQ$6),$C42)+COUNTIF(INDIRECT(calc!BQ$7),$C42)+COUNTIF(INDIRECT(calc!BQ$8),$C42))-SUMIF(INDIRECT(calc!BQ$6),$C42,INDIRECT(calc!BQ$9))-SUMIF(INDIRECT(calc!BQ$7),$C42,INDIRECT(calc!BQ$10))-SUMIF(INDIRECT(calc!BQ$8),$C42,INDIRECT(calc!BQ$11))),"")</f>
        <v/>
      </c>
      <c r="N42" s="205" t="str">
        <f ca="1">IFERROR(IF($C42="","",(SUMIF(INDIRECT(calc!BR$6),$C42,INDIRECT(calc!BR$12))+SUMIF(INDIRECT(calc!BR$7),$C42,INDIRECT(calc!BR$13))+SUMIF(INDIRECT(calc!BR$8),$C42,INDIRECT(calc!BR$14)))/(COUNTIF(INDIRECT(calc!BR$6),$C42)+COUNTIF(INDIRECT(calc!BR$7),$C42)+COUNTIF(INDIRECT(calc!BR$8),$C42))-SUMIF(INDIRECT(calc!BR$6),$C42,INDIRECT(calc!BR$9))-SUMIF(INDIRECT(calc!BR$7),$C42,INDIRECT(calc!BR$10))-SUMIF(INDIRECT(calc!BR$8),$C42,INDIRECT(calc!BR$11))),"")</f>
        <v/>
      </c>
      <c r="O42" s="205" t="str">
        <f ca="1">IFERROR(IF($C42="","",(SUMIF(INDIRECT(calc!BS$6),$C42,INDIRECT(calc!BS$12))+SUMIF(INDIRECT(calc!BS$7),$C42,INDIRECT(calc!BS$13))+SUMIF(INDIRECT(calc!BS$8),$C42,INDIRECT(calc!BS$14)))/(COUNTIF(INDIRECT(calc!BS$6),$C42)+COUNTIF(INDIRECT(calc!BS$7),$C42)+COUNTIF(INDIRECT(calc!BS$8),$C42))-SUMIF(INDIRECT(calc!BS$6),$C42,INDIRECT(calc!BS$9))-SUMIF(INDIRECT(calc!BS$7),$C42,INDIRECT(calc!BS$10))-SUMIF(INDIRECT(calc!BS$8),$C42,INDIRECT(calc!BS$11))),"")</f>
        <v/>
      </c>
      <c r="P42" s="205" t="str">
        <f ca="1">IFERROR(IF($C42="","",(SUMIF(INDIRECT(calc!BT$6),$C42,INDIRECT(calc!BT$12))+SUMIF(INDIRECT(calc!BT$7),$C42,INDIRECT(calc!BT$13))+SUMIF(INDIRECT(calc!BT$8),$C42,INDIRECT(calc!BT$14)))/(COUNTIF(INDIRECT(calc!BT$6),$C42)+COUNTIF(INDIRECT(calc!BT$7),$C42)+COUNTIF(INDIRECT(calc!BT$8),$C42))-SUMIF(INDIRECT(calc!BT$6),$C42,INDIRECT(calc!BT$9))-SUMIF(INDIRECT(calc!BT$7),$C42,INDIRECT(calc!BT$10))-SUMIF(INDIRECT(calc!BT$8),$C42,INDIRECT(calc!BT$11))),"")</f>
        <v/>
      </c>
      <c r="Q42" s="205" t="str">
        <f ca="1">IFERROR(IF($C42="","",(SUMIF(INDIRECT(calc!BU$6),$C42,INDIRECT(calc!BU$12))+SUMIF(INDIRECT(calc!BU$7),$C42,INDIRECT(calc!BU$13))+SUMIF(INDIRECT(calc!BU$8),$C42,INDIRECT(calc!BU$14)))/(COUNTIF(INDIRECT(calc!BU$6),$C42)+COUNTIF(INDIRECT(calc!BU$7),$C42)+COUNTIF(INDIRECT(calc!BU$8),$C42))-SUMIF(INDIRECT(calc!BU$6),$C42,INDIRECT(calc!BU$9))-SUMIF(INDIRECT(calc!BU$7),$C42,INDIRECT(calc!BU$10))-SUMIF(INDIRECT(calc!BU$8),$C42,INDIRECT(calc!BU$11))),"")</f>
        <v/>
      </c>
      <c r="R42" s="205" t="str">
        <f ca="1">IFERROR(IF($C42="","",(SUMIF(INDIRECT(calc!BV$6),$C42,INDIRECT(calc!BV$12))+SUMIF(INDIRECT(calc!BV$7),$C42,INDIRECT(calc!BV$13))+SUMIF(INDIRECT(calc!BV$8),$C42,INDIRECT(calc!BV$14)))/(COUNTIF(INDIRECT(calc!BV$6),$C42)+COUNTIF(INDIRECT(calc!BV$7),$C42)+COUNTIF(INDIRECT(calc!BV$8),$C42))-SUMIF(INDIRECT(calc!BV$6),$C42,INDIRECT(calc!BV$9))-SUMIF(INDIRECT(calc!BV$7),$C42,INDIRECT(calc!BV$10))-SUMIF(INDIRECT(calc!BV$8),$C42,INDIRECT(calc!BV$11))),"")</f>
        <v/>
      </c>
      <c r="S42" s="205" t="str">
        <f ca="1">IFERROR(IF($C42="","",(SUMIF(INDIRECT(calc!BW$6),$C42,INDIRECT(calc!BW$12))+SUMIF(INDIRECT(calc!BW$7),$C42,INDIRECT(calc!BW$13))+SUMIF(INDIRECT(calc!BW$8),$C42,INDIRECT(calc!BW$14)))/(COUNTIF(INDIRECT(calc!BW$6),$C42)+COUNTIF(INDIRECT(calc!BW$7),$C42)+COUNTIF(INDIRECT(calc!BW$8),$C42))-SUMIF(INDIRECT(calc!BW$6),$C42,INDIRECT(calc!BW$9))-SUMIF(INDIRECT(calc!BW$7),$C42,INDIRECT(calc!BW$10))-SUMIF(INDIRECT(calc!BW$8),$C42,INDIRECT(calc!BW$11))),"")</f>
        <v/>
      </c>
      <c r="T42" s="205" t="str">
        <f ca="1">IFERROR(IF($C42="","",(SUMIF(INDIRECT(calc!BX$6),$C42,INDIRECT(calc!BX$12))+SUMIF(INDIRECT(calc!BX$7),$C42,INDIRECT(calc!BX$13))+SUMIF(INDIRECT(calc!BX$8),$C42,INDIRECT(calc!BX$14)))/(COUNTIF(INDIRECT(calc!BX$6),$C42)+COUNTIF(INDIRECT(calc!BX$7),$C42)+COUNTIF(INDIRECT(calc!BX$8),$C42))-SUMIF(INDIRECT(calc!BX$6),$C42,INDIRECT(calc!BX$9))-SUMIF(INDIRECT(calc!BX$7),$C42,INDIRECT(calc!BX$10))-SUMIF(INDIRECT(calc!BX$8),$C42,INDIRECT(calc!BX$11))),"")</f>
        <v/>
      </c>
      <c r="U42" s="205" t="str">
        <f ca="1">IFERROR(IF($C42="","",(SUMIF(INDIRECT(calc!BY$6),$C42,INDIRECT(calc!BY$12))+SUMIF(INDIRECT(calc!BY$7),$C42,INDIRECT(calc!BY$13))+SUMIF(INDIRECT(calc!BY$8),$C42,INDIRECT(calc!BY$14)))/(COUNTIF(INDIRECT(calc!BY$6),$C42)+COUNTIF(INDIRECT(calc!BY$7),$C42)+COUNTIF(INDIRECT(calc!BY$8),$C42))-SUMIF(INDIRECT(calc!BY$6),$C42,INDIRECT(calc!BY$9))-SUMIF(INDIRECT(calc!BY$7),$C42,INDIRECT(calc!BY$10))-SUMIF(INDIRECT(calc!BY$8),$C42,INDIRECT(calc!BY$11))),"")</f>
        <v/>
      </c>
      <c r="V42" s="205" t="str">
        <f ca="1">IFERROR(IF($C42="","",(SUMIF(INDIRECT(calc!BZ$6),$C42,INDIRECT(calc!BZ$12))+SUMIF(INDIRECT(calc!BZ$7),$C42,INDIRECT(calc!BZ$13))+SUMIF(INDIRECT(calc!BZ$8),$C42,INDIRECT(calc!BZ$14)))/(COUNTIF(INDIRECT(calc!BZ$6),$C42)+COUNTIF(INDIRECT(calc!BZ$7),$C42)+COUNTIF(INDIRECT(calc!BZ$8),$C42))-SUMIF(INDIRECT(calc!BZ$6),$C42,INDIRECT(calc!BZ$9))-SUMIF(INDIRECT(calc!BZ$7),$C42,INDIRECT(calc!BZ$10))-SUMIF(INDIRECT(calc!BZ$8),$C42,INDIRECT(calc!BZ$11))),"")</f>
        <v/>
      </c>
      <c r="X42" s="136"/>
    </row>
    <row r="43" spans="3:24">
      <c r="C43" s="204" t="str">
        <f ca="1">IFERROR(INDEX(Typ,MATCH(ROW(A42),Code,0),2),"")</f>
        <v>4101806TA</v>
      </c>
      <c r="D43" s="204" t="str">
        <f ca="1">IFERROR(INDEX(Typ,MATCH(ROW(B42),Code,0),3),"")</f>
        <v>produit jaune version 2A</v>
      </c>
      <c r="E43" s="141">
        <f ca="1">SUMIF(Stocks!A:$A,$C43,Stocks!$B:$B)</f>
        <v>0</v>
      </c>
      <c r="F43" s="141"/>
      <c r="G43" s="145">
        <f t="shared" ca="1" si="0"/>
        <v>0</v>
      </c>
      <c r="H43" s="205" t="str">
        <f ca="1">IFERROR(IF($C43="","",(SUMIF(INDIRECT(calc!BL$6),$C43,INDIRECT(calc!BL$12))+SUMIF(INDIRECT(calc!BL$7),$C43,INDIRECT(calc!BL$13))+SUMIF(INDIRECT(calc!BL$8),$C43,INDIRECT(calc!BL$14)))/(COUNTIF(INDIRECT(calc!BL$6),$C43)+COUNTIF(INDIRECT(calc!BL$7),$C43)+COUNTIF(INDIRECT(calc!BL$8),$C43))-SUMIF(INDIRECT(calc!BL$6),$C43,INDIRECT(calc!BL$9))-SUMIF(INDIRECT(calc!BL$7),$C43,INDIRECT(calc!BL$10))-SUMIF(INDIRECT(calc!BL$8),$C43,INDIRECT(calc!BL$11))),"")</f>
        <v/>
      </c>
      <c r="I43" s="205">
        <f ca="1">IFERROR(IF($C43="","",(SUMIF(INDIRECT(calc!BM$6),$C43,INDIRECT(calc!BM$12))+SUMIF(INDIRECT(calc!BM$7),$C43,INDIRECT(calc!BM$13))+SUMIF(INDIRECT(calc!BM$8),$C43,INDIRECT(calc!BM$14)))/(COUNTIF(INDIRECT(calc!BM$6),$C43)+COUNTIF(INDIRECT(calc!BM$7),$C43)+COUNTIF(INDIRECT(calc!BM$8),$C43))-SUMIF(INDIRECT(calc!BM$6),$C43,INDIRECT(calc!BM$9))-SUMIF(INDIRECT(calc!BM$7),$C43,INDIRECT(calc!BM$10))-SUMIF(INDIRECT(calc!BM$8),$C43,INDIRECT(calc!BM$11))),"")</f>
        <v>0</v>
      </c>
      <c r="J43" s="205" t="str">
        <f ca="1">IFERROR(IF($C43="","",(SUMIF(INDIRECT(calc!BN$6),$C43,INDIRECT(calc!BN$12))+SUMIF(INDIRECT(calc!BN$7),$C43,INDIRECT(calc!BN$13))+SUMIF(INDIRECT(calc!BN$8),$C43,INDIRECT(calc!BN$14)))/(COUNTIF(INDIRECT(calc!BN$6),$C43)+COUNTIF(INDIRECT(calc!BN$7),$C43)+COUNTIF(INDIRECT(calc!BN$8),$C43))-SUMIF(INDIRECT(calc!BN$6),$C43,INDIRECT(calc!BN$9))-SUMIF(INDIRECT(calc!BN$7),$C43,INDIRECT(calc!BN$10))-SUMIF(INDIRECT(calc!BN$8),$C43,INDIRECT(calc!BN$11))),"")</f>
        <v/>
      </c>
      <c r="K43" s="205" t="str">
        <f ca="1">IFERROR(IF($C43="","",(SUMIF(INDIRECT(calc!BO$6),$C43,INDIRECT(calc!BO$12))+SUMIF(INDIRECT(calc!BO$7),$C43,INDIRECT(calc!BO$13))+SUMIF(INDIRECT(calc!BO$8),$C43,INDIRECT(calc!BO$14)))/(COUNTIF(INDIRECT(calc!BO$6),$C43)+COUNTIF(INDIRECT(calc!BO$7),$C43)+COUNTIF(INDIRECT(calc!BO$8),$C43))-SUMIF(INDIRECT(calc!BO$6),$C43,INDIRECT(calc!BO$9))-SUMIF(INDIRECT(calc!BO$7),$C43,INDIRECT(calc!BO$10))-SUMIF(INDIRECT(calc!BO$8),$C43,INDIRECT(calc!BO$11))),"")</f>
        <v/>
      </c>
      <c r="L43" s="205" t="str">
        <f ca="1">IFERROR(IF($C43="","",(SUMIF(INDIRECT(calc!BP$6),$C43,INDIRECT(calc!BP$12))+SUMIF(INDIRECT(calc!BP$7),$C43,INDIRECT(calc!BP$13))+SUMIF(INDIRECT(calc!BP$8),$C43,INDIRECT(calc!BP$14)))/(COUNTIF(INDIRECT(calc!BP$6),$C43)+COUNTIF(INDIRECT(calc!BP$7),$C43)+COUNTIF(INDIRECT(calc!BP$8),$C43))-SUMIF(INDIRECT(calc!BP$6),$C43,INDIRECT(calc!BP$9))-SUMIF(INDIRECT(calc!BP$7),$C43,INDIRECT(calc!BP$10))-SUMIF(INDIRECT(calc!BP$8),$C43,INDIRECT(calc!BP$11))),"")</f>
        <v/>
      </c>
      <c r="M43" s="205" t="str">
        <f ca="1">IFERROR(IF($C43="","",(SUMIF(INDIRECT(calc!BQ$6),$C43,INDIRECT(calc!BQ$12))+SUMIF(INDIRECT(calc!BQ$7),$C43,INDIRECT(calc!BQ$13))+SUMIF(INDIRECT(calc!BQ$8),$C43,INDIRECT(calc!BQ$14)))/(COUNTIF(INDIRECT(calc!BQ$6),$C43)+COUNTIF(INDIRECT(calc!BQ$7),$C43)+COUNTIF(INDIRECT(calc!BQ$8),$C43))-SUMIF(INDIRECT(calc!BQ$6),$C43,INDIRECT(calc!BQ$9))-SUMIF(INDIRECT(calc!BQ$7),$C43,INDIRECT(calc!BQ$10))-SUMIF(INDIRECT(calc!BQ$8),$C43,INDIRECT(calc!BQ$11))),"")</f>
        <v/>
      </c>
      <c r="N43" s="205" t="str">
        <f ca="1">IFERROR(IF($C43="","",(SUMIF(INDIRECT(calc!BR$6),$C43,INDIRECT(calc!BR$12))+SUMIF(INDIRECT(calc!BR$7),$C43,INDIRECT(calc!BR$13))+SUMIF(INDIRECT(calc!BR$8),$C43,INDIRECT(calc!BR$14)))/(COUNTIF(INDIRECT(calc!BR$6),$C43)+COUNTIF(INDIRECT(calc!BR$7),$C43)+COUNTIF(INDIRECT(calc!BR$8),$C43))-SUMIF(INDIRECT(calc!BR$6),$C43,INDIRECT(calc!BR$9))-SUMIF(INDIRECT(calc!BR$7),$C43,INDIRECT(calc!BR$10))-SUMIF(INDIRECT(calc!BR$8),$C43,INDIRECT(calc!BR$11))),"")</f>
        <v/>
      </c>
      <c r="O43" s="205" t="str">
        <f ca="1">IFERROR(IF($C43="","",(SUMIF(INDIRECT(calc!BS$6),$C43,INDIRECT(calc!BS$12))+SUMIF(INDIRECT(calc!BS$7),$C43,INDIRECT(calc!BS$13))+SUMIF(INDIRECT(calc!BS$8),$C43,INDIRECT(calc!BS$14)))/(COUNTIF(INDIRECT(calc!BS$6),$C43)+COUNTIF(INDIRECT(calc!BS$7),$C43)+COUNTIF(INDIRECT(calc!BS$8),$C43))-SUMIF(INDIRECT(calc!BS$6),$C43,INDIRECT(calc!BS$9))-SUMIF(INDIRECT(calc!BS$7),$C43,INDIRECT(calc!BS$10))-SUMIF(INDIRECT(calc!BS$8),$C43,INDIRECT(calc!BS$11))),"")</f>
        <v/>
      </c>
      <c r="P43" s="205" t="str">
        <f ca="1">IFERROR(IF($C43="","",(SUMIF(INDIRECT(calc!BT$6),$C43,INDIRECT(calc!BT$12))+SUMIF(INDIRECT(calc!BT$7),$C43,INDIRECT(calc!BT$13))+SUMIF(INDIRECT(calc!BT$8),$C43,INDIRECT(calc!BT$14)))/(COUNTIF(INDIRECT(calc!BT$6),$C43)+COUNTIF(INDIRECT(calc!BT$7),$C43)+COUNTIF(INDIRECT(calc!BT$8),$C43))-SUMIF(INDIRECT(calc!BT$6),$C43,INDIRECT(calc!BT$9))-SUMIF(INDIRECT(calc!BT$7),$C43,INDIRECT(calc!BT$10))-SUMIF(INDIRECT(calc!BT$8),$C43,INDIRECT(calc!BT$11))),"")</f>
        <v/>
      </c>
      <c r="Q43" s="205" t="str">
        <f ca="1">IFERROR(IF($C43="","",(SUMIF(INDIRECT(calc!BU$6),$C43,INDIRECT(calc!BU$12))+SUMIF(INDIRECT(calc!BU$7),$C43,INDIRECT(calc!BU$13))+SUMIF(INDIRECT(calc!BU$8),$C43,INDIRECT(calc!BU$14)))/(COUNTIF(INDIRECT(calc!BU$6),$C43)+COUNTIF(INDIRECT(calc!BU$7),$C43)+COUNTIF(INDIRECT(calc!BU$8),$C43))-SUMIF(INDIRECT(calc!BU$6),$C43,INDIRECT(calc!BU$9))-SUMIF(INDIRECT(calc!BU$7),$C43,INDIRECT(calc!BU$10))-SUMIF(INDIRECT(calc!BU$8),$C43,INDIRECT(calc!BU$11))),"")</f>
        <v/>
      </c>
      <c r="R43" s="205" t="str">
        <f ca="1">IFERROR(IF($C43="","",(SUMIF(INDIRECT(calc!BV$6),$C43,INDIRECT(calc!BV$12))+SUMIF(INDIRECT(calc!BV$7),$C43,INDIRECT(calc!BV$13))+SUMIF(INDIRECT(calc!BV$8),$C43,INDIRECT(calc!BV$14)))/(COUNTIF(INDIRECT(calc!BV$6),$C43)+COUNTIF(INDIRECT(calc!BV$7),$C43)+COUNTIF(INDIRECT(calc!BV$8),$C43))-SUMIF(INDIRECT(calc!BV$6),$C43,INDIRECT(calc!BV$9))-SUMIF(INDIRECT(calc!BV$7),$C43,INDIRECT(calc!BV$10))-SUMIF(INDIRECT(calc!BV$8),$C43,INDIRECT(calc!BV$11))),"")</f>
        <v/>
      </c>
      <c r="S43" s="205" t="str">
        <f ca="1">IFERROR(IF($C43="","",(SUMIF(INDIRECT(calc!BW$6),$C43,INDIRECT(calc!BW$12))+SUMIF(INDIRECT(calc!BW$7),$C43,INDIRECT(calc!BW$13))+SUMIF(INDIRECT(calc!BW$8),$C43,INDIRECT(calc!BW$14)))/(COUNTIF(INDIRECT(calc!BW$6),$C43)+COUNTIF(INDIRECT(calc!BW$7),$C43)+COUNTIF(INDIRECT(calc!BW$8),$C43))-SUMIF(INDIRECT(calc!BW$6),$C43,INDIRECT(calc!BW$9))-SUMIF(INDIRECT(calc!BW$7),$C43,INDIRECT(calc!BW$10))-SUMIF(INDIRECT(calc!BW$8),$C43,INDIRECT(calc!BW$11))),"")</f>
        <v/>
      </c>
      <c r="T43" s="205" t="str">
        <f ca="1">IFERROR(IF($C43="","",(SUMIF(INDIRECT(calc!BX$6),$C43,INDIRECT(calc!BX$12))+SUMIF(INDIRECT(calc!BX$7),$C43,INDIRECT(calc!BX$13))+SUMIF(INDIRECT(calc!BX$8),$C43,INDIRECT(calc!BX$14)))/(COUNTIF(INDIRECT(calc!BX$6),$C43)+COUNTIF(INDIRECT(calc!BX$7),$C43)+COUNTIF(INDIRECT(calc!BX$8),$C43))-SUMIF(INDIRECT(calc!BX$6),$C43,INDIRECT(calc!BX$9))-SUMIF(INDIRECT(calc!BX$7),$C43,INDIRECT(calc!BX$10))-SUMIF(INDIRECT(calc!BX$8),$C43,INDIRECT(calc!BX$11))),"")</f>
        <v/>
      </c>
      <c r="U43" s="205" t="str">
        <f ca="1">IFERROR(IF($C43="","",(SUMIF(INDIRECT(calc!BY$6),$C43,INDIRECT(calc!BY$12))+SUMIF(INDIRECT(calc!BY$7),$C43,INDIRECT(calc!BY$13))+SUMIF(INDIRECT(calc!BY$8),$C43,INDIRECT(calc!BY$14)))/(COUNTIF(INDIRECT(calc!BY$6),$C43)+COUNTIF(INDIRECT(calc!BY$7),$C43)+COUNTIF(INDIRECT(calc!BY$8),$C43))-SUMIF(INDIRECT(calc!BY$6),$C43,INDIRECT(calc!BY$9))-SUMIF(INDIRECT(calc!BY$7),$C43,INDIRECT(calc!BY$10))-SUMIF(INDIRECT(calc!BY$8),$C43,INDIRECT(calc!BY$11))),"")</f>
        <v/>
      </c>
      <c r="V43" s="205" t="str">
        <f ca="1">IFERROR(IF($C43="","",(SUMIF(INDIRECT(calc!BZ$6),$C43,INDIRECT(calc!BZ$12))+SUMIF(INDIRECT(calc!BZ$7),$C43,INDIRECT(calc!BZ$13))+SUMIF(INDIRECT(calc!BZ$8),$C43,INDIRECT(calc!BZ$14)))/(COUNTIF(INDIRECT(calc!BZ$6),$C43)+COUNTIF(INDIRECT(calc!BZ$7),$C43)+COUNTIF(INDIRECT(calc!BZ$8),$C43))-SUMIF(INDIRECT(calc!BZ$6),$C43,INDIRECT(calc!BZ$9))-SUMIF(INDIRECT(calc!BZ$7),$C43,INDIRECT(calc!BZ$10))-SUMIF(INDIRECT(calc!BZ$8),$C43,INDIRECT(calc!BZ$11))),"")</f>
        <v/>
      </c>
      <c r="X43" s="136"/>
    </row>
    <row r="44" spans="3:24">
      <c r="C44" s="204" t="str">
        <f ca="1">IFERROR(INDEX(Typ,MATCH(ROW(A43),Code,0),2),"")</f>
        <v>4101807TA</v>
      </c>
      <c r="D44" s="204" t="str">
        <f ca="1">IFERROR(INDEX(Typ,MATCH(ROW(B43),Code,0),3),"")</f>
        <v>produit jaune version 2B</v>
      </c>
      <c r="E44" s="141">
        <f ca="1">SUMIF(Stocks!A:$A,$C44,Stocks!$B:$B)</f>
        <v>0</v>
      </c>
      <c r="F44" s="141"/>
      <c r="G44" s="145">
        <f t="shared" ca="1" si="0"/>
        <v>0</v>
      </c>
      <c r="H44" s="205" t="str">
        <f ca="1">IFERROR(IF($C44="","",(SUMIF(INDIRECT(calc!BL$6),$C44,INDIRECT(calc!BL$12))+SUMIF(INDIRECT(calc!BL$7),$C44,INDIRECT(calc!BL$13))+SUMIF(INDIRECT(calc!BL$8),$C44,INDIRECT(calc!BL$14)))/(COUNTIF(INDIRECT(calc!BL$6),$C44)+COUNTIF(INDIRECT(calc!BL$7),$C44)+COUNTIF(INDIRECT(calc!BL$8),$C44))-SUMIF(INDIRECT(calc!BL$6),$C44,INDIRECT(calc!BL$9))-SUMIF(INDIRECT(calc!BL$7),$C44,INDIRECT(calc!BL$10))-SUMIF(INDIRECT(calc!BL$8),$C44,INDIRECT(calc!BL$11))),"")</f>
        <v/>
      </c>
      <c r="I44" s="205">
        <f ca="1">IFERROR(IF($C44="","",(SUMIF(INDIRECT(calc!BM$6),$C44,INDIRECT(calc!BM$12))+SUMIF(INDIRECT(calc!BM$7),$C44,INDIRECT(calc!BM$13))+SUMIF(INDIRECT(calc!BM$8),$C44,INDIRECT(calc!BM$14)))/(COUNTIF(INDIRECT(calc!BM$6),$C44)+COUNTIF(INDIRECT(calc!BM$7),$C44)+COUNTIF(INDIRECT(calc!BM$8),$C44))-SUMIF(INDIRECT(calc!BM$6),$C44,INDIRECT(calc!BM$9))-SUMIF(INDIRECT(calc!BM$7),$C44,INDIRECT(calc!BM$10))-SUMIF(INDIRECT(calc!BM$8),$C44,INDIRECT(calc!BM$11))),"")</f>
        <v>0</v>
      </c>
      <c r="J44" s="205" t="str">
        <f ca="1">IFERROR(IF($C44="","",(SUMIF(INDIRECT(calc!BN$6),$C44,INDIRECT(calc!BN$12))+SUMIF(INDIRECT(calc!BN$7),$C44,INDIRECT(calc!BN$13))+SUMIF(INDIRECT(calc!BN$8),$C44,INDIRECT(calc!BN$14)))/(COUNTIF(INDIRECT(calc!BN$6),$C44)+COUNTIF(INDIRECT(calc!BN$7),$C44)+COUNTIF(INDIRECT(calc!BN$8),$C44))-SUMIF(INDIRECT(calc!BN$6),$C44,INDIRECT(calc!BN$9))-SUMIF(INDIRECT(calc!BN$7),$C44,INDIRECT(calc!BN$10))-SUMIF(INDIRECT(calc!BN$8),$C44,INDIRECT(calc!BN$11))),"")</f>
        <v/>
      </c>
      <c r="K44" s="205" t="str">
        <f ca="1">IFERROR(IF($C44="","",(SUMIF(INDIRECT(calc!BO$6),$C44,INDIRECT(calc!BO$12))+SUMIF(INDIRECT(calc!BO$7),$C44,INDIRECT(calc!BO$13))+SUMIF(INDIRECT(calc!BO$8),$C44,INDIRECT(calc!BO$14)))/(COUNTIF(INDIRECT(calc!BO$6),$C44)+COUNTIF(INDIRECT(calc!BO$7),$C44)+COUNTIF(INDIRECT(calc!BO$8),$C44))-SUMIF(INDIRECT(calc!BO$6),$C44,INDIRECT(calc!BO$9))-SUMIF(INDIRECT(calc!BO$7),$C44,INDIRECT(calc!BO$10))-SUMIF(INDIRECT(calc!BO$8),$C44,INDIRECT(calc!BO$11))),"")</f>
        <v/>
      </c>
      <c r="L44" s="205" t="str">
        <f ca="1">IFERROR(IF($C44="","",(SUMIF(INDIRECT(calc!BP$6),$C44,INDIRECT(calc!BP$12))+SUMIF(INDIRECT(calc!BP$7),$C44,INDIRECT(calc!BP$13))+SUMIF(INDIRECT(calc!BP$8),$C44,INDIRECT(calc!BP$14)))/(COUNTIF(INDIRECT(calc!BP$6),$C44)+COUNTIF(INDIRECT(calc!BP$7),$C44)+COUNTIF(INDIRECT(calc!BP$8),$C44))-SUMIF(INDIRECT(calc!BP$6),$C44,INDIRECT(calc!BP$9))-SUMIF(INDIRECT(calc!BP$7),$C44,INDIRECT(calc!BP$10))-SUMIF(INDIRECT(calc!BP$8),$C44,INDIRECT(calc!BP$11))),"")</f>
        <v/>
      </c>
      <c r="M44" s="205" t="str">
        <f ca="1">IFERROR(IF($C44="","",(SUMIF(INDIRECT(calc!BQ$6),$C44,INDIRECT(calc!BQ$12))+SUMIF(INDIRECT(calc!BQ$7),$C44,INDIRECT(calc!BQ$13))+SUMIF(INDIRECT(calc!BQ$8),$C44,INDIRECT(calc!BQ$14)))/(COUNTIF(INDIRECT(calc!BQ$6),$C44)+COUNTIF(INDIRECT(calc!BQ$7),$C44)+COUNTIF(INDIRECT(calc!BQ$8),$C44))-SUMIF(INDIRECT(calc!BQ$6),$C44,INDIRECT(calc!BQ$9))-SUMIF(INDIRECT(calc!BQ$7),$C44,INDIRECT(calc!BQ$10))-SUMIF(INDIRECT(calc!BQ$8),$C44,INDIRECT(calc!BQ$11))),"")</f>
        <v/>
      </c>
      <c r="N44" s="205" t="str">
        <f ca="1">IFERROR(IF($C44="","",(SUMIF(INDIRECT(calc!BR$6),$C44,INDIRECT(calc!BR$12))+SUMIF(INDIRECT(calc!BR$7),$C44,INDIRECT(calc!BR$13))+SUMIF(INDIRECT(calc!BR$8),$C44,INDIRECT(calc!BR$14)))/(COUNTIF(INDIRECT(calc!BR$6),$C44)+COUNTIF(INDIRECT(calc!BR$7),$C44)+COUNTIF(INDIRECT(calc!BR$8),$C44))-SUMIF(INDIRECT(calc!BR$6),$C44,INDIRECT(calc!BR$9))-SUMIF(INDIRECT(calc!BR$7),$C44,INDIRECT(calc!BR$10))-SUMIF(INDIRECT(calc!BR$8),$C44,INDIRECT(calc!BR$11))),"")</f>
        <v/>
      </c>
      <c r="O44" s="205" t="str">
        <f ca="1">IFERROR(IF($C44="","",(SUMIF(INDIRECT(calc!BS$6),$C44,INDIRECT(calc!BS$12))+SUMIF(INDIRECT(calc!BS$7),$C44,INDIRECT(calc!BS$13))+SUMIF(INDIRECT(calc!BS$8),$C44,INDIRECT(calc!BS$14)))/(COUNTIF(INDIRECT(calc!BS$6),$C44)+COUNTIF(INDIRECT(calc!BS$7),$C44)+COUNTIF(INDIRECT(calc!BS$8),$C44))-SUMIF(INDIRECT(calc!BS$6),$C44,INDIRECT(calc!BS$9))-SUMIF(INDIRECT(calc!BS$7),$C44,INDIRECT(calc!BS$10))-SUMIF(INDIRECT(calc!BS$8),$C44,INDIRECT(calc!BS$11))),"")</f>
        <v/>
      </c>
      <c r="P44" s="205" t="str">
        <f ca="1">IFERROR(IF($C44="","",(SUMIF(INDIRECT(calc!BT$6),$C44,INDIRECT(calc!BT$12))+SUMIF(INDIRECT(calc!BT$7),$C44,INDIRECT(calc!BT$13))+SUMIF(INDIRECT(calc!BT$8),$C44,INDIRECT(calc!BT$14)))/(COUNTIF(INDIRECT(calc!BT$6),$C44)+COUNTIF(INDIRECT(calc!BT$7),$C44)+COUNTIF(INDIRECT(calc!BT$8),$C44))-SUMIF(INDIRECT(calc!BT$6),$C44,INDIRECT(calc!BT$9))-SUMIF(INDIRECT(calc!BT$7),$C44,INDIRECT(calc!BT$10))-SUMIF(INDIRECT(calc!BT$8),$C44,INDIRECT(calc!BT$11))),"")</f>
        <v/>
      </c>
      <c r="Q44" s="205" t="str">
        <f ca="1">IFERROR(IF($C44="","",(SUMIF(INDIRECT(calc!BU$6),$C44,INDIRECT(calc!BU$12))+SUMIF(INDIRECT(calc!BU$7),$C44,INDIRECT(calc!BU$13))+SUMIF(INDIRECT(calc!BU$8),$C44,INDIRECT(calc!BU$14)))/(COUNTIF(INDIRECT(calc!BU$6),$C44)+COUNTIF(INDIRECT(calc!BU$7),$C44)+COUNTIF(INDIRECT(calc!BU$8),$C44))-SUMIF(INDIRECT(calc!BU$6),$C44,INDIRECT(calc!BU$9))-SUMIF(INDIRECT(calc!BU$7),$C44,INDIRECT(calc!BU$10))-SUMIF(INDIRECT(calc!BU$8),$C44,INDIRECT(calc!BU$11))),"")</f>
        <v/>
      </c>
      <c r="R44" s="205" t="str">
        <f ca="1">IFERROR(IF($C44="","",(SUMIF(INDIRECT(calc!BV$6),$C44,INDIRECT(calc!BV$12))+SUMIF(INDIRECT(calc!BV$7),$C44,INDIRECT(calc!BV$13))+SUMIF(INDIRECT(calc!BV$8),$C44,INDIRECT(calc!BV$14)))/(COUNTIF(INDIRECT(calc!BV$6),$C44)+COUNTIF(INDIRECT(calc!BV$7),$C44)+COUNTIF(INDIRECT(calc!BV$8),$C44))-SUMIF(INDIRECT(calc!BV$6),$C44,INDIRECT(calc!BV$9))-SUMIF(INDIRECT(calc!BV$7),$C44,INDIRECT(calc!BV$10))-SUMIF(INDIRECT(calc!BV$8),$C44,INDIRECT(calc!BV$11))),"")</f>
        <v/>
      </c>
      <c r="S44" s="205" t="str">
        <f ca="1">IFERROR(IF($C44="","",(SUMIF(INDIRECT(calc!BW$6),$C44,INDIRECT(calc!BW$12))+SUMIF(INDIRECT(calc!BW$7),$C44,INDIRECT(calc!BW$13))+SUMIF(INDIRECT(calc!BW$8),$C44,INDIRECT(calc!BW$14)))/(COUNTIF(INDIRECT(calc!BW$6),$C44)+COUNTIF(INDIRECT(calc!BW$7),$C44)+COUNTIF(INDIRECT(calc!BW$8),$C44))-SUMIF(INDIRECT(calc!BW$6),$C44,INDIRECT(calc!BW$9))-SUMIF(INDIRECT(calc!BW$7),$C44,INDIRECT(calc!BW$10))-SUMIF(INDIRECT(calc!BW$8),$C44,INDIRECT(calc!BW$11))),"")</f>
        <v/>
      </c>
      <c r="T44" s="205" t="str">
        <f ca="1">IFERROR(IF($C44="","",(SUMIF(INDIRECT(calc!BX$6),$C44,INDIRECT(calc!BX$12))+SUMIF(INDIRECT(calc!BX$7),$C44,INDIRECT(calc!BX$13))+SUMIF(INDIRECT(calc!BX$8),$C44,INDIRECT(calc!BX$14)))/(COUNTIF(INDIRECT(calc!BX$6),$C44)+COUNTIF(INDIRECT(calc!BX$7),$C44)+COUNTIF(INDIRECT(calc!BX$8),$C44))-SUMIF(INDIRECT(calc!BX$6),$C44,INDIRECT(calc!BX$9))-SUMIF(INDIRECT(calc!BX$7),$C44,INDIRECT(calc!BX$10))-SUMIF(INDIRECT(calc!BX$8),$C44,INDIRECT(calc!BX$11))),"")</f>
        <v/>
      </c>
      <c r="U44" s="205" t="str">
        <f ca="1">IFERROR(IF($C44="","",(SUMIF(INDIRECT(calc!BY$6),$C44,INDIRECT(calc!BY$12))+SUMIF(INDIRECT(calc!BY$7),$C44,INDIRECT(calc!BY$13))+SUMIF(INDIRECT(calc!BY$8),$C44,INDIRECT(calc!BY$14)))/(COUNTIF(INDIRECT(calc!BY$6),$C44)+COUNTIF(INDIRECT(calc!BY$7),$C44)+COUNTIF(INDIRECT(calc!BY$8),$C44))-SUMIF(INDIRECT(calc!BY$6),$C44,INDIRECT(calc!BY$9))-SUMIF(INDIRECT(calc!BY$7),$C44,INDIRECT(calc!BY$10))-SUMIF(INDIRECT(calc!BY$8),$C44,INDIRECT(calc!BY$11))),"")</f>
        <v/>
      </c>
      <c r="V44" s="205" t="str">
        <f ca="1">IFERROR(IF($C44="","",(SUMIF(INDIRECT(calc!BZ$6),$C44,INDIRECT(calc!BZ$12))+SUMIF(INDIRECT(calc!BZ$7),$C44,INDIRECT(calc!BZ$13))+SUMIF(INDIRECT(calc!BZ$8),$C44,INDIRECT(calc!BZ$14)))/(COUNTIF(INDIRECT(calc!BZ$6),$C44)+COUNTIF(INDIRECT(calc!BZ$7),$C44)+COUNTIF(INDIRECT(calc!BZ$8),$C44))-SUMIF(INDIRECT(calc!BZ$6),$C44,INDIRECT(calc!BZ$9))-SUMIF(INDIRECT(calc!BZ$7),$C44,INDIRECT(calc!BZ$10))-SUMIF(INDIRECT(calc!BZ$8),$C44,INDIRECT(calc!BZ$11))),"")</f>
        <v/>
      </c>
      <c r="X44" s="136"/>
    </row>
    <row r="45" spans="3:24">
      <c r="C45" s="204" t="str">
        <f ca="1">IFERROR(INDEX(Typ,MATCH(ROW(A44),Code,0),2),"")</f>
        <v>4101808TA</v>
      </c>
      <c r="D45" s="204" t="str">
        <f ca="1">IFERROR(INDEX(Typ,MATCH(ROW(B44),Code,0),3),"")</f>
        <v>produit jaune version 2C</v>
      </c>
      <c r="E45" s="141">
        <f ca="1">SUMIF(Stocks!A:$A,$C45,Stocks!$B:$B)</f>
        <v>0</v>
      </c>
      <c r="F45" s="141"/>
      <c r="G45" s="145">
        <f t="shared" ca="1" si="0"/>
        <v>0</v>
      </c>
      <c r="H45" s="205" t="str">
        <f ca="1">IFERROR(IF($C45="","",(SUMIF(INDIRECT(calc!BL$6),$C45,INDIRECT(calc!BL$12))+SUMIF(INDIRECT(calc!BL$7),$C45,INDIRECT(calc!BL$13))+SUMIF(INDIRECT(calc!BL$8),$C45,INDIRECT(calc!BL$14)))/(COUNTIF(INDIRECT(calc!BL$6),$C45)+COUNTIF(INDIRECT(calc!BL$7),$C45)+COUNTIF(INDIRECT(calc!BL$8),$C45))-SUMIF(INDIRECT(calc!BL$6),$C45,INDIRECT(calc!BL$9))-SUMIF(INDIRECT(calc!BL$7),$C45,INDIRECT(calc!BL$10))-SUMIF(INDIRECT(calc!BL$8),$C45,INDIRECT(calc!BL$11))),"")</f>
        <v/>
      </c>
      <c r="I45" s="205">
        <f ca="1">IFERROR(IF($C45="","",(SUMIF(INDIRECT(calc!BM$6),$C45,INDIRECT(calc!BM$12))+SUMIF(INDIRECT(calc!BM$7),$C45,INDIRECT(calc!BM$13))+SUMIF(INDIRECT(calc!BM$8),$C45,INDIRECT(calc!BM$14)))/(COUNTIF(INDIRECT(calc!BM$6),$C45)+COUNTIF(INDIRECT(calc!BM$7),$C45)+COUNTIF(INDIRECT(calc!BM$8),$C45))-SUMIF(INDIRECT(calc!BM$6),$C45,INDIRECT(calc!BM$9))-SUMIF(INDIRECT(calc!BM$7),$C45,INDIRECT(calc!BM$10))-SUMIF(INDIRECT(calc!BM$8),$C45,INDIRECT(calc!BM$11))),"")</f>
        <v>0</v>
      </c>
      <c r="J45" s="205" t="str">
        <f ca="1">IFERROR(IF($C45="","",(SUMIF(INDIRECT(calc!BN$6),$C45,INDIRECT(calc!BN$12))+SUMIF(INDIRECT(calc!BN$7),$C45,INDIRECT(calc!BN$13))+SUMIF(INDIRECT(calc!BN$8),$C45,INDIRECT(calc!BN$14)))/(COUNTIF(INDIRECT(calc!BN$6),$C45)+COUNTIF(INDIRECT(calc!BN$7),$C45)+COUNTIF(INDIRECT(calc!BN$8),$C45))-SUMIF(INDIRECT(calc!BN$6),$C45,INDIRECT(calc!BN$9))-SUMIF(INDIRECT(calc!BN$7),$C45,INDIRECT(calc!BN$10))-SUMIF(INDIRECT(calc!BN$8),$C45,INDIRECT(calc!BN$11))),"")</f>
        <v/>
      </c>
      <c r="K45" s="205" t="str">
        <f ca="1">IFERROR(IF($C45="","",(SUMIF(INDIRECT(calc!BO$6),$C45,INDIRECT(calc!BO$12))+SUMIF(INDIRECT(calc!BO$7),$C45,INDIRECT(calc!BO$13))+SUMIF(INDIRECT(calc!BO$8),$C45,INDIRECT(calc!BO$14)))/(COUNTIF(INDIRECT(calc!BO$6),$C45)+COUNTIF(INDIRECT(calc!BO$7),$C45)+COUNTIF(INDIRECT(calc!BO$8),$C45))-SUMIF(INDIRECT(calc!BO$6),$C45,INDIRECT(calc!BO$9))-SUMIF(INDIRECT(calc!BO$7),$C45,INDIRECT(calc!BO$10))-SUMIF(INDIRECT(calc!BO$8),$C45,INDIRECT(calc!BO$11))),"")</f>
        <v/>
      </c>
      <c r="L45" s="205" t="str">
        <f ca="1">IFERROR(IF($C45="","",(SUMIF(INDIRECT(calc!BP$6),$C45,INDIRECT(calc!BP$12))+SUMIF(INDIRECT(calc!BP$7),$C45,INDIRECT(calc!BP$13))+SUMIF(INDIRECT(calc!BP$8),$C45,INDIRECT(calc!BP$14)))/(COUNTIF(INDIRECT(calc!BP$6),$C45)+COUNTIF(INDIRECT(calc!BP$7),$C45)+COUNTIF(INDIRECT(calc!BP$8),$C45))-SUMIF(INDIRECT(calc!BP$6),$C45,INDIRECT(calc!BP$9))-SUMIF(INDIRECT(calc!BP$7),$C45,INDIRECT(calc!BP$10))-SUMIF(INDIRECT(calc!BP$8),$C45,INDIRECT(calc!BP$11))),"")</f>
        <v/>
      </c>
      <c r="M45" s="205" t="str">
        <f ca="1">IFERROR(IF($C45="","",(SUMIF(INDIRECT(calc!BQ$6),$C45,INDIRECT(calc!BQ$12))+SUMIF(INDIRECT(calc!BQ$7),$C45,INDIRECT(calc!BQ$13))+SUMIF(INDIRECT(calc!BQ$8),$C45,INDIRECT(calc!BQ$14)))/(COUNTIF(INDIRECT(calc!BQ$6),$C45)+COUNTIF(INDIRECT(calc!BQ$7),$C45)+COUNTIF(INDIRECT(calc!BQ$8),$C45))-SUMIF(INDIRECT(calc!BQ$6),$C45,INDIRECT(calc!BQ$9))-SUMIF(INDIRECT(calc!BQ$7),$C45,INDIRECT(calc!BQ$10))-SUMIF(INDIRECT(calc!BQ$8),$C45,INDIRECT(calc!BQ$11))),"")</f>
        <v/>
      </c>
      <c r="N45" s="205" t="str">
        <f ca="1">IFERROR(IF($C45="","",(SUMIF(INDIRECT(calc!BR$6),$C45,INDIRECT(calc!BR$12))+SUMIF(INDIRECT(calc!BR$7),$C45,INDIRECT(calc!BR$13))+SUMIF(INDIRECT(calc!BR$8),$C45,INDIRECT(calc!BR$14)))/(COUNTIF(INDIRECT(calc!BR$6),$C45)+COUNTIF(INDIRECT(calc!BR$7),$C45)+COUNTIF(INDIRECT(calc!BR$8),$C45))-SUMIF(INDIRECT(calc!BR$6),$C45,INDIRECT(calc!BR$9))-SUMIF(INDIRECT(calc!BR$7),$C45,INDIRECT(calc!BR$10))-SUMIF(INDIRECT(calc!BR$8),$C45,INDIRECT(calc!BR$11))),"")</f>
        <v/>
      </c>
      <c r="O45" s="205" t="str">
        <f ca="1">IFERROR(IF($C45="","",(SUMIF(INDIRECT(calc!BS$6),$C45,INDIRECT(calc!BS$12))+SUMIF(INDIRECT(calc!BS$7),$C45,INDIRECT(calc!BS$13))+SUMIF(INDIRECT(calc!BS$8),$C45,INDIRECT(calc!BS$14)))/(COUNTIF(INDIRECT(calc!BS$6),$C45)+COUNTIF(INDIRECT(calc!BS$7),$C45)+COUNTIF(INDIRECT(calc!BS$8),$C45))-SUMIF(INDIRECT(calc!BS$6),$C45,INDIRECT(calc!BS$9))-SUMIF(INDIRECT(calc!BS$7),$C45,INDIRECT(calc!BS$10))-SUMIF(INDIRECT(calc!BS$8),$C45,INDIRECT(calc!BS$11))),"")</f>
        <v/>
      </c>
      <c r="P45" s="205" t="str">
        <f ca="1">IFERROR(IF($C45="","",(SUMIF(INDIRECT(calc!BT$6),$C45,INDIRECT(calc!BT$12))+SUMIF(INDIRECT(calc!BT$7),$C45,INDIRECT(calc!BT$13))+SUMIF(INDIRECT(calc!BT$8),$C45,INDIRECT(calc!BT$14)))/(COUNTIF(INDIRECT(calc!BT$6),$C45)+COUNTIF(INDIRECT(calc!BT$7),$C45)+COUNTIF(INDIRECT(calc!BT$8),$C45))-SUMIF(INDIRECT(calc!BT$6),$C45,INDIRECT(calc!BT$9))-SUMIF(INDIRECT(calc!BT$7),$C45,INDIRECT(calc!BT$10))-SUMIF(INDIRECT(calc!BT$8),$C45,INDIRECT(calc!BT$11))),"")</f>
        <v/>
      </c>
      <c r="Q45" s="205" t="str">
        <f ca="1">IFERROR(IF($C45="","",(SUMIF(INDIRECT(calc!BU$6),$C45,INDIRECT(calc!BU$12))+SUMIF(INDIRECT(calc!BU$7),$C45,INDIRECT(calc!BU$13))+SUMIF(INDIRECT(calc!BU$8),$C45,INDIRECT(calc!BU$14)))/(COUNTIF(INDIRECT(calc!BU$6),$C45)+COUNTIF(INDIRECT(calc!BU$7),$C45)+COUNTIF(INDIRECT(calc!BU$8),$C45))-SUMIF(INDIRECT(calc!BU$6),$C45,INDIRECT(calc!BU$9))-SUMIF(INDIRECT(calc!BU$7),$C45,INDIRECT(calc!BU$10))-SUMIF(INDIRECT(calc!BU$8),$C45,INDIRECT(calc!BU$11))),"")</f>
        <v/>
      </c>
      <c r="R45" s="205" t="str">
        <f ca="1">IFERROR(IF($C45="","",(SUMIF(INDIRECT(calc!BV$6),$C45,INDIRECT(calc!BV$12))+SUMIF(INDIRECT(calc!BV$7),$C45,INDIRECT(calc!BV$13))+SUMIF(INDIRECT(calc!BV$8),$C45,INDIRECT(calc!BV$14)))/(COUNTIF(INDIRECT(calc!BV$6),$C45)+COUNTIF(INDIRECT(calc!BV$7),$C45)+COUNTIF(INDIRECT(calc!BV$8),$C45))-SUMIF(INDIRECT(calc!BV$6),$C45,INDIRECT(calc!BV$9))-SUMIF(INDIRECT(calc!BV$7),$C45,INDIRECT(calc!BV$10))-SUMIF(INDIRECT(calc!BV$8),$C45,INDIRECT(calc!BV$11))),"")</f>
        <v/>
      </c>
      <c r="S45" s="205" t="str">
        <f ca="1">IFERROR(IF($C45="","",(SUMIF(INDIRECT(calc!BW$6),$C45,INDIRECT(calc!BW$12))+SUMIF(INDIRECT(calc!BW$7),$C45,INDIRECT(calc!BW$13))+SUMIF(INDIRECT(calc!BW$8),$C45,INDIRECT(calc!BW$14)))/(COUNTIF(INDIRECT(calc!BW$6),$C45)+COUNTIF(INDIRECT(calc!BW$7),$C45)+COUNTIF(INDIRECT(calc!BW$8),$C45))-SUMIF(INDIRECT(calc!BW$6),$C45,INDIRECT(calc!BW$9))-SUMIF(INDIRECT(calc!BW$7),$C45,INDIRECT(calc!BW$10))-SUMIF(INDIRECT(calc!BW$8),$C45,INDIRECT(calc!BW$11))),"")</f>
        <v/>
      </c>
      <c r="T45" s="205" t="str">
        <f ca="1">IFERROR(IF($C45="","",(SUMIF(INDIRECT(calc!BX$6),$C45,INDIRECT(calc!BX$12))+SUMIF(INDIRECT(calc!BX$7),$C45,INDIRECT(calc!BX$13))+SUMIF(INDIRECT(calc!BX$8),$C45,INDIRECT(calc!BX$14)))/(COUNTIF(INDIRECT(calc!BX$6),$C45)+COUNTIF(INDIRECT(calc!BX$7),$C45)+COUNTIF(INDIRECT(calc!BX$8),$C45))-SUMIF(INDIRECT(calc!BX$6),$C45,INDIRECT(calc!BX$9))-SUMIF(INDIRECT(calc!BX$7),$C45,INDIRECT(calc!BX$10))-SUMIF(INDIRECT(calc!BX$8),$C45,INDIRECT(calc!BX$11))),"")</f>
        <v/>
      </c>
      <c r="U45" s="205" t="str">
        <f ca="1">IFERROR(IF($C45="","",(SUMIF(INDIRECT(calc!BY$6),$C45,INDIRECT(calc!BY$12))+SUMIF(INDIRECT(calc!BY$7),$C45,INDIRECT(calc!BY$13))+SUMIF(INDIRECT(calc!BY$8),$C45,INDIRECT(calc!BY$14)))/(COUNTIF(INDIRECT(calc!BY$6),$C45)+COUNTIF(INDIRECT(calc!BY$7),$C45)+COUNTIF(INDIRECT(calc!BY$8),$C45))-SUMIF(INDIRECT(calc!BY$6),$C45,INDIRECT(calc!BY$9))-SUMIF(INDIRECT(calc!BY$7),$C45,INDIRECT(calc!BY$10))-SUMIF(INDIRECT(calc!BY$8),$C45,INDIRECT(calc!BY$11))),"")</f>
        <v/>
      </c>
      <c r="V45" s="205" t="str">
        <f ca="1">IFERROR(IF($C45="","",(SUMIF(INDIRECT(calc!BZ$6),$C45,INDIRECT(calc!BZ$12))+SUMIF(INDIRECT(calc!BZ$7),$C45,INDIRECT(calc!BZ$13))+SUMIF(INDIRECT(calc!BZ$8),$C45,INDIRECT(calc!BZ$14)))/(COUNTIF(INDIRECT(calc!BZ$6),$C45)+COUNTIF(INDIRECT(calc!BZ$7),$C45)+COUNTIF(INDIRECT(calc!BZ$8),$C45))-SUMIF(INDIRECT(calc!BZ$6),$C45,INDIRECT(calc!BZ$9))-SUMIF(INDIRECT(calc!BZ$7),$C45,INDIRECT(calc!BZ$10))-SUMIF(INDIRECT(calc!BZ$8),$C45,INDIRECT(calc!BZ$11))),"")</f>
        <v/>
      </c>
      <c r="X45" s="136"/>
    </row>
    <row r="46" spans="3:24">
      <c r="C46" s="204" t="str">
        <f ca="1">IFERROR(INDEX(Typ,MATCH(ROW(A45),Code,0),2),"")</f>
        <v>4101813TA</v>
      </c>
      <c r="D46" s="204" t="str">
        <f ca="1">IFERROR(INDEX(Typ,MATCH(ROW(B45),Code,0),3),"")</f>
        <v>produit jaune version 2D</v>
      </c>
      <c r="E46" s="141">
        <f ca="1">SUMIF(Stocks!A:$A,$C46,Stocks!$B:$B)</f>
        <v>0</v>
      </c>
      <c r="F46" s="141"/>
      <c r="G46" s="145">
        <f t="shared" ca="1" si="0"/>
        <v>0</v>
      </c>
      <c r="H46" s="205" t="str">
        <f ca="1">IFERROR(IF($C46="","",(SUMIF(INDIRECT(calc!BL$6),$C46,INDIRECT(calc!BL$12))+SUMIF(INDIRECT(calc!BL$7),$C46,INDIRECT(calc!BL$13))+SUMIF(INDIRECT(calc!BL$8),$C46,INDIRECT(calc!BL$14)))/(COUNTIF(INDIRECT(calc!BL$6),$C46)+COUNTIF(INDIRECT(calc!BL$7),$C46)+COUNTIF(INDIRECT(calc!BL$8),$C46))-SUMIF(INDIRECT(calc!BL$6),$C46,INDIRECT(calc!BL$9))-SUMIF(INDIRECT(calc!BL$7),$C46,INDIRECT(calc!BL$10))-SUMIF(INDIRECT(calc!BL$8),$C46,INDIRECT(calc!BL$11))),"")</f>
        <v/>
      </c>
      <c r="I46" s="205">
        <f ca="1">IFERROR(IF($C46="","",(SUMIF(INDIRECT(calc!BM$6),$C46,INDIRECT(calc!BM$12))+SUMIF(INDIRECT(calc!BM$7),$C46,INDIRECT(calc!BM$13))+SUMIF(INDIRECT(calc!BM$8),$C46,INDIRECT(calc!BM$14)))/(COUNTIF(INDIRECT(calc!BM$6),$C46)+COUNTIF(INDIRECT(calc!BM$7),$C46)+COUNTIF(INDIRECT(calc!BM$8),$C46))-SUMIF(INDIRECT(calc!BM$6),$C46,INDIRECT(calc!BM$9))-SUMIF(INDIRECT(calc!BM$7),$C46,INDIRECT(calc!BM$10))-SUMIF(INDIRECT(calc!BM$8),$C46,INDIRECT(calc!BM$11))),"")</f>
        <v>0</v>
      </c>
      <c r="J46" s="205" t="str">
        <f ca="1">IFERROR(IF($C46="","",(SUMIF(INDIRECT(calc!BN$6),$C46,INDIRECT(calc!BN$12))+SUMIF(INDIRECT(calc!BN$7),$C46,INDIRECT(calc!BN$13))+SUMIF(INDIRECT(calc!BN$8),$C46,INDIRECT(calc!BN$14)))/(COUNTIF(INDIRECT(calc!BN$6),$C46)+COUNTIF(INDIRECT(calc!BN$7),$C46)+COUNTIF(INDIRECT(calc!BN$8),$C46))-SUMIF(INDIRECT(calc!BN$6),$C46,INDIRECT(calc!BN$9))-SUMIF(INDIRECT(calc!BN$7),$C46,INDIRECT(calc!BN$10))-SUMIF(INDIRECT(calc!BN$8),$C46,INDIRECT(calc!BN$11))),"")</f>
        <v/>
      </c>
      <c r="K46" s="205" t="str">
        <f ca="1">IFERROR(IF($C46="","",(SUMIF(INDIRECT(calc!BO$6),$C46,INDIRECT(calc!BO$12))+SUMIF(INDIRECT(calc!BO$7),$C46,INDIRECT(calc!BO$13))+SUMIF(INDIRECT(calc!BO$8),$C46,INDIRECT(calc!BO$14)))/(COUNTIF(INDIRECT(calc!BO$6),$C46)+COUNTIF(INDIRECT(calc!BO$7),$C46)+COUNTIF(INDIRECT(calc!BO$8),$C46))-SUMIF(INDIRECT(calc!BO$6),$C46,INDIRECT(calc!BO$9))-SUMIF(INDIRECT(calc!BO$7),$C46,INDIRECT(calc!BO$10))-SUMIF(INDIRECT(calc!BO$8),$C46,INDIRECT(calc!BO$11))),"")</f>
        <v/>
      </c>
      <c r="L46" s="205" t="str">
        <f ca="1">IFERROR(IF($C46="","",(SUMIF(INDIRECT(calc!BP$6),$C46,INDIRECT(calc!BP$12))+SUMIF(INDIRECT(calc!BP$7),$C46,INDIRECT(calc!BP$13))+SUMIF(INDIRECT(calc!BP$8),$C46,INDIRECT(calc!BP$14)))/(COUNTIF(INDIRECT(calc!BP$6),$C46)+COUNTIF(INDIRECT(calc!BP$7),$C46)+COUNTIF(INDIRECT(calc!BP$8),$C46))-SUMIF(INDIRECT(calc!BP$6),$C46,INDIRECT(calc!BP$9))-SUMIF(INDIRECT(calc!BP$7),$C46,INDIRECT(calc!BP$10))-SUMIF(INDIRECT(calc!BP$8),$C46,INDIRECT(calc!BP$11))),"")</f>
        <v/>
      </c>
      <c r="M46" s="205" t="str">
        <f ca="1">IFERROR(IF($C46="","",(SUMIF(INDIRECT(calc!BQ$6),$C46,INDIRECT(calc!BQ$12))+SUMIF(INDIRECT(calc!BQ$7),$C46,INDIRECT(calc!BQ$13))+SUMIF(INDIRECT(calc!BQ$8),$C46,INDIRECT(calc!BQ$14)))/(COUNTIF(INDIRECT(calc!BQ$6),$C46)+COUNTIF(INDIRECT(calc!BQ$7),$C46)+COUNTIF(INDIRECT(calc!BQ$8),$C46))-SUMIF(INDIRECT(calc!BQ$6),$C46,INDIRECT(calc!BQ$9))-SUMIF(INDIRECT(calc!BQ$7),$C46,INDIRECT(calc!BQ$10))-SUMIF(INDIRECT(calc!BQ$8),$C46,INDIRECT(calc!BQ$11))),"")</f>
        <v/>
      </c>
      <c r="N46" s="205" t="str">
        <f ca="1">IFERROR(IF($C46="","",(SUMIF(INDIRECT(calc!BR$6),$C46,INDIRECT(calc!BR$12))+SUMIF(INDIRECT(calc!BR$7),$C46,INDIRECT(calc!BR$13))+SUMIF(INDIRECT(calc!BR$8),$C46,INDIRECT(calc!BR$14)))/(COUNTIF(INDIRECT(calc!BR$6),$C46)+COUNTIF(INDIRECT(calc!BR$7),$C46)+COUNTIF(INDIRECT(calc!BR$8),$C46))-SUMIF(INDIRECT(calc!BR$6),$C46,INDIRECT(calc!BR$9))-SUMIF(INDIRECT(calc!BR$7),$C46,INDIRECT(calc!BR$10))-SUMIF(INDIRECT(calc!BR$8),$C46,INDIRECT(calc!BR$11))),"")</f>
        <v/>
      </c>
      <c r="O46" s="205" t="str">
        <f ca="1">IFERROR(IF($C46="","",(SUMIF(INDIRECT(calc!BS$6),$C46,INDIRECT(calc!BS$12))+SUMIF(INDIRECT(calc!BS$7),$C46,INDIRECT(calc!BS$13))+SUMIF(INDIRECT(calc!BS$8),$C46,INDIRECT(calc!BS$14)))/(COUNTIF(INDIRECT(calc!BS$6),$C46)+COUNTIF(INDIRECT(calc!BS$7),$C46)+COUNTIF(INDIRECT(calc!BS$8),$C46))-SUMIF(INDIRECT(calc!BS$6),$C46,INDIRECT(calc!BS$9))-SUMIF(INDIRECT(calc!BS$7),$C46,INDIRECT(calc!BS$10))-SUMIF(INDIRECT(calc!BS$8),$C46,INDIRECT(calc!BS$11))),"")</f>
        <v/>
      </c>
      <c r="P46" s="205" t="str">
        <f ca="1">IFERROR(IF($C46="","",(SUMIF(INDIRECT(calc!BT$6),$C46,INDIRECT(calc!BT$12))+SUMIF(INDIRECT(calc!BT$7),$C46,INDIRECT(calc!BT$13))+SUMIF(INDIRECT(calc!BT$8),$C46,INDIRECT(calc!BT$14)))/(COUNTIF(INDIRECT(calc!BT$6),$C46)+COUNTIF(INDIRECT(calc!BT$7),$C46)+COUNTIF(INDIRECT(calc!BT$8),$C46))-SUMIF(INDIRECT(calc!BT$6),$C46,INDIRECT(calc!BT$9))-SUMIF(INDIRECT(calc!BT$7),$C46,INDIRECT(calc!BT$10))-SUMIF(INDIRECT(calc!BT$8),$C46,INDIRECT(calc!BT$11))),"")</f>
        <v/>
      </c>
      <c r="Q46" s="205" t="str">
        <f ca="1">IFERROR(IF($C46="","",(SUMIF(INDIRECT(calc!BU$6),$C46,INDIRECT(calc!BU$12))+SUMIF(INDIRECT(calc!BU$7),$C46,INDIRECT(calc!BU$13))+SUMIF(INDIRECT(calc!BU$8),$C46,INDIRECT(calc!BU$14)))/(COUNTIF(INDIRECT(calc!BU$6),$C46)+COUNTIF(INDIRECT(calc!BU$7),$C46)+COUNTIF(INDIRECT(calc!BU$8),$C46))-SUMIF(INDIRECT(calc!BU$6),$C46,INDIRECT(calc!BU$9))-SUMIF(INDIRECT(calc!BU$7),$C46,INDIRECT(calc!BU$10))-SUMIF(INDIRECT(calc!BU$8),$C46,INDIRECT(calc!BU$11))),"")</f>
        <v/>
      </c>
      <c r="R46" s="205" t="str">
        <f ca="1">IFERROR(IF($C46="","",(SUMIF(INDIRECT(calc!BV$6),$C46,INDIRECT(calc!BV$12))+SUMIF(INDIRECT(calc!BV$7),$C46,INDIRECT(calc!BV$13))+SUMIF(INDIRECT(calc!BV$8),$C46,INDIRECT(calc!BV$14)))/(COUNTIF(INDIRECT(calc!BV$6),$C46)+COUNTIF(INDIRECT(calc!BV$7),$C46)+COUNTIF(INDIRECT(calc!BV$8),$C46))-SUMIF(INDIRECT(calc!BV$6),$C46,INDIRECT(calc!BV$9))-SUMIF(INDIRECT(calc!BV$7),$C46,INDIRECT(calc!BV$10))-SUMIF(INDIRECT(calc!BV$8),$C46,INDIRECT(calc!BV$11))),"")</f>
        <v/>
      </c>
      <c r="S46" s="205" t="str">
        <f ca="1">IFERROR(IF($C46="","",(SUMIF(INDIRECT(calc!BW$6),$C46,INDIRECT(calc!BW$12))+SUMIF(INDIRECT(calc!BW$7),$C46,INDIRECT(calc!BW$13))+SUMIF(INDIRECT(calc!BW$8),$C46,INDIRECT(calc!BW$14)))/(COUNTIF(INDIRECT(calc!BW$6),$C46)+COUNTIF(INDIRECT(calc!BW$7),$C46)+COUNTIF(INDIRECT(calc!BW$8),$C46))-SUMIF(INDIRECT(calc!BW$6),$C46,INDIRECT(calc!BW$9))-SUMIF(INDIRECT(calc!BW$7),$C46,INDIRECT(calc!BW$10))-SUMIF(INDIRECT(calc!BW$8),$C46,INDIRECT(calc!BW$11))),"")</f>
        <v/>
      </c>
      <c r="T46" s="205" t="str">
        <f ca="1">IFERROR(IF($C46="","",(SUMIF(INDIRECT(calc!BX$6),$C46,INDIRECT(calc!BX$12))+SUMIF(INDIRECT(calc!BX$7),$C46,INDIRECT(calc!BX$13))+SUMIF(INDIRECT(calc!BX$8),$C46,INDIRECT(calc!BX$14)))/(COUNTIF(INDIRECT(calc!BX$6),$C46)+COUNTIF(INDIRECT(calc!BX$7),$C46)+COUNTIF(INDIRECT(calc!BX$8),$C46))-SUMIF(INDIRECT(calc!BX$6),$C46,INDIRECT(calc!BX$9))-SUMIF(INDIRECT(calc!BX$7),$C46,INDIRECT(calc!BX$10))-SUMIF(INDIRECT(calc!BX$8),$C46,INDIRECT(calc!BX$11))),"")</f>
        <v/>
      </c>
      <c r="U46" s="205" t="str">
        <f ca="1">IFERROR(IF($C46="","",(SUMIF(INDIRECT(calc!BY$6),$C46,INDIRECT(calc!BY$12))+SUMIF(INDIRECT(calc!BY$7),$C46,INDIRECT(calc!BY$13))+SUMIF(INDIRECT(calc!BY$8),$C46,INDIRECT(calc!BY$14)))/(COUNTIF(INDIRECT(calc!BY$6),$C46)+COUNTIF(INDIRECT(calc!BY$7),$C46)+COUNTIF(INDIRECT(calc!BY$8),$C46))-SUMIF(INDIRECT(calc!BY$6),$C46,INDIRECT(calc!BY$9))-SUMIF(INDIRECT(calc!BY$7),$C46,INDIRECT(calc!BY$10))-SUMIF(INDIRECT(calc!BY$8),$C46,INDIRECT(calc!BY$11))),"")</f>
        <v/>
      </c>
      <c r="V46" s="205" t="str">
        <f ca="1">IFERROR(IF($C46="","",(SUMIF(INDIRECT(calc!BZ$6),$C46,INDIRECT(calc!BZ$12))+SUMIF(INDIRECT(calc!BZ$7),$C46,INDIRECT(calc!BZ$13))+SUMIF(INDIRECT(calc!BZ$8),$C46,INDIRECT(calc!BZ$14)))/(COUNTIF(INDIRECT(calc!BZ$6),$C46)+COUNTIF(INDIRECT(calc!BZ$7),$C46)+COUNTIF(INDIRECT(calc!BZ$8),$C46))-SUMIF(INDIRECT(calc!BZ$6),$C46,INDIRECT(calc!BZ$9))-SUMIF(INDIRECT(calc!BZ$7),$C46,INDIRECT(calc!BZ$10))-SUMIF(INDIRECT(calc!BZ$8),$C46,INDIRECT(calc!BZ$11))),"")</f>
        <v/>
      </c>
      <c r="X46" s="136"/>
    </row>
    <row r="47" spans="3:24">
      <c r="C47" s="204" t="str">
        <f ca="1">IFERROR(INDEX(Typ,MATCH(ROW(A46),Code,0),2),"")</f>
        <v>4101814TA</v>
      </c>
      <c r="D47" s="204" t="str">
        <f ca="1">IFERROR(INDEX(Typ,MATCH(ROW(B46),Code,0),3),"")</f>
        <v>proudit jaune version 2E</v>
      </c>
      <c r="E47" s="141">
        <f ca="1">SUMIF(Stocks!A:$A,$C47,Stocks!$B:$B)</f>
        <v>0</v>
      </c>
      <c r="F47" s="141"/>
      <c r="G47" s="145">
        <f t="shared" ca="1" si="0"/>
        <v>0</v>
      </c>
      <c r="H47" s="205" t="str">
        <f ca="1">IFERROR(IF($C47="","",(SUMIF(INDIRECT(calc!BL$6),$C47,INDIRECT(calc!BL$12))+SUMIF(INDIRECT(calc!BL$7),$C47,INDIRECT(calc!BL$13))+SUMIF(INDIRECT(calc!BL$8),$C47,INDIRECT(calc!BL$14)))/(COUNTIF(INDIRECT(calc!BL$6),$C47)+COUNTIF(INDIRECT(calc!BL$7),$C47)+COUNTIF(INDIRECT(calc!BL$8),$C47))-SUMIF(INDIRECT(calc!BL$6),$C47,INDIRECT(calc!BL$9))-SUMIF(INDIRECT(calc!BL$7),$C47,INDIRECT(calc!BL$10))-SUMIF(INDIRECT(calc!BL$8),$C47,INDIRECT(calc!BL$11))),"")</f>
        <v/>
      </c>
      <c r="I47" s="205">
        <f ca="1">IFERROR(IF($C47="","",(SUMIF(INDIRECT(calc!BM$6),$C47,INDIRECT(calc!BM$12))+SUMIF(INDIRECT(calc!BM$7),$C47,INDIRECT(calc!BM$13))+SUMIF(INDIRECT(calc!BM$8),$C47,INDIRECT(calc!BM$14)))/(COUNTIF(INDIRECT(calc!BM$6),$C47)+COUNTIF(INDIRECT(calc!BM$7),$C47)+COUNTIF(INDIRECT(calc!BM$8),$C47))-SUMIF(INDIRECT(calc!BM$6),$C47,INDIRECT(calc!BM$9))-SUMIF(INDIRECT(calc!BM$7),$C47,INDIRECT(calc!BM$10))-SUMIF(INDIRECT(calc!BM$8),$C47,INDIRECT(calc!BM$11))),"")</f>
        <v>0</v>
      </c>
      <c r="J47" s="205" t="str">
        <f ca="1">IFERROR(IF($C47="","",(SUMIF(INDIRECT(calc!BN$6),$C47,INDIRECT(calc!BN$12))+SUMIF(INDIRECT(calc!BN$7),$C47,INDIRECT(calc!BN$13))+SUMIF(INDIRECT(calc!BN$8),$C47,INDIRECT(calc!BN$14)))/(COUNTIF(INDIRECT(calc!BN$6),$C47)+COUNTIF(INDIRECT(calc!BN$7),$C47)+COUNTIF(INDIRECT(calc!BN$8),$C47))-SUMIF(INDIRECT(calc!BN$6),$C47,INDIRECT(calc!BN$9))-SUMIF(INDIRECT(calc!BN$7),$C47,INDIRECT(calc!BN$10))-SUMIF(INDIRECT(calc!BN$8),$C47,INDIRECT(calc!BN$11))),"")</f>
        <v/>
      </c>
      <c r="K47" s="205" t="str">
        <f ca="1">IFERROR(IF($C47="","",(SUMIF(INDIRECT(calc!BO$6),$C47,INDIRECT(calc!BO$12))+SUMIF(INDIRECT(calc!BO$7),$C47,INDIRECT(calc!BO$13))+SUMIF(INDIRECT(calc!BO$8),$C47,INDIRECT(calc!BO$14)))/(COUNTIF(INDIRECT(calc!BO$6),$C47)+COUNTIF(INDIRECT(calc!BO$7),$C47)+COUNTIF(INDIRECT(calc!BO$8),$C47))-SUMIF(INDIRECT(calc!BO$6),$C47,INDIRECT(calc!BO$9))-SUMIF(INDIRECT(calc!BO$7),$C47,INDIRECT(calc!BO$10))-SUMIF(INDIRECT(calc!BO$8),$C47,INDIRECT(calc!BO$11))),"")</f>
        <v/>
      </c>
      <c r="L47" s="205" t="str">
        <f ca="1">IFERROR(IF($C47="","",(SUMIF(INDIRECT(calc!BP$6),$C47,INDIRECT(calc!BP$12))+SUMIF(INDIRECT(calc!BP$7),$C47,INDIRECT(calc!BP$13))+SUMIF(INDIRECT(calc!BP$8),$C47,INDIRECT(calc!BP$14)))/(COUNTIF(INDIRECT(calc!BP$6),$C47)+COUNTIF(INDIRECT(calc!BP$7),$C47)+COUNTIF(INDIRECT(calc!BP$8),$C47))-SUMIF(INDIRECT(calc!BP$6),$C47,INDIRECT(calc!BP$9))-SUMIF(INDIRECT(calc!BP$7),$C47,INDIRECT(calc!BP$10))-SUMIF(INDIRECT(calc!BP$8),$C47,INDIRECT(calc!BP$11))),"")</f>
        <v/>
      </c>
      <c r="M47" s="205" t="str">
        <f ca="1">IFERROR(IF($C47="","",(SUMIF(INDIRECT(calc!BQ$6),$C47,INDIRECT(calc!BQ$12))+SUMIF(INDIRECT(calc!BQ$7),$C47,INDIRECT(calc!BQ$13))+SUMIF(INDIRECT(calc!BQ$8),$C47,INDIRECT(calc!BQ$14)))/(COUNTIF(INDIRECT(calc!BQ$6),$C47)+COUNTIF(INDIRECT(calc!BQ$7),$C47)+COUNTIF(INDIRECT(calc!BQ$8),$C47))-SUMIF(INDIRECT(calc!BQ$6),$C47,INDIRECT(calc!BQ$9))-SUMIF(INDIRECT(calc!BQ$7),$C47,INDIRECT(calc!BQ$10))-SUMIF(INDIRECT(calc!BQ$8),$C47,INDIRECT(calc!BQ$11))),"")</f>
        <v/>
      </c>
      <c r="N47" s="205" t="str">
        <f ca="1">IFERROR(IF($C47="","",(SUMIF(INDIRECT(calc!BR$6),$C47,INDIRECT(calc!BR$12))+SUMIF(INDIRECT(calc!BR$7),$C47,INDIRECT(calc!BR$13))+SUMIF(INDIRECT(calc!BR$8),$C47,INDIRECT(calc!BR$14)))/(COUNTIF(INDIRECT(calc!BR$6),$C47)+COUNTIF(INDIRECT(calc!BR$7),$C47)+COUNTIF(INDIRECT(calc!BR$8),$C47))-SUMIF(INDIRECT(calc!BR$6),$C47,INDIRECT(calc!BR$9))-SUMIF(INDIRECT(calc!BR$7),$C47,INDIRECT(calc!BR$10))-SUMIF(INDIRECT(calc!BR$8),$C47,INDIRECT(calc!BR$11))),"")</f>
        <v/>
      </c>
      <c r="O47" s="205" t="str">
        <f ca="1">IFERROR(IF($C47="","",(SUMIF(INDIRECT(calc!BS$6),$C47,INDIRECT(calc!BS$12))+SUMIF(INDIRECT(calc!BS$7),$C47,INDIRECT(calc!BS$13))+SUMIF(INDIRECT(calc!BS$8),$C47,INDIRECT(calc!BS$14)))/(COUNTIF(INDIRECT(calc!BS$6),$C47)+COUNTIF(INDIRECT(calc!BS$7),$C47)+COUNTIF(INDIRECT(calc!BS$8),$C47))-SUMIF(INDIRECT(calc!BS$6),$C47,INDIRECT(calc!BS$9))-SUMIF(INDIRECT(calc!BS$7),$C47,INDIRECT(calc!BS$10))-SUMIF(INDIRECT(calc!BS$8),$C47,INDIRECT(calc!BS$11))),"")</f>
        <v/>
      </c>
      <c r="P47" s="205" t="str">
        <f ca="1">IFERROR(IF($C47="","",(SUMIF(INDIRECT(calc!BT$6),$C47,INDIRECT(calc!BT$12))+SUMIF(INDIRECT(calc!BT$7),$C47,INDIRECT(calc!BT$13))+SUMIF(INDIRECT(calc!BT$8),$C47,INDIRECT(calc!BT$14)))/(COUNTIF(INDIRECT(calc!BT$6),$C47)+COUNTIF(INDIRECT(calc!BT$7),$C47)+COUNTIF(INDIRECT(calc!BT$8),$C47))-SUMIF(INDIRECT(calc!BT$6),$C47,INDIRECT(calc!BT$9))-SUMIF(INDIRECT(calc!BT$7),$C47,INDIRECT(calc!BT$10))-SUMIF(INDIRECT(calc!BT$8),$C47,INDIRECT(calc!BT$11))),"")</f>
        <v/>
      </c>
      <c r="Q47" s="205" t="str">
        <f ca="1">IFERROR(IF($C47="","",(SUMIF(INDIRECT(calc!BU$6),$C47,INDIRECT(calc!BU$12))+SUMIF(INDIRECT(calc!BU$7),$C47,INDIRECT(calc!BU$13))+SUMIF(INDIRECT(calc!BU$8),$C47,INDIRECT(calc!BU$14)))/(COUNTIF(INDIRECT(calc!BU$6),$C47)+COUNTIF(INDIRECT(calc!BU$7),$C47)+COUNTIF(INDIRECT(calc!BU$8),$C47))-SUMIF(INDIRECT(calc!BU$6),$C47,INDIRECT(calc!BU$9))-SUMIF(INDIRECT(calc!BU$7),$C47,INDIRECT(calc!BU$10))-SUMIF(INDIRECT(calc!BU$8),$C47,INDIRECT(calc!BU$11))),"")</f>
        <v/>
      </c>
      <c r="R47" s="205" t="str">
        <f ca="1">IFERROR(IF($C47="","",(SUMIF(INDIRECT(calc!BV$6),$C47,INDIRECT(calc!BV$12))+SUMIF(INDIRECT(calc!BV$7),$C47,INDIRECT(calc!BV$13))+SUMIF(INDIRECT(calc!BV$8),$C47,INDIRECT(calc!BV$14)))/(COUNTIF(INDIRECT(calc!BV$6),$C47)+COUNTIF(INDIRECT(calc!BV$7),$C47)+COUNTIF(INDIRECT(calc!BV$8),$C47))-SUMIF(INDIRECT(calc!BV$6),$C47,INDIRECT(calc!BV$9))-SUMIF(INDIRECT(calc!BV$7),$C47,INDIRECT(calc!BV$10))-SUMIF(INDIRECT(calc!BV$8),$C47,INDIRECT(calc!BV$11))),"")</f>
        <v/>
      </c>
      <c r="S47" s="205" t="str">
        <f ca="1">IFERROR(IF($C47="","",(SUMIF(INDIRECT(calc!BW$6),$C47,INDIRECT(calc!BW$12))+SUMIF(INDIRECT(calc!BW$7),$C47,INDIRECT(calc!BW$13))+SUMIF(INDIRECT(calc!BW$8),$C47,INDIRECT(calc!BW$14)))/(COUNTIF(INDIRECT(calc!BW$6),$C47)+COUNTIF(INDIRECT(calc!BW$7),$C47)+COUNTIF(INDIRECT(calc!BW$8),$C47))-SUMIF(INDIRECT(calc!BW$6),$C47,INDIRECT(calc!BW$9))-SUMIF(INDIRECT(calc!BW$7),$C47,INDIRECT(calc!BW$10))-SUMIF(INDIRECT(calc!BW$8),$C47,INDIRECT(calc!BW$11))),"")</f>
        <v/>
      </c>
      <c r="T47" s="205" t="str">
        <f ca="1">IFERROR(IF($C47="","",(SUMIF(INDIRECT(calc!BX$6),$C47,INDIRECT(calc!BX$12))+SUMIF(INDIRECT(calc!BX$7),$C47,INDIRECT(calc!BX$13))+SUMIF(INDIRECT(calc!BX$8),$C47,INDIRECT(calc!BX$14)))/(COUNTIF(INDIRECT(calc!BX$6),$C47)+COUNTIF(INDIRECT(calc!BX$7),$C47)+COUNTIF(INDIRECT(calc!BX$8),$C47))-SUMIF(INDIRECT(calc!BX$6),$C47,INDIRECT(calc!BX$9))-SUMIF(INDIRECT(calc!BX$7),$C47,INDIRECT(calc!BX$10))-SUMIF(INDIRECT(calc!BX$8),$C47,INDIRECT(calc!BX$11))),"")</f>
        <v/>
      </c>
      <c r="U47" s="205" t="str">
        <f ca="1">IFERROR(IF($C47="","",(SUMIF(INDIRECT(calc!BY$6),$C47,INDIRECT(calc!BY$12))+SUMIF(INDIRECT(calc!BY$7),$C47,INDIRECT(calc!BY$13))+SUMIF(INDIRECT(calc!BY$8),$C47,INDIRECT(calc!BY$14)))/(COUNTIF(INDIRECT(calc!BY$6),$C47)+COUNTIF(INDIRECT(calc!BY$7),$C47)+COUNTIF(INDIRECT(calc!BY$8),$C47))-SUMIF(INDIRECT(calc!BY$6),$C47,INDIRECT(calc!BY$9))-SUMIF(INDIRECT(calc!BY$7),$C47,INDIRECT(calc!BY$10))-SUMIF(INDIRECT(calc!BY$8),$C47,INDIRECT(calc!BY$11))),"")</f>
        <v/>
      </c>
      <c r="V47" s="205" t="str">
        <f ca="1">IFERROR(IF($C47="","",(SUMIF(INDIRECT(calc!BZ$6),$C47,INDIRECT(calc!BZ$12))+SUMIF(INDIRECT(calc!BZ$7),$C47,INDIRECT(calc!BZ$13))+SUMIF(INDIRECT(calc!BZ$8),$C47,INDIRECT(calc!BZ$14)))/(COUNTIF(INDIRECT(calc!BZ$6),$C47)+COUNTIF(INDIRECT(calc!BZ$7),$C47)+COUNTIF(INDIRECT(calc!BZ$8),$C47))-SUMIF(INDIRECT(calc!BZ$6),$C47,INDIRECT(calc!BZ$9))-SUMIF(INDIRECT(calc!BZ$7),$C47,INDIRECT(calc!BZ$10))-SUMIF(INDIRECT(calc!BZ$8),$C47,INDIRECT(calc!BZ$11))),"")</f>
        <v/>
      </c>
      <c r="X47" s="136"/>
    </row>
    <row r="48" spans="3:24">
      <c r="C48" s="204" t="str">
        <f ca="1">IFERROR(INDEX(Typ,MATCH(ROW(A47),Code,0),2),"")</f>
        <v>4101815TA</v>
      </c>
      <c r="D48" s="204" t="str">
        <f ca="1">IFERROR(INDEX(Typ,MATCH(ROW(B47),Code,0),3),"")</f>
        <v>produit jaune version 2F</v>
      </c>
      <c r="E48" s="141">
        <f ca="1">SUMIF(Stocks!A:$A,$C48,Stocks!$B:$B)</f>
        <v>0</v>
      </c>
      <c r="F48" s="141"/>
      <c r="G48" s="145">
        <f t="shared" ca="1" si="0"/>
        <v>0</v>
      </c>
      <c r="H48" s="205" t="str">
        <f ca="1">IFERROR(IF($C48="","",(SUMIF(INDIRECT(calc!BL$6),$C48,INDIRECT(calc!BL$12))+SUMIF(INDIRECT(calc!BL$7),$C48,INDIRECT(calc!BL$13))+SUMIF(INDIRECT(calc!BL$8),$C48,INDIRECT(calc!BL$14)))/(COUNTIF(INDIRECT(calc!BL$6),$C48)+COUNTIF(INDIRECT(calc!BL$7),$C48)+COUNTIF(INDIRECT(calc!BL$8),$C48))-SUMIF(INDIRECT(calc!BL$6),$C48,INDIRECT(calc!BL$9))-SUMIF(INDIRECT(calc!BL$7),$C48,INDIRECT(calc!BL$10))-SUMIF(INDIRECT(calc!BL$8),$C48,INDIRECT(calc!BL$11))),"")</f>
        <v/>
      </c>
      <c r="I48" s="205">
        <f ca="1">IFERROR(IF($C48="","",(SUMIF(INDIRECT(calc!BM$6),$C48,INDIRECT(calc!BM$12))+SUMIF(INDIRECT(calc!BM$7),$C48,INDIRECT(calc!BM$13))+SUMIF(INDIRECT(calc!BM$8),$C48,INDIRECT(calc!BM$14)))/(COUNTIF(INDIRECT(calc!BM$6),$C48)+COUNTIF(INDIRECT(calc!BM$7),$C48)+COUNTIF(INDIRECT(calc!BM$8),$C48))-SUMIF(INDIRECT(calc!BM$6),$C48,INDIRECT(calc!BM$9))-SUMIF(INDIRECT(calc!BM$7),$C48,INDIRECT(calc!BM$10))-SUMIF(INDIRECT(calc!BM$8),$C48,INDIRECT(calc!BM$11))),"")</f>
        <v>0</v>
      </c>
      <c r="J48" s="205" t="str">
        <f ca="1">IFERROR(IF($C48="","",(SUMIF(INDIRECT(calc!BN$6),$C48,INDIRECT(calc!BN$12))+SUMIF(INDIRECT(calc!BN$7),$C48,INDIRECT(calc!BN$13))+SUMIF(INDIRECT(calc!BN$8),$C48,INDIRECT(calc!BN$14)))/(COUNTIF(INDIRECT(calc!BN$6),$C48)+COUNTIF(INDIRECT(calc!BN$7),$C48)+COUNTIF(INDIRECT(calc!BN$8),$C48))-SUMIF(INDIRECT(calc!BN$6),$C48,INDIRECT(calc!BN$9))-SUMIF(INDIRECT(calc!BN$7),$C48,INDIRECT(calc!BN$10))-SUMIF(INDIRECT(calc!BN$8),$C48,INDIRECT(calc!BN$11))),"")</f>
        <v/>
      </c>
      <c r="K48" s="205" t="str">
        <f ca="1">IFERROR(IF($C48="","",(SUMIF(INDIRECT(calc!BO$6),$C48,INDIRECT(calc!BO$12))+SUMIF(INDIRECT(calc!BO$7),$C48,INDIRECT(calc!BO$13))+SUMIF(INDIRECT(calc!BO$8),$C48,INDIRECT(calc!BO$14)))/(COUNTIF(INDIRECT(calc!BO$6),$C48)+COUNTIF(INDIRECT(calc!BO$7),$C48)+COUNTIF(INDIRECT(calc!BO$8),$C48))-SUMIF(INDIRECT(calc!BO$6),$C48,INDIRECT(calc!BO$9))-SUMIF(INDIRECT(calc!BO$7),$C48,INDIRECT(calc!BO$10))-SUMIF(INDIRECT(calc!BO$8),$C48,INDIRECT(calc!BO$11))),"")</f>
        <v/>
      </c>
      <c r="L48" s="205" t="str">
        <f ca="1">IFERROR(IF($C48="","",(SUMIF(INDIRECT(calc!BP$6),$C48,INDIRECT(calc!BP$12))+SUMIF(INDIRECT(calc!BP$7),$C48,INDIRECT(calc!BP$13))+SUMIF(INDIRECT(calc!BP$8),$C48,INDIRECT(calc!BP$14)))/(COUNTIF(INDIRECT(calc!BP$6),$C48)+COUNTIF(INDIRECT(calc!BP$7),$C48)+COUNTIF(INDIRECT(calc!BP$8),$C48))-SUMIF(INDIRECT(calc!BP$6),$C48,INDIRECT(calc!BP$9))-SUMIF(INDIRECT(calc!BP$7),$C48,INDIRECT(calc!BP$10))-SUMIF(INDIRECT(calc!BP$8),$C48,INDIRECT(calc!BP$11))),"")</f>
        <v/>
      </c>
      <c r="M48" s="205" t="str">
        <f ca="1">IFERROR(IF($C48="","",(SUMIF(INDIRECT(calc!BQ$6),$C48,INDIRECT(calc!BQ$12))+SUMIF(INDIRECT(calc!BQ$7),$C48,INDIRECT(calc!BQ$13))+SUMIF(INDIRECT(calc!BQ$8),$C48,INDIRECT(calc!BQ$14)))/(COUNTIF(INDIRECT(calc!BQ$6),$C48)+COUNTIF(INDIRECT(calc!BQ$7),$C48)+COUNTIF(INDIRECT(calc!BQ$8),$C48))-SUMIF(INDIRECT(calc!BQ$6),$C48,INDIRECT(calc!BQ$9))-SUMIF(INDIRECT(calc!BQ$7),$C48,INDIRECT(calc!BQ$10))-SUMIF(INDIRECT(calc!BQ$8),$C48,INDIRECT(calc!BQ$11))),"")</f>
        <v/>
      </c>
      <c r="N48" s="205" t="str">
        <f ca="1">IFERROR(IF($C48="","",(SUMIF(INDIRECT(calc!BR$6),$C48,INDIRECT(calc!BR$12))+SUMIF(INDIRECT(calc!BR$7),$C48,INDIRECT(calc!BR$13))+SUMIF(INDIRECT(calc!BR$8),$C48,INDIRECT(calc!BR$14)))/(COUNTIF(INDIRECT(calc!BR$6),$C48)+COUNTIF(INDIRECT(calc!BR$7),$C48)+COUNTIF(INDIRECT(calc!BR$8),$C48))-SUMIF(INDIRECT(calc!BR$6),$C48,INDIRECT(calc!BR$9))-SUMIF(INDIRECT(calc!BR$7),$C48,INDIRECT(calc!BR$10))-SUMIF(INDIRECT(calc!BR$8),$C48,INDIRECT(calc!BR$11))),"")</f>
        <v/>
      </c>
      <c r="O48" s="205" t="str">
        <f ca="1">IFERROR(IF($C48="","",(SUMIF(INDIRECT(calc!BS$6),$C48,INDIRECT(calc!BS$12))+SUMIF(INDIRECT(calc!BS$7),$C48,INDIRECT(calc!BS$13))+SUMIF(INDIRECT(calc!BS$8),$C48,INDIRECT(calc!BS$14)))/(COUNTIF(INDIRECT(calc!BS$6),$C48)+COUNTIF(INDIRECT(calc!BS$7),$C48)+COUNTIF(INDIRECT(calc!BS$8),$C48))-SUMIF(INDIRECT(calc!BS$6),$C48,INDIRECT(calc!BS$9))-SUMIF(INDIRECT(calc!BS$7),$C48,INDIRECT(calc!BS$10))-SUMIF(INDIRECT(calc!BS$8),$C48,INDIRECT(calc!BS$11))),"")</f>
        <v/>
      </c>
      <c r="P48" s="205" t="str">
        <f ca="1">IFERROR(IF($C48="","",(SUMIF(INDIRECT(calc!BT$6),$C48,INDIRECT(calc!BT$12))+SUMIF(INDIRECT(calc!BT$7),$C48,INDIRECT(calc!BT$13))+SUMIF(INDIRECT(calc!BT$8),$C48,INDIRECT(calc!BT$14)))/(COUNTIF(INDIRECT(calc!BT$6),$C48)+COUNTIF(INDIRECT(calc!BT$7),$C48)+COUNTIF(INDIRECT(calc!BT$8),$C48))-SUMIF(INDIRECT(calc!BT$6),$C48,INDIRECT(calc!BT$9))-SUMIF(INDIRECT(calc!BT$7),$C48,INDIRECT(calc!BT$10))-SUMIF(INDIRECT(calc!BT$8),$C48,INDIRECT(calc!BT$11))),"")</f>
        <v/>
      </c>
      <c r="Q48" s="205" t="str">
        <f ca="1">IFERROR(IF($C48="","",(SUMIF(INDIRECT(calc!BU$6),$C48,INDIRECT(calc!BU$12))+SUMIF(INDIRECT(calc!BU$7),$C48,INDIRECT(calc!BU$13))+SUMIF(INDIRECT(calc!BU$8),$C48,INDIRECT(calc!BU$14)))/(COUNTIF(INDIRECT(calc!BU$6),$C48)+COUNTIF(INDIRECT(calc!BU$7),$C48)+COUNTIF(INDIRECT(calc!BU$8),$C48))-SUMIF(INDIRECT(calc!BU$6),$C48,INDIRECT(calc!BU$9))-SUMIF(INDIRECT(calc!BU$7),$C48,INDIRECT(calc!BU$10))-SUMIF(INDIRECT(calc!BU$8),$C48,INDIRECT(calc!BU$11))),"")</f>
        <v/>
      </c>
      <c r="R48" s="205" t="str">
        <f ca="1">IFERROR(IF($C48="","",(SUMIF(INDIRECT(calc!BV$6),$C48,INDIRECT(calc!BV$12))+SUMIF(INDIRECT(calc!BV$7),$C48,INDIRECT(calc!BV$13))+SUMIF(INDIRECT(calc!BV$8),$C48,INDIRECT(calc!BV$14)))/(COUNTIF(INDIRECT(calc!BV$6),$C48)+COUNTIF(INDIRECT(calc!BV$7),$C48)+COUNTIF(INDIRECT(calc!BV$8),$C48))-SUMIF(INDIRECT(calc!BV$6),$C48,INDIRECT(calc!BV$9))-SUMIF(INDIRECT(calc!BV$7),$C48,INDIRECT(calc!BV$10))-SUMIF(INDIRECT(calc!BV$8),$C48,INDIRECT(calc!BV$11))),"")</f>
        <v/>
      </c>
      <c r="S48" s="205" t="str">
        <f ca="1">IFERROR(IF($C48="","",(SUMIF(INDIRECT(calc!BW$6),$C48,INDIRECT(calc!BW$12))+SUMIF(INDIRECT(calc!BW$7),$C48,INDIRECT(calc!BW$13))+SUMIF(INDIRECT(calc!BW$8),$C48,INDIRECT(calc!BW$14)))/(COUNTIF(INDIRECT(calc!BW$6),$C48)+COUNTIF(INDIRECT(calc!BW$7),$C48)+COUNTIF(INDIRECT(calc!BW$8),$C48))-SUMIF(INDIRECT(calc!BW$6),$C48,INDIRECT(calc!BW$9))-SUMIF(INDIRECT(calc!BW$7),$C48,INDIRECT(calc!BW$10))-SUMIF(INDIRECT(calc!BW$8),$C48,INDIRECT(calc!BW$11))),"")</f>
        <v/>
      </c>
      <c r="T48" s="205" t="str">
        <f ca="1">IFERROR(IF($C48="","",(SUMIF(INDIRECT(calc!BX$6),$C48,INDIRECT(calc!BX$12))+SUMIF(INDIRECT(calc!BX$7),$C48,INDIRECT(calc!BX$13))+SUMIF(INDIRECT(calc!BX$8),$C48,INDIRECT(calc!BX$14)))/(COUNTIF(INDIRECT(calc!BX$6),$C48)+COUNTIF(INDIRECT(calc!BX$7),$C48)+COUNTIF(INDIRECT(calc!BX$8),$C48))-SUMIF(INDIRECT(calc!BX$6),$C48,INDIRECT(calc!BX$9))-SUMIF(INDIRECT(calc!BX$7),$C48,INDIRECT(calc!BX$10))-SUMIF(INDIRECT(calc!BX$8),$C48,INDIRECT(calc!BX$11))),"")</f>
        <v/>
      </c>
      <c r="U48" s="205" t="str">
        <f ca="1">IFERROR(IF($C48="","",(SUMIF(INDIRECT(calc!BY$6),$C48,INDIRECT(calc!BY$12))+SUMIF(INDIRECT(calc!BY$7),$C48,INDIRECT(calc!BY$13))+SUMIF(INDIRECT(calc!BY$8),$C48,INDIRECT(calc!BY$14)))/(COUNTIF(INDIRECT(calc!BY$6),$C48)+COUNTIF(INDIRECT(calc!BY$7),$C48)+COUNTIF(INDIRECT(calc!BY$8),$C48))-SUMIF(INDIRECT(calc!BY$6),$C48,INDIRECT(calc!BY$9))-SUMIF(INDIRECT(calc!BY$7),$C48,INDIRECT(calc!BY$10))-SUMIF(INDIRECT(calc!BY$8),$C48,INDIRECT(calc!BY$11))),"")</f>
        <v/>
      </c>
      <c r="V48" s="205" t="str">
        <f ca="1">IFERROR(IF($C48="","",(SUMIF(INDIRECT(calc!BZ$6),$C48,INDIRECT(calc!BZ$12))+SUMIF(INDIRECT(calc!BZ$7),$C48,INDIRECT(calc!BZ$13))+SUMIF(INDIRECT(calc!BZ$8),$C48,INDIRECT(calc!BZ$14)))/(COUNTIF(INDIRECT(calc!BZ$6),$C48)+COUNTIF(INDIRECT(calc!BZ$7),$C48)+COUNTIF(INDIRECT(calc!BZ$8),$C48))-SUMIF(INDIRECT(calc!BZ$6),$C48,INDIRECT(calc!BZ$9))-SUMIF(INDIRECT(calc!BZ$7),$C48,INDIRECT(calc!BZ$10))-SUMIF(INDIRECT(calc!BZ$8),$C48,INDIRECT(calc!BZ$11))),"")</f>
        <v/>
      </c>
      <c r="X48" s="136"/>
    </row>
    <row r="49" spans="3:24">
      <c r="C49" s="204" t="str">
        <f ca="1">IFERROR(INDEX(Typ,MATCH(ROW(A48),Code,0),2),"")</f>
        <v>4101816TA</v>
      </c>
      <c r="D49" s="204" t="str">
        <f ca="1">IFERROR(INDEX(Typ,MATCH(ROW(B48),Code,0),3),"")</f>
        <v>produit jaune version 2G</v>
      </c>
      <c r="E49" s="141">
        <f ca="1">SUMIF(Stocks!A:$A,$C49,Stocks!$B:$B)</f>
        <v>0</v>
      </c>
      <c r="F49" s="141"/>
      <c r="G49" s="145">
        <f t="shared" ca="1" si="0"/>
        <v>0</v>
      </c>
      <c r="H49" s="205" t="str">
        <f ca="1">IFERROR(IF($C49="","",(SUMIF(INDIRECT(calc!BL$6),$C49,INDIRECT(calc!BL$12))+SUMIF(INDIRECT(calc!BL$7),$C49,INDIRECT(calc!BL$13))+SUMIF(INDIRECT(calc!BL$8),$C49,INDIRECT(calc!BL$14)))/(COUNTIF(INDIRECT(calc!BL$6),$C49)+COUNTIF(INDIRECT(calc!BL$7),$C49)+COUNTIF(INDIRECT(calc!BL$8),$C49))-SUMIF(INDIRECT(calc!BL$6),$C49,INDIRECT(calc!BL$9))-SUMIF(INDIRECT(calc!BL$7),$C49,INDIRECT(calc!BL$10))-SUMIF(INDIRECT(calc!BL$8),$C49,INDIRECT(calc!BL$11))),"")</f>
        <v/>
      </c>
      <c r="I49" s="205">
        <f ca="1">IFERROR(IF($C49="","",(SUMIF(INDIRECT(calc!BM$6),$C49,INDIRECT(calc!BM$12))+SUMIF(INDIRECT(calc!BM$7),$C49,INDIRECT(calc!BM$13))+SUMIF(INDIRECT(calc!BM$8),$C49,INDIRECT(calc!BM$14)))/(COUNTIF(INDIRECT(calc!BM$6),$C49)+COUNTIF(INDIRECT(calc!BM$7),$C49)+COUNTIF(INDIRECT(calc!BM$8),$C49))-SUMIF(INDIRECT(calc!BM$6),$C49,INDIRECT(calc!BM$9))-SUMIF(INDIRECT(calc!BM$7),$C49,INDIRECT(calc!BM$10))-SUMIF(INDIRECT(calc!BM$8),$C49,INDIRECT(calc!BM$11))),"")</f>
        <v>0</v>
      </c>
      <c r="J49" s="205" t="str">
        <f ca="1">IFERROR(IF($C49="","",(SUMIF(INDIRECT(calc!BN$6),$C49,INDIRECT(calc!BN$12))+SUMIF(INDIRECT(calc!BN$7),$C49,INDIRECT(calc!BN$13))+SUMIF(INDIRECT(calc!BN$8),$C49,INDIRECT(calc!BN$14)))/(COUNTIF(INDIRECT(calc!BN$6),$C49)+COUNTIF(INDIRECT(calc!BN$7),$C49)+COUNTIF(INDIRECT(calc!BN$8),$C49))-SUMIF(INDIRECT(calc!BN$6),$C49,INDIRECT(calc!BN$9))-SUMIF(INDIRECT(calc!BN$7),$C49,INDIRECT(calc!BN$10))-SUMIF(INDIRECT(calc!BN$8),$C49,INDIRECT(calc!BN$11))),"")</f>
        <v/>
      </c>
      <c r="K49" s="205" t="str">
        <f ca="1">IFERROR(IF($C49="","",(SUMIF(INDIRECT(calc!BO$6),$C49,INDIRECT(calc!BO$12))+SUMIF(INDIRECT(calc!BO$7),$C49,INDIRECT(calc!BO$13))+SUMIF(INDIRECT(calc!BO$8),$C49,INDIRECT(calc!BO$14)))/(COUNTIF(INDIRECT(calc!BO$6),$C49)+COUNTIF(INDIRECT(calc!BO$7),$C49)+COUNTIF(INDIRECT(calc!BO$8),$C49))-SUMIF(INDIRECT(calc!BO$6),$C49,INDIRECT(calc!BO$9))-SUMIF(INDIRECT(calc!BO$7),$C49,INDIRECT(calc!BO$10))-SUMIF(INDIRECT(calc!BO$8),$C49,INDIRECT(calc!BO$11))),"")</f>
        <v/>
      </c>
      <c r="L49" s="205" t="str">
        <f ca="1">IFERROR(IF($C49="","",(SUMIF(INDIRECT(calc!BP$6),$C49,INDIRECT(calc!BP$12))+SUMIF(INDIRECT(calc!BP$7),$C49,INDIRECT(calc!BP$13))+SUMIF(INDIRECT(calc!BP$8),$C49,INDIRECT(calc!BP$14)))/(COUNTIF(INDIRECT(calc!BP$6),$C49)+COUNTIF(INDIRECT(calc!BP$7),$C49)+COUNTIF(INDIRECT(calc!BP$8),$C49))-SUMIF(INDIRECT(calc!BP$6),$C49,INDIRECT(calc!BP$9))-SUMIF(INDIRECT(calc!BP$7),$C49,INDIRECT(calc!BP$10))-SUMIF(INDIRECT(calc!BP$8),$C49,INDIRECT(calc!BP$11))),"")</f>
        <v/>
      </c>
      <c r="M49" s="205" t="str">
        <f ca="1">IFERROR(IF($C49="","",(SUMIF(INDIRECT(calc!BQ$6),$C49,INDIRECT(calc!BQ$12))+SUMIF(INDIRECT(calc!BQ$7),$C49,INDIRECT(calc!BQ$13))+SUMIF(INDIRECT(calc!BQ$8),$C49,INDIRECT(calc!BQ$14)))/(COUNTIF(INDIRECT(calc!BQ$6),$C49)+COUNTIF(INDIRECT(calc!BQ$7),$C49)+COUNTIF(INDIRECT(calc!BQ$8),$C49))-SUMIF(INDIRECT(calc!BQ$6),$C49,INDIRECT(calc!BQ$9))-SUMIF(INDIRECT(calc!BQ$7),$C49,INDIRECT(calc!BQ$10))-SUMIF(INDIRECT(calc!BQ$8),$C49,INDIRECT(calc!BQ$11))),"")</f>
        <v/>
      </c>
      <c r="N49" s="205" t="str">
        <f ca="1">IFERROR(IF($C49="","",(SUMIF(INDIRECT(calc!BR$6),$C49,INDIRECT(calc!BR$12))+SUMIF(INDIRECT(calc!BR$7),$C49,INDIRECT(calc!BR$13))+SUMIF(INDIRECT(calc!BR$8),$C49,INDIRECT(calc!BR$14)))/(COUNTIF(INDIRECT(calc!BR$6),$C49)+COUNTIF(INDIRECT(calc!BR$7),$C49)+COUNTIF(INDIRECT(calc!BR$8),$C49))-SUMIF(INDIRECT(calc!BR$6),$C49,INDIRECT(calc!BR$9))-SUMIF(INDIRECT(calc!BR$7),$C49,INDIRECT(calc!BR$10))-SUMIF(INDIRECT(calc!BR$8),$C49,INDIRECT(calc!BR$11))),"")</f>
        <v/>
      </c>
      <c r="O49" s="205" t="str">
        <f ca="1">IFERROR(IF($C49="","",(SUMIF(INDIRECT(calc!BS$6),$C49,INDIRECT(calc!BS$12))+SUMIF(INDIRECT(calc!BS$7),$C49,INDIRECT(calc!BS$13))+SUMIF(INDIRECT(calc!BS$8),$C49,INDIRECT(calc!BS$14)))/(COUNTIF(INDIRECT(calc!BS$6),$C49)+COUNTIF(INDIRECT(calc!BS$7),$C49)+COUNTIF(INDIRECT(calc!BS$8),$C49))-SUMIF(INDIRECT(calc!BS$6),$C49,INDIRECT(calc!BS$9))-SUMIF(INDIRECT(calc!BS$7),$C49,INDIRECT(calc!BS$10))-SUMIF(INDIRECT(calc!BS$8),$C49,INDIRECT(calc!BS$11))),"")</f>
        <v/>
      </c>
      <c r="P49" s="205" t="str">
        <f ca="1">IFERROR(IF($C49="","",(SUMIF(INDIRECT(calc!BT$6),$C49,INDIRECT(calc!BT$12))+SUMIF(INDIRECT(calc!BT$7),$C49,INDIRECT(calc!BT$13))+SUMIF(INDIRECT(calc!BT$8),$C49,INDIRECT(calc!BT$14)))/(COUNTIF(INDIRECT(calc!BT$6),$C49)+COUNTIF(INDIRECT(calc!BT$7),$C49)+COUNTIF(INDIRECT(calc!BT$8),$C49))-SUMIF(INDIRECT(calc!BT$6),$C49,INDIRECT(calc!BT$9))-SUMIF(INDIRECT(calc!BT$7),$C49,INDIRECT(calc!BT$10))-SUMIF(INDIRECT(calc!BT$8),$C49,INDIRECT(calc!BT$11))),"")</f>
        <v/>
      </c>
      <c r="Q49" s="205" t="str">
        <f ca="1">IFERROR(IF($C49="","",(SUMIF(INDIRECT(calc!BU$6),$C49,INDIRECT(calc!BU$12))+SUMIF(INDIRECT(calc!BU$7),$C49,INDIRECT(calc!BU$13))+SUMIF(INDIRECT(calc!BU$8),$C49,INDIRECT(calc!BU$14)))/(COUNTIF(INDIRECT(calc!BU$6),$C49)+COUNTIF(INDIRECT(calc!BU$7),$C49)+COUNTIF(INDIRECT(calc!BU$8),$C49))-SUMIF(INDIRECT(calc!BU$6),$C49,INDIRECT(calc!BU$9))-SUMIF(INDIRECT(calc!BU$7),$C49,INDIRECT(calc!BU$10))-SUMIF(INDIRECT(calc!BU$8),$C49,INDIRECT(calc!BU$11))),"")</f>
        <v/>
      </c>
      <c r="R49" s="205" t="str">
        <f ca="1">IFERROR(IF($C49="","",(SUMIF(INDIRECT(calc!BV$6),$C49,INDIRECT(calc!BV$12))+SUMIF(INDIRECT(calc!BV$7),$C49,INDIRECT(calc!BV$13))+SUMIF(INDIRECT(calc!BV$8),$C49,INDIRECT(calc!BV$14)))/(COUNTIF(INDIRECT(calc!BV$6),$C49)+COUNTIF(INDIRECT(calc!BV$7),$C49)+COUNTIF(INDIRECT(calc!BV$8),$C49))-SUMIF(INDIRECT(calc!BV$6),$C49,INDIRECT(calc!BV$9))-SUMIF(INDIRECT(calc!BV$7),$C49,INDIRECT(calc!BV$10))-SUMIF(INDIRECT(calc!BV$8),$C49,INDIRECT(calc!BV$11))),"")</f>
        <v/>
      </c>
      <c r="S49" s="205" t="str">
        <f ca="1">IFERROR(IF($C49="","",(SUMIF(INDIRECT(calc!BW$6),$C49,INDIRECT(calc!BW$12))+SUMIF(INDIRECT(calc!BW$7),$C49,INDIRECT(calc!BW$13))+SUMIF(INDIRECT(calc!BW$8),$C49,INDIRECT(calc!BW$14)))/(COUNTIF(INDIRECT(calc!BW$6),$C49)+COUNTIF(INDIRECT(calc!BW$7),$C49)+COUNTIF(INDIRECT(calc!BW$8),$C49))-SUMIF(INDIRECT(calc!BW$6),$C49,INDIRECT(calc!BW$9))-SUMIF(INDIRECT(calc!BW$7),$C49,INDIRECT(calc!BW$10))-SUMIF(INDIRECT(calc!BW$8),$C49,INDIRECT(calc!BW$11))),"")</f>
        <v/>
      </c>
      <c r="T49" s="205" t="str">
        <f ca="1">IFERROR(IF($C49="","",(SUMIF(INDIRECT(calc!BX$6),$C49,INDIRECT(calc!BX$12))+SUMIF(INDIRECT(calc!BX$7),$C49,INDIRECT(calc!BX$13))+SUMIF(INDIRECT(calc!BX$8),$C49,INDIRECT(calc!BX$14)))/(COUNTIF(INDIRECT(calc!BX$6),$C49)+COUNTIF(INDIRECT(calc!BX$7),$C49)+COUNTIF(INDIRECT(calc!BX$8),$C49))-SUMIF(INDIRECT(calc!BX$6),$C49,INDIRECT(calc!BX$9))-SUMIF(INDIRECT(calc!BX$7),$C49,INDIRECT(calc!BX$10))-SUMIF(INDIRECT(calc!BX$8),$C49,INDIRECT(calc!BX$11))),"")</f>
        <v/>
      </c>
      <c r="U49" s="205" t="str">
        <f ca="1">IFERROR(IF($C49="","",(SUMIF(INDIRECT(calc!BY$6),$C49,INDIRECT(calc!BY$12))+SUMIF(INDIRECT(calc!BY$7),$C49,INDIRECT(calc!BY$13))+SUMIF(INDIRECT(calc!BY$8),$C49,INDIRECT(calc!BY$14)))/(COUNTIF(INDIRECT(calc!BY$6),$C49)+COUNTIF(INDIRECT(calc!BY$7),$C49)+COUNTIF(INDIRECT(calc!BY$8),$C49))-SUMIF(INDIRECT(calc!BY$6),$C49,INDIRECT(calc!BY$9))-SUMIF(INDIRECT(calc!BY$7),$C49,INDIRECT(calc!BY$10))-SUMIF(INDIRECT(calc!BY$8),$C49,INDIRECT(calc!BY$11))),"")</f>
        <v/>
      </c>
      <c r="V49" s="205" t="str">
        <f ca="1">IFERROR(IF($C49="","",(SUMIF(INDIRECT(calc!BZ$6),$C49,INDIRECT(calc!BZ$12))+SUMIF(INDIRECT(calc!BZ$7),$C49,INDIRECT(calc!BZ$13))+SUMIF(INDIRECT(calc!BZ$8),$C49,INDIRECT(calc!BZ$14)))/(COUNTIF(INDIRECT(calc!BZ$6),$C49)+COUNTIF(INDIRECT(calc!BZ$7),$C49)+COUNTIF(INDIRECT(calc!BZ$8),$C49))-SUMIF(INDIRECT(calc!BZ$6),$C49,INDIRECT(calc!BZ$9))-SUMIF(INDIRECT(calc!BZ$7),$C49,INDIRECT(calc!BZ$10))-SUMIF(INDIRECT(calc!BZ$8),$C49,INDIRECT(calc!BZ$11))),"")</f>
        <v/>
      </c>
      <c r="X49" s="136"/>
    </row>
    <row r="50" spans="3:24">
      <c r="C50" s="204" t="str">
        <f ca="1">IFERROR(INDEX(Typ,MATCH(ROW(A49),Code,0),2),"")</f>
        <v>4101817TA</v>
      </c>
      <c r="D50" s="204" t="str">
        <f ca="1">IFERROR(INDEX(Typ,MATCH(ROW(B49),Code,0),3),"")</f>
        <v>produit jaune version 2H</v>
      </c>
      <c r="E50" s="141">
        <f ca="1">SUMIF(Stocks!A:$A,$C50,Stocks!$B:$B)</f>
        <v>0</v>
      </c>
      <c r="F50" s="141"/>
      <c r="G50" s="145">
        <f t="shared" ca="1" si="0"/>
        <v>0</v>
      </c>
      <c r="H50" s="205" t="str">
        <f ca="1">IFERROR(IF($C50="","",(SUMIF(INDIRECT(calc!BL$6),$C50,INDIRECT(calc!BL$12))+SUMIF(INDIRECT(calc!BL$7),$C50,INDIRECT(calc!BL$13))+SUMIF(INDIRECT(calc!BL$8),$C50,INDIRECT(calc!BL$14)))/(COUNTIF(INDIRECT(calc!BL$6),$C50)+COUNTIF(INDIRECT(calc!BL$7),$C50)+COUNTIF(INDIRECT(calc!BL$8),$C50))-SUMIF(INDIRECT(calc!BL$6),$C50,INDIRECT(calc!BL$9))-SUMIF(INDIRECT(calc!BL$7),$C50,INDIRECT(calc!BL$10))-SUMIF(INDIRECT(calc!BL$8),$C50,INDIRECT(calc!BL$11))),"")</f>
        <v/>
      </c>
      <c r="I50" s="205">
        <f ca="1">IFERROR(IF($C50="","",(SUMIF(INDIRECT(calc!BM$6),$C50,INDIRECT(calc!BM$12))+SUMIF(INDIRECT(calc!BM$7),$C50,INDIRECT(calc!BM$13))+SUMIF(INDIRECT(calc!BM$8),$C50,INDIRECT(calc!BM$14)))/(COUNTIF(INDIRECT(calc!BM$6),$C50)+COUNTIF(INDIRECT(calc!BM$7),$C50)+COUNTIF(INDIRECT(calc!BM$8),$C50))-SUMIF(INDIRECT(calc!BM$6),$C50,INDIRECT(calc!BM$9))-SUMIF(INDIRECT(calc!BM$7),$C50,INDIRECT(calc!BM$10))-SUMIF(INDIRECT(calc!BM$8),$C50,INDIRECT(calc!BM$11))),"")</f>
        <v>0</v>
      </c>
      <c r="J50" s="205" t="str">
        <f ca="1">IFERROR(IF($C50="","",(SUMIF(INDIRECT(calc!BN$6),$C50,INDIRECT(calc!BN$12))+SUMIF(INDIRECT(calc!BN$7),$C50,INDIRECT(calc!BN$13))+SUMIF(INDIRECT(calc!BN$8),$C50,INDIRECT(calc!BN$14)))/(COUNTIF(INDIRECT(calc!BN$6),$C50)+COUNTIF(INDIRECT(calc!BN$7),$C50)+COUNTIF(INDIRECT(calc!BN$8),$C50))-SUMIF(INDIRECT(calc!BN$6),$C50,INDIRECT(calc!BN$9))-SUMIF(INDIRECT(calc!BN$7),$C50,INDIRECT(calc!BN$10))-SUMIF(INDIRECT(calc!BN$8),$C50,INDIRECT(calc!BN$11))),"")</f>
        <v/>
      </c>
      <c r="K50" s="205" t="str">
        <f ca="1">IFERROR(IF($C50="","",(SUMIF(INDIRECT(calc!BO$6),$C50,INDIRECT(calc!BO$12))+SUMIF(INDIRECT(calc!BO$7),$C50,INDIRECT(calc!BO$13))+SUMIF(INDIRECT(calc!BO$8),$C50,INDIRECT(calc!BO$14)))/(COUNTIF(INDIRECT(calc!BO$6),$C50)+COUNTIF(INDIRECT(calc!BO$7),$C50)+COUNTIF(INDIRECT(calc!BO$8),$C50))-SUMIF(INDIRECT(calc!BO$6),$C50,INDIRECT(calc!BO$9))-SUMIF(INDIRECT(calc!BO$7),$C50,INDIRECT(calc!BO$10))-SUMIF(INDIRECT(calc!BO$8),$C50,INDIRECT(calc!BO$11))),"")</f>
        <v/>
      </c>
      <c r="L50" s="205" t="str">
        <f ca="1">IFERROR(IF($C50="","",(SUMIF(INDIRECT(calc!BP$6),$C50,INDIRECT(calc!BP$12))+SUMIF(INDIRECT(calc!BP$7),$C50,INDIRECT(calc!BP$13))+SUMIF(INDIRECT(calc!BP$8),$C50,INDIRECT(calc!BP$14)))/(COUNTIF(INDIRECT(calc!BP$6),$C50)+COUNTIF(INDIRECT(calc!BP$7),$C50)+COUNTIF(INDIRECT(calc!BP$8),$C50))-SUMIF(INDIRECT(calc!BP$6),$C50,INDIRECT(calc!BP$9))-SUMIF(INDIRECT(calc!BP$7),$C50,INDIRECT(calc!BP$10))-SUMIF(INDIRECT(calc!BP$8),$C50,INDIRECT(calc!BP$11))),"")</f>
        <v/>
      </c>
      <c r="M50" s="205" t="str">
        <f ca="1">IFERROR(IF($C50="","",(SUMIF(INDIRECT(calc!BQ$6),$C50,INDIRECT(calc!BQ$12))+SUMIF(INDIRECT(calc!BQ$7),$C50,INDIRECT(calc!BQ$13))+SUMIF(INDIRECT(calc!BQ$8),$C50,INDIRECT(calc!BQ$14)))/(COUNTIF(INDIRECT(calc!BQ$6),$C50)+COUNTIF(INDIRECT(calc!BQ$7),$C50)+COUNTIF(INDIRECT(calc!BQ$8),$C50))-SUMIF(INDIRECT(calc!BQ$6),$C50,INDIRECT(calc!BQ$9))-SUMIF(INDIRECT(calc!BQ$7),$C50,INDIRECT(calc!BQ$10))-SUMIF(INDIRECT(calc!BQ$8),$C50,INDIRECT(calc!BQ$11))),"")</f>
        <v/>
      </c>
      <c r="N50" s="205" t="str">
        <f ca="1">IFERROR(IF($C50="","",(SUMIF(INDIRECT(calc!BR$6),$C50,INDIRECT(calc!BR$12))+SUMIF(INDIRECT(calc!BR$7),$C50,INDIRECT(calc!BR$13))+SUMIF(INDIRECT(calc!BR$8),$C50,INDIRECT(calc!BR$14)))/(COUNTIF(INDIRECT(calc!BR$6),$C50)+COUNTIF(INDIRECT(calc!BR$7),$C50)+COUNTIF(INDIRECT(calc!BR$8),$C50))-SUMIF(INDIRECT(calc!BR$6),$C50,INDIRECT(calc!BR$9))-SUMIF(INDIRECT(calc!BR$7),$C50,INDIRECT(calc!BR$10))-SUMIF(INDIRECT(calc!BR$8),$C50,INDIRECT(calc!BR$11))),"")</f>
        <v/>
      </c>
      <c r="O50" s="205" t="str">
        <f ca="1">IFERROR(IF($C50="","",(SUMIF(INDIRECT(calc!BS$6),$C50,INDIRECT(calc!BS$12))+SUMIF(INDIRECT(calc!BS$7),$C50,INDIRECT(calc!BS$13))+SUMIF(INDIRECT(calc!BS$8),$C50,INDIRECT(calc!BS$14)))/(COUNTIF(INDIRECT(calc!BS$6),$C50)+COUNTIF(INDIRECT(calc!BS$7),$C50)+COUNTIF(INDIRECT(calc!BS$8),$C50))-SUMIF(INDIRECT(calc!BS$6),$C50,INDIRECT(calc!BS$9))-SUMIF(INDIRECT(calc!BS$7),$C50,INDIRECT(calc!BS$10))-SUMIF(INDIRECT(calc!BS$8),$C50,INDIRECT(calc!BS$11))),"")</f>
        <v/>
      </c>
      <c r="P50" s="205" t="str">
        <f ca="1">IFERROR(IF($C50="","",(SUMIF(INDIRECT(calc!BT$6),$C50,INDIRECT(calc!BT$12))+SUMIF(INDIRECT(calc!BT$7),$C50,INDIRECT(calc!BT$13))+SUMIF(INDIRECT(calc!BT$8),$C50,INDIRECT(calc!BT$14)))/(COUNTIF(INDIRECT(calc!BT$6),$C50)+COUNTIF(INDIRECT(calc!BT$7),$C50)+COUNTIF(INDIRECT(calc!BT$8),$C50))-SUMIF(INDIRECT(calc!BT$6),$C50,INDIRECT(calc!BT$9))-SUMIF(INDIRECT(calc!BT$7),$C50,INDIRECT(calc!BT$10))-SUMIF(INDIRECT(calc!BT$8),$C50,INDIRECT(calc!BT$11))),"")</f>
        <v/>
      </c>
      <c r="Q50" s="205" t="str">
        <f ca="1">IFERROR(IF($C50="","",(SUMIF(INDIRECT(calc!BU$6),$C50,INDIRECT(calc!BU$12))+SUMIF(INDIRECT(calc!BU$7),$C50,INDIRECT(calc!BU$13))+SUMIF(INDIRECT(calc!BU$8),$C50,INDIRECT(calc!BU$14)))/(COUNTIF(INDIRECT(calc!BU$6),$C50)+COUNTIF(INDIRECT(calc!BU$7),$C50)+COUNTIF(INDIRECT(calc!BU$8),$C50))-SUMIF(INDIRECT(calc!BU$6),$C50,INDIRECT(calc!BU$9))-SUMIF(INDIRECT(calc!BU$7),$C50,INDIRECT(calc!BU$10))-SUMIF(INDIRECT(calc!BU$8),$C50,INDIRECT(calc!BU$11))),"")</f>
        <v/>
      </c>
      <c r="R50" s="205" t="str">
        <f ca="1">IFERROR(IF($C50="","",(SUMIF(INDIRECT(calc!BV$6),$C50,INDIRECT(calc!BV$12))+SUMIF(INDIRECT(calc!BV$7),$C50,INDIRECT(calc!BV$13))+SUMIF(INDIRECT(calc!BV$8),$C50,INDIRECT(calc!BV$14)))/(COUNTIF(INDIRECT(calc!BV$6),$C50)+COUNTIF(INDIRECT(calc!BV$7),$C50)+COUNTIF(INDIRECT(calc!BV$8),$C50))-SUMIF(INDIRECT(calc!BV$6),$C50,INDIRECT(calc!BV$9))-SUMIF(INDIRECT(calc!BV$7),$C50,INDIRECT(calc!BV$10))-SUMIF(INDIRECT(calc!BV$8),$C50,INDIRECT(calc!BV$11))),"")</f>
        <v/>
      </c>
      <c r="S50" s="205" t="str">
        <f ca="1">IFERROR(IF($C50="","",(SUMIF(INDIRECT(calc!BW$6),$C50,INDIRECT(calc!BW$12))+SUMIF(INDIRECT(calc!BW$7),$C50,INDIRECT(calc!BW$13))+SUMIF(INDIRECT(calc!BW$8),$C50,INDIRECT(calc!BW$14)))/(COUNTIF(INDIRECT(calc!BW$6),$C50)+COUNTIF(INDIRECT(calc!BW$7),$C50)+COUNTIF(INDIRECT(calc!BW$8),$C50))-SUMIF(INDIRECT(calc!BW$6),$C50,INDIRECT(calc!BW$9))-SUMIF(INDIRECT(calc!BW$7),$C50,INDIRECT(calc!BW$10))-SUMIF(INDIRECT(calc!BW$8),$C50,INDIRECT(calc!BW$11))),"")</f>
        <v/>
      </c>
      <c r="T50" s="205" t="str">
        <f ca="1">IFERROR(IF($C50="","",(SUMIF(INDIRECT(calc!BX$6),$C50,INDIRECT(calc!BX$12))+SUMIF(INDIRECT(calc!BX$7),$C50,INDIRECT(calc!BX$13))+SUMIF(INDIRECT(calc!BX$8),$C50,INDIRECT(calc!BX$14)))/(COUNTIF(INDIRECT(calc!BX$6),$C50)+COUNTIF(INDIRECT(calc!BX$7),$C50)+COUNTIF(INDIRECT(calc!BX$8),$C50))-SUMIF(INDIRECT(calc!BX$6),$C50,INDIRECT(calc!BX$9))-SUMIF(INDIRECT(calc!BX$7),$C50,INDIRECT(calc!BX$10))-SUMIF(INDIRECT(calc!BX$8),$C50,INDIRECT(calc!BX$11))),"")</f>
        <v/>
      </c>
      <c r="U50" s="205" t="str">
        <f ca="1">IFERROR(IF($C50="","",(SUMIF(INDIRECT(calc!BY$6),$C50,INDIRECT(calc!BY$12))+SUMIF(INDIRECT(calc!BY$7),$C50,INDIRECT(calc!BY$13))+SUMIF(INDIRECT(calc!BY$8),$C50,INDIRECT(calc!BY$14)))/(COUNTIF(INDIRECT(calc!BY$6),$C50)+COUNTIF(INDIRECT(calc!BY$7),$C50)+COUNTIF(INDIRECT(calc!BY$8),$C50))-SUMIF(INDIRECT(calc!BY$6),$C50,INDIRECT(calc!BY$9))-SUMIF(INDIRECT(calc!BY$7),$C50,INDIRECT(calc!BY$10))-SUMIF(INDIRECT(calc!BY$8),$C50,INDIRECT(calc!BY$11))),"")</f>
        <v/>
      </c>
      <c r="V50" s="205" t="str">
        <f ca="1">IFERROR(IF($C50="","",(SUMIF(INDIRECT(calc!BZ$6),$C50,INDIRECT(calc!BZ$12))+SUMIF(INDIRECT(calc!BZ$7),$C50,INDIRECT(calc!BZ$13))+SUMIF(INDIRECT(calc!BZ$8),$C50,INDIRECT(calc!BZ$14)))/(COUNTIF(INDIRECT(calc!BZ$6),$C50)+COUNTIF(INDIRECT(calc!BZ$7),$C50)+COUNTIF(INDIRECT(calc!BZ$8),$C50))-SUMIF(INDIRECT(calc!BZ$6),$C50,INDIRECT(calc!BZ$9))-SUMIF(INDIRECT(calc!BZ$7),$C50,INDIRECT(calc!BZ$10))-SUMIF(INDIRECT(calc!BZ$8),$C50,INDIRECT(calc!BZ$11))),"")</f>
        <v/>
      </c>
      <c r="X50" s="136"/>
    </row>
    <row r="51" spans="3:24">
      <c r="C51" s="204" t="str">
        <f ca="1">IFERROR(INDEX(Typ,MATCH(ROW(A50),Code,0),2),"")</f>
        <v>4101803TA</v>
      </c>
      <c r="D51" s="204" t="str">
        <f ca="1">IFERROR(INDEX(Typ,MATCH(ROW(B50),Code,0),3),"")</f>
        <v>produit soudé jaune version 2A-D-H</v>
      </c>
      <c r="E51" s="141">
        <f ca="1">SUMIF(Stocks!A:$A,$C51,Stocks!$B:$B)</f>
        <v>0</v>
      </c>
      <c r="F51" s="141"/>
      <c r="G51" s="145">
        <f t="shared" ca="1" si="0"/>
        <v>0</v>
      </c>
      <c r="H51" s="205" t="str">
        <f ca="1">IFERROR(IF($C51="","",(SUMIF(INDIRECT(calc!BL$6),$C51,INDIRECT(calc!BL$12))+SUMIF(INDIRECT(calc!BL$7),$C51,INDIRECT(calc!BL$13))+SUMIF(INDIRECT(calc!BL$8),$C51,INDIRECT(calc!BL$14)))/(COUNTIF(INDIRECT(calc!BL$6),$C51)+COUNTIF(INDIRECT(calc!BL$7),$C51)+COUNTIF(INDIRECT(calc!BL$8),$C51))-SUMIF(INDIRECT(calc!BL$6),$C51,INDIRECT(calc!BL$9))-SUMIF(INDIRECT(calc!BL$7),$C51,INDIRECT(calc!BL$10))-SUMIF(INDIRECT(calc!BL$8),$C51,INDIRECT(calc!BL$11))),"")</f>
        <v/>
      </c>
      <c r="I51" s="205">
        <f ca="1">IFERROR(IF($C51="","",(SUMIF(INDIRECT(calc!BM$6),$C51,INDIRECT(calc!BM$12))+SUMIF(INDIRECT(calc!BM$7),$C51,INDIRECT(calc!BM$13))+SUMIF(INDIRECT(calc!BM$8),$C51,INDIRECT(calc!BM$14)))/(COUNTIF(INDIRECT(calc!BM$6),$C51)+COUNTIF(INDIRECT(calc!BM$7),$C51)+COUNTIF(INDIRECT(calc!BM$8),$C51))-SUMIF(INDIRECT(calc!BM$6),$C51,INDIRECT(calc!BM$9))-SUMIF(INDIRECT(calc!BM$7),$C51,INDIRECT(calc!BM$10))-SUMIF(INDIRECT(calc!BM$8),$C51,INDIRECT(calc!BM$11))),"")</f>
        <v>0</v>
      </c>
      <c r="J51" s="205" t="str">
        <f ca="1">IFERROR(IF($C51="","",(SUMIF(INDIRECT(calc!BN$6),$C51,INDIRECT(calc!BN$12))+SUMIF(INDIRECT(calc!BN$7),$C51,INDIRECT(calc!BN$13))+SUMIF(INDIRECT(calc!BN$8),$C51,INDIRECT(calc!BN$14)))/(COUNTIF(INDIRECT(calc!BN$6),$C51)+COUNTIF(INDIRECT(calc!BN$7),$C51)+COUNTIF(INDIRECT(calc!BN$8),$C51))-SUMIF(INDIRECT(calc!BN$6),$C51,INDIRECT(calc!BN$9))-SUMIF(INDIRECT(calc!BN$7),$C51,INDIRECT(calc!BN$10))-SUMIF(INDIRECT(calc!BN$8),$C51,INDIRECT(calc!BN$11))),"")</f>
        <v/>
      </c>
      <c r="K51" s="205" t="str">
        <f ca="1">IFERROR(IF($C51="","",(SUMIF(INDIRECT(calc!BO$6),$C51,INDIRECT(calc!BO$12))+SUMIF(INDIRECT(calc!BO$7),$C51,INDIRECT(calc!BO$13))+SUMIF(INDIRECT(calc!BO$8),$C51,INDIRECT(calc!BO$14)))/(COUNTIF(INDIRECT(calc!BO$6),$C51)+COUNTIF(INDIRECT(calc!BO$7),$C51)+COUNTIF(INDIRECT(calc!BO$8),$C51))-SUMIF(INDIRECT(calc!BO$6),$C51,INDIRECT(calc!BO$9))-SUMIF(INDIRECT(calc!BO$7),$C51,INDIRECT(calc!BO$10))-SUMIF(INDIRECT(calc!BO$8),$C51,INDIRECT(calc!BO$11))),"")</f>
        <v/>
      </c>
      <c r="L51" s="205" t="str">
        <f ca="1">IFERROR(IF($C51="","",(SUMIF(INDIRECT(calc!BP$6),$C51,INDIRECT(calc!BP$12))+SUMIF(INDIRECT(calc!BP$7),$C51,INDIRECT(calc!BP$13))+SUMIF(INDIRECT(calc!BP$8),$C51,INDIRECT(calc!BP$14)))/(COUNTIF(INDIRECT(calc!BP$6),$C51)+COUNTIF(INDIRECT(calc!BP$7),$C51)+COUNTIF(INDIRECT(calc!BP$8),$C51))-SUMIF(INDIRECT(calc!BP$6),$C51,INDIRECT(calc!BP$9))-SUMIF(INDIRECT(calc!BP$7),$C51,INDIRECT(calc!BP$10))-SUMIF(INDIRECT(calc!BP$8),$C51,INDIRECT(calc!BP$11))),"")</f>
        <v/>
      </c>
      <c r="M51" s="205" t="str">
        <f ca="1">IFERROR(IF($C51="","",(SUMIF(INDIRECT(calc!BQ$6),$C51,INDIRECT(calc!BQ$12))+SUMIF(INDIRECT(calc!BQ$7),$C51,INDIRECT(calc!BQ$13))+SUMIF(INDIRECT(calc!BQ$8),$C51,INDIRECT(calc!BQ$14)))/(COUNTIF(INDIRECT(calc!BQ$6),$C51)+COUNTIF(INDIRECT(calc!BQ$7),$C51)+COUNTIF(INDIRECT(calc!BQ$8),$C51))-SUMIF(INDIRECT(calc!BQ$6),$C51,INDIRECT(calc!BQ$9))-SUMIF(INDIRECT(calc!BQ$7),$C51,INDIRECT(calc!BQ$10))-SUMIF(INDIRECT(calc!BQ$8),$C51,INDIRECT(calc!BQ$11))),"")</f>
        <v/>
      </c>
      <c r="N51" s="205" t="str">
        <f ca="1">IFERROR(IF($C51="","",(SUMIF(INDIRECT(calc!BR$6),$C51,INDIRECT(calc!BR$12))+SUMIF(INDIRECT(calc!BR$7),$C51,INDIRECT(calc!BR$13))+SUMIF(INDIRECT(calc!BR$8),$C51,INDIRECT(calc!BR$14)))/(COUNTIF(INDIRECT(calc!BR$6),$C51)+COUNTIF(INDIRECT(calc!BR$7),$C51)+COUNTIF(INDIRECT(calc!BR$8),$C51))-SUMIF(INDIRECT(calc!BR$6),$C51,INDIRECT(calc!BR$9))-SUMIF(INDIRECT(calc!BR$7),$C51,INDIRECT(calc!BR$10))-SUMIF(INDIRECT(calc!BR$8),$C51,INDIRECT(calc!BR$11))),"")</f>
        <v/>
      </c>
      <c r="O51" s="205" t="str">
        <f ca="1">IFERROR(IF($C51="","",(SUMIF(INDIRECT(calc!BS$6),$C51,INDIRECT(calc!BS$12))+SUMIF(INDIRECT(calc!BS$7),$C51,INDIRECT(calc!BS$13))+SUMIF(INDIRECT(calc!BS$8),$C51,INDIRECT(calc!BS$14)))/(COUNTIF(INDIRECT(calc!BS$6),$C51)+COUNTIF(INDIRECT(calc!BS$7),$C51)+COUNTIF(INDIRECT(calc!BS$8),$C51))-SUMIF(INDIRECT(calc!BS$6),$C51,INDIRECT(calc!BS$9))-SUMIF(INDIRECT(calc!BS$7),$C51,INDIRECT(calc!BS$10))-SUMIF(INDIRECT(calc!BS$8),$C51,INDIRECT(calc!BS$11))),"")</f>
        <v/>
      </c>
      <c r="P51" s="205" t="str">
        <f ca="1">IFERROR(IF($C51="","",(SUMIF(INDIRECT(calc!BT$6),$C51,INDIRECT(calc!BT$12))+SUMIF(INDIRECT(calc!BT$7),$C51,INDIRECT(calc!BT$13))+SUMIF(INDIRECT(calc!BT$8),$C51,INDIRECT(calc!BT$14)))/(COUNTIF(INDIRECT(calc!BT$6),$C51)+COUNTIF(INDIRECT(calc!BT$7),$C51)+COUNTIF(INDIRECT(calc!BT$8),$C51))-SUMIF(INDIRECT(calc!BT$6),$C51,INDIRECT(calc!BT$9))-SUMIF(INDIRECT(calc!BT$7),$C51,INDIRECT(calc!BT$10))-SUMIF(INDIRECT(calc!BT$8),$C51,INDIRECT(calc!BT$11))),"")</f>
        <v/>
      </c>
      <c r="Q51" s="205" t="str">
        <f ca="1">IFERROR(IF($C51="","",(SUMIF(INDIRECT(calc!BU$6),$C51,INDIRECT(calc!BU$12))+SUMIF(INDIRECT(calc!BU$7),$C51,INDIRECT(calc!BU$13))+SUMIF(INDIRECT(calc!BU$8),$C51,INDIRECT(calc!BU$14)))/(COUNTIF(INDIRECT(calc!BU$6),$C51)+COUNTIF(INDIRECT(calc!BU$7),$C51)+COUNTIF(INDIRECT(calc!BU$8),$C51))-SUMIF(INDIRECT(calc!BU$6),$C51,INDIRECT(calc!BU$9))-SUMIF(INDIRECT(calc!BU$7),$C51,INDIRECT(calc!BU$10))-SUMIF(INDIRECT(calc!BU$8),$C51,INDIRECT(calc!BU$11))),"")</f>
        <v/>
      </c>
      <c r="R51" s="205" t="str">
        <f ca="1">IFERROR(IF($C51="","",(SUMIF(INDIRECT(calc!BV$6),$C51,INDIRECT(calc!BV$12))+SUMIF(INDIRECT(calc!BV$7),$C51,INDIRECT(calc!BV$13))+SUMIF(INDIRECT(calc!BV$8),$C51,INDIRECT(calc!BV$14)))/(COUNTIF(INDIRECT(calc!BV$6),$C51)+COUNTIF(INDIRECT(calc!BV$7),$C51)+COUNTIF(INDIRECT(calc!BV$8),$C51))-SUMIF(INDIRECT(calc!BV$6),$C51,INDIRECT(calc!BV$9))-SUMIF(INDIRECT(calc!BV$7),$C51,INDIRECT(calc!BV$10))-SUMIF(INDIRECT(calc!BV$8),$C51,INDIRECT(calc!BV$11))),"")</f>
        <v/>
      </c>
      <c r="S51" s="205" t="str">
        <f ca="1">IFERROR(IF($C51="","",(SUMIF(INDIRECT(calc!BW$6),$C51,INDIRECT(calc!BW$12))+SUMIF(INDIRECT(calc!BW$7),$C51,INDIRECT(calc!BW$13))+SUMIF(INDIRECT(calc!BW$8),$C51,INDIRECT(calc!BW$14)))/(COUNTIF(INDIRECT(calc!BW$6),$C51)+COUNTIF(INDIRECT(calc!BW$7),$C51)+COUNTIF(INDIRECT(calc!BW$8),$C51))-SUMIF(INDIRECT(calc!BW$6),$C51,INDIRECT(calc!BW$9))-SUMIF(INDIRECT(calc!BW$7),$C51,INDIRECT(calc!BW$10))-SUMIF(INDIRECT(calc!BW$8),$C51,INDIRECT(calc!BW$11))),"")</f>
        <v/>
      </c>
      <c r="T51" s="205" t="str">
        <f ca="1">IFERROR(IF($C51="","",(SUMIF(INDIRECT(calc!BX$6),$C51,INDIRECT(calc!BX$12))+SUMIF(INDIRECT(calc!BX$7),$C51,INDIRECT(calc!BX$13))+SUMIF(INDIRECT(calc!BX$8),$C51,INDIRECT(calc!BX$14)))/(COUNTIF(INDIRECT(calc!BX$6),$C51)+COUNTIF(INDIRECT(calc!BX$7),$C51)+COUNTIF(INDIRECT(calc!BX$8),$C51))-SUMIF(INDIRECT(calc!BX$6),$C51,INDIRECT(calc!BX$9))-SUMIF(INDIRECT(calc!BX$7),$C51,INDIRECT(calc!BX$10))-SUMIF(INDIRECT(calc!BX$8),$C51,INDIRECT(calc!BX$11))),"")</f>
        <v/>
      </c>
      <c r="U51" s="205" t="str">
        <f ca="1">IFERROR(IF($C51="","",(SUMIF(INDIRECT(calc!BY$6),$C51,INDIRECT(calc!BY$12))+SUMIF(INDIRECT(calc!BY$7),$C51,INDIRECT(calc!BY$13))+SUMIF(INDIRECT(calc!BY$8),$C51,INDIRECT(calc!BY$14)))/(COUNTIF(INDIRECT(calc!BY$6),$C51)+COUNTIF(INDIRECT(calc!BY$7),$C51)+COUNTIF(INDIRECT(calc!BY$8),$C51))-SUMIF(INDIRECT(calc!BY$6),$C51,INDIRECT(calc!BY$9))-SUMIF(INDIRECT(calc!BY$7),$C51,INDIRECT(calc!BY$10))-SUMIF(INDIRECT(calc!BY$8),$C51,INDIRECT(calc!BY$11))),"")</f>
        <v/>
      </c>
      <c r="V51" s="205" t="str">
        <f ca="1">IFERROR(IF($C51="","",(SUMIF(INDIRECT(calc!BZ$6),$C51,INDIRECT(calc!BZ$12))+SUMIF(INDIRECT(calc!BZ$7),$C51,INDIRECT(calc!BZ$13))+SUMIF(INDIRECT(calc!BZ$8),$C51,INDIRECT(calc!BZ$14)))/(COUNTIF(INDIRECT(calc!BZ$6),$C51)+COUNTIF(INDIRECT(calc!BZ$7),$C51)+COUNTIF(INDIRECT(calc!BZ$8),$C51))-SUMIF(INDIRECT(calc!BZ$6),$C51,INDIRECT(calc!BZ$9))-SUMIF(INDIRECT(calc!BZ$7),$C51,INDIRECT(calc!BZ$10))-SUMIF(INDIRECT(calc!BZ$8),$C51,INDIRECT(calc!BZ$11))),"")</f>
        <v/>
      </c>
      <c r="X51" s="136"/>
    </row>
    <row r="52" spans="3:24">
      <c r="C52" s="204" t="str">
        <f ca="1">IFERROR(INDEX(Typ,MATCH(ROW(A51),Code,0),2),"")</f>
        <v>4101805TA</v>
      </c>
      <c r="D52" s="204" t="str">
        <f ca="1">IFERROR(INDEX(Typ,MATCH(ROW(B51),Code,0),3),"")</f>
        <v>produit soudé jaune version 2B-E-F</v>
      </c>
      <c r="E52" s="141">
        <f ca="1">SUMIF(Stocks!A:$A,$C52,Stocks!$B:$B)</f>
        <v>0</v>
      </c>
      <c r="F52" s="141"/>
      <c r="G52" s="145">
        <f t="shared" ca="1" si="0"/>
        <v>0</v>
      </c>
      <c r="H52" s="205" t="str">
        <f ca="1">IFERROR(IF($C52="","",(SUMIF(INDIRECT(calc!BL$6),$C52,INDIRECT(calc!BL$12))+SUMIF(INDIRECT(calc!BL$7),$C52,INDIRECT(calc!BL$13))+SUMIF(INDIRECT(calc!BL$8),$C52,INDIRECT(calc!BL$14)))/(COUNTIF(INDIRECT(calc!BL$6),$C52)+COUNTIF(INDIRECT(calc!BL$7),$C52)+COUNTIF(INDIRECT(calc!BL$8),$C52))-SUMIF(INDIRECT(calc!BL$6),$C52,INDIRECT(calc!BL$9))-SUMIF(INDIRECT(calc!BL$7),$C52,INDIRECT(calc!BL$10))-SUMIF(INDIRECT(calc!BL$8),$C52,INDIRECT(calc!BL$11))),"")</f>
        <v/>
      </c>
      <c r="I52" s="205">
        <f ca="1">IFERROR(IF($C52="","",(SUMIF(INDIRECT(calc!BM$6),$C52,INDIRECT(calc!BM$12))+SUMIF(INDIRECT(calc!BM$7),$C52,INDIRECT(calc!BM$13))+SUMIF(INDIRECT(calc!BM$8),$C52,INDIRECT(calc!BM$14)))/(COUNTIF(INDIRECT(calc!BM$6),$C52)+COUNTIF(INDIRECT(calc!BM$7),$C52)+COUNTIF(INDIRECT(calc!BM$8),$C52))-SUMIF(INDIRECT(calc!BM$6),$C52,INDIRECT(calc!BM$9))-SUMIF(INDIRECT(calc!BM$7),$C52,INDIRECT(calc!BM$10))-SUMIF(INDIRECT(calc!BM$8),$C52,INDIRECT(calc!BM$11))),"")</f>
        <v>0</v>
      </c>
      <c r="J52" s="205" t="str">
        <f ca="1">IFERROR(IF($C52="","",(SUMIF(INDIRECT(calc!BN$6),$C52,INDIRECT(calc!BN$12))+SUMIF(INDIRECT(calc!BN$7),$C52,INDIRECT(calc!BN$13))+SUMIF(INDIRECT(calc!BN$8),$C52,INDIRECT(calc!BN$14)))/(COUNTIF(INDIRECT(calc!BN$6),$C52)+COUNTIF(INDIRECT(calc!BN$7),$C52)+COUNTIF(INDIRECT(calc!BN$8),$C52))-SUMIF(INDIRECT(calc!BN$6),$C52,INDIRECT(calc!BN$9))-SUMIF(INDIRECT(calc!BN$7),$C52,INDIRECT(calc!BN$10))-SUMIF(INDIRECT(calc!BN$8),$C52,INDIRECT(calc!BN$11))),"")</f>
        <v/>
      </c>
      <c r="K52" s="205" t="str">
        <f ca="1">IFERROR(IF($C52="","",(SUMIF(INDIRECT(calc!BO$6),$C52,INDIRECT(calc!BO$12))+SUMIF(INDIRECT(calc!BO$7),$C52,INDIRECT(calc!BO$13))+SUMIF(INDIRECT(calc!BO$8),$C52,INDIRECT(calc!BO$14)))/(COUNTIF(INDIRECT(calc!BO$6),$C52)+COUNTIF(INDIRECT(calc!BO$7),$C52)+COUNTIF(INDIRECT(calc!BO$8),$C52))-SUMIF(INDIRECT(calc!BO$6),$C52,INDIRECT(calc!BO$9))-SUMIF(INDIRECT(calc!BO$7),$C52,INDIRECT(calc!BO$10))-SUMIF(INDIRECT(calc!BO$8),$C52,INDIRECT(calc!BO$11))),"")</f>
        <v/>
      </c>
      <c r="L52" s="205" t="str">
        <f ca="1">IFERROR(IF($C52="","",(SUMIF(INDIRECT(calc!BP$6),$C52,INDIRECT(calc!BP$12))+SUMIF(INDIRECT(calc!BP$7),$C52,INDIRECT(calc!BP$13))+SUMIF(INDIRECT(calc!BP$8),$C52,INDIRECT(calc!BP$14)))/(COUNTIF(INDIRECT(calc!BP$6),$C52)+COUNTIF(INDIRECT(calc!BP$7),$C52)+COUNTIF(INDIRECT(calc!BP$8),$C52))-SUMIF(INDIRECT(calc!BP$6),$C52,INDIRECT(calc!BP$9))-SUMIF(INDIRECT(calc!BP$7),$C52,INDIRECT(calc!BP$10))-SUMIF(INDIRECT(calc!BP$8),$C52,INDIRECT(calc!BP$11))),"")</f>
        <v/>
      </c>
      <c r="M52" s="205" t="str">
        <f ca="1">IFERROR(IF($C52="","",(SUMIF(INDIRECT(calc!BQ$6),$C52,INDIRECT(calc!BQ$12))+SUMIF(INDIRECT(calc!BQ$7),$C52,INDIRECT(calc!BQ$13))+SUMIF(INDIRECT(calc!BQ$8),$C52,INDIRECT(calc!BQ$14)))/(COUNTIF(INDIRECT(calc!BQ$6),$C52)+COUNTIF(INDIRECT(calc!BQ$7),$C52)+COUNTIF(INDIRECT(calc!BQ$8),$C52))-SUMIF(INDIRECT(calc!BQ$6),$C52,INDIRECT(calc!BQ$9))-SUMIF(INDIRECT(calc!BQ$7),$C52,INDIRECT(calc!BQ$10))-SUMIF(INDIRECT(calc!BQ$8),$C52,INDIRECT(calc!BQ$11))),"")</f>
        <v/>
      </c>
      <c r="N52" s="205" t="str">
        <f ca="1">IFERROR(IF($C52="","",(SUMIF(INDIRECT(calc!BR$6),$C52,INDIRECT(calc!BR$12))+SUMIF(INDIRECT(calc!BR$7),$C52,INDIRECT(calc!BR$13))+SUMIF(INDIRECT(calc!BR$8),$C52,INDIRECT(calc!BR$14)))/(COUNTIF(INDIRECT(calc!BR$6),$C52)+COUNTIF(INDIRECT(calc!BR$7),$C52)+COUNTIF(INDIRECT(calc!BR$8),$C52))-SUMIF(INDIRECT(calc!BR$6),$C52,INDIRECT(calc!BR$9))-SUMIF(INDIRECT(calc!BR$7),$C52,INDIRECT(calc!BR$10))-SUMIF(INDIRECT(calc!BR$8),$C52,INDIRECT(calc!BR$11))),"")</f>
        <v/>
      </c>
      <c r="O52" s="205" t="str">
        <f ca="1">IFERROR(IF($C52="","",(SUMIF(INDIRECT(calc!BS$6),$C52,INDIRECT(calc!BS$12))+SUMIF(INDIRECT(calc!BS$7),$C52,INDIRECT(calc!BS$13))+SUMIF(INDIRECT(calc!BS$8),$C52,INDIRECT(calc!BS$14)))/(COUNTIF(INDIRECT(calc!BS$6),$C52)+COUNTIF(INDIRECT(calc!BS$7),$C52)+COUNTIF(INDIRECT(calc!BS$8),$C52))-SUMIF(INDIRECT(calc!BS$6),$C52,INDIRECT(calc!BS$9))-SUMIF(INDIRECT(calc!BS$7),$C52,INDIRECT(calc!BS$10))-SUMIF(INDIRECT(calc!BS$8),$C52,INDIRECT(calc!BS$11))),"")</f>
        <v/>
      </c>
      <c r="P52" s="205" t="str">
        <f ca="1">IFERROR(IF($C52="","",(SUMIF(INDIRECT(calc!BT$6),$C52,INDIRECT(calc!BT$12))+SUMIF(INDIRECT(calc!BT$7),$C52,INDIRECT(calc!BT$13))+SUMIF(INDIRECT(calc!BT$8),$C52,INDIRECT(calc!BT$14)))/(COUNTIF(INDIRECT(calc!BT$6),$C52)+COUNTIF(INDIRECT(calc!BT$7),$C52)+COUNTIF(INDIRECT(calc!BT$8),$C52))-SUMIF(INDIRECT(calc!BT$6),$C52,INDIRECT(calc!BT$9))-SUMIF(INDIRECT(calc!BT$7),$C52,INDIRECT(calc!BT$10))-SUMIF(INDIRECT(calc!BT$8),$C52,INDIRECT(calc!BT$11))),"")</f>
        <v/>
      </c>
      <c r="Q52" s="205" t="str">
        <f ca="1">IFERROR(IF($C52="","",(SUMIF(INDIRECT(calc!BU$6),$C52,INDIRECT(calc!BU$12))+SUMIF(INDIRECT(calc!BU$7),$C52,INDIRECT(calc!BU$13))+SUMIF(INDIRECT(calc!BU$8),$C52,INDIRECT(calc!BU$14)))/(COUNTIF(INDIRECT(calc!BU$6),$C52)+COUNTIF(INDIRECT(calc!BU$7),$C52)+COUNTIF(INDIRECT(calc!BU$8),$C52))-SUMIF(INDIRECT(calc!BU$6),$C52,INDIRECT(calc!BU$9))-SUMIF(INDIRECT(calc!BU$7),$C52,INDIRECT(calc!BU$10))-SUMIF(INDIRECT(calc!BU$8),$C52,INDIRECT(calc!BU$11))),"")</f>
        <v/>
      </c>
      <c r="R52" s="205" t="str">
        <f ca="1">IFERROR(IF($C52="","",(SUMIF(INDIRECT(calc!BV$6),$C52,INDIRECT(calc!BV$12))+SUMIF(INDIRECT(calc!BV$7),$C52,INDIRECT(calc!BV$13))+SUMIF(INDIRECT(calc!BV$8),$C52,INDIRECT(calc!BV$14)))/(COUNTIF(INDIRECT(calc!BV$6),$C52)+COUNTIF(INDIRECT(calc!BV$7),$C52)+COUNTIF(INDIRECT(calc!BV$8),$C52))-SUMIF(INDIRECT(calc!BV$6),$C52,INDIRECT(calc!BV$9))-SUMIF(INDIRECT(calc!BV$7),$C52,INDIRECT(calc!BV$10))-SUMIF(INDIRECT(calc!BV$8),$C52,INDIRECT(calc!BV$11))),"")</f>
        <v/>
      </c>
      <c r="S52" s="205" t="str">
        <f ca="1">IFERROR(IF($C52="","",(SUMIF(INDIRECT(calc!BW$6),$C52,INDIRECT(calc!BW$12))+SUMIF(INDIRECT(calc!BW$7),$C52,INDIRECT(calc!BW$13))+SUMIF(INDIRECT(calc!BW$8),$C52,INDIRECT(calc!BW$14)))/(COUNTIF(INDIRECT(calc!BW$6),$C52)+COUNTIF(INDIRECT(calc!BW$7),$C52)+COUNTIF(INDIRECT(calc!BW$8),$C52))-SUMIF(INDIRECT(calc!BW$6),$C52,INDIRECT(calc!BW$9))-SUMIF(INDIRECT(calc!BW$7),$C52,INDIRECT(calc!BW$10))-SUMIF(INDIRECT(calc!BW$8),$C52,INDIRECT(calc!BW$11))),"")</f>
        <v/>
      </c>
      <c r="T52" s="205" t="str">
        <f ca="1">IFERROR(IF($C52="","",(SUMIF(INDIRECT(calc!BX$6),$C52,INDIRECT(calc!BX$12))+SUMIF(INDIRECT(calc!BX$7),$C52,INDIRECT(calc!BX$13))+SUMIF(INDIRECT(calc!BX$8),$C52,INDIRECT(calc!BX$14)))/(COUNTIF(INDIRECT(calc!BX$6),$C52)+COUNTIF(INDIRECT(calc!BX$7),$C52)+COUNTIF(INDIRECT(calc!BX$8),$C52))-SUMIF(INDIRECT(calc!BX$6),$C52,INDIRECT(calc!BX$9))-SUMIF(INDIRECT(calc!BX$7),$C52,INDIRECT(calc!BX$10))-SUMIF(INDIRECT(calc!BX$8),$C52,INDIRECT(calc!BX$11))),"")</f>
        <v/>
      </c>
      <c r="U52" s="205" t="str">
        <f ca="1">IFERROR(IF($C52="","",(SUMIF(INDIRECT(calc!BY$6),$C52,INDIRECT(calc!BY$12))+SUMIF(INDIRECT(calc!BY$7),$C52,INDIRECT(calc!BY$13))+SUMIF(INDIRECT(calc!BY$8),$C52,INDIRECT(calc!BY$14)))/(COUNTIF(INDIRECT(calc!BY$6),$C52)+COUNTIF(INDIRECT(calc!BY$7),$C52)+COUNTIF(INDIRECT(calc!BY$8),$C52))-SUMIF(INDIRECT(calc!BY$6),$C52,INDIRECT(calc!BY$9))-SUMIF(INDIRECT(calc!BY$7),$C52,INDIRECT(calc!BY$10))-SUMIF(INDIRECT(calc!BY$8),$C52,INDIRECT(calc!BY$11))),"")</f>
        <v/>
      </c>
      <c r="V52" s="205" t="str">
        <f ca="1">IFERROR(IF($C52="","",(SUMIF(INDIRECT(calc!BZ$6),$C52,INDIRECT(calc!BZ$12))+SUMIF(INDIRECT(calc!BZ$7),$C52,INDIRECT(calc!BZ$13))+SUMIF(INDIRECT(calc!BZ$8),$C52,INDIRECT(calc!BZ$14)))/(COUNTIF(INDIRECT(calc!BZ$6),$C52)+COUNTIF(INDIRECT(calc!BZ$7),$C52)+COUNTIF(INDIRECT(calc!BZ$8),$C52))-SUMIF(INDIRECT(calc!BZ$6),$C52,INDIRECT(calc!BZ$9))-SUMIF(INDIRECT(calc!BZ$7),$C52,INDIRECT(calc!BZ$10))-SUMIF(INDIRECT(calc!BZ$8),$C52,INDIRECT(calc!BZ$11))),"")</f>
        <v/>
      </c>
      <c r="X52" s="136"/>
    </row>
    <row r="53" spans="3:24">
      <c r="C53" s="204" t="str">
        <f ca="1">IFERROR(INDEX(Typ,MATCH(ROW(A52),Code,0),2),"")</f>
        <v>4101804TA</v>
      </c>
      <c r="D53" s="204" t="str">
        <f ca="1">IFERROR(INDEX(Typ,MATCH(ROW(B52),Code,0),3),"")</f>
        <v>produit soudé jaune version 2C-G</v>
      </c>
      <c r="E53" s="141">
        <f ca="1">SUMIF(Stocks!A:$A,$C53,Stocks!$B:$B)</f>
        <v>0</v>
      </c>
      <c r="F53" s="141"/>
      <c r="G53" s="145">
        <f t="shared" ca="1" si="0"/>
        <v>0</v>
      </c>
      <c r="H53" s="205" t="str">
        <f ca="1">IFERROR(IF($C53="","",(SUMIF(INDIRECT(calc!BL$6),$C53,INDIRECT(calc!BL$12))+SUMIF(INDIRECT(calc!BL$7),$C53,INDIRECT(calc!BL$13))+SUMIF(INDIRECT(calc!BL$8),$C53,INDIRECT(calc!BL$14)))/(COUNTIF(INDIRECT(calc!BL$6),$C53)+COUNTIF(INDIRECT(calc!BL$7),$C53)+COUNTIF(INDIRECT(calc!BL$8),$C53))-SUMIF(INDIRECT(calc!BL$6),$C53,INDIRECT(calc!BL$9))-SUMIF(INDIRECT(calc!BL$7),$C53,INDIRECT(calc!BL$10))-SUMIF(INDIRECT(calc!BL$8),$C53,INDIRECT(calc!BL$11))),"")</f>
        <v/>
      </c>
      <c r="I53" s="205">
        <f ca="1">IFERROR(IF($C53="","",(SUMIF(INDIRECT(calc!BM$6),$C53,INDIRECT(calc!BM$12))+SUMIF(INDIRECT(calc!BM$7),$C53,INDIRECT(calc!BM$13))+SUMIF(INDIRECT(calc!BM$8),$C53,INDIRECT(calc!BM$14)))/(COUNTIF(INDIRECT(calc!BM$6),$C53)+COUNTIF(INDIRECT(calc!BM$7),$C53)+COUNTIF(INDIRECT(calc!BM$8),$C53))-SUMIF(INDIRECT(calc!BM$6),$C53,INDIRECT(calc!BM$9))-SUMIF(INDIRECT(calc!BM$7),$C53,INDIRECT(calc!BM$10))-SUMIF(INDIRECT(calc!BM$8),$C53,INDIRECT(calc!BM$11))),"")</f>
        <v>0</v>
      </c>
      <c r="J53" s="205" t="str">
        <f ca="1">IFERROR(IF($C53="","",(SUMIF(INDIRECT(calc!BN$6),$C53,INDIRECT(calc!BN$12))+SUMIF(INDIRECT(calc!BN$7),$C53,INDIRECT(calc!BN$13))+SUMIF(INDIRECT(calc!BN$8),$C53,INDIRECT(calc!BN$14)))/(COUNTIF(INDIRECT(calc!BN$6),$C53)+COUNTIF(INDIRECT(calc!BN$7),$C53)+COUNTIF(INDIRECT(calc!BN$8),$C53))-SUMIF(INDIRECT(calc!BN$6),$C53,INDIRECT(calc!BN$9))-SUMIF(INDIRECT(calc!BN$7),$C53,INDIRECT(calc!BN$10))-SUMIF(INDIRECT(calc!BN$8),$C53,INDIRECT(calc!BN$11))),"")</f>
        <v/>
      </c>
      <c r="K53" s="205" t="str">
        <f ca="1">IFERROR(IF($C53="","",(SUMIF(INDIRECT(calc!BO$6),$C53,INDIRECT(calc!BO$12))+SUMIF(INDIRECT(calc!BO$7),$C53,INDIRECT(calc!BO$13))+SUMIF(INDIRECT(calc!BO$8),$C53,INDIRECT(calc!BO$14)))/(COUNTIF(INDIRECT(calc!BO$6),$C53)+COUNTIF(INDIRECT(calc!BO$7),$C53)+COUNTIF(INDIRECT(calc!BO$8),$C53))-SUMIF(INDIRECT(calc!BO$6),$C53,INDIRECT(calc!BO$9))-SUMIF(INDIRECT(calc!BO$7),$C53,INDIRECT(calc!BO$10))-SUMIF(INDIRECT(calc!BO$8),$C53,INDIRECT(calc!BO$11))),"")</f>
        <v/>
      </c>
      <c r="L53" s="205" t="str">
        <f ca="1">IFERROR(IF($C53="","",(SUMIF(INDIRECT(calc!BP$6),$C53,INDIRECT(calc!BP$12))+SUMIF(INDIRECT(calc!BP$7),$C53,INDIRECT(calc!BP$13))+SUMIF(INDIRECT(calc!BP$8),$C53,INDIRECT(calc!BP$14)))/(COUNTIF(INDIRECT(calc!BP$6),$C53)+COUNTIF(INDIRECT(calc!BP$7),$C53)+COUNTIF(INDIRECT(calc!BP$8),$C53))-SUMIF(INDIRECT(calc!BP$6),$C53,INDIRECT(calc!BP$9))-SUMIF(INDIRECT(calc!BP$7),$C53,INDIRECT(calc!BP$10))-SUMIF(INDIRECT(calc!BP$8),$C53,INDIRECT(calc!BP$11))),"")</f>
        <v/>
      </c>
      <c r="M53" s="205" t="str">
        <f ca="1">IFERROR(IF($C53="","",(SUMIF(INDIRECT(calc!BQ$6),$C53,INDIRECT(calc!BQ$12))+SUMIF(INDIRECT(calc!BQ$7),$C53,INDIRECT(calc!BQ$13))+SUMIF(INDIRECT(calc!BQ$8),$C53,INDIRECT(calc!BQ$14)))/(COUNTIF(INDIRECT(calc!BQ$6),$C53)+COUNTIF(INDIRECT(calc!BQ$7),$C53)+COUNTIF(INDIRECT(calc!BQ$8),$C53))-SUMIF(INDIRECT(calc!BQ$6),$C53,INDIRECT(calc!BQ$9))-SUMIF(INDIRECT(calc!BQ$7),$C53,INDIRECT(calc!BQ$10))-SUMIF(INDIRECT(calc!BQ$8),$C53,INDIRECT(calc!BQ$11))),"")</f>
        <v/>
      </c>
      <c r="N53" s="205" t="str">
        <f ca="1">IFERROR(IF($C53="","",(SUMIF(INDIRECT(calc!BR$6),$C53,INDIRECT(calc!BR$12))+SUMIF(INDIRECT(calc!BR$7),$C53,INDIRECT(calc!BR$13))+SUMIF(INDIRECT(calc!BR$8),$C53,INDIRECT(calc!BR$14)))/(COUNTIF(INDIRECT(calc!BR$6),$C53)+COUNTIF(INDIRECT(calc!BR$7),$C53)+COUNTIF(INDIRECT(calc!BR$8),$C53))-SUMIF(INDIRECT(calc!BR$6),$C53,INDIRECT(calc!BR$9))-SUMIF(INDIRECT(calc!BR$7),$C53,INDIRECT(calc!BR$10))-SUMIF(INDIRECT(calc!BR$8),$C53,INDIRECT(calc!BR$11))),"")</f>
        <v/>
      </c>
      <c r="O53" s="205" t="str">
        <f ca="1">IFERROR(IF($C53="","",(SUMIF(INDIRECT(calc!BS$6),$C53,INDIRECT(calc!BS$12))+SUMIF(INDIRECT(calc!BS$7),$C53,INDIRECT(calc!BS$13))+SUMIF(INDIRECT(calc!BS$8),$C53,INDIRECT(calc!BS$14)))/(COUNTIF(INDIRECT(calc!BS$6),$C53)+COUNTIF(INDIRECT(calc!BS$7),$C53)+COUNTIF(INDIRECT(calc!BS$8),$C53))-SUMIF(INDIRECT(calc!BS$6),$C53,INDIRECT(calc!BS$9))-SUMIF(INDIRECT(calc!BS$7),$C53,INDIRECT(calc!BS$10))-SUMIF(INDIRECT(calc!BS$8),$C53,INDIRECT(calc!BS$11))),"")</f>
        <v/>
      </c>
      <c r="P53" s="205" t="str">
        <f ca="1">IFERROR(IF($C53="","",(SUMIF(INDIRECT(calc!BT$6),$C53,INDIRECT(calc!BT$12))+SUMIF(INDIRECT(calc!BT$7),$C53,INDIRECT(calc!BT$13))+SUMIF(INDIRECT(calc!BT$8),$C53,INDIRECT(calc!BT$14)))/(COUNTIF(INDIRECT(calc!BT$6),$C53)+COUNTIF(INDIRECT(calc!BT$7),$C53)+COUNTIF(INDIRECT(calc!BT$8),$C53))-SUMIF(INDIRECT(calc!BT$6),$C53,INDIRECT(calc!BT$9))-SUMIF(INDIRECT(calc!BT$7),$C53,INDIRECT(calc!BT$10))-SUMIF(INDIRECT(calc!BT$8),$C53,INDIRECT(calc!BT$11))),"")</f>
        <v/>
      </c>
      <c r="Q53" s="205" t="str">
        <f ca="1">IFERROR(IF($C53="","",(SUMIF(INDIRECT(calc!BU$6),$C53,INDIRECT(calc!BU$12))+SUMIF(INDIRECT(calc!BU$7),$C53,INDIRECT(calc!BU$13))+SUMIF(INDIRECT(calc!BU$8),$C53,INDIRECT(calc!BU$14)))/(COUNTIF(INDIRECT(calc!BU$6),$C53)+COUNTIF(INDIRECT(calc!BU$7),$C53)+COUNTIF(INDIRECT(calc!BU$8),$C53))-SUMIF(INDIRECT(calc!BU$6),$C53,INDIRECT(calc!BU$9))-SUMIF(INDIRECT(calc!BU$7),$C53,INDIRECT(calc!BU$10))-SUMIF(INDIRECT(calc!BU$8),$C53,INDIRECT(calc!BU$11))),"")</f>
        <v/>
      </c>
      <c r="R53" s="205" t="str">
        <f ca="1">IFERROR(IF($C53="","",(SUMIF(INDIRECT(calc!BV$6),$C53,INDIRECT(calc!BV$12))+SUMIF(INDIRECT(calc!BV$7),$C53,INDIRECT(calc!BV$13))+SUMIF(INDIRECT(calc!BV$8),$C53,INDIRECT(calc!BV$14)))/(COUNTIF(INDIRECT(calc!BV$6),$C53)+COUNTIF(INDIRECT(calc!BV$7),$C53)+COUNTIF(INDIRECT(calc!BV$8),$C53))-SUMIF(INDIRECT(calc!BV$6),$C53,INDIRECT(calc!BV$9))-SUMIF(INDIRECT(calc!BV$7),$C53,INDIRECT(calc!BV$10))-SUMIF(INDIRECT(calc!BV$8),$C53,INDIRECT(calc!BV$11))),"")</f>
        <v/>
      </c>
      <c r="S53" s="205" t="str">
        <f ca="1">IFERROR(IF($C53="","",(SUMIF(INDIRECT(calc!BW$6),$C53,INDIRECT(calc!BW$12))+SUMIF(INDIRECT(calc!BW$7),$C53,INDIRECT(calc!BW$13))+SUMIF(INDIRECT(calc!BW$8),$C53,INDIRECT(calc!BW$14)))/(COUNTIF(INDIRECT(calc!BW$6),$C53)+COUNTIF(INDIRECT(calc!BW$7),$C53)+COUNTIF(INDIRECT(calc!BW$8),$C53))-SUMIF(INDIRECT(calc!BW$6),$C53,INDIRECT(calc!BW$9))-SUMIF(INDIRECT(calc!BW$7),$C53,INDIRECT(calc!BW$10))-SUMIF(INDIRECT(calc!BW$8),$C53,INDIRECT(calc!BW$11))),"")</f>
        <v/>
      </c>
      <c r="T53" s="205" t="str">
        <f ca="1">IFERROR(IF($C53="","",(SUMIF(INDIRECT(calc!BX$6),$C53,INDIRECT(calc!BX$12))+SUMIF(INDIRECT(calc!BX$7),$C53,INDIRECT(calc!BX$13))+SUMIF(INDIRECT(calc!BX$8),$C53,INDIRECT(calc!BX$14)))/(COUNTIF(INDIRECT(calc!BX$6),$C53)+COUNTIF(INDIRECT(calc!BX$7),$C53)+COUNTIF(INDIRECT(calc!BX$8),$C53))-SUMIF(INDIRECT(calc!BX$6),$C53,INDIRECT(calc!BX$9))-SUMIF(INDIRECT(calc!BX$7),$C53,INDIRECT(calc!BX$10))-SUMIF(INDIRECT(calc!BX$8),$C53,INDIRECT(calc!BX$11))),"")</f>
        <v/>
      </c>
      <c r="U53" s="205" t="str">
        <f ca="1">IFERROR(IF($C53="","",(SUMIF(INDIRECT(calc!BY$6),$C53,INDIRECT(calc!BY$12))+SUMIF(INDIRECT(calc!BY$7),$C53,INDIRECT(calc!BY$13))+SUMIF(INDIRECT(calc!BY$8),$C53,INDIRECT(calc!BY$14)))/(COUNTIF(INDIRECT(calc!BY$6),$C53)+COUNTIF(INDIRECT(calc!BY$7),$C53)+COUNTIF(INDIRECT(calc!BY$8),$C53))-SUMIF(INDIRECT(calc!BY$6),$C53,INDIRECT(calc!BY$9))-SUMIF(INDIRECT(calc!BY$7),$C53,INDIRECT(calc!BY$10))-SUMIF(INDIRECT(calc!BY$8),$C53,INDIRECT(calc!BY$11))),"")</f>
        <v/>
      </c>
      <c r="V53" s="205" t="str">
        <f ca="1">IFERROR(IF($C53="","",(SUMIF(INDIRECT(calc!BZ$6),$C53,INDIRECT(calc!BZ$12))+SUMIF(INDIRECT(calc!BZ$7),$C53,INDIRECT(calc!BZ$13))+SUMIF(INDIRECT(calc!BZ$8),$C53,INDIRECT(calc!BZ$14)))/(COUNTIF(INDIRECT(calc!BZ$6),$C53)+COUNTIF(INDIRECT(calc!BZ$7),$C53)+COUNTIF(INDIRECT(calc!BZ$8),$C53))-SUMIF(INDIRECT(calc!BZ$6),$C53,INDIRECT(calc!BZ$9))-SUMIF(INDIRECT(calc!BZ$7),$C53,INDIRECT(calc!BZ$10))-SUMIF(INDIRECT(calc!BZ$8),$C53,INDIRECT(calc!BZ$11))),"")</f>
        <v/>
      </c>
      <c r="X53" s="136"/>
    </row>
    <row r="54" spans="3:24">
      <c r="C54" s="204" t="str">
        <f ca="1">IFERROR(INDEX(Typ,MATCH(ROW(A53),Code,0),2),"")</f>
        <v>4101801TA</v>
      </c>
      <c r="D54" s="204" t="str">
        <f ca="1">IFERROR(INDEX(Typ,MATCH(ROW(B53),Code,0),3),"")</f>
        <v>coquille jaune 2</v>
      </c>
      <c r="E54" s="141">
        <f ca="1">SUMIF(Stocks!A:$A,$C54,Stocks!$B:$B)</f>
        <v>0</v>
      </c>
      <c r="F54" s="141"/>
      <c r="G54" s="145">
        <f t="shared" ca="1" si="0"/>
        <v>0</v>
      </c>
      <c r="H54" s="205" t="str">
        <f ca="1">IFERROR(IF($C54="","",(SUMIF(INDIRECT(calc!BL$6),$C54,INDIRECT(calc!BL$12))+SUMIF(INDIRECT(calc!BL$7),$C54,INDIRECT(calc!BL$13))+SUMIF(INDIRECT(calc!BL$8),$C54,INDIRECT(calc!BL$14)))/(COUNTIF(INDIRECT(calc!BL$6),$C54)+COUNTIF(INDIRECT(calc!BL$7),$C54)+COUNTIF(INDIRECT(calc!BL$8),$C54))-SUMIF(INDIRECT(calc!BL$6),$C54,INDIRECT(calc!BL$9))-SUMIF(INDIRECT(calc!BL$7),$C54,INDIRECT(calc!BL$10))-SUMIF(INDIRECT(calc!BL$8),$C54,INDIRECT(calc!BL$11))),"")</f>
        <v/>
      </c>
      <c r="I54" s="205">
        <f ca="1">IFERROR(IF($C54="","",(SUMIF(INDIRECT(calc!BM$6),$C54,INDIRECT(calc!BM$12))+SUMIF(INDIRECT(calc!BM$7),$C54,INDIRECT(calc!BM$13))+SUMIF(INDIRECT(calc!BM$8),$C54,INDIRECT(calc!BM$14)))/(COUNTIF(INDIRECT(calc!BM$6),$C54)+COUNTIF(INDIRECT(calc!BM$7),$C54)+COUNTIF(INDIRECT(calc!BM$8),$C54))-SUMIF(INDIRECT(calc!BM$6),$C54,INDIRECT(calc!BM$9))-SUMIF(INDIRECT(calc!BM$7),$C54,INDIRECT(calc!BM$10))-SUMIF(INDIRECT(calc!BM$8),$C54,INDIRECT(calc!BM$11))),"")</f>
        <v>0</v>
      </c>
      <c r="J54" s="205" t="str">
        <f ca="1">IFERROR(IF($C54="","",(SUMIF(INDIRECT(calc!BN$6),$C54,INDIRECT(calc!BN$12))+SUMIF(INDIRECT(calc!BN$7),$C54,INDIRECT(calc!BN$13))+SUMIF(INDIRECT(calc!BN$8),$C54,INDIRECT(calc!BN$14)))/(COUNTIF(INDIRECT(calc!BN$6),$C54)+COUNTIF(INDIRECT(calc!BN$7),$C54)+COUNTIF(INDIRECT(calc!BN$8),$C54))-SUMIF(INDIRECT(calc!BN$6),$C54,INDIRECT(calc!BN$9))-SUMIF(INDIRECT(calc!BN$7),$C54,INDIRECT(calc!BN$10))-SUMIF(INDIRECT(calc!BN$8),$C54,INDIRECT(calc!BN$11))),"")</f>
        <v/>
      </c>
      <c r="K54" s="205" t="str">
        <f ca="1">IFERROR(IF($C54="","",(SUMIF(INDIRECT(calc!BO$6),$C54,INDIRECT(calc!BO$12))+SUMIF(INDIRECT(calc!BO$7),$C54,INDIRECT(calc!BO$13))+SUMIF(INDIRECT(calc!BO$8),$C54,INDIRECT(calc!BO$14)))/(COUNTIF(INDIRECT(calc!BO$6),$C54)+COUNTIF(INDIRECT(calc!BO$7),$C54)+COUNTIF(INDIRECT(calc!BO$8),$C54))-SUMIF(INDIRECT(calc!BO$6),$C54,INDIRECT(calc!BO$9))-SUMIF(INDIRECT(calc!BO$7),$C54,INDIRECT(calc!BO$10))-SUMIF(INDIRECT(calc!BO$8),$C54,INDIRECT(calc!BO$11))),"")</f>
        <v/>
      </c>
      <c r="L54" s="205" t="str">
        <f ca="1">IFERROR(IF($C54="","",(SUMIF(INDIRECT(calc!BP$6),$C54,INDIRECT(calc!BP$12))+SUMIF(INDIRECT(calc!BP$7),$C54,INDIRECT(calc!BP$13))+SUMIF(INDIRECT(calc!BP$8),$C54,INDIRECT(calc!BP$14)))/(COUNTIF(INDIRECT(calc!BP$6),$C54)+COUNTIF(INDIRECT(calc!BP$7),$C54)+COUNTIF(INDIRECT(calc!BP$8),$C54))-SUMIF(INDIRECT(calc!BP$6),$C54,INDIRECT(calc!BP$9))-SUMIF(INDIRECT(calc!BP$7),$C54,INDIRECT(calc!BP$10))-SUMIF(INDIRECT(calc!BP$8),$C54,INDIRECT(calc!BP$11))),"")</f>
        <v/>
      </c>
      <c r="M54" s="205" t="str">
        <f ca="1">IFERROR(IF($C54="","",(SUMIF(INDIRECT(calc!BQ$6),$C54,INDIRECT(calc!BQ$12))+SUMIF(INDIRECT(calc!BQ$7),$C54,INDIRECT(calc!BQ$13))+SUMIF(INDIRECT(calc!BQ$8),$C54,INDIRECT(calc!BQ$14)))/(COUNTIF(INDIRECT(calc!BQ$6),$C54)+COUNTIF(INDIRECT(calc!BQ$7),$C54)+COUNTIF(INDIRECT(calc!BQ$8),$C54))-SUMIF(INDIRECT(calc!BQ$6),$C54,INDIRECT(calc!BQ$9))-SUMIF(INDIRECT(calc!BQ$7),$C54,INDIRECT(calc!BQ$10))-SUMIF(INDIRECT(calc!BQ$8),$C54,INDIRECT(calc!BQ$11))),"")</f>
        <v/>
      </c>
      <c r="N54" s="205" t="str">
        <f ca="1">IFERROR(IF($C54="","",(SUMIF(INDIRECT(calc!BR$6),$C54,INDIRECT(calc!BR$12))+SUMIF(INDIRECT(calc!BR$7),$C54,INDIRECT(calc!BR$13))+SUMIF(INDIRECT(calc!BR$8),$C54,INDIRECT(calc!BR$14)))/(COUNTIF(INDIRECT(calc!BR$6),$C54)+COUNTIF(INDIRECT(calc!BR$7),$C54)+COUNTIF(INDIRECT(calc!BR$8),$C54))-SUMIF(INDIRECT(calc!BR$6),$C54,INDIRECT(calc!BR$9))-SUMIF(INDIRECT(calc!BR$7),$C54,INDIRECT(calc!BR$10))-SUMIF(INDIRECT(calc!BR$8),$C54,INDIRECT(calc!BR$11))),"")</f>
        <v/>
      </c>
      <c r="O54" s="205" t="str">
        <f ca="1">IFERROR(IF($C54="","",(SUMIF(INDIRECT(calc!BS$6),$C54,INDIRECT(calc!BS$12))+SUMIF(INDIRECT(calc!BS$7),$C54,INDIRECT(calc!BS$13))+SUMIF(INDIRECT(calc!BS$8),$C54,INDIRECT(calc!BS$14)))/(COUNTIF(INDIRECT(calc!BS$6),$C54)+COUNTIF(INDIRECT(calc!BS$7),$C54)+COUNTIF(INDIRECT(calc!BS$8),$C54))-SUMIF(INDIRECT(calc!BS$6),$C54,INDIRECT(calc!BS$9))-SUMIF(INDIRECT(calc!BS$7),$C54,INDIRECT(calc!BS$10))-SUMIF(INDIRECT(calc!BS$8),$C54,INDIRECT(calc!BS$11))),"")</f>
        <v/>
      </c>
      <c r="P54" s="205" t="str">
        <f ca="1">IFERROR(IF($C54="","",(SUMIF(INDIRECT(calc!BT$6),$C54,INDIRECT(calc!BT$12))+SUMIF(INDIRECT(calc!BT$7),$C54,INDIRECT(calc!BT$13))+SUMIF(INDIRECT(calc!BT$8),$C54,INDIRECT(calc!BT$14)))/(COUNTIF(INDIRECT(calc!BT$6),$C54)+COUNTIF(INDIRECT(calc!BT$7),$C54)+COUNTIF(INDIRECT(calc!BT$8),$C54))-SUMIF(INDIRECT(calc!BT$6),$C54,INDIRECT(calc!BT$9))-SUMIF(INDIRECT(calc!BT$7),$C54,INDIRECT(calc!BT$10))-SUMIF(INDIRECT(calc!BT$8),$C54,INDIRECT(calc!BT$11))),"")</f>
        <v/>
      </c>
      <c r="Q54" s="205" t="str">
        <f ca="1">IFERROR(IF($C54="","",(SUMIF(INDIRECT(calc!BU$6),$C54,INDIRECT(calc!BU$12))+SUMIF(INDIRECT(calc!BU$7),$C54,INDIRECT(calc!BU$13))+SUMIF(INDIRECT(calc!BU$8),$C54,INDIRECT(calc!BU$14)))/(COUNTIF(INDIRECT(calc!BU$6),$C54)+COUNTIF(INDIRECT(calc!BU$7),$C54)+COUNTIF(INDIRECT(calc!BU$8),$C54))-SUMIF(INDIRECT(calc!BU$6),$C54,INDIRECT(calc!BU$9))-SUMIF(INDIRECT(calc!BU$7),$C54,INDIRECT(calc!BU$10))-SUMIF(INDIRECT(calc!BU$8),$C54,INDIRECT(calc!BU$11))),"")</f>
        <v/>
      </c>
      <c r="R54" s="205" t="str">
        <f ca="1">IFERROR(IF($C54="","",(SUMIF(INDIRECT(calc!BV$6),$C54,INDIRECT(calc!BV$12))+SUMIF(INDIRECT(calc!BV$7),$C54,INDIRECT(calc!BV$13))+SUMIF(INDIRECT(calc!BV$8),$C54,INDIRECT(calc!BV$14)))/(COUNTIF(INDIRECT(calc!BV$6),$C54)+COUNTIF(INDIRECT(calc!BV$7),$C54)+COUNTIF(INDIRECT(calc!BV$8),$C54))-SUMIF(INDIRECT(calc!BV$6),$C54,INDIRECT(calc!BV$9))-SUMIF(INDIRECT(calc!BV$7),$C54,INDIRECT(calc!BV$10))-SUMIF(INDIRECT(calc!BV$8),$C54,INDIRECT(calc!BV$11))),"")</f>
        <v/>
      </c>
      <c r="S54" s="205" t="str">
        <f ca="1">IFERROR(IF($C54="","",(SUMIF(INDIRECT(calc!BW$6),$C54,INDIRECT(calc!BW$12))+SUMIF(INDIRECT(calc!BW$7),$C54,INDIRECT(calc!BW$13))+SUMIF(INDIRECT(calc!BW$8),$C54,INDIRECT(calc!BW$14)))/(COUNTIF(INDIRECT(calc!BW$6),$C54)+COUNTIF(INDIRECT(calc!BW$7),$C54)+COUNTIF(INDIRECT(calc!BW$8),$C54))-SUMIF(INDIRECT(calc!BW$6),$C54,INDIRECT(calc!BW$9))-SUMIF(INDIRECT(calc!BW$7),$C54,INDIRECT(calc!BW$10))-SUMIF(INDIRECT(calc!BW$8),$C54,INDIRECT(calc!BW$11))),"")</f>
        <v/>
      </c>
      <c r="T54" s="205" t="str">
        <f ca="1">IFERROR(IF($C54="","",(SUMIF(INDIRECT(calc!BX$6),$C54,INDIRECT(calc!BX$12))+SUMIF(INDIRECT(calc!BX$7),$C54,INDIRECT(calc!BX$13))+SUMIF(INDIRECT(calc!BX$8),$C54,INDIRECT(calc!BX$14)))/(COUNTIF(INDIRECT(calc!BX$6),$C54)+COUNTIF(INDIRECT(calc!BX$7),$C54)+COUNTIF(INDIRECT(calc!BX$8),$C54))-SUMIF(INDIRECT(calc!BX$6),$C54,INDIRECT(calc!BX$9))-SUMIF(INDIRECT(calc!BX$7),$C54,INDIRECT(calc!BX$10))-SUMIF(INDIRECT(calc!BX$8),$C54,INDIRECT(calc!BX$11))),"")</f>
        <v/>
      </c>
      <c r="U54" s="205" t="str">
        <f ca="1">IFERROR(IF($C54="","",(SUMIF(INDIRECT(calc!BY$6),$C54,INDIRECT(calc!BY$12))+SUMIF(INDIRECT(calc!BY$7),$C54,INDIRECT(calc!BY$13))+SUMIF(INDIRECT(calc!BY$8),$C54,INDIRECT(calc!BY$14)))/(COUNTIF(INDIRECT(calc!BY$6),$C54)+COUNTIF(INDIRECT(calc!BY$7),$C54)+COUNTIF(INDIRECT(calc!BY$8),$C54))-SUMIF(INDIRECT(calc!BY$6),$C54,INDIRECT(calc!BY$9))-SUMIF(INDIRECT(calc!BY$7),$C54,INDIRECT(calc!BY$10))-SUMIF(INDIRECT(calc!BY$8),$C54,INDIRECT(calc!BY$11))),"")</f>
        <v/>
      </c>
      <c r="V54" s="205" t="str">
        <f ca="1">IFERROR(IF($C54="","",(SUMIF(INDIRECT(calc!BZ$6),$C54,INDIRECT(calc!BZ$12))+SUMIF(INDIRECT(calc!BZ$7),$C54,INDIRECT(calc!BZ$13))+SUMIF(INDIRECT(calc!BZ$8),$C54,INDIRECT(calc!BZ$14)))/(COUNTIF(INDIRECT(calc!BZ$6),$C54)+COUNTIF(INDIRECT(calc!BZ$7),$C54)+COUNTIF(INDIRECT(calc!BZ$8),$C54))-SUMIF(INDIRECT(calc!BZ$6),$C54,INDIRECT(calc!BZ$9))-SUMIF(INDIRECT(calc!BZ$7),$C54,INDIRECT(calc!BZ$10))-SUMIF(INDIRECT(calc!BZ$8),$C54,INDIRECT(calc!BZ$11))),"")</f>
        <v/>
      </c>
      <c r="X54" s="136"/>
    </row>
    <row r="55" spans="3:24">
      <c r="C55" s="204" t="str">
        <f ca="1">IFERROR(INDEX(Typ,MATCH(ROW(A54),Code,0),2),"")</f>
        <v>NP0000444</v>
      </c>
      <c r="D55" s="204" t="str">
        <f ca="1">IFERROR(INDEX(Typ,MATCH(ROW(B54),Code,0),3),"")</f>
        <v>G12 TSBM Weld pad</v>
      </c>
      <c r="E55" s="141">
        <f ca="1">SUMIF(Stocks!A:$A,$C55,Stocks!$B:$B)</f>
        <v>30</v>
      </c>
      <c r="F55" s="141"/>
      <c r="G55" s="145">
        <f t="shared" ca="1" si="0"/>
        <v>0</v>
      </c>
      <c r="H55" s="205" t="str">
        <f ca="1">IFERROR(IF($C55="","",(SUMIF(INDIRECT(calc!BL$6),$C55,INDIRECT(calc!BL$12))+SUMIF(INDIRECT(calc!BL$7),$C55,INDIRECT(calc!BL$13))+SUMIF(INDIRECT(calc!BL$8),$C55,INDIRECT(calc!BL$14)))/(COUNTIF(INDIRECT(calc!BL$6),$C55)+COUNTIF(INDIRECT(calc!BL$7),$C55)+COUNTIF(INDIRECT(calc!BL$8),$C55))-SUMIF(INDIRECT(calc!BL$6),$C55,INDIRECT(calc!BL$9))-SUMIF(INDIRECT(calc!BL$7),$C55,INDIRECT(calc!BL$10))-SUMIF(INDIRECT(calc!BL$8),$C55,INDIRECT(calc!BL$11))),"")</f>
        <v/>
      </c>
      <c r="I55" s="205">
        <f ca="1">IFERROR(IF($C55="","",(SUMIF(INDIRECT(calc!BM$6),$C55,INDIRECT(calc!BM$12))+SUMIF(INDIRECT(calc!BM$7),$C55,INDIRECT(calc!BM$13))+SUMIF(INDIRECT(calc!BM$8),$C55,INDIRECT(calc!BM$14)))/(COUNTIF(INDIRECT(calc!BM$6),$C55)+COUNTIF(INDIRECT(calc!BM$7),$C55)+COUNTIF(INDIRECT(calc!BM$8),$C55))-SUMIF(INDIRECT(calc!BM$6),$C55,INDIRECT(calc!BM$9))-SUMIF(INDIRECT(calc!BM$7),$C55,INDIRECT(calc!BM$10))-SUMIF(INDIRECT(calc!BM$8),$C55,INDIRECT(calc!BM$11))),"")</f>
        <v>24</v>
      </c>
      <c r="J55" s="205" t="str">
        <f ca="1">IFERROR(IF($C55="","",(SUMIF(INDIRECT(calc!BN$6),$C55,INDIRECT(calc!BN$12))+SUMIF(INDIRECT(calc!BN$7),$C55,INDIRECT(calc!BN$13))+SUMIF(INDIRECT(calc!BN$8),$C55,INDIRECT(calc!BN$14)))/(COUNTIF(INDIRECT(calc!BN$6),$C55)+COUNTIF(INDIRECT(calc!BN$7),$C55)+COUNTIF(INDIRECT(calc!BN$8),$C55))-SUMIF(INDIRECT(calc!BN$6),$C55,INDIRECT(calc!BN$9))-SUMIF(INDIRECT(calc!BN$7),$C55,INDIRECT(calc!BN$10))-SUMIF(INDIRECT(calc!BN$8),$C55,INDIRECT(calc!BN$11))),"")</f>
        <v/>
      </c>
      <c r="K55" s="205" t="str">
        <f ca="1">IFERROR(IF($C55="","",(SUMIF(INDIRECT(calc!BO$6),$C55,INDIRECT(calc!BO$12))+SUMIF(INDIRECT(calc!BO$7),$C55,INDIRECT(calc!BO$13))+SUMIF(INDIRECT(calc!BO$8),$C55,INDIRECT(calc!BO$14)))/(COUNTIF(INDIRECT(calc!BO$6),$C55)+COUNTIF(INDIRECT(calc!BO$7),$C55)+COUNTIF(INDIRECT(calc!BO$8),$C55))-SUMIF(INDIRECT(calc!BO$6),$C55,INDIRECT(calc!BO$9))-SUMIF(INDIRECT(calc!BO$7),$C55,INDIRECT(calc!BO$10))-SUMIF(INDIRECT(calc!BO$8),$C55,INDIRECT(calc!BO$11))),"")</f>
        <v/>
      </c>
      <c r="L55" s="205" t="str">
        <f ca="1">IFERROR(IF($C55="","",(SUMIF(INDIRECT(calc!BP$6),$C55,INDIRECT(calc!BP$12))+SUMIF(INDIRECT(calc!BP$7),$C55,INDIRECT(calc!BP$13))+SUMIF(INDIRECT(calc!BP$8),$C55,INDIRECT(calc!BP$14)))/(COUNTIF(INDIRECT(calc!BP$6),$C55)+COUNTIF(INDIRECT(calc!BP$7),$C55)+COUNTIF(INDIRECT(calc!BP$8),$C55))-SUMIF(INDIRECT(calc!BP$6),$C55,INDIRECT(calc!BP$9))-SUMIF(INDIRECT(calc!BP$7),$C55,INDIRECT(calc!BP$10))-SUMIF(INDIRECT(calc!BP$8),$C55,INDIRECT(calc!BP$11))),"")</f>
        <v/>
      </c>
      <c r="M55" s="205" t="str">
        <f ca="1">IFERROR(IF($C55="","",(SUMIF(INDIRECT(calc!BQ$6),$C55,INDIRECT(calc!BQ$12))+SUMIF(INDIRECT(calc!BQ$7),$C55,INDIRECT(calc!BQ$13))+SUMIF(INDIRECT(calc!BQ$8),$C55,INDIRECT(calc!BQ$14)))/(COUNTIF(INDIRECT(calc!BQ$6),$C55)+COUNTIF(INDIRECT(calc!BQ$7),$C55)+COUNTIF(INDIRECT(calc!BQ$8),$C55))-SUMIF(INDIRECT(calc!BQ$6),$C55,INDIRECT(calc!BQ$9))-SUMIF(INDIRECT(calc!BQ$7),$C55,INDIRECT(calc!BQ$10))-SUMIF(INDIRECT(calc!BQ$8),$C55,INDIRECT(calc!BQ$11))),"")</f>
        <v/>
      </c>
      <c r="N55" s="205" t="str">
        <f ca="1">IFERROR(IF($C55="","",(SUMIF(INDIRECT(calc!BR$6),$C55,INDIRECT(calc!BR$12))+SUMIF(INDIRECT(calc!BR$7),$C55,INDIRECT(calc!BR$13))+SUMIF(INDIRECT(calc!BR$8),$C55,INDIRECT(calc!BR$14)))/(COUNTIF(INDIRECT(calc!BR$6),$C55)+COUNTIF(INDIRECT(calc!BR$7),$C55)+COUNTIF(INDIRECT(calc!BR$8),$C55))-SUMIF(INDIRECT(calc!BR$6),$C55,INDIRECT(calc!BR$9))-SUMIF(INDIRECT(calc!BR$7),$C55,INDIRECT(calc!BR$10))-SUMIF(INDIRECT(calc!BR$8),$C55,INDIRECT(calc!BR$11))),"")</f>
        <v/>
      </c>
      <c r="O55" s="205" t="str">
        <f ca="1">IFERROR(IF($C55="","",(SUMIF(INDIRECT(calc!BS$6),$C55,INDIRECT(calc!BS$12))+SUMIF(INDIRECT(calc!BS$7),$C55,INDIRECT(calc!BS$13))+SUMIF(INDIRECT(calc!BS$8),$C55,INDIRECT(calc!BS$14)))/(COUNTIF(INDIRECT(calc!BS$6),$C55)+COUNTIF(INDIRECT(calc!BS$7),$C55)+COUNTIF(INDIRECT(calc!BS$8),$C55))-SUMIF(INDIRECT(calc!BS$6),$C55,INDIRECT(calc!BS$9))-SUMIF(INDIRECT(calc!BS$7),$C55,INDIRECT(calc!BS$10))-SUMIF(INDIRECT(calc!BS$8),$C55,INDIRECT(calc!BS$11))),"")</f>
        <v/>
      </c>
      <c r="P55" s="205" t="str">
        <f ca="1">IFERROR(IF($C55="","",(SUMIF(INDIRECT(calc!BT$6),$C55,INDIRECT(calc!BT$12))+SUMIF(INDIRECT(calc!BT$7),$C55,INDIRECT(calc!BT$13))+SUMIF(INDIRECT(calc!BT$8),$C55,INDIRECT(calc!BT$14)))/(COUNTIF(INDIRECT(calc!BT$6),$C55)+COUNTIF(INDIRECT(calc!BT$7),$C55)+COUNTIF(INDIRECT(calc!BT$8),$C55))-SUMIF(INDIRECT(calc!BT$6),$C55,INDIRECT(calc!BT$9))-SUMIF(INDIRECT(calc!BT$7),$C55,INDIRECT(calc!BT$10))-SUMIF(INDIRECT(calc!BT$8),$C55,INDIRECT(calc!BT$11))),"")</f>
        <v/>
      </c>
      <c r="Q55" s="205" t="str">
        <f ca="1">IFERROR(IF($C55="","",(SUMIF(INDIRECT(calc!BU$6),$C55,INDIRECT(calc!BU$12))+SUMIF(INDIRECT(calc!BU$7),$C55,INDIRECT(calc!BU$13))+SUMIF(INDIRECT(calc!BU$8),$C55,INDIRECT(calc!BU$14)))/(COUNTIF(INDIRECT(calc!BU$6),$C55)+COUNTIF(INDIRECT(calc!BU$7),$C55)+COUNTIF(INDIRECT(calc!BU$8),$C55))-SUMIF(INDIRECT(calc!BU$6),$C55,INDIRECT(calc!BU$9))-SUMIF(INDIRECT(calc!BU$7),$C55,INDIRECT(calc!BU$10))-SUMIF(INDIRECT(calc!BU$8),$C55,INDIRECT(calc!BU$11))),"")</f>
        <v/>
      </c>
      <c r="R55" s="205" t="str">
        <f ca="1">IFERROR(IF($C55="","",(SUMIF(INDIRECT(calc!BV$6),$C55,INDIRECT(calc!BV$12))+SUMIF(INDIRECT(calc!BV$7),$C55,INDIRECT(calc!BV$13))+SUMIF(INDIRECT(calc!BV$8),$C55,INDIRECT(calc!BV$14)))/(COUNTIF(INDIRECT(calc!BV$6),$C55)+COUNTIF(INDIRECT(calc!BV$7),$C55)+COUNTIF(INDIRECT(calc!BV$8),$C55))-SUMIF(INDIRECT(calc!BV$6),$C55,INDIRECT(calc!BV$9))-SUMIF(INDIRECT(calc!BV$7),$C55,INDIRECT(calc!BV$10))-SUMIF(INDIRECT(calc!BV$8),$C55,INDIRECT(calc!BV$11))),"")</f>
        <v/>
      </c>
      <c r="S55" s="205" t="str">
        <f ca="1">IFERROR(IF($C55="","",(SUMIF(INDIRECT(calc!BW$6),$C55,INDIRECT(calc!BW$12))+SUMIF(INDIRECT(calc!BW$7),$C55,INDIRECT(calc!BW$13))+SUMIF(INDIRECT(calc!BW$8),$C55,INDIRECT(calc!BW$14)))/(COUNTIF(INDIRECT(calc!BW$6),$C55)+COUNTIF(INDIRECT(calc!BW$7),$C55)+COUNTIF(INDIRECT(calc!BW$8),$C55))-SUMIF(INDIRECT(calc!BW$6),$C55,INDIRECT(calc!BW$9))-SUMIF(INDIRECT(calc!BW$7),$C55,INDIRECT(calc!BW$10))-SUMIF(INDIRECT(calc!BW$8),$C55,INDIRECT(calc!BW$11))),"")</f>
        <v/>
      </c>
      <c r="T55" s="205" t="str">
        <f ca="1">IFERROR(IF($C55="","",(SUMIF(INDIRECT(calc!BX$6),$C55,INDIRECT(calc!BX$12))+SUMIF(INDIRECT(calc!BX$7),$C55,INDIRECT(calc!BX$13))+SUMIF(INDIRECT(calc!BX$8),$C55,INDIRECT(calc!BX$14)))/(COUNTIF(INDIRECT(calc!BX$6),$C55)+COUNTIF(INDIRECT(calc!BX$7),$C55)+COUNTIF(INDIRECT(calc!BX$8),$C55))-SUMIF(INDIRECT(calc!BX$6),$C55,INDIRECT(calc!BX$9))-SUMIF(INDIRECT(calc!BX$7),$C55,INDIRECT(calc!BX$10))-SUMIF(INDIRECT(calc!BX$8),$C55,INDIRECT(calc!BX$11))),"")</f>
        <v/>
      </c>
      <c r="U55" s="205" t="str">
        <f ca="1">IFERROR(IF($C55="","",(SUMIF(INDIRECT(calc!BY$6),$C55,INDIRECT(calc!BY$12))+SUMIF(INDIRECT(calc!BY$7),$C55,INDIRECT(calc!BY$13))+SUMIF(INDIRECT(calc!BY$8),$C55,INDIRECT(calc!BY$14)))/(COUNTIF(INDIRECT(calc!BY$6),$C55)+COUNTIF(INDIRECT(calc!BY$7),$C55)+COUNTIF(INDIRECT(calc!BY$8),$C55))-SUMIF(INDIRECT(calc!BY$6),$C55,INDIRECT(calc!BY$9))-SUMIF(INDIRECT(calc!BY$7),$C55,INDIRECT(calc!BY$10))-SUMIF(INDIRECT(calc!BY$8),$C55,INDIRECT(calc!BY$11))),"")</f>
        <v/>
      </c>
      <c r="V55" s="205" t="str">
        <f ca="1">IFERROR(IF($C55="","",(SUMIF(INDIRECT(calc!BZ$6),$C55,INDIRECT(calc!BZ$12))+SUMIF(INDIRECT(calc!BZ$7),$C55,INDIRECT(calc!BZ$13))+SUMIF(INDIRECT(calc!BZ$8),$C55,INDIRECT(calc!BZ$14)))/(COUNTIF(INDIRECT(calc!BZ$6),$C55)+COUNTIF(INDIRECT(calc!BZ$7),$C55)+COUNTIF(INDIRECT(calc!BZ$8),$C55))-SUMIF(INDIRECT(calc!BZ$6),$C55,INDIRECT(calc!BZ$9))-SUMIF(INDIRECT(calc!BZ$7),$C55,INDIRECT(calc!BZ$10))-SUMIF(INDIRECT(calc!BZ$8),$C55,INDIRECT(calc!BZ$11))),"")</f>
        <v/>
      </c>
      <c r="X55" s="136"/>
    </row>
    <row r="56" spans="3:24">
      <c r="C56" s="204" t="str">
        <f ca="1">IFERROR(INDEX(Typ,MATCH(ROW(A55),Code,0),2),"")</f>
        <v>NP0000445</v>
      </c>
      <c r="D56" s="204" t="str">
        <f ca="1">IFERROR(INDEX(Typ,MATCH(ROW(B55),Code,0),3),"")</f>
        <v>G12 TSBM pin for left gauge</v>
      </c>
      <c r="E56" s="141">
        <f ca="1">SUMIF(Stocks!A:$A,$C56,Stocks!$B:$B)</f>
        <v>0</v>
      </c>
      <c r="F56" s="141"/>
      <c r="G56" s="145">
        <f t="shared" ca="1" si="0"/>
        <v>-2</v>
      </c>
      <c r="H56" s="205" t="str">
        <f ca="1">IFERROR(IF($C56="","",(SUMIF(INDIRECT(calc!BL$6),$C56,INDIRECT(calc!BL$12))+SUMIF(INDIRECT(calc!BL$7),$C56,INDIRECT(calc!BL$13))+SUMIF(INDIRECT(calc!BL$8),$C56,INDIRECT(calc!BL$14)))/(COUNTIF(INDIRECT(calc!BL$6),$C56)+COUNTIF(INDIRECT(calc!BL$7),$C56)+COUNTIF(INDIRECT(calc!BL$8),$C56))-SUMIF(INDIRECT(calc!BL$6),$C56,INDIRECT(calc!BL$9))-SUMIF(INDIRECT(calc!BL$7),$C56,INDIRECT(calc!BL$10))-SUMIF(INDIRECT(calc!BL$8),$C56,INDIRECT(calc!BL$11))),"")</f>
        <v/>
      </c>
      <c r="I56" s="205">
        <f ca="1">IFERROR(IF($C56="","",(SUMIF(INDIRECT(calc!BM$6),$C56,INDIRECT(calc!BM$12))+SUMIF(INDIRECT(calc!BM$7),$C56,INDIRECT(calc!BM$13))+SUMIF(INDIRECT(calc!BM$8),$C56,INDIRECT(calc!BM$14)))/(COUNTIF(INDIRECT(calc!BM$6),$C56)+COUNTIF(INDIRECT(calc!BM$7),$C56)+COUNTIF(INDIRECT(calc!BM$8),$C56))-SUMIF(INDIRECT(calc!BM$6),$C56,INDIRECT(calc!BM$9))-SUMIF(INDIRECT(calc!BM$7),$C56,INDIRECT(calc!BM$10))-SUMIF(INDIRECT(calc!BM$8),$C56,INDIRECT(calc!BM$11))),"")</f>
        <v>-2</v>
      </c>
      <c r="J56" s="205" t="str">
        <f ca="1">IFERROR(IF($C56="","",(SUMIF(INDIRECT(calc!BN$6),$C56,INDIRECT(calc!BN$12))+SUMIF(INDIRECT(calc!BN$7),$C56,INDIRECT(calc!BN$13))+SUMIF(INDIRECT(calc!BN$8),$C56,INDIRECT(calc!BN$14)))/(COUNTIF(INDIRECT(calc!BN$6),$C56)+COUNTIF(INDIRECT(calc!BN$7),$C56)+COUNTIF(INDIRECT(calc!BN$8),$C56))-SUMIF(INDIRECT(calc!BN$6),$C56,INDIRECT(calc!BN$9))-SUMIF(INDIRECT(calc!BN$7),$C56,INDIRECT(calc!BN$10))-SUMIF(INDIRECT(calc!BN$8),$C56,INDIRECT(calc!BN$11))),"")</f>
        <v/>
      </c>
      <c r="K56" s="205" t="str">
        <f ca="1">IFERROR(IF($C56="","",(SUMIF(INDIRECT(calc!BO$6),$C56,INDIRECT(calc!BO$12))+SUMIF(INDIRECT(calc!BO$7),$C56,INDIRECT(calc!BO$13))+SUMIF(INDIRECT(calc!BO$8),$C56,INDIRECT(calc!BO$14)))/(COUNTIF(INDIRECT(calc!BO$6),$C56)+COUNTIF(INDIRECT(calc!BO$7),$C56)+COUNTIF(INDIRECT(calc!BO$8),$C56))-SUMIF(INDIRECT(calc!BO$6),$C56,INDIRECT(calc!BO$9))-SUMIF(INDIRECT(calc!BO$7),$C56,INDIRECT(calc!BO$10))-SUMIF(INDIRECT(calc!BO$8),$C56,INDIRECT(calc!BO$11))),"")</f>
        <v/>
      </c>
      <c r="L56" s="205" t="str">
        <f ca="1">IFERROR(IF($C56="","",(SUMIF(INDIRECT(calc!BP$6),$C56,INDIRECT(calc!BP$12))+SUMIF(INDIRECT(calc!BP$7),$C56,INDIRECT(calc!BP$13))+SUMIF(INDIRECT(calc!BP$8),$C56,INDIRECT(calc!BP$14)))/(COUNTIF(INDIRECT(calc!BP$6),$C56)+COUNTIF(INDIRECT(calc!BP$7),$C56)+COUNTIF(INDIRECT(calc!BP$8),$C56))-SUMIF(INDIRECT(calc!BP$6),$C56,INDIRECT(calc!BP$9))-SUMIF(INDIRECT(calc!BP$7),$C56,INDIRECT(calc!BP$10))-SUMIF(INDIRECT(calc!BP$8),$C56,INDIRECT(calc!BP$11))),"")</f>
        <v/>
      </c>
      <c r="M56" s="205" t="str">
        <f ca="1">IFERROR(IF($C56="","",(SUMIF(INDIRECT(calc!BQ$6),$C56,INDIRECT(calc!BQ$12))+SUMIF(INDIRECT(calc!BQ$7),$C56,INDIRECT(calc!BQ$13))+SUMIF(INDIRECT(calc!BQ$8),$C56,INDIRECT(calc!BQ$14)))/(COUNTIF(INDIRECT(calc!BQ$6),$C56)+COUNTIF(INDIRECT(calc!BQ$7),$C56)+COUNTIF(INDIRECT(calc!BQ$8),$C56))-SUMIF(INDIRECT(calc!BQ$6),$C56,INDIRECT(calc!BQ$9))-SUMIF(INDIRECT(calc!BQ$7),$C56,INDIRECT(calc!BQ$10))-SUMIF(INDIRECT(calc!BQ$8),$C56,INDIRECT(calc!BQ$11))),"")</f>
        <v/>
      </c>
      <c r="N56" s="205" t="str">
        <f ca="1">IFERROR(IF($C56="","",(SUMIF(INDIRECT(calc!BR$6),$C56,INDIRECT(calc!BR$12))+SUMIF(INDIRECT(calc!BR$7),$C56,INDIRECT(calc!BR$13))+SUMIF(INDIRECT(calc!BR$8),$C56,INDIRECT(calc!BR$14)))/(COUNTIF(INDIRECT(calc!BR$6),$C56)+COUNTIF(INDIRECT(calc!BR$7),$C56)+COUNTIF(INDIRECT(calc!BR$8),$C56))-SUMIF(INDIRECT(calc!BR$6),$C56,INDIRECT(calc!BR$9))-SUMIF(INDIRECT(calc!BR$7),$C56,INDIRECT(calc!BR$10))-SUMIF(INDIRECT(calc!BR$8),$C56,INDIRECT(calc!BR$11))),"")</f>
        <v/>
      </c>
      <c r="O56" s="205" t="str">
        <f ca="1">IFERROR(IF($C56="","",(SUMIF(INDIRECT(calc!BS$6),$C56,INDIRECT(calc!BS$12))+SUMIF(INDIRECT(calc!BS$7),$C56,INDIRECT(calc!BS$13))+SUMIF(INDIRECT(calc!BS$8),$C56,INDIRECT(calc!BS$14)))/(COUNTIF(INDIRECT(calc!BS$6),$C56)+COUNTIF(INDIRECT(calc!BS$7),$C56)+COUNTIF(INDIRECT(calc!BS$8),$C56))-SUMIF(INDIRECT(calc!BS$6),$C56,INDIRECT(calc!BS$9))-SUMIF(INDIRECT(calc!BS$7),$C56,INDIRECT(calc!BS$10))-SUMIF(INDIRECT(calc!BS$8),$C56,INDIRECT(calc!BS$11))),"")</f>
        <v/>
      </c>
      <c r="P56" s="205" t="str">
        <f ca="1">IFERROR(IF($C56="","",(SUMIF(INDIRECT(calc!BT$6),$C56,INDIRECT(calc!BT$12))+SUMIF(INDIRECT(calc!BT$7),$C56,INDIRECT(calc!BT$13))+SUMIF(INDIRECT(calc!BT$8),$C56,INDIRECT(calc!BT$14)))/(COUNTIF(INDIRECT(calc!BT$6),$C56)+COUNTIF(INDIRECT(calc!BT$7),$C56)+COUNTIF(INDIRECT(calc!BT$8),$C56))-SUMIF(INDIRECT(calc!BT$6),$C56,INDIRECT(calc!BT$9))-SUMIF(INDIRECT(calc!BT$7),$C56,INDIRECT(calc!BT$10))-SUMIF(INDIRECT(calc!BT$8),$C56,INDIRECT(calc!BT$11))),"")</f>
        <v/>
      </c>
      <c r="Q56" s="205" t="str">
        <f ca="1">IFERROR(IF($C56="","",(SUMIF(INDIRECT(calc!BU$6),$C56,INDIRECT(calc!BU$12))+SUMIF(INDIRECT(calc!BU$7),$C56,INDIRECT(calc!BU$13))+SUMIF(INDIRECT(calc!BU$8),$C56,INDIRECT(calc!BU$14)))/(COUNTIF(INDIRECT(calc!BU$6),$C56)+COUNTIF(INDIRECT(calc!BU$7),$C56)+COUNTIF(INDIRECT(calc!BU$8),$C56))-SUMIF(INDIRECT(calc!BU$6),$C56,INDIRECT(calc!BU$9))-SUMIF(INDIRECT(calc!BU$7),$C56,INDIRECT(calc!BU$10))-SUMIF(INDIRECT(calc!BU$8),$C56,INDIRECT(calc!BU$11))),"")</f>
        <v/>
      </c>
      <c r="R56" s="205" t="str">
        <f ca="1">IFERROR(IF($C56="","",(SUMIF(INDIRECT(calc!BV$6),$C56,INDIRECT(calc!BV$12))+SUMIF(INDIRECT(calc!BV$7),$C56,INDIRECT(calc!BV$13))+SUMIF(INDIRECT(calc!BV$8),$C56,INDIRECT(calc!BV$14)))/(COUNTIF(INDIRECT(calc!BV$6),$C56)+COUNTIF(INDIRECT(calc!BV$7),$C56)+COUNTIF(INDIRECT(calc!BV$8),$C56))-SUMIF(INDIRECT(calc!BV$6),$C56,INDIRECT(calc!BV$9))-SUMIF(INDIRECT(calc!BV$7),$C56,INDIRECT(calc!BV$10))-SUMIF(INDIRECT(calc!BV$8),$C56,INDIRECT(calc!BV$11))),"")</f>
        <v/>
      </c>
      <c r="S56" s="205" t="str">
        <f ca="1">IFERROR(IF($C56="","",(SUMIF(INDIRECT(calc!BW$6),$C56,INDIRECT(calc!BW$12))+SUMIF(INDIRECT(calc!BW$7),$C56,INDIRECT(calc!BW$13))+SUMIF(INDIRECT(calc!BW$8),$C56,INDIRECT(calc!BW$14)))/(COUNTIF(INDIRECT(calc!BW$6),$C56)+COUNTIF(INDIRECT(calc!BW$7),$C56)+COUNTIF(INDIRECT(calc!BW$8),$C56))-SUMIF(INDIRECT(calc!BW$6),$C56,INDIRECT(calc!BW$9))-SUMIF(INDIRECT(calc!BW$7),$C56,INDIRECT(calc!BW$10))-SUMIF(INDIRECT(calc!BW$8),$C56,INDIRECT(calc!BW$11))),"")</f>
        <v/>
      </c>
      <c r="T56" s="205" t="str">
        <f ca="1">IFERROR(IF($C56="","",(SUMIF(INDIRECT(calc!BX$6),$C56,INDIRECT(calc!BX$12))+SUMIF(INDIRECT(calc!BX$7),$C56,INDIRECT(calc!BX$13))+SUMIF(INDIRECT(calc!BX$8),$C56,INDIRECT(calc!BX$14)))/(COUNTIF(INDIRECT(calc!BX$6),$C56)+COUNTIF(INDIRECT(calc!BX$7),$C56)+COUNTIF(INDIRECT(calc!BX$8),$C56))-SUMIF(INDIRECT(calc!BX$6),$C56,INDIRECT(calc!BX$9))-SUMIF(INDIRECT(calc!BX$7),$C56,INDIRECT(calc!BX$10))-SUMIF(INDIRECT(calc!BX$8),$C56,INDIRECT(calc!BX$11))),"")</f>
        <v/>
      </c>
      <c r="U56" s="205" t="str">
        <f ca="1">IFERROR(IF($C56="","",(SUMIF(INDIRECT(calc!BY$6),$C56,INDIRECT(calc!BY$12))+SUMIF(INDIRECT(calc!BY$7),$C56,INDIRECT(calc!BY$13))+SUMIF(INDIRECT(calc!BY$8),$C56,INDIRECT(calc!BY$14)))/(COUNTIF(INDIRECT(calc!BY$6),$C56)+COUNTIF(INDIRECT(calc!BY$7),$C56)+COUNTIF(INDIRECT(calc!BY$8),$C56))-SUMIF(INDIRECT(calc!BY$6),$C56,INDIRECT(calc!BY$9))-SUMIF(INDIRECT(calc!BY$7),$C56,INDIRECT(calc!BY$10))-SUMIF(INDIRECT(calc!BY$8),$C56,INDIRECT(calc!BY$11))),"")</f>
        <v/>
      </c>
      <c r="V56" s="205" t="str">
        <f ca="1">IFERROR(IF($C56="","",(SUMIF(INDIRECT(calc!BZ$6),$C56,INDIRECT(calc!BZ$12))+SUMIF(INDIRECT(calc!BZ$7),$C56,INDIRECT(calc!BZ$13))+SUMIF(INDIRECT(calc!BZ$8),$C56,INDIRECT(calc!BZ$14)))/(COUNTIF(INDIRECT(calc!BZ$6),$C56)+COUNTIF(INDIRECT(calc!BZ$7),$C56)+COUNTIF(INDIRECT(calc!BZ$8),$C56))-SUMIF(INDIRECT(calc!BZ$6),$C56,INDIRECT(calc!BZ$9))-SUMIF(INDIRECT(calc!BZ$7),$C56,INDIRECT(calc!BZ$10))-SUMIF(INDIRECT(calc!BZ$8),$C56,INDIRECT(calc!BZ$11))),"")</f>
        <v/>
      </c>
      <c r="X56" s="136"/>
    </row>
    <row r="57" spans="3:24">
      <c r="C57" s="204" t="str">
        <f ca="1">IFERROR(INDEX(Typ,MATCH(ROW(A56),Code,0),2),"")</f>
        <v>4101809TA</v>
      </c>
      <c r="D57" s="204" t="str">
        <f ca="1">IFERROR(INDEX(Typ,MATCH(ROW(B56),Code,0),3),"")</f>
        <v>IN VENT SYST TSBM</v>
      </c>
      <c r="E57" s="141">
        <f ca="1">SUMIF(Stocks!A:$A,$C57,Stocks!$B:$B)</f>
        <v>0</v>
      </c>
      <c r="F57" s="141"/>
      <c r="G57" s="145">
        <f t="shared" ca="1" si="0"/>
        <v>-2</v>
      </c>
      <c r="H57" s="205" t="str">
        <f ca="1">IFERROR(IF($C57="","",(SUMIF(INDIRECT(calc!BL$6),$C57,INDIRECT(calc!BL$12))+SUMIF(INDIRECT(calc!BL$7),$C57,INDIRECT(calc!BL$13))+SUMIF(INDIRECT(calc!BL$8),$C57,INDIRECT(calc!BL$14)))/(COUNTIF(INDIRECT(calc!BL$6),$C57)+COUNTIF(INDIRECT(calc!BL$7),$C57)+COUNTIF(INDIRECT(calc!BL$8),$C57))-SUMIF(INDIRECT(calc!BL$6),$C57,INDIRECT(calc!BL$9))-SUMIF(INDIRECT(calc!BL$7),$C57,INDIRECT(calc!BL$10))-SUMIF(INDIRECT(calc!BL$8),$C57,INDIRECT(calc!BL$11))),"")</f>
        <v/>
      </c>
      <c r="I57" s="205">
        <f ca="1">IFERROR(IF($C57="","",(SUMIF(INDIRECT(calc!BM$6),$C57,INDIRECT(calc!BM$12))+SUMIF(INDIRECT(calc!BM$7),$C57,INDIRECT(calc!BM$13))+SUMIF(INDIRECT(calc!BM$8),$C57,INDIRECT(calc!BM$14)))/(COUNTIF(INDIRECT(calc!BM$6),$C57)+COUNTIF(INDIRECT(calc!BM$7),$C57)+COUNTIF(INDIRECT(calc!BM$8),$C57))-SUMIF(INDIRECT(calc!BM$6),$C57,INDIRECT(calc!BM$9))-SUMIF(INDIRECT(calc!BM$7),$C57,INDIRECT(calc!BM$10))-SUMIF(INDIRECT(calc!BM$8),$C57,INDIRECT(calc!BM$11))),"")</f>
        <v>-2</v>
      </c>
      <c r="J57" s="205" t="str">
        <f ca="1">IFERROR(IF($C57="","",(SUMIF(INDIRECT(calc!BN$6),$C57,INDIRECT(calc!BN$12))+SUMIF(INDIRECT(calc!BN$7),$C57,INDIRECT(calc!BN$13))+SUMIF(INDIRECT(calc!BN$8),$C57,INDIRECT(calc!BN$14)))/(COUNTIF(INDIRECT(calc!BN$6),$C57)+COUNTIF(INDIRECT(calc!BN$7),$C57)+COUNTIF(INDIRECT(calc!BN$8),$C57))-SUMIF(INDIRECT(calc!BN$6),$C57,INDIRECT(calc!BN$9))-SUMIF(INDIRECT(calc!BN$7),$C57,INDIRECT(calc!BN$10))-SUMIF(INDIRECT(calc!BN$8),$C57,INDIRECT(calc!BN$11))),"")</f>
        <v/>
      </c>
      <c r="K57" s="205" t="str">
        <f ca="1">IFERROR(IF($C57="","",(SUMIF(INDIRECT(calc!BO$6),$C57,INDIRECT(calc!BO$12))+SUMIF(INDIRECT(calc!BO$7),$C57,INDIRECT(calc!BO$13))+SUMIF(INDIRECT(calc!BO$8),$C57,INDIRECT(calc!BO$14)))/(COUNTIF(INDIRECT(calc!BO$6),$C57)+COUNTIF(INDIRECT(calc!BO$7),$C57)+COUNTIF(INDIRECT(calc!BO$8),$C57))-SUMIF(INDIRECT(calc!BO$6),$C57,INDIRECT(calc!BO$9))-SUMIF(INDIRECT(calc!BO$7),$C57,INDIRECT(calc!BO$10))-SUMIF(INDIRECT(calc!BO$8),$C57,INDIRECT(calc!BO$11))),"")</f>
        <v/>
      </c>
      <c r="L57" s="205" t="str">
        <f ca="1">IFERROR(IF($C57="","",(SUMIF(INDIRECT(calc!BP$6),$C57,INDIRECT(calc!BP$12))+SUMIF(INDIRECT(calc!BP$7),$C57,INDIRECT(calc!BP$13))+SUMIF(INDIRECT(calc!BP$8),$C57,INDIRECT(calc!BP$14)))/(COUNTIF(INDIRECT(calc!BP$6),$C57)+COUNTIF(INDIRECT(calc!BP$7),$C57)+COUNTIF(INDIRECT(calc!BP$8),$C57))-SUMIF(INDIRECT(calc!BP$6),$C57,INDIRECT(calc!BP$9))-SUMIF(INDIRECT(calc!BP$7),$C57,INDIRECT(calc!BP$10))-SUMIF(INDIRECT(calc!BP$8),$C57,INDIRECT(calc!BP$11))),"")</f>
        <v/>
      </c>
      <c r="M57" s="205" t="str">
        <f ca="1">IFERROR(IF($C57="","",(SUMIF(INDIRECT(calc!BQ$6),$C57,INDIRECT(calc!BQ$12))+SUMIF(INDIRECT(calc!BQ$7),$C57,INDIRECT(calc!BQ$13))+SUMIF(INDIRECT(calc!BQ$8),$C57,INDIRECT(calc!BQ$14)))/(COUNTIF(INDIRECT(calc!BQ$6),$C57)+COUNTIF(INDIRECT(calc!BQ$7),$C57)+COUNTIF(INDIRECT(calc!BQ$8),$C57))-SUMIF(INDIRECT(calc!BQ$6),$C57,INDIRECT(calc!BQ$9))-SUMIF(INDIRECT(calc!BQ$7),$C57,INDIRECT(calc!BQ$10))-SUMIF(INDIRECT(calc!BQ$8),$C57,INDIRECT(calc!BQ$11))),"")</f>
        <v/>
      </c>
      <c r="N57" s="205" t="str">
        <f ca="1">IFERROR(IF($C57="","",(SUMIF(INDIRECT(calc!BR$6),$C57,INDIRECT(calc!BR$12))+SUMIF(INDIRECT(calc!BR$7),$C57,INDIRECT(calc!BR$13))+SUMIF(INDIRECT(calc!BR$8),$C57,INDIRECT(calc!BR$14)))/(COUNTIF(INDIRECT(calc!BR$6),$C57)+COUNTIF(INDIRECT(calc!BR$7),$C57)+COUNTIF(INDIRECT(calc!BR$8),$C57))-SUMIF(INDIRECT(calc!BR$6),$C57,INDIRECT(calc!BR$9))-SUMIF(INDIRECT(calc!BR$7),$C57,INDIRECT(calc!BR$10))-SUMIF(INDIRECT(calc!BR$8),$C57,INDIRECT(calc!BR$11))),"")</f>
        <v/>
      </c>
      <c r="O57" s="205" t="str">
        <f ca="1">IFERROR(IF($C57="","",(SUMIF(INDIRECT(calc!BS$6),$C57,INDIRECT(calc!BS$12))+SUMIF(INDIRECT(calc!BS$7),$C57,INDIRECT(calc!BS$13))+SUMIF(INDIRECT(calc!BS$8),$C57,INDIRECT(calc!BS$14)))/(COUNTIF(INDIRECT(calc!BS$6),$C57)+COUNTIF(INDIRECT(calc!BS$7),$C57)+COUNTIF(INDIRECT(calc!BS$8),$C57))-SUMIF(INDIRECT(calc!BS$6),$C57,INDIRECT(calc!BS$9))-SUMIF(INDIRECT(calc!BS$7),$C57,INDIRECT(calc!BS$10))-SUMIF(INDIRECT(calc!BS$8),$C57,INDIRECT(calc!BS$11))),"")</f>
        <v/>
      </c>
      <c r="P57" s="205" t="str">
        <f ca="1">IFERROR(IF($C57="","",(SUMIF(INDIRECT(calc!BT$6),$C57,INDIRECT(calc!BT$12))+SUMIF(INDIRECT(calc!BT$7),$C57,INDIRECT(calc!BT$13))+SUMIF(INDIRECT(calc!BT$8),$C57,INDIRECT(calc!BT$14)))/(COUNTIF(INDIRECT(calc!BT$6),$C57)+COUNTIF(INDIRECT(calc!BT$7),$C57)+COUNTIF(INDIRECT(calc!BT$8),$C57))-SUMIF(INDIRECT(calc!BT$6),$C57,INDIRECT(calc!BT$9))-SUMIF(INDIRECT(calc!BT$7),$C57,INDIRECT(calc!BT$10))-SUMIF(INDIRECT(calc!BT$8),$C57,INDIRECT(calc!BT$11))),"")</f>
        <v/>
      </c>
      <c r="Q57" s="205" t="str">
        <f ca="1">IFERROR(IF($C57="","",(SUMIF(INDIRECT(calc!BU$6),$C57,INDIRECT(calc!BU$12))+SUMIF(INDIRECT(calc!BU$7),$C57,INDIRECT(calc!BU$13))+SUMIF(INDIRECT(calc!BU$8),$C57,INDIRECT(calc!BU$14)))/(COUNTIF(INDIRECT(calc!BU$6),$C57)+COUNTIF(INDIRECT(calc!BU$7),$C57)+COUNTIF(INDIRECT(calc!BU$8),$C57))-SUMIF(INDIRECT(calc!BU$6),$C57,INDIRECT(calc!BU$9))-SUMIF(INDIRECT(calc!BU$7),$C57,INDIRECT(calc!BU$10))-SUMIF(INDIRECT(calc!BU$8),$C57,INDIRECT(calc!BU$11))),"")</f>
        <v/>
      </c>
      <c r="R57" s="205" t="str">
        <f ca="1">IFERROR(IF($C57="","",(SUMIF(INDIRECT(calc!BV$6),$C57,INDIRECT(calc!BV$12))+SUMIF(INDIRECT(calc!BV$7),$C57,INDIRECT(calc!BV$13))+SUMIF(INDIRECT(calc!BV$8),$C57,INDIRECT(calc!BV$14)))/(COUNTIF(INDIRECT(calc!BV$6),$C57)+COUNTIF(INDIRECT(calc!BV$7),$C57)+COUNTIF(INDIRECT(calc!BV$8),$C57))-SUMIF(INDIRECT(calc!BV$6),$C57,INDIRECT(calc!BV$9))-SUMIF(INDIRECT(calc!BV$7),$C57,INDIRECT(calc!BV$10))-SUMIF(INDIRECT(calc!BV$8),$C57,INDIRECT(calc!BV$11))),"")</f>
        <v/>
      </c>
      <c r="S57" s="205" t="str">
        <f ca="1">IFERROR(IF($C57="","",(SUMIF(INDIRECT(calc!BW$6),$C57,INDIRECT(calc!BW$12))+SUMIF(INDIRECT(calc!BW$7),$C57,INDIRECT(calc!BW$13))+SUMIF(INDIRECT(calc!BW$8),$C57,INDIRECT(calc!BW$14)))/(COUNTIF(INDIRECT(calc!BW$6),$C57)+COUNTIF(INDIRECT(calc!BW$7),$C57)+COUNTIF(INDIRECT(calc!BW$8),$C57))-SUMIF(INDIRECT(calc!BW$6),$C57,INDIRECT(calc!BW$9))-SUMIF(INDIRECT(calc!BW$7),$C57,INDIRECT(calc!BW$10))-SUMIF(INDIRECT(calc!BW$8),$C57,INDIRECT(calc!BW$11))),"")</f>
        <v/>
      </c>
      <c r="T57" s="205" t="str">
        <f ca="1">IFERROR(IF($C57="","",(SUMIF(INDIRECT(calc!BX$6),$C57,INDIRECT(calc!BX$12))+SUMIF(INDIRECT(calc!BX$7),$C57,INDIRECT(calc!BX$13))+SUMIF(INDIRECT(calc!BX$8),$C57,INDIRECT(calc!BX$14)))/(COUNTIF(INDIRECT(calc!BX$6),$C57)+COUNTIF(INDIRECT(calc!BX$7),$C57)+COUNTIF(INDIRECT(calc!BX$8),$C57))-SUMIF(INDIRECT(calc!BX$6),$C57,INDIRECT(calc!BX$9))-SUMIF(INDIRECT(calc!BX$7),$C57,INDIRECT(calc!BX$10))-SUMIF(INDIRECT(calc!BX$8),$C57,INDIRECT(calc!BX$11))),"")</f>
        <v/>
      </c>
      <c r="U57" s="205" t="str">
        <f ca="1">IFERROR(IF($C57="","",(SUMIF(INDIRECT(calc!BY$6),$C57,INDIRECT(calc!BY$12))+SUMIF(INDIRECT(calc!BY$7),$C57,INDIRECT(calc!BY$13))+SUMIF(INDIRECT(calc!BY$8),$C57,INDIRECT(calc!BY$14)))/(COUNTIF(INDIRECT(calc!BY$6),$C57)+COUNTIF(INDIRECT(calc!BY$7),$C57)+COUNTIF(INDIRECT(calc!BY$8),$C57))-SUMIF(INDIRECT(calc!BY$6),$C57,INDIRECT(calc!BY$9))-SUMIF(INDIRECT(calc!BY$7),$C57,INDIRECT(calc!BY$10))-SUMIF(INDIRECT(calc!BY$8),$C57,INDIRECT(calc!BY$11))),"")</f>
        <v/>
      </c>
      <c r="V57" s="205" t="str">
        <f ca="1">IFERROR(IF($C57="","",(SUMIF(INDIRECT(calc!BZ$6),$C57,INDIRECT(calc!BZ$12))+SUMIF(INDIRECT(calc!BZ$7),$C57,INDIRECT(calc!BZ$13))+SUMIF(INDIRECT(calc!BZ$8),$C57,INDIRECT(calc!BZ$14)))/(COUNTIF(INDIRECT(calc!BZ$6),$C57)+COUNTIF(INDIRECT(calc!BZ$7),$C57)+COUNTIF(INDIRECT(calc!BZ$8),$C57))-SUMIF(INDIRECT(calc!BZ$6),$C57,INDIRECT(calc!BZ$9))-SUMIF(INDIRECT(calc!BZ$7),$C57,INDIRECT(calc!BZ$10))-SUMIF(INDIRECT(calc!BZ$8),$C57,INDIRECT(calc!BZ$11))),"")</f>
        <v/>
      </c>
      <c r="X57" s="136"/>
    </row>
    <row r="58" spans="3:24">
      <c r="C58" s="204" t="str">
        <f ca="1">IFERROR(INDEX(Typ,MATCH(ROW(A57),Code,0),2),"")</f>
        <v>4101810TA</v>
      </c>
      <c r="D58" s="204" t="str">
        <f ca="1">IFERROR(INDEX(Typ,MATCH(ROW(B57),Code,0),3),"")</f>
        <v>IN VENT SYST TSBM</v>
      </c>
      <c r="E58" s="141">
        <f ca="1">SUMIF(Stocks!A:$A,$C58,Stocks!$B:$B)</f>
        <v>0</v>
      </c>
      <c r="F58" s="141"/>
      <c r="G58" s="145">
        <f t="shared" ca="1" si="0"/>
        <v>0</v>
      </c>
      <c r="H58" s="205" t="str">
        <f ca="1">IFERROR(IF($C58="","",(SUMIF(INDIRECT(calc!BL$6),$C58,INDIRECT(calc!BL$12))+SUMIF(INDIRECT(calc!BL$7),$C58,INDIRECT(calc!BL$13))+SUMIF(INDIRECT(calc!BL$8),$C58,INDIRECT(calc!BL$14)))/(COUNTIF(INDIRECT(calc!BL$6),$C58)+COUNTIF(INDIRECT(calc!BL$7),$C58)+COUNTIF(INDIRECT(calc!BL$8),$C58))-SUMIF(INDIRECT(calc!BL$6),$C58,INDIRECT(calc!BL$9))-SUMIF(INDIRECT(calc!BL$7),$C58,INDIRECT(calc!BL$10))-SUMIF(INDIRECT(calc!BL$8),$C58,INDIRECT(calc!BL$11))),"")</f>
        <v/>
      </c>
      <c r="I58" s="205">
        <f ca="1">IFERROR(IF($C58="","",(SUMIF(INDIRECT(calc!BM$6),$C58,INDIRECT(calc!BM$12))+SUMIF(INDIRECT(calc!BM$7),$C58,INDIRECT(calc!BM$13))+SUMIF(INDIRECT(calc!BM$8),$C58,INDIRECT(calc!BM$14)))/(COUNTIF(INDIRECT(calc!BM$6),$C58)+COUNTIF(INDIRECT(calc!BM$7),$C58)+COUNTIF(INDIRECT(calc!BM$8),$C58))-SUMIF(INDIRECT(calc!BM$6),$C58,INDIRECT(calc!BM$9))-SUMIF(INDIRECT(calc!BM$7),$C58,INDIRECT(calc!BM$10))-SUMIF(INDIRECT(calc!BM$8),$C58,INDIRECT(calc!BM$11))),"")</f>
        <v>0</v>
      </c>
      <c r="J58" s="205" t="str">
        <f ca="1">IFERROR(IF($C58="","",(SUMIF(INDIRECT(calc!BN$6),$C58,INDIRECT(calc!BN$12))+SUMIF(INDIRECT(calc!BN$7),$C58,INDIRECT(calc!BN$13))+SUMIF(INDIRECT(calc!BN$8),$C58,INDIRECT(calc!BN$14)))/(COUNTIF(INDIRECT(calc!BN$6),$C58)+COUNTIF(INDIRECT(calc!BN$7),$C58)+COUNTIF(INDIRECT(calc!BN$8),$C58))-SUMIF(INDIRECT(calc!BN$6),$C58,INDIRECT(calc!BN$9))-SUMIF(INDIRECT(calc!BN$7),$C58,INDIRECT(calc!BN$10))-SUMIF(INDIRECT(calc!BN$8),$C58,INDIRECT(calc!BN$11))),"")</f>
        <v/>
      </c>
      <c r="K58" s="205" t="str">
        <f ca="1">IFERROR(IF($C58="","",(SUMIF(INDIRECT(calc!BO$6),$C58,INDIRECT(calc!BO$12))+SUMIF(INDIRECT(calc!BO$7),$C58,INDIRECT(calc!BO$13))+SUMIF(INDIRECT(calc!BO$8),$C58,INDIRECT(calc!BO$14)))/(COUNTIF(INDIRECT(calc!BO$6),$C58)+COUNTIF(INDIRECT(calc!BO$7),$C58)+COUNTIF(INDIRECT(calc!BO$8),$C58))-SUMIF(INDIRECT(calc!BO$6),$C58,INDIRECT(calc!BO$9))-SUMIF(INDIRECT(calc!BO$7),$C58,INDIRECT(calc!BO$10))-SUMIF(INDIRECT(calc!BO$8),$C58,INDIRECT(calc!BO$11))),"")</f>
        <v/>
      </c>
      <c r="L58" s="205" t="str">
        <f ca="1">IFERROR(IF($C58="","",(SUMIF(INDIRECT(calc!BP$6),$C58,INDIRECT(calc!BP$12))+SUMIF(INDIRECT(calc!BP$7),$C58,INDIRECT(calc!BP$13))+SUMIF(INDIRECT(calc!BP$8),$C58,INDIRECT(calc!BP$14)))/(COUNTIF(INDIRECT(calc!BP$6),$C58)+COUNTIF(INDIRECT(calc!BP$7),$C58)+COUNTIF(INDIRECT(calc!BP$8),$C58))-SUMIF(INDIRECT(calc!BP$6),$C58,INDIRECT(calc!BP$9))-SUMIF(INDIRECT(calc!BP$7),$C58,INDIRECT(calc!BP$10))-SUMIF(INDIRECT(calc!BP$8),$C58,INDIRECT(calc!BP$11))),"")</f>
        <v/>
      </c>
      <c r="M58" s="205" t="str">
        <f ca="1">IFERROR(IF($C58="","",(SUMIF(INDIRECT(calc!BQ$6),$C58,INDIRECT(calc!BQ$12))+SUMIF(INDIRECT(calc!BQ$7),$C58,INDIRECT(calc!BQ$13))+SUMIF(INDIRECT(calc!BQ$8),$C58,INDIRECT(calc!BQ$14)))/(COUNTIF(INDIRECT(calc!BQ$6),$C58)+COUNTIF(INDIRECT(calc!BQ$7),$C58)+COUNTIF(INDIRECT(calc!BQ$8),$C58))-SUMIF(INDIRECT(calc!BQ$6),$C58,INDIRECT(calc!BQ$9))-SUMIF(INDIRECT(calc!BQ$7),$C58,INDIRECT(calc!BQ$10))-SUMIF(INDIRECT(calc!BQ$8),$C58,INDIRECT(calc!BQ$11))),"")</f>
        <v/>
      </c>
      <c r="N58" s="205" t="str">
        <f ca="1">IFERROR(IF($C58="","",(SUMIF(INDIRECT(calc!BR$6),$C58,INDIRECT(calc!BR$12))+SUMIF(INDIRECT(calc!BR$7),$C58,INDIRECT(calc!BR$13))+SUMIF(INDIRECT(calc!BR$8),$C58,INDIRECT(calc!BR$14)))/(COUNTIF(INDIRECT(calc!BR$6),$C58)+COUNTIF(INDIRECT(calc!BR$7),$C58)+COUNTIF(INDIRECT(calc!BR$8),$C58))-SUMIF(INDIRECT(calc!BR$6),$C58,INDIRECT(calc!BR$9))-SUMIF(INDIRECT(calc!BR$7),$C58,INDIRECT(calc!BR$10))-SUMIF(INDIRECT(calc!BR$8),$C58,INDIRECT(calc!BR$11))),"")</f>
        <v/>
      </c>
      <c r="O58" s="205" t="str">
        <f ca="1">IFERROR(IF($C58="","",(SUMIF(INDIRECT(calc!BS$6),$C58,INDIRECT(calc!BS$12))+SUMIF(INDIRECT(calc!BS$7),$C58,INDIRECT(calc!BS$13))+SUMIF(INDIRECT(calc!BS$8),$C58,INDIRECT(calc!BS$14)))/(COUNTIF(INDIRECT(calc!BS$6),$C58)+COUNTIF(INDIRECT(calc!BS$7),$C58)+COUNTIF(INDIRECT(calc!BS$8),$C58))-SUMIF(INDIRECT(calc!BS$6),$C58,INDIRECT(calc!BS$9))-SUMIF(INDIRECT(calc!BS$7),$C58,INDIRECT(calc!BS$10))-SUMIF(INDIRECT(calc!BS$8),$C58,INDIRECT(calc!BS$11))),"")</f>
        <v/>
      </c>
      <c r="P58" s="205" t="str">
        <f ca="1">IFERROR(IF($C58="","",(SUMIF(INDIRECT(calc!BT$6),$C58,INDIRECT(calc!BT$12))+SUMIF(INDIRECT(calc!BT$7),$C58,INDIRECT(calc!BT$13))+SUMIF(INDIRECT(calc!BT$8),$C58,INDIRECT(calc!BT$14)))/(COUNTIF(INDIRECT(calc!BT$6),$C58)+COUNTIF(INDIRECT(calc!BT$7),$C58)+COUNTIF(INDIRECT(calc!BT$8),$C58))-SUMIF(INDIRECT(calc!BT$6),$C58,INDIRECT(calc!BT$9))-SUMIF(INDIRECT(calc!BT$7),$C58,INDIRECT(calc!BT$10))-SUMIF(INDIRECT(calc!BT$8),$C58,INDIRECT(calc!BT$11))),"")</f>
        <v/>
      </c>
      <c r="Q58" s="205" t="str">
        <f ca="1">IFERROR(IF($C58="","",(SUMIF(INDIRECT(calc!BU$6),$C58,INDIRECT(calc!BU$12))+SUMIF(INDIRECT(calc!BU$7),$C58,INDIRECT(calc!BU$13))+SUMIF(INDIRECT(calc!BU$8),$C58,INDIRECT(calc!BU$14)))/(COUNTIF(INDIRECT(calc!BU$6),$C58)+COUNTIF(INDIRECT(calc!BU$7),$C58)+COUNTIF(INDIRECT(calc!BU$8),$C58))-SUMIF(INDIRECT(calc!BU$6),$C58,INDIRECT(calc!BU$9))-SUMIF(INDIRECT(calc!BU$7),$C58,INDIRECT(calc!BU$10))-SUMIF(INDIRECT(calc!BU$8),$C58,INDIRECT(calc!BU$11))),"")</f>
        <v/>
      </c>
      <c r="R58" s="205" t="str">
        <f ca="1">IFERROR(IF($C58="","",(SUMIF(INDIRECT(calc!BV$6),$C58,INDIRECT(calc!BV$12))+SUMIF(INDIRECT(calc!BV$7),$C58,INDIRECT(calc!BV$13))+SUMIF(INDIRECT(calc!BV$8),$C58,INDIRECT(calc!BV$14)))/(COUNTIF(INDIRECT(calc!BV$6),$C58)+COUNTIF(INDIRECT(calc!BV$7),$C58)+COUNTIF(INDIRECT(calc!BV$8),$C58))-SUMIF(INDIRECT(calc!BV$6),$C58,INDIRECT(calc!BV$9))-SUMIF(INDIRECT(calc!BV$7),$C58,INDIRECT(calc!BV$10))-SUMIF(INDIRECT(calc!BV$8),$C58,INDIRECT(calc!BV$11))),"")</f>
        <v/>
      </c>
      <c r="S58" s="205" t="str">
        <f ca="1">IFERROR(IF($C58="","",(SUMIF(INDIRECT(calc!BW$6),$C58,INDIRECT(calc!BW$12))+SUMIF(INDIRECT(calc!BW$7),$C58,INDIRECT(calc!BW$13))+SUMIF(INDIRECT(calc!BW$8),$C58,INDIRECT(calc!BW$14)))/(COUNTIF(INDIRECT(calc!BW$6),$C58)+COUNTIF(INDIRECT(calc!BW$7),$C58)+COUNTIF(INDIRECT(calc!BW$8),$C58))-SUMIF(INDIRECT(calc!BW$6),$C58,INDIRECT(calc!BW$9))-SUMIF(INDIRECT(calc!BW$7),$C58,INDIRECT(calc!BW$10))-SUMIF(INDIRECT(calc!BW$8),$C58,INDIRECT(calc!BW$11))),"")</f>
        <v/>
      </c>
      <c r="T58" s="205" t="str">
        <f ca="1">IFERROR(IF($C58="","",(SUMIF(INDIRECT(calc!BX$6),$C58,INDIRECT(calc!BX$12))+SUMIF(INDIRECT(calc!BX$7),$C58,INDIRECT(calc!BX$13))+SUMIF(INDIRECT(calc!BX$8),$C58,INDIRECT(calc!BX$14)))/(COUNTIF(INDIRECT(calc!BX$6),$C58)+COUNTIF(INDIRECT(calc!BX$7),$C58)+COUNTIF(INDIRECT(calc!BX$8),$C58))-SUMIF(INDIRECT(calc!BX$6),$C58,INDIRECT(calc!BX$9))-SUMIF(INDIRECT(calc!BX$7),$C58,INDIRECT(calc!BX$10))-SUMIF(INDIRECT(calc!BX$8),$C58,INDIRECT(calc!BX$11))),"")</f>
        <v/>
      </c>
      <c r="U58" s="205" t="str">
        <f ca="1">IFERROR(IF($C58="","",(SUMIF(INDIRECT(calc!BY$6),$C58,INDIRECT(calc!BY$12))+SUMIF(INDIRECT(calc!BY$7),$C58,INDIRECT(calc!BY$13))+SUMIF(INDIRECT(calc!BY$8),$C58,INDIRECT(calc!BY$14)))/(COUNTIF(INDIRECT(calc!BY$6),$C58)+COUNTIF(INDIRECT(calc!BY$7),$C58)+COUNTIF(INDIRECT(calc!BY$8),$C58))-SUMIF(INDIRECT(calc!BY$6),$C58,INDIRECT(calc!BY$9))-SUMIF(INDIRECT(calc!BY$7),$C58,INDIRECT(calc!BY$10))-SUMIF(INDIRECT(calc!BY$8),$C58,INDIRECT(calc!BY$11))),"")</f>
        <v/>
      </c>
      <c r="V58" s="205" t="str">
        <f ca="1">IFERROR(IF($C58="","",(SUMIF(INDIRECT(calc!BZ$6),$C58,INDIRECT(calc!BZ$12))+SUMIF(INDIRECT(calc!BZ$7),$C58,INDIRECT(calc!BZ$13))+SUMIF(INDIRECT(calc!BZ$8),$C58,INDIRECT(calc!BZ$14)))/(COUNTIF(INDIRECT(calc!BZ$6),$C58)+COUNTIF(INDIRECT(calc!BZ$7),$C58)+COUNTIF(INDIRECT(calc!BZ$8),$C58))-SUMIF(INDIRECT(calc!BZ$6),$C58,INDIRECT(calc!BZ$9))-SUMIF(INDIRECT(calc!BZ$7),$C58,INDIRECT(calc!BZ$10))-SUMIF(INDIRECT(calc!BZ$8),$C58,INDIRECT(calc!BZ$11))),"")</f>
        <v/>
      </c>
      <c r="X58" s="136"/>
    </row>
    <row r="59" spans="3:24">
      <c r="C59" s="204" t="str">
        <f ca="1">IFERROR(INDEX(Typ,MATCH(ROW(A58),Code,0),2),"")</f>
        <v>7321199TA</v>
      </c>
      <c r="D59" s="204" t="str">
        <f ca="1">IFERROR(INDEX(Typ,MATCH(ROW(B58),Code,0),3),"")</f>
        <v>RET CLIP</v>
      </c>
      <c r="E59" s="141">
        <f ca="1">SUMIF(Stocks!A:$A,$C59,Stocks!$B:$B)</f>
        <v>0</v>
      </c>
      <c r="F59" s="141"/>
      <c r="G59" s="145">
        <f t="shared" ca="1" si="0"/>
        <v>-2</v>
      </c>
      <c r="H59" s="205" t="str">
        <f ca="1">IFERROR(IF($C59="","",(SUMIF(INDIRECT(calc!BL$6),$C59,INDIRECT(calc!BL$12))+SUMIF(INDIRECT(calc!BL$7),$C59,INDIRECT(calc!BL$13))+SUMIF(INDIRECT(calc!BL$8),$C59,INDIRECT(calc!BL$14)))/(COUNTIF(INDIRECT(calc!BL$6),$C59)+COUNTIF(INDIRECT(calc!BL$7),$C59)+COUNTIF(INDIRECT(calc!BL$8),$C59))-SUMIF(INDIRECT(calc!BL$6),$C59,INDIRECT(calc!BL$9))-SUMIF(INDIRECT(calc!BL$7),$C59,INDIRECT(calc!BL$10))-SUMIF(INDIRECT(calc!BL$8),$C59,INDIRECT(calc!BL$11))),"")</f>
        <v/>
      </c>
      <c r="I59" s="205">
        <f ca="1">IFERROR(IF($C59="","",(SUMIF(INDIRECT(calc!BM$6),$C59,INDIRECT(calc!BM$12))+SUMIF(INDIRECT(calc!BM$7),$C59,INDIRECT(calc!BM$13))+SUMIF(INDIRECT(calc!BM$8),$C59,INDIRECT(calc!BM$14)))/(COUNTIF(INDIRECT(calc!BM$6),$C59)+COUNTIF(INDIRECT(calc!BM$7),$C59)+COUNTIF(INDIRECT(calc!BM$8),$C59))-SUMIF(INDIRECT(calc!BM$6),$C59,INDIRECT(calc!BM$9))-SUMIF(INDIRECT(calc!BM$7),$C59,INDIRECT(calc!BM$10))-SUMIF(INDIRECT(calc!BM$8),$C59,INDIRECT(calc!BM$11))),"")</f>
        <v>-2</v>
      </c>
      <c r="J59" s="205" t="str">
        <f ca="1">IFERROR(IF($C59="","",(SUMIF(INDIRECT(calc!BN$6),$C59,INDIRECT(calc!BN$12))+SUMIF(INDIRECT(calc!BN$7),$C59,INDIRECT(calc!BN$13))+SUMIF(INDIRECT(calc!BN$8),$C59,INDIRECT(calc!BN$14)))/(COUNTIF(INDIRECT(calc!BN$6),$C59)+COUNTIF(INDIRECT(calc!BN$7),$C59)+COUNTIF(INDIRECT(calc!BN$8),$C59))-SUMIF(INDIRECT(calc!BN$6),$C59,INDIRECT(calc!BN$9))-SUMIF(INDIRECT(calc!BN$7),$C59,INDIRECT(calc!BN$10))-SUMIF(INDIRECT(calc!BN$8),$C59,INDIRECT(calc!BN$11))),"")</f>
        <v/>
      </c>
      <c r="K59" s="205" t="str">
        <f ca="1">IFERROR(IF($C59="","",(SUMIF(INDIRECT(calc!BO$6),$C59,INDIRECT(calc!BO$12))+SUMIF(INDIRECT(calc!BO$7),$C59,INDIRECT(calc!BO$13))+SUMIF(INDIRECT(calc!BO$8),$C59,INDIRECT(calc!BO$14)))/(COUNTIF(INDIRECT(calc!BO$6),$C59)+COUNTIF(INDIRECT(calc!BO$7),$C59)+COUNTIF(INDIRECT(calc!BO$8),$C59))-SUMIF(INDIRECT(calc!BO$6),$C59,INDIRECT(calc!BO$9))-SUMIF(INDIRECT(calc!BO$7),$C59,INDIRECT(calc!BO$10))-SUMIF(INDIRECT(calc!BO$8),$C59,INDIRECT(calc!BO$11))),"")</f>
        <v/>
      </c>
      <c r="L59" s="205" t="str">
        <f ca="1">IFERROR(IF($C59="","",(SUMIF(INDIRECT(calc!BP$6),$C59,INDIRECT(calc!BP$12))+SUMIF(INDIRECT(calc!BP$7),$C59,INDIRECT(calc!BP$13))+SUMIF(INDIRECT(calc!BP$8),$C59,INDIRECT(calc!BP$14)))/(COUNTIF(INDIRECT(calc!BP$6),$C59)+COUNTIF(INDIRECT(calc!BP$7),$C59)+COUNTIF(INDIRECT(calc!BP$8),$C59))-SUMIF(INDIRECT(calc!BP$6),$C59,INDIRECT(calc!BP$9))-SUMIF(INDIRECT(calc!BP$7),$C59,INDIRECT(calc!BP$10))-SUMIF(INDIRECT(calc!BP$8),$C59,INDIRECT(calc!BP$11))),"")</f>
        <v/>
      </c>
      <c r="M59" s="205" t="str">
        <f ca="1">IFERROR(IF($C59="","",(SUMIF(INDIRECT(calc!BQ$6),$C59,INDIRECT(calc!BQ$12))+SUMIF(INDIRECT(calc!BQ$7),$C59,INDIRECT(calc!BQ$13))+SUMIF(INDIRECT(calc!BQ$8),$C59,INDIRECT(calc!BQ$14)))/(COUNTIF(INDIRECT(calc!BQ$6),$C59)+COUNTIF(INDIRECT(calc!BQ$7),$C59)+COUNTIF(INDIRECT(calc!BQ$8),$C59))-SUMIF(INDIRECT(calc!BQ$6),$C59,INDIRECT(calc!BQ$9))-SUMIF(INDIRECT(calc!BQ$7),$C59,INDIRECT(calc!BQ$10))-SUMIF(INDIRECT(calc!BQ$8),$C59,INDIRECT(calc!BQ$11))),"")</f>
        <v/>
      </c>
      <c r="N59" s="205" t="str">
        <f ca="1">IFERROR(IF($C59="","",(SUMIF(INDIRECT(calc!BR$6),$C59,INDIRECT(calc!BR$12))+SUMIF(INDIRECT(calc!BR$7),$C59,INDIRECT(calc!BR$13))+SUMIF(INDIRECT(calc!BR$8),$C59,INDIRECT(calc!BR$14)))/(COUNTIF(INDIRECT(calc!BR$6),$C59)+COUNTIF(INDIRECT(calc!BR$7),$C59)+COUNTIF(INDIRECT(calc!BR$8),$C59))-SUMIF(INDIRECT(calc!BR$6),$C59,INDIRECT(calc!BR$9))-SUMIF(INDIRECT(calc!BR$7),$C59,INDIRECT(calc!BR$10))-SUMIF(INDIRECT(calc!BR$8),$C59,INDIRECT(calc!BR$11))),"")</f>
        <v/>
      </c>
      <c r="O59" s="205" t="str">
        <f ca="1">IFERROR(IF($C59="","",(SUMIF(INDIRECT(calc!BS$6),$C59,INDIRECT(calc!BS$12))+SUMIF(INDIRECT(calc!BS$7),$C59,INDIRECT(calc!BS$13))+SUMIF(INDIRECT(calc!BS$8),$C59,INDIRECT(calc!BS$14)))/(COUNTIF(INDIRECT(calc!BS$6),$C59)+COUNTIF(INDIRECT(calc!BS$7),$C59)+COUNTIF(INDIRECT(calc!BS$8),$C59))-SUMIF(INDIRECT(calc!BS$6),$C59,INDIRECT(calc!BS$9))-SUMIF(INDIRECT(calc!BS$7),$C59,INDIRECT(calc!BS$10))-SUMIF(INDIRECT(calc!BS$8),$C59,INDIRECT(calc!BS$11))),"")</f>
        <v/>
      </c>
      <c r="P59" s="205" t="str">
        <f ca="1">IFERROR(IF($C59="","",(SUMIF(INDIRECT(calc!BT$6),$C59,INDIRECT(calc!BT$12))+SUMIF(INDIRECT(calc!BT$7),$C59,INDIRECT(calc!BT$13))+SUMIF(INDIRECT(calc!BT$8),$C59,INDIRECT(calc!BT$14)))/(COUNTIF(INDIRECT(calc!BT$6),$C59)+COUNTIF(INDIRECT(calc!BT$7),$C59)+COUNTIF(INDIRECT(calc!BT$8),$C59))-SUMIF(INDIRECT(calc!BT$6),$C59,INDIRECT(calc!BT$9))-SUMIF(INDIRECT(calc!BT$7),$C59,INDIRECT(calc!BT$10))-SUMIF(INDIRECT(calc!BT$8),$C59,INDIRECT(calc!BT$11))),"")</f>
        <v/>
      </c>
      <c r="Q59" s="205" t="str">
        <f ca="1">IFERROR(IF($C59="","",(SUMIF(INDIRECT(calc!BU$6),$C59,INDIRECT(calc!BU$12))+SUMIF(INDIRECT(calc!BU$7),$C59,INDIRECT(calc!BU$13))+SUMIF(INDIRECT(calc!BU$8),$C59,INDIRECT(calc!BU$14)))/(COUNTIF(INDIRECT(calc!BU$6),$C59)+COUNTIF(INDIRECT(calc!BU$7),$C59)+COUNTIF(INDIRECT(calc!BU$8),$C59))-SUMIF(INDIRECT(calc!BU$6),$C59,INDIRECT(calc!BU$9))-SUMIF(INDIRECT(calc!BU$7),$C59,INDIRECT(calc!BU$10))-SUMIF(INDIRECT(calc!BU$8),$C59,INDIRECT(calc!BU$11))),"")</f>
        <v/>
      </c>
      <c r="R59" s="205" t="str">
        <f ca="1">IFERROR(IF($C59="","",(SUMIF(INDIRECT(calc!BV$6),$C59,INDIRECT(calc!BV$12))+SUMIF(INDIRECT(calc!BV$7),$C59,INDIRECT(calc!BV$13))+SUMIF(INDIRECT(calc!BV$8),$C59,INDIRECT(calc!BV$14)))/(COUNTIF(INDIRECT(calc!BV$6),$C59)+COUNTIF(INDIRECT(calc!BV$7),$C59)+COUNTIF(INDIRECT(calc!BV$8),$C59))-SUMIF(INDIRECT(calc!BV$6),$C59,INDIRECT(calc!BV$9))-SUMIF(INDIRECT(calc!BV$7),$C59,INDIRECT(calc!BV$10))-SUMIF(INDIRECT(calc!BV$8),$C59,INDIRECT(calc!BV$11))),"")</f>
        <v/>
      </c>
      <c r="S59" s="205" t="str">
        <f ca="1">IFERROR(IF($C59="","",(SUMIF(INDIRECT(calc!BW$6),$C59,INDIRECT(calc!BW$12))+SUMIF(INDIRECT(calc!BW$7),$C59,INDIRECT(calc!BW$13))+SUMIF(INDIRECT(calc!BW$8),$C59,INDIRECT(calc!BW$14)))/(COUNTIF(INDIRECT(calc!BW$6),$C59)+COUNTIF(INDIRECT(calc!BW$7),$C59)+COUNTIF(INDIRECT(calc!BW$8),$C59))-SUMIF(INDIRECT(calc!BW$6),$C59,INDIRECT(calc!BW$9))-SUMIF(INDIRECT(calc!BW$7),$C59,INDIRECT(calc!BW$10))-SUMIF(INDIRECT(calc!BW$8),$C59,INDIRECT(calc!BW$11))),"")</f>
        <v/>
      </c>
      <c r="T59" s="205" t="str">
        <f ca="1">IFERROR(IF($C59="","",(SUMIF(INDIRECT(calc!BX$6),$C59,INDIRECT(calc!BX$12))+SUMIF(INDIRECT(calc!BX$7),$C59,INDIRECT(calc!BX$13))+SUMIF(INDIRECT(calc!BX$8),$C59,INDIRECT(calc!BX$14)))/(COUNTIF(INDIRECT(calc!BX$6),$C59)+COUNTIF(INDIRECT(calc!BX$7),$C59)+COUNTIF(INDIRECT(calc!BX$8),$C59))-SUMIF(INDIRECT(calc!BX$6),$C59,INDIRECT(calc!BX$9))-SUMIF(INDIRECT(calc!BX$7),$C59,INDIRECT(calc!BX$10))-SUMIF(INDIRECT(calc!BX$8),$C59,INDIRECT(calc!BX$11))),"")</f>
        <v/>
      </c>
      <c r="U59" s="205" t="str">
        <f ca="1">IFERROR(IF($C59="","",(SUMIF(INDIRECT(calc!BY$6),$C59,INDIRECT(calc!BY$12))+SUMIF(INDIRECT(calc!BY$7),$C59,INDIRECT(calc!BY$13))+SUMIF(INDIRECT(calc!BY$8),$C59,INDIRECT(calc!BY$14)))/(COUNTIF(INDIRECT(calc!BY$6),$C59)+COUNTIF(INDIRECT(calc!BY$7),$C59)+COUNTIF(INDIRECT(calc!BY$8),$C59))-SUMIF(INDIRECT(calc!BY$6),$C59,INDIRECT(calc!BY$9))-SUMIF(INDIRECT(calc!BY$7),$C59,INDIRECT(calc!BY$10))-SUMIF(INDIRECT(calc!BY$8),$C59,INDIRECT(calc!BY$11))),"")</f>
        <v/>
      </c>
      <c r="V59" s="205" t="str">
        <f ca="1">IFERROR(IF($C59="","",(SUMIF(INDIRECT(calc!BZ$6),$C59,INDIRECT(calc!BZ$12))+SUMIF(INDIRECT(calc!BZ$7),$C59,INDIRECT(calc!BZ$13))+SUMIF(INDIRECT(calc!BZ$8),$C59,INDIRECT(calc!BZ$14)))/(COUNTIF(INDIRECT(calc!BZ$6),$C59)+COUNTIF(INDIRECT(calc!BZ$7),$C59)+COUNTIF(INDIRECT(calc!BZ$8),$C59))-SUMIF(INDIRECT(calc!BZ$6),$C59,INDIRECT(calc!BZ$9))-SUMIF(INDIRECT(calc!BZ$7),$C59,INDIRECT(calc!BZ$10))-SUMIF(INDIRECT(calc!BZ$8),$C59,INDIRECT(calc!BZ$11))),"")</f>
        <v/>
      </c>
      <c r="X59" s="136"/>
    </row>
    <row r="60" spans="3:24">
      <c r="C60" s="204" t="str">
        <f ca="1">IFERROR(INDEX(Typ,MATCH(ROW(A59),Code,0),2),"")</f>
        <v>7410815TA</v>
      </c>
      <c r="D60" s="204" t="str">
        <f ca="1">IFERROR(INDEX(Typ,MATCH(ROW(B59),Code,0),3),"")</f>
        <v>FILL LIMIT VENT VALVE</v>
      </c>
      <c r="E60" s="141">
        <f ca="1">SUMIF(Stocks!A:$A,$C60,Stocks!$B:$B)</f>
        <v>24</v>
      </c>
      <c r="F60" s="141"/>
      <c r="G60" s="145">
        <f t="shared" ca="1" si="0"/>
        <v>0</v>
      </c>
      <c r="H60" s="205" t="str">
        <f ca="1">IFERROR(IF($C60="","",(SUMIF(INDIRECT(calc!BL$6),$C60,INDIRECT(calc!BL$12))+SUMIF(INDIRECT(calc!BL$7),$C60,INDIRECT(calc!BL$13))+SUMIF(INDIRECT(calc!BL$8),$C60,INDIRECT(calc!BL$14)))/(COUNTIF(INDIRECT(calc!BL$6),$C60)+COUNTIF(INDIRECT(calc!BL$7),$C60)+COUNTIF(INDIRECT(calc!BL$8),$C60))-SUMIF(INDIRECT(calc!BL$6),$C60,INDIRECT(calc!BL$9))-SUMIF(INDIRECT(calc!BL$7),$C60,INDIRECT(calc!BL$10))-SUMIF(INDIRECT(calc!BL$8),$C60,INDIRECT(calc!BL$11))),"")</f>
        <v/>
      </c>
      <c r="I60" s="205">
        <f ca="1">IFERROR(IF($C60="","",(SUMIF(INDIRECT(calc!BM$6),$C60,INDIRECT(calc!BM$12))+SUMIF(INDIRECT(calc!BM$7),$C60,INDIRECT(calc!BM$13))+SUMIF(INDIRECT(calc!BM$8),$C60,INDIRECT(calc!BM$14)))/(COUNTIF(INDIRECT(calc!BM$6),$C60)+COUNTIF(INDIRECT(calc!BM$7),$C60)+COUNTIF(INDIRECT(calc!BM$8),$C60))-SUMIF(INDIRECT(calc!BM$6),$C60,INDIRECT(calc!BM$9))-SUMIF(INDIRECT(calc!BM$7),$C60,INDIRECT(calc!BM$10))-SUMIF(INDIRECT(calc!BM$8),$C60,INDIRECT(calc!BM$11))),"")</f>
        <v>22</v>
      </c>
      <c r="J60" s="205" t="str">
        <f ca="1">IFERROR(IF($C60="","",(SUMIF(INDIRECT(calc!BN$6),$C60,INDIRECT(calc!BN$12))+SUMIF(INDIRECT(calc!BN$7),$C60,INDIRECT(calc!BN$13))+SUMIF(INDIRECT(calc!BN$8),$C60,INDIRECT(calc!BN$14)))/(COUNTIF(INDIRECT(calc!BN$6),$C60)+COUNTIF(INDIRECT(calc!BN$7),$C60)+COUNTIF(INDIRECT(calc!BN$8),$C60))-SUMIF(INDIRECT(calc!BN$6),$C60,INDIRECT(calc!BN$9))-SUMIF(INDIRECT(calc!BN$7),$C60,INDIRECT(calc!BN$10))-SUMIF(INDIRECT(calc!BN$8),$C60,INDIRECT(calc!BN$11))),"")</f>
        <v/>
      </c>
      <c r="K60" s="205" t="str">
        <f ca="1">IFERROR(IF($C60="","",(SUMIF(INDIRECT(calc!BO$6),$C60,INDIRECT(calc!BO$12))+SUMIF(INDIRECT(calc!BO$7),$C60,INDIRECT(calc!BO$13))+SUMIF(INDIRECT(calc!BO$8),$C60,INDIRECT(calc!BO$14)))/(COUNTIF(INDIRECT(calc!BO$6),$C60)+COUNTIF(INDIRECT(calc!BO$7),$C60)+COUNTIF(INDIRECT(calc!BO$8),$C60))-SUMIF(INDIRECT(calc!BO$6),$C60,INDIRECT(calc!BO$9))-SUMIF(INDIRECT(calc!BO$7),$C60,INDIRECT(calc!BO$10))-SUMIF(INDIRECT(calc!BO$8),$C60,INDIRECT(calc!BO$11))),"")</f>
        <v/>
      </c>
      <c r="L60" s="205" t="str">
        <f ca="1">IFERROR(IF($C60="","",(SUMIF(INDIRECT(calc!BP$6),$C60,INDIRECT(calc!BP$12))+SUMIF(INDIRECT(calc!BP$7),$C60,INDIRECT(calc!BP$13))+SUMIF(INDIRECT(calc!BP$8),$C60,INDIRECT(calc!BP$14)))/(COUNTIF(INDIRECT(calc!BP$6),$C60)+COUNTIF(INDIRECT(calc!BP$7),$C60)+COUNTIF(INDIRECT(calc!BP$8),$C60))-SUMIF(INDIRECT(calc!BP$6),$C60,INDIRECT(calc!BP$9))-SUMIF(INDIRECT(calc!BP$7),$C60,INDIRECT(calc!BP$10))-SUMIF(INDIRECT(calc!BP$8),$C60,INDIRECT(calc!BP$11))),"")</f>
        <v/>
      </c>
      <c r="M60" s="205" t="str">
        <f ca="1">IFERROR(IF($C60="","",(SUMIF(INDIRECT(calc!BQ$6),$C60,INDIRECT(calc!BQ$12))+SUMIF(INDIRECT(calc!BQ$7),$C60,INDIRECT(calc!BQ$13))+SUMIF(INDIRECT(calc!BQ$8),$C60,INDIRECT(calc!BQ$14)))/(COUNTIF(INDIRECT(calc!BQ$6),$C60)+COUNTIF(INDIRECT(calc!BQ$7),$C60)+COUNTIF(INDIRECT(calc!BQ$8),$C60))-SUMIF(INDIRECT(calc!BQ$6),$C60,INDIRECT(calc!BQ$9))-SUMIF(INDIRECT(calc!BQ$7),$C60,INDIRECT(calc!BQ$10))-SUMIF(INDIRECT(calc!BQ$8),$C60,INDIRECT(calc!BQ$11))),"")</f>
        <v/>
      </c>
      <c r="N60" s="205" t="str">
        <f ca="1">IFERROR(IF($C60="","",(SUMIF(INDIRECT(calc!BR$6),$C60,INDIRECT(calc!BR$12))+SUMIF(INDIRECT(calc!BR$7),$C60,INDIRECT(calc!BR$13))+SUMIF(INDIRECT(calc!BR$8),$C60,INDIRECT(calc!BR$14)))/(COUNTIF(INDIRECT(calc!BR$6),$C60)+COUNTIF(INDIRECT(calc!BR$7),$C60)+COUNTIF(INDIRECT(calc!BR$8),$C60))-SUMIF(INDIRECT(calc!BR$6),$C60,INDIRECT(calc!BR$9))-SUMIF(INDIRECT(calc!BR$7),$C60,INDIRECT(calc!BR$10))-SUMIF(INDIRECT(calc!BR$8),$C60,INDIRECT(calc!BR$11))),"")</f>
        <v/>
      </c>
      <c r="O60" s="205" t="str">
        <f ca="1">IFERROR(IF($C60="","",(SUMIF(INDIRECT(calc!BS$6),$C60,INDIRECT(calc!BS$12))+SUMIF(INDIRECT(calc!BS$7),$C60,INDIRECT(calc!BS$13))+SUMIF(INDIRECT(calc!BS$8),$C60,INDIRECT(calc!BS$14)))/(COUNTIF(INDIRECT(calc!BS$6),$C60)+COUNTIF(INDIRECT(calc!BS$7),$C60)+COUNTIF(INDIRECT(calc!BS$8),$C60))-SUMIF(INDIRECT(calc!BS$6),$C60,INDIRECT(calc!BS$9))-SUMIF(INDIRECT(calc!BS$7),$C60,INDIRECT(calc!BS$10))-SUMIF(INDIRECT(calc!BS$8),$C60,INDIRECT(calc!BS$11))),"")</f>
        <v/>
      </c>
      <c r="P60" s="205" t="str">
        <f ca="1">IFERROR(IF($C60="","",(SUMIF(INDIRECT(calc!BT$6),$C60,INDIRECT(calc!BT$12))+SUMIF(INDIRECT(calc!BT$7),$C60,INDIRECT(calc!BT$13))+SUMIF(INDIRECT(calc!BT$8),$C60,INDIRECT(calc!BT$14)))/(COUNTIF(INDIRECT(calc!BT$6),$C60)+COUNTIF(INDIRECT(calc!BT$7),$C60)+COUNTIF(INDIRECT(calc!BT$8),$C60))-SUMIF(INDIRECT(calc!BT$6),$C60,INDIRECT(calc!BT$9))-SUMIF(INDIRECT(calc!BT$7),$C60,INDIRECT(calc!BT$10))-SUMIF(INDIRECT(calc!BT$8),$C60,INDIRECT(calc!BT$11))),"")</f>
        <v/>
      </c>
      <c r="Q60" s="205" t="str">
        <f ca="1">IFERROR(IF($C60="","",(SUMIF(INDIRECT(calc!BU$6),$C60,INDIRECT(calc!BU$12))+SUMIF(INDIRECT(calc!BU$7),$C60,INDIRECT(calc!BU$13))+SUMIF(INDIRECT(calc!BU$8),$C60,INDIRECT(calc!BU$14)))/(COUNTIF(INDIRECT(calc!BU$6),$C60)+COUNTIF(INDIRECT(calc!BU$7),$C60)+COUNTIF(INDIRECT(calc!BU$8),$C60))-SUMIF(INDIRECT(calc!BU$6),$C60,INDIRECT(calc!BU$9))-SUMIF(INDIRECT(calc!BU$7),$C60,INDIRECT(calc!BU$10))-SUMIF(INDIRECT(calc!BU$8),$C60,INDIRECT(calc!BU$11))),"")</f>
        <v/>
      </c>
      <c r="R60" s="205" t="str">
        <f ca="1">IFERROR(IF($C60="","",(SUMIF(INDIRECT(calc!BV$6),$C60,INDIRECT(calc!BV$12))+SUMIF(INDIRECT(calc!BV$7),$C60,INDIRECT(calc!BV$13))+SUMIF(INDIRECT(calc!BV$8),$C60,INDIRECT(calc!BV$14)))/(COUNTIF(INDIRECT(calc!BV$6),$C60)+COUNTIF(INDIRECT(calc!BV$7),$C60)+COUNTIF(INDIRECT(calc!BV$8),$C60))-SUMIF(INDIRECT(calc!BV$6),$C60,INDIRECT(calc!BV$9))-SUMIF(INDIRECT(calc!BV$7),$C60,INDIRECT(calc!BV$10))-SUMIF(INDIRECT(calc!BV$8),$C60,INDIRECT(calc!BV$11))),"")</f>
        <v/>
      </c>
      <c r="S60" s="205" t="str">
        <f ca="1">IFERROR(IF($C60="","",(SUMIF(INDIRECT(calc!BW$6),$C60,INDIRECT(calc!BW$12))+SUMIF(INDIRECT(calc!BW$7),$C60,INDIRECT(calc!BW$13))+SUMIF(INDIRECT(calc!BW$8),$C60,INDIRECT(calc!BW$14)))/(COUNTIF(INDIRECT(calc!BW$6),$C60)+COUNTIF(INDIRECT(calc!BW$7),$C60)+COUNTIF(INDIRECT(calc!BW$8),$C60))-SUMIF(INDIRECT(calc!BW$6),$C60,INDIRECT(calc!BW$9))-SUMIF(INDIRECT(calc!BW$7),$C60,INDIRECT(calc!BW$10))-SUMIF(INDIRECT(calc!BW$8),$C60,INDIRECT(calc!BW$11))),"")</f>
        <v/>
      </c>
      <c r="T60" s="205" t="str">
        <f ca="1">IFERROR(IF($C60="","",(SUMIF(INDIRECT(calc!BX$6),$C60,INDIRECT(calc!BX$12))+SUMIF(INDIRECT(calc!BX$7),$C60,INDIRECT(calc!BX$13))+SUMIF(INDIRECT(calc!BX$8),$C60,INDIRECT(calc!BX$14)))/(COUNTIF(INDIRECT(calc!BX$6),$C60)+COUNTIF(INDIRECT(calc!BX$7),$C60)+COUNTIF(INDIRECT(calc!BX$8),$C60))-SUMIF(INDIRECT(calc!BX$6),$C60,INDIRECT(calc!BX$9))-SUMIF(INDIRECT(calc!BX$7),$C60,INDIRECT(calc!BX$10))-SUMIF(INDIRECT(calc!BX$8),$C60,INDIRECT(calc!BX$11))),"")</f>
        <v/>
      </c>
      <c r="U60" s="205" t="str">
        <f ca="1">IFERROR(IF($C60="","",(SUMIF(INDIRECT(calc!BY$6),$C60,INDIRECT(calc!BY$12))+SUMIF(INDIRECT(calc!BY$7),$C60,INDIRECT(calc!BY$13))+SUMIF(INDIRECT(calc!BY$8),$C60,INDIRECT(calc!BY$14)))/(COUNTIF(INDIRECT(calc!BY$6),$C60)+COUNTIF(INDIRECT(calc!BY$7),$C60)+COUNTIF(INDIRECT(calc!BY$8),$C60))-SUMIF(INDIRECT(calc!BY$6),$C60,INDIRECT(calc!BY$9))-SUMIF(INDIRECT(calc!BY$7),$C60,INDIRECT(calc!BY$10))-SUMIF(INDIRECT(calc!BY$8),$C60,INDIRECT(calc!BY$11))),"")</f>
        <v/>
      </c>
      <c r="V60" s="205" t="str">
        <f ca="1">IFERROR(IF($C60="","",(SUMIF(INDIRECT(calc!BZ$6),$C60,INDIRECT(calc!BZ$12))+SUMIF(INDIRECT(calc!BZ$7),$C60,INDIRECT(calc!BZ$13))+SUMIF(INDIRECT(calc!BZ$8),$C60,INDIRECT(calc!BZ$14)))/(COUNTIF(INDIRECT(calc!BZ$6),$C60)+COUNTIF(INDIRECT(calc!BZ$7),$C60)+COUNTIF(INDIRECT(calc!BZ$8),$C60))-SUMIF(INDIRECT(calc!BZ$6),$C60,INDIRECT(calc!BZ$9))-SUMIF(INDIRECT(calc!BZ$7),$C60,INDIRECT(calc!BZ$10))-SUMIF(INDIRECT(calc!BZ$8),$C60,INDIRECT(calc!BZ$11))),"")</f>
        <v/>
      </c>
      <c r="X60" s="136"/>
    </row>
    <row r="61" spans="3:24">
      <c r="C61" s="204" t="str">
        <f ca="1">IFERROR(INDEX(Typ,MATCH(ROW(A60),Code,0),2),"")</f>
        <v>7410816TA</v>
      </c>
      <c r="D61" s="204" t="str">
        <f ca="1">IFERROR(INDEX(Typ,MATCH(ROW(B60),Code,0),3),"")</f>
        <v>ROLL OVER VALVE</v>
      </c>
      <c r="E61" s="141">
        <f ca="1">SUMIF(Stocks!A:$A,$C61,Stocks!$B:$B)</f>
        <v>0</v>
      </c>
      <c r="F61" s="141"/>
      <c r="G61" s="145">
        <f t="shared" ca="1" si="0"/>
        <v>-6</v>
      </c>
      <c r="H61" s="205" t="str">
        <f ca="1">IFERROR(IF($C61="","",(SUMIF(INDIRECT(calc!BL$6),$C61,INDIRECT(calc!BL$12))+SUMIF(INDIRECT(calc!BL$7),$C61,INDIRECT(calc!BL$13))+SUMIF(INDIRECT(calc!BL$8),$C61,INDIRECT(calc!BL$14)))/(COUNTIF(INDIRECT(calc!BL$6),$C61)+COUNTIF(INDIRECT(calc!BL$7),$C61)+COUNTIF(INDIRECT(calc!BL$8),$C61))-SUMIF(INDIRECT(calc!BL$6),$C61,INDIRECT(calc!BL$9))-SUMIF(INDIRECT(calc!BL$7),$C61,INDIRECT(calc!BL$10))-SUMIF(INDIRECT(calc!BL$8),$C61,INDIRECT(calc!BL$11))),"")</f>
        <v/>
      </c>
      <c r="I61" s="205">
        <f ca="1">IFERROR(IF($C61="","",(SUMIF(INDIRECT(calc!BM$6),$C61,INDIRECT(calc!BM$12))+SUMIF(INDIRECT(calc!BM$7),$C61,INDIRECT(calc!BM$13))+SUMIF(INDIRECT(calc!BM$8),$C61,INDIRECT(calc!BM$14)))/(COUNTIF(INDIRECT(calc!BM$6),$C61)+COUNTIF(INDIRECT(calc!BM$7),$C61)+COUNTIF(INDIRECT(calc!BM$8),$C61))-SUMIF(INDIRECT(calc!BM$6),$C61,INDIRECT(calc!BM$9))-SUMIF(INDIRECT(calc!BM$7),$C61,INDIRECT(calc!BM$10))-SUMIF(INDIRECT(calc!BM$8),$C61,INDIRECT(calc!BM$11))),"")</f>
        <v>-6</v>
      </c>
      <c r="J61" s="205" t="str">
        <f ca="1">IFERROR(IF($C61="","",(SUMIF(INDIRECT(calc!BN$6),$C61,INDIRECT(calc!BN$12))+SUMIF(INDIRECT(calc!BN$7),$C61,INDIRECT(calc!BN$13))+SUMIF(INDIRECT(calc!BN$8),$C61,INDIRECT(calc!BN$14)))/(COUNTIF(INDIRECT(calc!BN$6),$C61)+COUNTIF(INDIRECT(calc!BN$7),$C61)+COUNTIF(INDIRECT(calc!BN$8),$C61))-SUMIF(INDIRECT(calc!BN$6),$C61,INDIRECT(calc!BN$9))-SUMIF(INDIRECT(calc!BN$7),$C61,INDIRECT(calc!BN$10))-SUMIF(INDIRECT(calc!BN$8),$C61,INDIRECT(calc!BN$11))),"")</f>
        <v/>
      </c>
      <c r="K61" s="205" t="str">
        <f ca="1">IFERROR(IF($C61="","",(SUMIF(INDIRECT(calc!BO$6),$C61,INDIRECT(calc!BO$12))+SUMIF(INDIRECT(calc!BO$7),$C61,INDIRECT(calc!BO$13))+SUMIF(INDIRECT(calc!BO$8),$C61,INDIRECT(calc!BO$14)))/(COUNTIF(INDIRECT(calc!BO$6),$C61)+COUNTIF(INDIRECT(calc!BO$7),$C61)+COUNTIF(INDIRECT(calc!BO$8),$C61))-SUMIF(INDIRECT(calc!BO$6),$C61,INDIRECT(calc!BO$9))-SUMIF(INDIRECT(calc!BO$7),$C61,INDIRECT(calc!BO$10))-SUMIF(INDIRECT(calc!BO$8),$C61,INDIRECT(calc!BO$11))),"")</f>
        <v/>
      </c>
      <c r="L61" s="205" t="str">
        <f ca="1">IFERROR(IF($C61="","",(SUMIF(INDIRECT(calc!BP$6),$C61,INDIRECT(calc!BP$12))+SUMIF(INDIRECT(calc!BP$7),$C61,INDIRECT(calc!BP$13))+SUMIF(INDIRECT(calc!BP$8),$C61,INDIRECT(calc!BP$14)))/(COUNTIF(INDIRECT(calc!BP$6),$C61)+COUNTIF(INDIRECT(calc!BP$7),$C61)+COUNTIF(INDIRECT(calc!BP$8),$C61))-SUMIF(INDIRECT(calc!BP$6),$C61,INDIRECT(calc!BP$9))-SUMIF(INDIRECT(calc!BP$7),$C61,INDIRECT(calc!BP$10))-SUMIF(INDIRECT(calc!BP$8),$C61,INDIRECT(calc!BP$11))),"")</f>
        <v/>
      </c>
      <c r="M61" s="205" t="str">
        <f ca="1">IFERROR(IF($C61="","",(SUMIF(INDIRECT(calc!BQ$6),$C61,INDIRECT(calc!BQ$12))+SUMIF(INDIRECT(calc!BQ$7),$C61,INDIRECT(calc!BQ$13))+SUMIF(INDIRECT(calc!BQ$8),$C61,INDIRECT(calc!BQ$14)))/(COUNTIF(INDIRECT(calc!BQ$6),$C61)+COUNTIF(INDIRECT(calc!BQ$7),$C61)+COUNTIF(INDIRECT(calc!BQ$8),$C61))-SUMIF(INDIRECT(calc!BQ$6),$C61,INDIRECT(calc!BQ$9))-SUMIF(INDIRECT(calc!BQ$7),$C61,INDIRECT(calc!BQ$10))-SUMIF(INDIRECT(calc!BQ$8),$C61,INDIRECT(calc!BQ$11))),"")</f>
        <v/>
      </c>
      <c r="N61" s="205" t="str">
        <f ca="1">IFERROR(IF($C61="","",(SUMIF(INDIRECT(calc!BR$6),$C61,INDIRECT(calc!BR$12))+SUMIF(INDIRECT(calc!BR$7),$C61,INDIRECT(calc!BR$13))+SUMIF(INDIRECT(calc!BR$8),$C61,INDIRECT(calc!BR$14)))/(COUNTIF(INDIRECT(calc!BR$6),$C61)+COUNTIF(INDIRECT(calc!BR$7),$C61)+COUNTIF(INDIRECT(calc!BR$8),$C61))-SUMIF(INDIRECT(calc!BR$6),$C61,INDIRECT(calc!BR$9))-SUMIF(INDIRECT(calc!BR$7),$C61,INDIRECT(calc!BR$10))-SUMIF(INDIRECT(calc!BR$8),$C61,INDIRECT(calc!BR$11))),"")</f>
        <v/>
      </c>
      <c r="O61" s="205" t="str">
        <f ca="1">IFERROR(IF($C61="","",(SUMIF(INDIRECT(calc!BS$6),$C61,INDIRECT(calc!BS$12))+SUMIF(INDIRECT(calc!BS$7),$C61,INDIRECT(calc!BS$13))+SUMIF(INDIRECT(calc!BS$8),$C61,INDIRECT(calc!BS$14)))/(COUNTIF(INDIRECT(calc!BS$6),$C61)+COUNTIF(INDIRECT(calc!BS$7),$C61)+COUNTIF(INDIRECT(calc!BS$8),$C61))-SUMIF(INDIRECT(calc!BS$6),$C61,INDIRECT(calc!BS$9))-SUMIF(INDIRECT(calc!BS$7),$C61,INDIRECT(calc!BS$10))-SUMIF(INDIRECT(calc!BS$8),$C61,INDIRECT(calc!BS$11))),"")</f>
        <v/>
      </c>
      <c r="P61" s="205" t="str">
        <f ca="1">IFERROR(IF($C61="","",(SUMIF(INDIRECT(calc!BT$6),$C61,INDIRECT(calc!BT$12))+SUMIF(INDIRECT(calc!BT$7),$C61,INDIRECT(calc!BT$13))+SUMIF(INDIRECT(calc!BT$8),$C61,INDIRECT(calc!BT$14)))/(COUNTIF(INDIRECT(calc!BT$6),$C61)+COUNTIF(INDIRECT(calc!BT$7),$C61)+COUNTIF(INDIRECT(calc!BT$8),$C61))-SUMIF(INDIRECT(calc!BT$6),$C61,INDIRECT(calc!BT$9))-SUMIF(INDIRECT(calc!BT$7),$C61,INDIRECT(calc!BT$10))-SUMIF(INDIRECT(calc!BT$8),$C61,INDIRECT(calc!BT$11))),"")</f>
        <v/>
      </c>
      <c r="Q61" s="205" t="str">
        <f ca="1">IFERROR(IF($C61="","",(SUMIF(INDIRECT(calc!BU$6),$C61,INDIRECT(calc!BU$12))+SUMIF(INDIRECT(calc!BU$7),$C61,INDIRECT(calc!BU$13))+SUMIF(INDIRECT(calc!BU$8),$C61,INDIRECT(calc!BU$14)))/(COUNTIF(INDIRECT(calc!BU$6),$C61)+COUNTIF(INDIRECT(calc!BU$7),$C61)+COUNTIF(INDIRECT(calc!BU$8),$C61))-SUMIF(INDIRECT(calc!BU$6),$C61,INDIRECT(calc!BU$9))-SUMIF(INDIRECT(calc!BU$7),$C61,INDIRECT(calc!BU$10))-SUMIF(INDIRECT(calc!BU$8),$C61,INDIRECT(calc!BU$11))),"")</f>
        <v/>
      </c>
      <c r="R61" s="205" t="str">
        <f ca="1">IFERROR(IF($C61="","",(SUMIF(INDIRECT(calc!BV$6),$C61,INDIRECT(calc!BV$12))+SUMIF(INDIRECT(calc!BV$7),$C61,INDIRECT(calc!BV$13))+SUMIF(INDIRECT(calc!BV$8),$C61,INDIRECT(calc!BV$14)))/(COUNTIF(INDIRECT(calc!BV$6),$C61)+COUNTIF(INDIRECT(calc!BV$7),$C61)+COUNTIF(INDIRECT(calc!BV$8),$C61))-SUMIF(INDIRECT(calc!BV$6),$C61,INDIRECT(calc!BV$9))-SUMIF(INDIRECT(calc!BV$7),$C61,INDIRECT(calc!BV$10))-SUMIF(INDIRECT(calc!BV$8),$C61,INDIRECT(calc!BV$11))),"")</f>
        <v/>
      </c>
      <c r="S61" s="205" t="str">
        <f ca="1">IFERROR(IF($C61="","",(SUMIF(INDIRECT(calc!BW$6),$C61,INDIRECT(calc!BW$12))+SUMIF(INDIRECT(calc!BW$7),$C61,INDIRECT(calc!BW$13))+SUMIF(INDIRECT(calc!BW$8),$C61,INDIRECT(calc!BW$14)))/(COUNTIF(INDIRECT(calc!BW$6),$C61)+COUNTIF(INDIRECT(calc!BW$7),$C61)+COUNTIF(INDIRECT(calc!BW$8),$C61))-SUMIF(INDIRECT(calc!BW$6),$C61,INDIRECT(calc!BW$9))-SUMIF(INDIRECT(calc!BW$7),$C61,INDIRECT(calc!BW$10))-SUMIF(INDIRECT(calc!BW$8),$C61,INDIRECT(calc!BW$11))),"")</f>
        <v/>
      </c>
      <c r="T61" s="205" t="str">
        <f ca="1">IFERROR(IF($C61="","",(SUMIF(INDIRECT(calc!BX$6),$C61,INDIRECT(calc!BX$12))+SUMIF(INDIRECT(calc!BX$7),$C61,INDIRECT(calc!BX$13))+SUMIF(INDIRECT(calc!BX$8),$C61,INDIRECT(calc!BX$14)))/(COUNTIF(INDIRECT(calc!BX$6),$C61)+COUNTIF(INDIRECT(calc!BX$7),$C61)+COUNTIF(INDIRECT(calc!BX$8),$C61))-SUMIF(INDIRECT(calc!BX$6),$C61,INDIRECT(calc!BX$9))-SUMIF(INDIRECT(calc!BX$7),$C61,INDIRECT(calc!BX$10))-SUMIF(INDIRECT(calc!BX$8),$C61,INDIRECT(calc!BX$11))),"")</f>
        <v/>
      </c>
      <c r="U61" s="205" t="str">
        <f ca="1">IFERROR(IF($C61="","",(SUMIF(INDIRECT(calc!BY$6),$C61,INDIRECT(calc!BY$12))+SUMIF(INDIRECT(calc!BY$7),$C61,INDIRECT(calc!BY$13))+SUMIF(INDIRECT(calc!BY$8),$C61,INDIRECT(calc!BY$14)))/(COUNTIF(INDIRECT(calc!BY$6),$C61)+COUNTIF(INDIRECT(calc!BY$7),$C61)+COUNTIF(INDIRECT(calc!BY$8),$C61))-SUMIF(INDIRECT(calc!BY$6),$C61,INDIRECT(calc!BY$9))-SUMIF(INDIRECT(calc!BY$7),$C61,INDIRECT(calc!BY$10))-SUMIF(INDIRECT(calc!BY$8),$C61,INDIRECT(calc!BY$11))),"")</f>
        <v/>
      </c>
      <c r="V61" s="205" t="str">
        <f ca="1">IFERROR(IF($C61="","",(SUMIF(INDIRECT(calc!BZ$6),$C61,INDIRECT(calc!BZ$12))+SUMIF(INDIRECT(calc!BZ$7),$C61,INDIRECT(calc!BZ$13))+SUMIF(INDIRECT(calc!BZ$8),$C61,INDIRECT(calc!BZ$14)))/(COUNTIF(INDIRECT(calc!BZ$6),$C61)+COUNTIF(INDIRECT(calc!BZ$7),$C61)+COUNTIF(INDIRECT(calc!BZ$8),$C61))-SUMIF(INDIRECT(calc!BZ$6),$C61,INDIRECT(calc!BZ$9))-SUMIF(INDIRECT(calc!BZ$7),$C61,INDIRECT(calc!BZ$10))-SUMIF(INDIRECT(calc!BZ$8),$C61,INDIRECT(calc!BZ$11))),"")</f>
        <v/>
      </c>
      <c r="X61" s="136"/>
    </row>
    <row r="62" spans="3:24">
      <c r="C62" s="204" t="str">
        <f ca="1">IFERROR(INDEX(Typ,MATCH(ROW(A61),Code,0),2),"")</f>
        <v>7410817TA</v>
      </c>
      <c r="D62" s="204" t="str">
        <f ca="1">IFERROR(INDEX(Typ,MATCH(ROW(B61),Code,0),3),"")</f>
        <v>FILL LIMIT VENT VALVE</v>
      </c>
      <c r="E62" s="141">
        <f ca="1">SUMIF(Stocks!A:$A,$C62,Stocks!$B:$B)</f>
        <v>48</v>
      </c>
      <c r="F62" s="141"/>
      <c r="G62" s="145">
        <f t="shared" ca="1" si="0"/>
        <v>0</v>
      </c>
      <c r="H62" s="205" t="str">
        <f ca="1">IFERROR(IF($C62="","",(SUMIF(INDIRECT(calc!BL$6),$C62,INDIRECT(calc!BL$12))+SUMIF(INDIRECT(calc!BL$7),$C62,INDIRECT(calc!BL$13))+SUMIF(INDIRECT(calc!BL$8),$C62,INDIRECT(calc!BL$14)))/(COUNTIF(INDIRECT(calc!BL$6),$C62)+COUNTIF(INDIRECT(calc!BL$7),$C62)+COUNTIF(INDIRECT(calc!BL$8),$C62))-SUMIF(INDIRECT(calc!BL$6),$C62,INDIRECT(calc!BL$9))-SUMIF(INDIRECT(calc!BL$7),$C62,INDIRECT(calc!BL$10))-SUMIF(INDIRECT(calc!BL$8),$C62,INDIRECT(calc!BL$11))),"")</f>
        <v/>
      </c>
      <c r="I62" s="205">
        <f ca="1">IFERROR(IF($C62="","",(SUMIF(INDIRECT(calc!BM$6),$C62,INDIRECT(calc!BM$12))+SUMIF(INDIRECT(calc!BM$7),$C62,INDIRECT(calc!BM$13))+SUMIF(INDIRECT(calc!BM$8),$C62,INDIRECT(calc!BM$14)))/(COUNTIF(INDIRECT(calc!BM$6),$C62)+COUNTIF(INDIRECT(calc!BM$7),$C62)+COUNTIF(INDIRECT(calc!BM$8),$C62))-SUMIF(INDIRECT(calc!BM$6),$C62,INDIRECT(calc!BM$9))-SUMIF(INDIRECT(calc!BM$7),$C62,INDIRECT(calc!BM$10))-SUMIF(INDIRECT(calc!BM$8),$C62,INDIRECT(calc!BM$11))),"")</f>
        <v>48</v>
      </c>
      <c r="J62" s="205" t="str">
        <f ca="1">IFERROR(IF($C62="","",(SUMIF(INDIRECT(calc!BN$6),$C62,INDIRECT(calc!BN$12))+SUMIF(INDIRECT(calc!BN$7),$C62,INDIRECT(calc!BN$13))+SUMIF(INDIRECT(calc!BN$8),$C62,INDIRECT(calc!BN$14)))/(COUNTIF(INDIRECT(calc!BN$6),$C62)+COUNTIF(INDIRECT(calc!BN$7),$C62)+COUNTIF(INDIRECT(calc!BN$8),$C62))-SUMIF(INDIRECT(calc!BN$6),$C62,INDIRECT(calc!BN$9))-SUMIF(INDIRECT(calc!BN$7),$C62,INDIRECT(calc!BN$10))-SUMIF(INDIRECT(calc!BN$8),$C62,INDIRECT(calc!BN$11))),"")</f>
        <v/>
      </c>
      <c r="K62" s="205" t="str">
        <f ca="1">IFERROR(IF($C62="","",(SUMIF(INDIRECT(calc!BO$6),$C62,INDIRECT(calc!BO$12))+SUMIF(INDIRECT(calc!BO$7),$C62,INDIRECT(calc!BO$13))+SUMIF(INDIRECT(calc!BO$8),$C62,INDIRECT(calc!BO$14)))/(COUNTIF(INDIRECT(calc!BO$6),$C62)+COUNTIF(INDIRECT(calc!BO$7),$C62)+COUNTIF(INDIRECT(calc!BO$8),$C62))-SUMIF(INDIRECT(calc!BO$6),$C62,INDIRECT(calc!BO$9))-SUMIF(INDIRECT(calc!BO$7),$C62,INDIRECT(calc!BO$10))-SUMIF(INDIRECT(calc!BO$8),$C62,INDIRECT(calc!BO$11))),"")</f>
        <v/>
      </c>
      <c r="L62" s="205" t="str">
        <f ca="1">IFERROR(IF($C62="","",(SUMIF(INDIRECT(calc!BP$6),$C62,INDIRECT(calc!BP$12))+SUMIF(INDIRECT(calc!BP$7),$C62,INDIRECT(calc!BP$13))+SUMIF(INDIRECT(calc!BP$8),$C62,INDIRECT(calc!BP$14)))/(COUNTIF(INDIRECT(calc!BP$6),$C62)+COUNTIF(INDIRECT(calc!BP$7),$C62)+COUNTIF(INDIRECT(calc!BP$8),$C62))-SUMIF(INDIRECT(calc!BP$6),$C62,INDIRECT(calc!BP$9))-SUMIF(INDIRECT(calc!BP$7),$C62,INDIRECT(calc!BP$10))-SUMIF(INDIRECT(calc!BP$8),$C62,INDIRECT(calc!BP$11))),"")</f>
        <v/>
      </c>
      <c r="M62" s="205" t="str">
        <f ca="1">IFERROR(IF($C62="","",(SUMIF(INDIRECT(calc!BQ$6),$C62,INDIRECT(calc!BQ$12))+SUMIF(INDIRECT(calc!BQ$7),$C62,INDIRECT(calc!BQ$13))+SUMIF(INDIRECT(calc!BQ$8),$C62,INDIRECT(calc!BQ$14)))/(COUNTIF(INDIRECT(calc!BQ$6),$C62)+COUNTIF(INDIRECT(calc!BQ$7),$C62)+COUNTIF(INDIRECT(calc!BQ$8),$C62))-SUMIF(INDIRECT(calc!BQ$6),$C62,INDIRECT(calc!BQ$9))-SUMIF(INDIRECT(calc!BQ$7),$C62,INDIRECT(calc!BQ$10))-SUMIF(INDIRECT(calc!BQ$8),$C62,INDIRECT(calc!BQ$11))),"")</f>
        <v/>
      </c>
      <c r="N62" s="205" t="str">
        <f ca="1">IFERROR(IF($C62="","",(SUMIF(INDIRECT(calc!BR$6),$C62,INDIRECT(calc!BR$12))+SUMIF(INDIRECT(calc!BR$7),$C62,INDIRECT(calc!BR$13))+SUMIF(INDIRECT(calc!BR$8),$C62,INDIRECT(calc!BR$14)))/(COUNTIF(INDIRECT(calc!BR$6),$C62)+COUNTIF(INDIRECT(calc!BR$7),$C62)+COUNTIF(INDIRECT(calc!BR$8),$C62))-SUMIF(INDIRECT(calc!BR$6),$C62,INDIRECT(calc!BR$9))-SUMIF(INDIRECT(calc!BR$7),$C62,INDIRECT(calc!BR$10))-SUMIF(INDIRECT(calc!BR$8),$C62,INDIRECT(calc!BR$11))),"")</f>
        <v/>
      </c>
      <c r="O62" s="205" t="str">
        <f ca="1">IFERROR(IF($C62="","",(SUMIF(INDIRECT(calc!BS$6),$C62,INDIRECT(calc!BS$12))+SUMIF(INDIRECT(calc!BS$7),$C62,INDIRECT(calc!BS$13))+SUMIF(INDIRECT(calc!BS$8),$C62,INDIRECT(calc!BS$14)))/(COUNTIF(INDIRECT(calc!BS$6),$C62)+COUNTIF(INDIRECT(calc!BS$7),$C62)+COUNTIF(INDIRECT(calc!BS$8),$C62))-SUMIF(INDIRECT(calc!BS$6),$C62,INDIRECT(calc!BS$9))-SUMIF(INDIRECT(calc!BS$7),$C62,INDIRECT(calc!BS$10))-SUMIF(INDIRECT(calc!BS$8),$C62,INDIRECT(calc!BS$11))),"")</f>
        <v/>
      </c>
      <c r="P62" s="205" t="str">
        <f ca="1">IFERROR(IF($C62="","",(SUMIF(INDIRECT(calc!BT$6),$C62,INDIRECT(calc!BT$12))+SUMIF(INDIRECT(calc!BT$7),$C62,INDIRECT(calc!BT$13))+SUMIF(INDIRECT(calc!BT$8),$C62,INDIRECT(calc!BT$14)))/(COUNTIF(INDIRECT(calc!BT$6),$C62)+COUNTIF(INDIRECT(calc!BT$7),$C62)+COUNTIF(INDIRECT(calc!BT$8),$C62))-SUMIF(INDIRECT(calc!BT$6),$C62,INDIRECT(calc!BT$9))-SUMIF(INDIRECT(calc!BT$7),$C62,INDIRECT(calc!BT$10))-SUMIF(INDIRECT(calc!BT$8),$C62,INDIRECT(calc!BT$11))),"")</f>
        <v/>
      </c>
      <c r="Q62" s="205" t="str">
        <f ca="1">IFERROR(IF($C62="","",(SUMIF(INDIRECT(calc!BU$6),$C62,INDIRECT(calc!BU$12))+SUMIF(INDIRECT(calc!BU$7),$C62,INDIRECT(calc!BU$13))+SUMIF(INDIRECT(calc!BU$8),$C62,INDIRECT(calc!BU$14)))/(COUNTIF(INDIRECT(calc!BU$6),$C62)+COUNTIF(INDIRECT(calc!BU$7),$C62)+COUNTIF(INDIRECT(calc!BU$8),$C62))-SUMIF(INDIRECT(calc!BU$6),$C62,INDIRECT(calc!BU$9))-SUMIF(INDIRECT(calc!BU$7),$C62,INDIRECT(calc!BU$10))-SUMIF(INDIRECT(calc!BU$8),$C62,INDIRECT(calc!BU$11))),"")</f>
        <v/>
      </c>
      <c r="R62" s="205" t="str">
        <f ca="1">IFERROR(IF($C62="","",(SUMIF(INDIRECT(calc!BV$6),$C62,INDIRECT(calc!BV$12))+SUMIF(INDIRECT(calc!BV$7),$C62,INDIRECT(calc!BV$13))+SUMIF(INDIRECT(calc!BV$8),$C62,INDIRECT(calc!BV$14)))/(COUNTIF(INDIRECT(calc!BV$6),$C62)+COUNTIF(INDIRECT(calc!BV$7),$C62)+COUNTIF(INDIRECT(calc!BV$8),$C62))-SUMIF(INDIRECT(calc!BV$6),$C62,INDIRECT(calc!BV$9))-SUMIF(INDIRECT(calc!BV$7),$C62,INDIRECT(calc!BV$10))-SUMIF(INDIRECT(calc!BV$8),$C62,INDIRECT(calc!BV$11))),"")</f>
        <v/>
      </c>
      <c r="S62" s="205" t="str">
        <f ca="1">IFERROR(IF($C62="","",(SUMIF(INDIRECT(calc!BW$6),$C62,INDIRECT(calc!BW$12))+SUMIF(INDIRECT(calc!BW$7),$C62,INDIRECT(calc!BW$13))+SUMIF(INDIRECT(calc!BW$8),$C62,INDIRECT(calc!BW$14)))/(COUNTIF(INDIRECT(calc!BW$6),$C62)+COUNTIF(INDIRECT(calc!BW$7),$C62)+COUNTIF(INDIRECT(calc!BW$8),$C62))-SUMIF(INDIRECT(calc!BW$6),$C62,INDIRECT(calc!BW$9))-SUMIF(INDIRECT(calc!BW$7),$C62,INDIRECT(calc!BW$10))-SUMIF(INDIRECT(calc!BW$8),$C62,INDIRECT(calc!BW$11))),"")</f>
        <v/>
      </c>
      <c r="T62" s="205" t="str">
        <f ca="1">IFERROR(IF($C62="","",(SUMIF(INDIRECT(calc!BX$6),$C62,INDIRECT(calc!BX$12))+SUMIF(INDIRECT(calc!BX$7),$C62,INDIRECT(calc!BX$13))+SUMIF(INDIRECT(calc!BX$8),$C62,INDIRECT(calc!BX$14)))/(COUNTIF(INDIRECT(calc!BX$6),$C62)+COUNTIF(INDIRECT(calc!BX$7),$C62)+COUNTIF(INDIRECT(calc!BX$8),$C62))-SUMIF(INDIRECT(calc!BX$6),$C62,INDIRECT(calc!BX$9))-SUMIF(INDIRECT(calc!BX$7),$C62,INDIRECT(calc!BX$10))-SUMIF(INDIRECT(calc!BX$8),$C62,INDIRECT(calc!BX$11))),"")</f>
        <v/>
      </c>
      <c r="U62" s="205" t="str">
        <f ca="1">IFERROR(IF($C62="","",(SUMIF(INDIRECT(calc!BY$6),$C62,INDIRECT(calc!BY$12))+SUMIF(INDIRECT(calc!BY$7),$C62,INDIRECT(calc!BY$13))+SUMIF(INDIRECT(calc!BY$8),$C62,INDIRECT(calc!BY$14)))/(COUNTIF(INDIRECT(calc!BY$6),$C62)+COUNTIF(INDIRECT(calc!BY$7),$C62)+COUNTIF(INDIRECT(calc!BY$8),$C62))-SUMIF(INDIRECT(calc!BY$6),$C62,INDIRECT(calc!BY$9))-SUMIF(INDIRECT(calc!BY$7),$C62,INDIRECT(calc!BY$10))-SUMIF(INDIRECT(calc!BY$8),$C62,INDIRECT(calc!BY$11))),"")</f>
        <v/>
      </c>
      <c r="V62" s="205" t="str">
        <f ca="1">IFERROR(IF($C62="","",(SUMIF(INDIRECT(calc!BZ$6),$C62,INDIRECT(calc!BZ$12))+SUMIF(INDIRECT(calc!BZ$7),$C62,INDIRECT(calc!BZ$13))+SUMIF(INDIRECT(calc!BZ$8),$C62,INDIRECT(calc!BZ$14)))/(COUNTIF(INDIRECT(calc!BZ$6),$C62)+COUNTIF(INDIRECT(calc!BZ$7),$C62)+COUNTIF(INDIRECT(calc!BZ$8),$C62))-SUMIF(INDIRECT(calc!BZ$6),$C62,INDIRECT(calc!BZ$9))-SUMIF(INDIRECT(calc!BZ$7),$C62,INDIRECT(calc!BZ$10))-SUMIF(INDIRECT(calc!BZ$8),$C62,INDIRECT(calc!BZ$11))),"")</f>
        <v/>
      </c>
      <c r="X62" s="136"/>
    </row>
    <row r="63" spans="3:24">
      <c r="C63" s="204" t="str">
        <f ca="1">IFERROR(INDEX(Typ,MATCH(ROW(A62),Code,0),2),"")</f>
        <v>7432725TA</v>
      </c>
      <c r="D63" s="204" t="str">
        <f ca="1">IFERROR(INDEX(Typ,MATCH(ROW(B62),Code,0),3),"")</f>
        <v>FILL VENT LINE</v>
      </c>
      <c r="E63" s="141">
        <f ca="1">SUMIF(Stocks!A:$A,$C63,Stocks!$B:$B)</f>
        <v>8</v>
      </c>
      <c r="F63" s="141"/>
      <c r="G63" s="145">
        <f t="shared" ca="1" si="0"/>
        <v>0</v>
      </c>
      <c r="H63" s="205" t="str">
        <f ca="1">IFERROR(IF($C63="","",(SUMIF(INDIRECT(calc!BL$6),$C63,INDIRECT(calc!BL$12))+SUMIF(INDIRECT(calc!BL$7),$C63,INDIRECT(calc!BL$13))+SUMIF(INDIRECT(calc!BL$8),$C63,INDIRECT(calc!BL$14)))/(COUNTIF(INDIRECT(calc!BL$6),$C63)+COUNTIF(INDIRECT(calc!BL$7),$C63)+COUNTIF(INDIRECT(calc!BL$8),$C63))-SUMIF(INDIRECT(calc!BL$6),$C63,INDIRECT(calc!BL$9))-SUMIF(INDIRECT(calc!BL$7),$C63,INDIRECT(calc!BL$10))-SUMIF(INDIRECT(calc!BL$8),$C63,INDIRECT(calc!BL$11))),"")</f>
        <v/>
      </c>
      <c r="I63" s="205">
        <f ca="1">IFERROR(IF($C63="","",(SUMIF(INDIRECT(calc!BM$6),$C63,INDIRECT(calc!BM$12))+SUMIF(INDIRECT(calc!BM$7),$C63,INDIRECT(calc!BM$13))+SUMIF(INDIRECT(calc!BM$8),$C63,INDIRECT(calc!BM$14)))/(COUNTIF(INDIRECT(calc!BM$6),$C63)+COUNTIF(INDIRECT(calc!BM$7),$C63)+COUNTIF(INDIRECT(calc!BM$8),$C63))-SUMIF(INDIRECT(calc!BM$6),$C63,INDIRECT(calc!BM$9))-SUMIF(INDIRECT(calc!BM$7),$C63,INDIRECT(calc!BM$10))-SUMIF(INDIRECT(calc!BM$8),$C63,INDIRECT(calc!BM$11))),"")</f>
        <v>6</v>
      </c>
      <c r="J63" s="205" t="str">
        <f ca="1">IFERROR(IF($C63="","",(SUMIF(INDIRECT(calc!BN$6),$C63,INDIRECT(calc!BN$12))+SUMIF(INDIRECT(calc!BN$7),$C63,INDIRECT(calc!BN$13))+SUMIF(INDIRECT(calc!BN$8),$C63,INDIRECT(calc!BN$14)))/(COUNTIF(INDIRECT(calc!BN$6),$C63)+COUNTIF(INDIRECT(calc!BN$7),$C63)+COUNTIF(INDIRECT(calc!BN$8),$C63))-SUMIF(INDIRECT(calc!BN$6),$C63,INDIRECT(calc!BN$9))-SUMIF(INDIRECT(calc!BN$7),$C63,INDIRECT(calc!BN$10))-SUMIF(INDIRECT(calc!BN$8),$C63,INDIRECT(calc!BN$11))),"")</f>
        <v/>
      </c>
      <c r="K63" s="205" t="str">
        <f ca="1">IFERROR(IF($C63="","",(SUMIF(INDIRECT(calc!BO$6),$C63,INDIRECT(calc!BO$12))+SUMIF(INDIRECT(calc!BO$7),$C63,INDIRECT(calc!BO$13))+SUMIF(INDIRECT(calc!BO$8),$C63,INDIRECT(calc!BO$14)))/(COUNTIF(INDIRECT(calc!BO$6),$C63)+COUNTIF(INDIRECT(calc!BO$7),$C63)+COUNTIF(INDIRECT(calc!BO$8),$C63))-SUMIF(INDIRECT(calc!BO$6),$C63,INDIRECT(calc!BO$9))-SUMIF(INDIRECT(calc!BO$7),$C63,INDIRECT(calc!BO$10))-SUMIF(INDIRECT(calc!BO$8),$C63,INDIRECT(calc!BO$11))),"")</f>
        <v/>
      </c>
      <c r="L63" s="205" t="str">
        <f ca="1">IFERROR(IF($C63="","",(SUMIF(INDIRECT(calc!BP$6),$C63,INDIRECT(calc!BP$12))+SUMIF(INDIRECT(calc!BP$7),$C63,INDIRECT(calc!BP$13))+SUMIF(INDIRECT(calc!BP$8),$C63,INDIRECT(calc!BP$14)))/(COUNTIF(INDIRECT(calc!BP$6),$C63)+COUNTIF(INDIRECT(calc!BP$7),$C63)+COUNTIF(INDIRECT(calc!BP$8),$C63))-SUMIF(INDIRECT(calc!BP$6),$C63,INDIRECT(calc!BP$9))-SUMIF(INDIRECT(calc!BP$7),$C63,INDIRECT(calc!BP$10))-SUMIF(INDIRECT(calc!BP$8),$C63,INDIRECT(calc!BP$11))),"")</f>
        <v/>
      </c>
      <c r="M63" s="205" t="str">
        <f ca="1">IFERROR(IF($C63="","",(SUMIF(INDIRECT(calc!BQ$6),$C63,INDIRECT(calc!BQ$12))+SUMIF(INDIRECT(calc!BQ$7),$C63,INDIRECT(calc!BQ$13))+SUMIF(INDIRECT(calc!BQ$8),$C63,INDIRECT(calc!BQ$14)))/(COUNTIF(INDIRECT(calc!BQ$6),$C63)+COUNTIF(INDIRECT(calc!BQ$7),$C63)+COUNTIF(INDIRECT(calc!BQ$8),$C63))-SUMIF(INDIRECT(calc!BQ$6),$C63,INDIRECT(calc!BQ$9))-SUMIF(INDIRECT(calc!BQ$7),$C63,INDIRECT(calc!BQ$10))-SUMIF(INDIRECT(calc!BQ$8),$C63,INDIRECT(calc!BQ$11))),"")</f>
        <v/>
      </c>
      <c r="N63" s="205" t="str">
        <f ca="1">IFERROR(IF($C63="","",(SUMIF(INDIRECT(calc!BR$6),$C63,INDIRECT(calc!BR$12))+SUMIF(INDIRECT(calc!BR$7),$C63,INDIRECT(calc!BR$13))+SUMIF(INDIRECT(calc!BR$8),$C63,INDIRECT(calc!BR$14)))/(COUNTIF(INDIRECT(calc!BR$6),$C63)+COUNTIF(INDIRECT(calc!BR$7),$C63)+COUNTIF(INDIRECT(calc!BR$8),$C63))-SUMIF(INDIRECT(calc!BR$6),$C63,INDIRECT(calc!BR$9))-SUMIF(INDIRECT(calc!BR$7),$C63,INDIRECT(calc!BR$10))-SUMIF(INDIRECT(calc!BR$8),$C63,INDIRECT(calc!BR$11))),"")</f>
        <v/>
      </c>
      <c r="O63" s="205" t="str">
        <f ca="1">IFERROR(IF($C63="","",(SUMIF(INDIRECT(calc!BS$6),$C63,INDIRECT(calc!BS$12))+SUMIF(INDIRECT(calc!BS$7),$C63,INDIRECT(calc!BS$13))+SUMIF(INDIRECT(calc!BS$8),$C63,INDIRECT(calc!BS$14)))/(COUNTIF(INDIRECT(calc!BS$6),$C63)+COUNTIF(INDIRECT(calc!BS$7),$C63)+COUNTIF(INDIRECT(calc!BS$8),$C63))-SUMIF(INDIRECT(calc!BS$6),$C63,INDIRECT(calc!BS$9))-SUMIF(INDIRECT(calc!BS$7),$C63,INDIRECT(calc!BS$10))-SUMIF(INDIRECT(calc!BS$8),$C63,INDIRECT(calc!BS$11))),"")</f>
        <v/>
      </c>
      <c r="P63" s="205" t="str">
        <f ca="1">IFERROR(IF($C63="","",(SUMIF(INDIRECT(calc!BT$6),$C63,INDIRECT(calc!BT$12))+SUMIF(INDIRECT(calc!BT$7),$C63,INDIRECT(calc!BT$13))+SUMIF(INDIRECT(calc!BT$8),$C63,INDIRECT(calc!BT$14)))/(COUNTIF(INDIRECT(calc!BT$6),$C63)+COUNTIF(INDIRECT(calc!BT$7),$C63)+COUNTIF(INDIRECT(calc!BT$8),$C63))-SUMIF(INDIRECT(calc!BT$6),$C63,INDIRECT(calc!BT$9))-SUMIF(INDIRECT(calc!BT$7),$C63,INDIRECT(calc!BT$10))-SUMIF(INDIRECT(calc!BT$8),$C63,INDIRECT(calc!BT$11))),"")</f>
        <v/>
      </c>
      <c r="Q63" s="205" t="str">
        <f ca="1">IFERROR(IF($C63="","",(SUMIF(INDIRECT(calc!BU$6),$C63,INDIRECT(calc!BU$12))+SUMIF(INDIRECT(calc!BU$7),$C63,INDIRECT(calc!BU$13))+SUMIF(INDIRECT(calc!BU$8),$C63,INDIRECT(calc!BU$14)))/(COUNTIF(INDIRECT(calc!BU$6),$C63)+COUNTIF(INDIRECT(calc!BU$7),$C63)+COUNTIF(INDIRECT(calc!BU$8),$C63))-SUMIF(INDIRECT(calc!BU$6),$C63,INDIRECT(calc!BU$9))-SUMIF(INDIRECT(calc!BU$7),$C63,INDIRECT(calc!BU$10))-SUMIF(INDIRECT(calc!BU$8),$C63,INDIRECT(calc!BU$11))),"")</f>
        <v/>
      </c>
      <c r="R63" s="205" t="str">
        <f ca="1">IFERROR(IF($C63="","",(SUMIF(INDIRECT(calc!BV$6),$C63,INDIRECT(calc!BV$12))+SUMIF(INDIRECT(calc!BV$7),$C63,INDIRECT(calc!BV$13))+SUMIF(INDIRECT(calc!BV$8),$C63,INDIRECT(calc!BV$14)))/(COUNTIF(INDIRECT(calc!BV$6),$C63)+COUNTIF(INDIRECT(calc!BV$7),$C63)+COUNTIF(INDIRECT(calc!BV$8),$C63))-SUMIF(INDIRECT(calc!BV$6),$C63,INDIRECT(calc!BV$9))-SUMIF(INDIRECT(calc!BV$7),$C63,INDIRECT(calc!BV$10))-SUMIF(INDIRECT(calc!BV$8),$C63,INDIRECT(calc!BV$11))),"")</f>
        <v/>
      </c>
      <c r="S63" s="205" t="str">
        <f ca="1">IFERROR(IF($C63="","",(SUMIF(INDIRECT(calc!BW$6),$C63,INDIRECT(calc!BW$12))+SUMIF(INDIRECT(calc!BW$7),$C63,INDIRECT(calc!BW$13))+SUMIF(INDIRECT(calc!BW$8),$C63,INDIRECT(calc!BW$14)))/(COUNTIF(INDIRECT(calc!BW$6),$C63)+COUNTIF(INDIRECT(calc!BW$7),$C63)+COUNTIF(INDIRECT(calc!BW$8),$C63))-SUMIF(INDIRECT(calc!BW$6),$C63,INDIRECT(calc!BW$9))-SUMIF(INDIRECT(calc!BW$7),$C63,INDIRECT(calc!BW$10))-SUMIF(INDIRECT(calc!BW$8),$C63,INDIRECT(calc!BW$11))),"")</f>
        <v/>
      </c>
      <c r="T63" s="205" t="str">
        <f ca="1">IFERROR(IF($C63="","",(SUMIF(INDIRECT(calc!BX$6),$C63,INDIRECT(calc!BX$12))+SUMIF(INDIRECT(calc!BX$7),$C63,INDIRECT(calc!BX$13))+SUMIF(INDIRECT(calc!BX$8),$C63,INDIRECT(calc!BX$14)))/(COUNTIF(INDIRECT(calc!BX$6),$C63)+COUNTIF(INDIRECT(calc!BX$7),$C63)+COUNTIF(INDIRECT(calc!BX$8),$C63))-SUMIF(INDIRECT(calc!BX$6),$C63,INDIRECT(calc!BX$9))-SUMIF(INDIRECT(calc!BX$7),$C63,INDIRECT(calc!BX$10))-SUMIF(INDIRECT(calc!BX$8),$C63,INDIRECT(calc!BX$11))),"")</f>
        <v/>
      </c>
      <c r="U63" s="205" t="str">
        <f ca="1">IFERROR(IF($C63="","",(SUMIF(INDIRECT(calc!BY$6),$C63,INDIRECT(calc!BY$12))+SUMIF(INDIRECT(calc!BY$7),$C63,INDIRECT(calc!BY$13))+SUMIF(INDIRECT(calc!BY$8),$C63,INDIRECT(calc!BY$14)))/(COUNTIF(INDIRECT(calc!BY$6),$C63)+COUNTIF(INDIRECT(calc!BY$7),$C63)+COUNTIF(INDIRECT(calc!BY$8),$C63))-SUMIF(INDIRECT(calc!BY$6),$C63,INDIRECT(calc!BY$9))-SUMIF(INDIRECT(calc!BY$7),$C63,INDIRECT(calc!BY$10))-SUMIF(INDIRECT(calc!BY$8),$C63,INDIRECT(calc!BY$11))),"")</f>
        <v/>
      </c>
      <c r="V63" s="205" t="str">
        <f ca="1">IFERROR(IF($C63="","",(SUMIF(INDIRECT(calc!BZ$6),$C63,INDIRECT(calc!BZ$12))+SUMIF(INDIRECT(calc!BZ$7),$C63,INDIRECT(calc!BZ$13))+SUMIF(INDIRECT(calc!BZ$8),$C63,INDIRECT(calc!BZ$14)))/(COUNTIF(INDIRECT(calc!BZ$6),$C63)+COUNTIF(INDIRECT(calc!BZ$7),$C63)+COUNTIF(INDIRECT(calc!BZ$8),$C63))-SUMIF(INDIRECT(calc!BZ$6),$C63,INDIRECT(calc!BZ$9))-SUMIF(INDIRECT(calc!BZ$7),$C63,INDIRECT(calc!BZ$10))-SUMIF(INDIRECT(calc!BZ$8),$C63,INDIRECT(calc!BZ$11))),"")</f>
        <v/>
      </c>
      <c r="X63" s="136"/>
    </row>
    <row r="64" spans="3:24">
      <c r="C64" s="204" t="str">
        <f ca="1">IFERROR(INDEX(Typ,MATCH(ROW(A63),Code,0),2),"")</f>
        <v>7540075AA</v>
      </c>
      <c r="D64" s="204" t="str">
        <f ca="1">IFERROR(INDEX(Typ,MATCH(ROW(B63),Code,0),3),"")</f>
        <v>ENCAPSULATED RING STD</v>
      </c>
      <c r="E64" s="141">
        <f ca="1">SUMIF(Stocks!A:$A,$C64,Stocks!$B:$B)</f>
        <v>0</v>
      </c>
      <c r="F64" s="141"/>
      <c r="G64" s="145">
        <f t="shared" ca="1" si="0"/>
        <v>-62</v>
      </c>
      <c r="H64" s="205">
        <f ca="1">IFERROR(IF($C64="","",(SUMIF(INDIRECT(calc!BL$6),$C64,INDIRECT(calc!BL$12))+SUMIF(INDIRECT(calc!BL$7),$C64,INDIRECT(calc!BL$13))+SUMIF(INDIRECT(calc!BL$8),$C64,INDIRECT(calc!BL$14)))/(COUNTIF(INDIRECT(calc!BL$6),$C64)+COUNTIF(INDIRECT(calc!BL$7),$C64)+COUNTIF(INDIRECT(calc!BL$8),$C64))-SUMIF(INDIRECT(calc!BL$6),$C64,INDIRECT(calc!BL$9))-SUMIF(INDIRECT(calc!BL$7),$C64,INDIRECT(calc!BL$10))-SUMIF(INDIRECT(calc!BL$8),$C64,INDIRECT(calc!BL$11))),"")</f>
        <v>-1</v>
      </c>
      <c r="I64" s="205">
        <f ca="1">IFERROR(IF($C64="","",(SUMIF(INDIRECT(calc!BM$6),$C64,INDIRECT(calc!BM$12))+SUMIF(INDIRECT(calc!BM$7),$C64,INDIRECT(calc!BM$13))+SUMIF(INDIRECT(calc!BM$8),$C64,INDIRECT(calc!BM$14)))/(COUNTIF(INDIRECT(calc!BM$6),$C64)+COUNTIF(INDIRECT(calc!BM$7),$C64)+COUNTIF(INDIRECT(calc!BM$8),$C64))-SUMIF(INDIRECT(calc!BM$6),$C64,INDIRECT(calc!BM$9))-SUMIF(INDIRECT(calc!BM$7),$C64,INDIRECT(calc!BM$10))-SUMIF(INDIRECT(calc!BM$8),$C64,INDIRECT(calc!BM$11))),"")</f>
        <v>-61</v>
      </c>
      <c r="J64" s="205" t="str">
        <f ca="1">IFERROR(IF($C64="","",(SUMIF(INDIRECT(calc!BN$6),$C64,INDIRECT(calc!BN$12))+SUMIF(INDIRECT(calc!BN$7),$C64,INDIRECT(calc!BN$13))+SUMIF(INDIRECT(calc!BN$8),$C64,INDIRECT(calc!BN$14)))/(COUNTIF(INDIRECT(calc!BN$6),$C64)+COUNTIF(INDIRECT(calc!BN$7),$C64)+COUNTIF(INDIRECT(calc!BN$8),$C64))-SUMIF(INDIRECT(calc!BN$6),$C64,INDIRECT(calc!BN$9))-SUMIF(INDIRECT(calc!BN$7),$C64,INDIRECT(calc!BN$10))-SUMIF(INDIRECT(calc!BN$8),$C64,INDIRECT(calc!BN$11))),"")</f>
        <v/>
      </c>
      <c r="K64" s="205" t="str">
        <f ca="1">IFERROR(IF($C64="","",(SUMIF(INDIRECT(calc!BO$6),$C64,INDIRECT(calc!BO$12))+SUMIF(INDIRECT(calc!BO$7),$C64,INDIRECT(calc!BO$13))+SUMIF(INDIRECT(calc!BO$8),$C64,INDIRECT(calc!BO$14)))/(COUNTIF(INDIRECT(calc!BO$6),$C64)+COUNTIF(INDIRECT(calc!BO$7),$C64)+COUNTIF(INDIRECT(calc!BO$8),$C64))-SUMIF(INDIRECT(calc!BO$6),$C64,INDIRECT(calc!BO$9))-SUMIF(INDIRECT(calc!BO$7),$C64,INDIRECT(calc!BO$10))-SUMIF(INDIRECT(calc!BO$8),$C64,INDIRECT(calc!BO$11))),"")</f>
        <v/>
      </c>
      <c r="L64" s="205" t="str">
        <f ca="1">IFERROR(IF($C64="","",(SUMIF(INDIRECT(calc!BP$6),$C64,INDIRECT(calc!BP$12))+SUMIF(INDIRECT(calc!BP$7),$C64,INDIRECT(calc!BP$13))+SUMIF(INDIRECT(calc!BP$8),$C64,INDIRECT(calc!BP$14)))/(COUNTIF(INDIRECT(calc!BP$6),$C64)+COUNTIF(INDIRECT(calc!BP$7),$C64)+COUNTIF(INDIRECT(calc!BP$8),$C64))-SUMIF(INDIRECT(calc!BP$6),$C64,INDIRECT(calc!BP$9))-SUMIF(INDIRECT(calc!BP$7),$C64,INDIRECT(calc!BP$10))-SUMIF(INDIRECT(calc!BP$8),$C64,INDIRECT(calc!BP$11))),"")</f>
        <v/>
      </c>
      <c r="M64" s="205" t="str">
        <f ca="1">IFERROR(IF($C64="","",(SUMIF(INDIRECT(calc!BQ$6),$C64,INDIRECT(calc!BQ$12))+SUMIF(INDIRECT(calc!BQ$7),$C64,INDIRECT(calc!BQ$13))+SUMIF(INDIRECT(calc!BQ$8),$C64,INDIRECT(calc!BQ$14)))/(COUNTIF(INDIRECT(calc!BQ$6),$C64)+COUNTIF(INDIRECT(calc!BQ$7),$C64)+COUNTIF(INDIRECT(calc!BQ$8),$C64))-SUMIF(INDIRECT(calc!BQ$6),$C64,INDIRECT(calc!BQ$9))-SUMIF(INDIRECT(calc!BQ$7),$C64,INDIRECT(calc!BQ$10))-SUMIF(INDIRECT(calc!BQ$8),$C64,INDIRECT(calc!BQ$11))),"")</f>
        <v/>
      </c>
      <c r="N64" s="205" t="str">
        <f ca="1">IFERROR(IF($C64="","",(SUMIF(INDIRECT(calc!BR$6),$C64,INDIRECT(calc!BR$12))+SUMIF(INDIRECT(calc!BR$7),$C64,INDIRECT(calc!BR$13))+SUMIF(INDIRECT(calc!BR$8),$C64,INDIRECT(calc!BR$14)))/(COUNTIF(INDIRECT(calc!BR$6),$C64)+COUNTIF(INDIRECT(calc!BR$7),$C64)+COUNTIF(INDIRECT(calc!BR$8),$C64))-SUMIF(INDIRECT(calc!BR$6),$C64,INDIRECT(calc!BR$9))-SUMIF(INDIRECT(calc!BR$7),$C64,INDIRECT(calc!BR$10))-SUMIF(INDIRECT(calc!BR$8),$C64,INDIRECT(calc!BR$11))),"")</f>
        <v/>
      </c>
      <c r="O64" s="205" t="str">
        <f ca="1">IFERROR(IF($C64="","",(SUMIF(INDIRECT(calc!BS$6),$C64,INDIRECT(calc!BS$12))+SUMIF(INDIRECT(calc!BS$7),$C64,INDIRECT(calc!BS$13))+SUMIF(INDIRECT(calc!BS$8),$C64,INDIRECT(calc!BS$14)))/(COUNTIF(INDIRECT(calc!BS$6),$C64)+COUNTIF(INDIRECT(calc!BS$7),$C64)+COUNTIF(INDIRECT(calc!BS$8),$C64))-SUMIF(INDIRECT(calc!BS$6),$C64,INDIRECT(calc!BS$9))-SUMIF(INDIRECT(calc!BS$7),$C64,INDIRECT(calc!BS$10))-SUMIF(INDIRECT(calc!BS$8),$C64,INDIRECT(calc!BS$11))),"")</f>
        <v/>
      </c>
      <c r="P64" s="205" t="str">
        <f ca="1">IFERROR(IF($C64="","",(SUMIF(INDIRECT(calc!BT$6),$C64,INDIRECT(calc!BT$12))+SUMIF(INDIRECT(calc!BT$7),$C64,INDIRECT(calc!BT$13))+SUMIF(INDIRECT(calc!BT$8),$C64,INDIRECT(calc!BT$14)))/(COUNTIF(INDIRECT(calc!BT$6),$C64)+COUNTIF(INDIRECT(calc!BT$7),$C64)+COUNTIF(INDIRECT(calc!BT$8),$C64))-SUMIF(INDIRECT(calc!BT$6),$C64,INDIRECT(calc!BT$9))-SUMIF(INDIRECT(calc!BT$7),$C64,INDIRECT(calc!BT$10))-SUMIF(INDIRECT(calc!BT$8),$C64,INDIRECT(calc!BT$11))),"")</f>
        <v/>
      </c>
      <c r="Q64" s="205" t="str">
        <f ca="1">IFERROR(IF($C64="","",(SUMIF(INDIRECT(calc!BU$6),$C64,INDIRECT(calc!BU$12))+SUMIF(INDIRECT(calc!BU$7),$C64,INDIRECT(calc!BU$13))+SUMIF(INDIRECT(calc!BU$8),$C64,INDIRECT(calc!BU$14)))/(COUNTIF(INDIRECT(calc!BU$6),$C64)+COUNTIF(INDIRECT(calc!BU$7),$C64)+COUNTIF(INDIRECT(calc!BU$8),$C64))-SUMIF(INDIRECT(calc!BU$6),$C64,INDIRECT(calc!BU$9))-SUMIF(INDIRECT(calc!BU$7),$C64,INDIRECT(calc!BU$10))-SUMIF(INDIRECT(calc!BU$8),$C64,INDIRECT(calc!BU$11))),"")</f>
        <v/>
      </c>
      <c r="R64" s="205" t="str">
        <f ca="1">IFERROR(IF($C64="","",(SUMIF(INDIRECT(calc!BV$6),$C64,INDIRECT(calc!BV$12))+SUMIF(INDIRECT(calc!BV$7),$C64,INDIRECT(calc!BV$13))+SUMIF(INDIRECT(calc!BV$8),$C64,INDIRECT(calc!BV$14)))/(COUNTIF(INDIRECT(calc!BV$6),$C64)+COUNTIF(INDIRECT(calc!BV$7),$C64)+COUNTIF(INDIRECT(calc!BV$8),$C64))-SUMIF(INDIRECT(calc!BV$6),$C64,INDIRECT(calc!BV$9))-SUMIF(INDIRECT(calc!BV$7),$C64,INDIRECT(calc!BV$10))-SUMIF(INDIRECT(calc!BV$8),$C64,INDIRECT(calc!BV$11))),"")</f>
        <v/>
      </c>
      <c r="S64" s="205" t="str">
        <f ca="1">IFERROR(IF($C64="","",(SUMIF(INDIRECT(calc!BW$6),$C64,INDIRECT(calc!BW$12))+SUMIF(INDIRECT(calc!BW$7),$C64,INDIRECT(calc!BW$13))+SUMIF(INDIRECT(calc!BW$8),$C64,INDIRECT(calc!BW$14)))/(COUNTIF(INDIRECT(calc!BW$6),$C64)+COUNTIF(INDIRECT(calc!BW$7),$C64)+COUNTIF(INDIRECT(calc!BW$8),$C64))-SUMIF(INDIRECT(calc!BW$6),$C64,INDIRECT(calc!BW$9))-SUMIF(INDIRECT(calc!BW$7),$C64,INDIRECT(calc!BW$10))-SUMIF(INDIRECT(calc!BW$8),$C64,INDIRECT(calc!BW$11))),"")</f>
        <v/>
      </c>
      <c r="T64" s="205" t="str">
        <f ca="1">IFERROR(IF($C64="","",(SUMIF(INDIRECT(calc!BX$6),$C64,INDIRECT(calc!BX$12))+SUMIF(INDIRECT(calc!BX$7),$C64,INDIRECT(calc!BX$13))+SUMIF(INDIRECT(calc!BX$8),$C64,INDIRECT(calc!BX$14)))/(COUNTIF(INDIRECT(calc!BX$6),$C64)+COUNTIF(INDIRECT(calc!BX$7),$C64)+COUNTIF(INDIRECT(calc!BX$8),$C64))-SUMIF(INDIRECT(calc!BX$6),$C64,INDIRECT(calc!BX$9))-SUMIF(INDIRECT(calc!BX$7),$C64,INDIRECT(calc!BX$10))-SUMIF(INDIRECT(calc!BX$8),$C64,INDIRECT(calc!BX$11))),"")</f>
        <v/>
      </c>
      <c r="U64" s="205" t="str">
        <f ca="1">IFERROR(IF($C64="","",(SUMIF(INDIRECT(calc!BY$6),$C64,INDIRECT(calc!BY$12))+SUMIF(INDIRECT(calc!BY$7),$C64,INDIRECT(calc!BY$13))+SUMIF(INDIRECT(calc!BY$8),$C64,INDIRECT(calc!BY$14)))/(COUNTIF(INDIRECT(calc!BY$6),$C64)+COUNTIF(INDIRECT(calc!BY$7),$C64)+COUNTIF(INDIRECT(calc!BY$8),$C64))-SUMIF(INDIRECT(calc!BY$6),$C64,INDIRECT(calc!BY$9))-SUMIF(INDIRECT(calc!BY$7),$C64,INDIRECT(calc!BY$10))-SUMIF(INDIRECT(calc!BY$8),$C64,INDIRECT(calc!BY$11))),"")</f>
        <v/>
      </c>
      <c r="V64" s="205" t="str">
        <f ca="1">IFERROR(IF($C64="","",(SUMIF(INDIRECT(calc!BZ$6),$C64,INDIRECT(calc!BZ$12))+SUMIF(INDIRECT(calc!BZ$7),$C64,INDIRECT(calc!BZ$13))+SUMIF(INDIRECT(calc!BZ$8),$C64,INDIRECT(calc!BZ$14)))/(COUNTIF(INDIRECT(calc!BZ$6),$C64)+COUNTIF(INDIRECT(calc!BZ$7),$C64)+COUNTIF(INDIRECT(calc!BZ$8),$C64))-SUMIF(INDIRECT(calc!BZ$6),$C64,INDIRECT(calc!BZ$9))-SUMIF(INDIRECT(calc!BZ$7),$C64,INDIRECT(calc!BZ$10))-SUMIF(INDIRECT(calc!BZ$8),$C64,INDIRECT(calc!BZ$11))),"")</f>
        <v/>
      </c>
      <c r="X64" s="136"/>
    </row>
    <row r="65" spans="3:24">
      <c r="C65" s="204" t="str">
        <f ca="1">IFERROR(INDEX(Typ,MATCH(ROW(A64),Code,0),2),"")</f>
        <v>1001873AA</v>
      </c>
      <c r="D65" s="204" t="str">
        <f ca="1">IFERROR(INDEX(Typ,MATCH(ROW(B64),Code,0),3),"")</f>
        <v>PLASTIC BRACKET FOR STRAP</v>
      </c>
      <c r="E65" s="141">
        <f ca="1">SUMIF(Stocks!A:$A,$C65,Stocks!$B:$B)</f>
        <v>2981</v>
      </c>
      <c r="F65" s="141"/>
      <c r="G65" s="145">
        <f t="shared" ca="1" si="0"/>
        <v>0</v>
      </c>
      <c r="H65" s="205" t="str">
        <f ca="1">IFERROR(IF($C65="","",(SUMIF(INDIRECT(calc!BL$6),$C65,INDIRECT(calc!BL$12))+SUMIF(INDIRECT(calc!BL$7),$C65,INDIRECT(calc!BL$13))+SUMIF(INDIRECT(calc!BL$8),$C65,INDIRECT(calc!BL$14)))/(COUNTIF(INDIRECT(calc!BL$6),$C65)+COUNTIF(INDIRECT(calc!BL$7),$C65)+COUNTIF(INDIRECT(calc!BL$8),$C65))-SUMIF(INDIRECT(calc!BL$6),$C65,INDIRECT(calc!BL$9))-SUMIF(INDIRECT(calc!BL$7),$C65,INDIRECT(calc!BL$10))-SUMIF(INDIRECT(calc!BL$8),$C65,INDIRECT(calc!BL$11))),"")</f>
        <v/>
      </c>
      <c r="I65" s="205">
        <f ca="1">IFERROR(IF($C65="","",(SUMIF(INDIRECT(calc!BM$6),$C65,INDIRECT(calc!BM$12))+SUMIF(INDIRECT(calc!BM$7),$C65,INDIRECT(calc!BM$13))+SUMIF(INDIRECT(calc!BM$8),$C65,INDIRECT(calc!BM$14)))/(COUNTIF(INDIRECT(calc!BM$6),$C65)+COUNTIF(INDIRECT(calc!BM$7),$C65)+COUNTIF(INDIRECT(calc!BM$8),$C65))-SUMIF(INDIRECT(calc!BM$6),$C65,INDIRECT(calc!BM$9))-SUMIF(INDIRECT(calc!BM$7),$C65,INDIRECT(calc!BM$10))-SUMIF(INDIRECT(calc!BM$8),$C65,INDIRECT(calc!BM$11))),"")</f>
        <v>2939</v>
      </c>
      <c r="J65" s="205" t="str">
        <f ca="1">IFERROR(IF($C65="","",(SUMIF(INDIRECT(calc!BN$6),$C65,INDIRECT(calc!BN$12))+SUMIF(INDIRECT(calc!BN$7),$C65,INDIRECT(calc!BN$13))+SUMIF(INDIRECT(calc!BN$8),$C65,INDIRECT(calc!BN$14)))/(COUNTIF(INDIRECT(calc!BN$6),$C65)+COUNTIF(INDIRECT(calc!BN$7),$C65)+COUNTIF(INDIRECT(calc!BN$8),$C65))-SUMIF(INDIRECT(calc!BN$6),$C65,INDIRECT(calc!BN$9))-SUMIF(INDIRECT(calc!BN$7),$C65,INDIRECT(calc!BN$10))-SUMIF(INDIRECT(calc!BN$8),$C65,INDIRECT(calc!BN$11))),"")</f>
        <v/>
      </c>
      <c r="K65" s="205" t="str">
        <f ca="1">IFERROR(IF($C65="","",(SUMIF(INDIRECT(calc!BO$6),$C65,INDIRECT(calc!BO$12))+SUMIF(INDIRECT(calc!BO$7),$C65,INDIRECT(calc!BO$13))+SUMIF(INDIRECT(calc!BO$8),$C65,INDIRECT(calc!BO$14)))/(COUNTIF(INDIRECT(calc!BO$6),$C65)+COUNTIF(INDIRECT(calc!BO$7),$C65)+COUNTIF(INDIRECT(calc!BO$8),$C65))-SUMIF(INDIRECT(calc!BO$6),$C65,INDIRECT(calc!BO$9))-SUMIF(INDIRECT(calc!BO$7),$C65,INDIRECT(calc!BO$10))-SUMIF(INDIRECT(calc!BO$8),$C65,INDIRECT(calc!BO$11))),"")</f>
        <v/>
      </c>
      <c r="L65" s="205" t="str">
        <f ca="1">IFERROR(IF($C65="","",(SUMIF(INDIRECT(calc!BP$6),$C65,INDIRECT(calc!BP$12))+SUMIF(INDIRECT(calc!BP$7),$C65,INDIRECT(calc!BP$13))+SUMIF(INDIRECT(calc!BP$8),$C65,INDIRECT(calc!BP$14)))/(COUNTIF(INDIRECT(calc!BP$6),$C65)+COUNTIF(INDIRECT(calc!BP$7),$C65)+COUNTIF(INDIRECT(calc!BP$8),$C65))-SUMIF(INDIRECT(calc!BP$6),$C65,INDIRECT(calc!BP$9))-SUMIF(INDIRECT(calc!BP$7),$C65,INDIRECT(calc!BP$10))-SUMIF(INDIRECT(calc!BP$8),$C65,INDIRECT(calc!BP$11))),"")</f>
        <v/>
      </c>
      <c r="M65" s="205" t="str">
        <f ca="1">IFERROR(IF($C65="","",(SUMIF(INDIRECT(calc!BQ$6),$C65,INDIRECT(calc!BQ$12))+SUMIF(INDIRECT(calc!BQ$7),$C65,INDIRECT(calc!BQ$13))+SUMIF(INDIRECT(calc!BQ$8),$C65,INDIRECT(calc!BQ$14)))/(COUNTIF(INDIRECT(calc!BQ$6),$C65)+COUNTIF(INDIRECT(calc!BQ$7),$C65)+COUNTIF(INDIRECT(calc!BQ$8),$C65))-SUMIF(INDIRECT(calc!BQ$6),$C65,INDIRECT(calc!BQ$9))-SUMIF(INDIRECT(calc!BQ$7),$C65,INDIRECT(calc!BQ$10))-SUMIF(INDIRECT(calc!BQ$8),$C65,INDIRECT(calc!BQ$11))),"")</f>
        <v/>
      </c>
      <c r="N65" s="205" t="str">
        <f ca="1">IFERROR(IF($C65="","",(SUMIF(INDIRECT(calc!BR$6),$C65,INDIRECT(calc!BR$12))+SUMIF(INDIRECT(calc!BR$7),$C65,INDIRECT(calc!BR$13))+SUMIF(INDIRECT(calc!BR$8),$C65,INDIRECT(calc!BR$14)))/(COUNTIF(INDIRECT(calc!BR$6),$C65)+COUNTIF(INDIRECT(calc!BR$7),$C65)+COUNTIF(INDIRECT(calc!BR$8),$C65))-SUMIF(INDIRECT(calc!BR$6),$C65,INDIRECT(calc!BR$9))-SUMIF(INDIRECT(calc!BR$7),$C65,INDIRECT(calc!BR$10))-SUMIF(INDIRECT(calc!BR$8),$C65,INDIRECT(calc!BR$11))),"")</f>
        <v/>
      </c>
      <c r="O65" s="205" t="str">
        <f ca="1">IFERROR(IF($C65="","",(SUMIF(INDIRECT(calc!BS$6),$C65,INDIRECT(calc!BS$12))+SUMIF(INDIRECT(calc!BS$7),$C65,INDIRECT(calc!BS$13))+SUMIF(INDIRECT(calc!BS$8),$C65,INDIRECT(calc!BS$14)))/(COUNTIF(INDIRECT(calc!BS$6),$C65)+COUNTIF(INDIRECT(calc!BS$7),$C65)+COUNTIF(INDIRECT(calc!BS$8),$C65))-SUMIF(INDIRECT(calc!BS$6),$C65,INDIRECT(calc!BS$9))-SUMIF(INDIRECT(calc!BS$7),$C65,INDIRECT(calc!BS$10))-SUMIF(INDIRECT(calc!BS$8),$C65,INDIRECT(calc!BS$11))),"")</f>
        <v/>
      </c>
      <c r="P65" s="205" t="str">
        <f ca="1">IFERROR(IF($C65="","",(SUMIF(INDIRECT(calc!BT$6),$C65,INDIRECT(calc!BT$12))+SUMIF(INDIRECT(calc!BT$7),$C65,INDIRECT(calc!BT$13))+SUMIF(INDIRECT(calc!BT$8),$C65,INDIRECT(calc!BT$14)))/(COUNTIF(INDIRECT(calc!BT$6),$C65)+COUNTIF(INDIRECT(calc!BT$7),$C65)+COUNTIF(INDIRECT(calc!BT$8),$C65))-SUMIF(INDIRECT(calc!BT$6),$C65,INDIRECT(calc!BT$9))-SUMIF(INDIRECT(calc!BT$7),$C65,INDIRECT(calc!BT$10))-SUMIF(INDIRECT(calc!BT$8),$C65,INDIRECT(calc!BT$11))),"")</f>
        <v/>
      </c>
      <c r="Q65" s="205" t="str">
        <f ca="1">IFERROR(IF($C65="","",(SUMIF(INDIRECT(calc!BU$6),$C65,INDIRECT(calc!BU$12))+SUMIF(INDIRECT(calc!BU$7),$C65,INDIRECT(calc!BU$13))+SUMIF(INDIRECT(calc!BU$8),$C65,INDIRECT(calc!BU$14)))/(COUNTIF(INDIRECT(calc!BU$6),$C65)+COUNTIF(INDIRECT(calc!BU$7),$C65)+COUNTIF(INDIRECT(calc!BU$8),$C65))-SUMIF(INDIRECT(calc!BU$6),$C65,INDIRECT(calc!BU$9))-SUMIF(INDIRECT(calc!BU$7),$C65,INDIRECT(calc!BU$10))-SUMIF(INDIRECT(calc!BU$8),$C65,INDIRECT(calc!BU$11))),"")</f>
        <v/>
      </c>
      <c r="R65" s="205" t="str">
        <f ca="1">IFERROR(IF($C65="","",(SUMIF(INDIRECT(calc!BV$6),$C65,INDIRECT(calc!BV$12))+SUMIF(INDIRECT(calc!BV$7),$C65,INDIRECT(calc!BV$13))+SUMIF(INDIRECT(calc!BV$8),$C65,INDIRECT(calc!BV$14)))/(COUNTIF(INDIRECT(calc!BV$6),$C65)+COUNTIF(INDIRECT(calc!BV$7),$C65)+COUNTIF(INDIRECT(calc!BV$8),$C65))-SUMIF(INDIRECT(calc!BV$6),$C65,INDIRECT(calc!BV$9))-SUMIF(INDIRECT(calc!BV$7),$C65,INDIRECT(calc!BV$10))-SUMIF(INDIRECT(calc!BV$8),$C65,INDIRECT(calc!BV$11))),"")</f>
        <v/>
      </c>
      <c r="S65" s="205" t="str">
        <f ca="1">IFERROR(IF($C65="","",(SUMIF(INDIRECT(calc!BW$6),$C65,INDIRECT(calc!BW$12))+SUMIF(INDIRECT(calc!BW$7),$C65,INDIRECT(calc!BW$13))+SUMIF(INDIRECT(calc!BW$8),$C65,INDIRECT(calc!BW$14)))/(COUNTIF(INDIRECT(calc!BW$6),$C65)+COUNTIF(INDIRECT(calc!BW$7),$C65)+COUNTIF(INDIRECT(calc!BW$8),$C65))-SUMIF(INDIRECT(calc!BW$6),$C65,INDIRECT(calc!BW$9))-SUMIF(INDIRECT(calc!BW$7),$C65,INDIRECT(calc!BW$10))-SUMIF(INDIRECT(calc!BW$8),$C65,INDIRECT(calc!BW$11))),"")</f>
        <v/>
      </c>
      <c r="T65" s="205" t="str">
        <f ca="1">IFERROR(IF($C65="","",(SUMIF(INDIRECT(calc!BX$6),$C65,INDIRECT(calc!BX$12))+SUMIF(INDIRECT(calc!BX$7),$C65,INDIRECT(calc!BX$13))+SUMIF(INDIRECT(calc!BX$8),$C65,INDIRECT(calc!BX$14)))/(COUNTIF(INDIRECT(calc!BX$6),$C65)+COUNTIF(INDIRECT(calc!BX$7),$C65)+COUNTIF(INDIRECT(calc!BX$8),$C65))-SUMIF(INDIRECT(calc!BX$6),$C65,INDIRECT(calc!BX$9))-SUMIF(INDIRECT(calc!BX$7),$C65,INDIRECT(calc!BX$10))-SUMIF(INDIRECT(calc!BX$8),$C65,INDIRECT(calc!BX$11))),"")</f>
        <v/>
      </c>
      <c r="U65" s="205" t="str">
        <f ca="1">IFERROR(IF($C65="","",(SUMIF(INDIRECT(calc!BY$6),$C65,INDIRECT(calc!BY$12))+SUMIF(INDIRECT(calc!BY$7),$C65,INDIRECT(calc!BY$13))+SUMIF(INDIRECT(calc!BY$8),$C65,INDIRECT(calc!BY$14)))/(COUNTIF(INDIRECT(calc!BY$6),$C65)+COUNTIF(INDIRECT(calc!BY$7),$C65)+COUNTIF(INDIRECT(calc!BY$8),$C65))-SUMIF(INDIRECT(calc!BY$6),$C65,INDIRECT(calc!BY$9))-SUMIF(INDIRECT(calc!BY$7),$C65,INDIRECT(calc!BY$10))-SUMIF(INDIRECT(calc!BY$8),$C65,INDIRECT(calc!BY$11))),"")</f>
        <v/>
      </c>
      <c r="V65" s="205" t="str">
        <f ca="1">IFERROR(IF($C65="","",(SUMIF(INDIRECT(calc!BZ$6),$C65,INDIRECT(calc!BZ$12))+SUMIF(INDIRECT(calc!BZ$7),$C65,INDIRECT(calc!BZ$13))+SUMIF(INDIRECT(calc!BZ$8),$C65,INDIRECT(calc!BZ$14)))/(COUNTIF(INDIRECT(calc!BZ$6),$C65)+COUNTIF(INDIRECT(calc!BZ$7),$C65)+COUNTIF(INDIRECT(calc!BZ$8),$C65))-SUMIF(INDIRECT(calc!BZ$6),$C65,INDIRECT(calc!BZ$9))-SUMIF(INDIRECT(calc!BZ$7),$C65,INDIRECT(calc!BZ$10))-SUMIF(INDIRECT(calc!BZ$8),$C65,INDIRECT(calc!BZ$11))),"")</f>
        <v/>
      </c>
      <c r="X65" s="136"/>
    </row>
    <row r="66" spans="3:24">
      <c r="C66" s="204" t="str">
        <f ca="1">IFERROR(INDEX(Typ,MATCH(ROW(A65),Code,0),2),"")</f>
        <v>7310630AA</v>
      </c>
      <c r="D66" s="204" t="str">
        <f ca="1">IFERROR(INDEX(Typ,MATCH(ROW(B65),Code,0),3),"")</f>
        <v>Diesel Breathing nipple</v>
      </c>
      <c r="E66" s="141">
        <f ca="1">SUMIF(Stocks!A:$A,$C66,Stocks!$B:$B)</f>
        <v>60</v>
      </c>
      <c r="F66" s="141"/>
      <c r="G66" s="145">
        <f t="shared" ca="1" si="0"/>
        <v>0</v>
      </c>
      <c r="H66" s="205" t="str">
        <f ca="1">IFERROR(IF($C66="","",(SUMIF(INDIRECT(calc!BL$6),$C66,INDIRECT(calc!BL$12))+SUMIF(INDIRECT(calc!BL$7),$C66,INDIRECT(calc!BL$13))+SUMIF(INDIRECT(calc!BL$8),$C66,INDIRECT(calc!BL$14)))/(COUNTIF(INDIRECT(calc!BL$6),$C66)+COUNTIF(INDIRECT(calc!BL$7),$C66)+COUNTIF(INDIRECT(calc!BL$8),$C66))-SUMIF(INDIRECT(calc!BL$6),$C66,INDIRECT(calc!BL$9))-SUMIF(INDIRECT(calc!BL$7),$C66,INDIRECT(calc!BL$10))-SUMIF(INDIRECT(calc!BL$8),$C66,INDIRECT(calc!BL$11))),"")</f>
        <v/>
      </c>
      <c r="I66" s="205">
        <f ca="1">IFERROR(IF($C66="","",(SUMIF(INDIRECT(calc!BM$6),$C66,INDIRECT(calc!BM$12))+SUMIF(INDIRECT(calc!BM$7),$C66,INDIRECT(calc!BM$13))+SUMIF(INDIRECT(calc!BM$8),$C66,INDIRECT(calc!BM$14)))/(COUNTIF(INDIRECT(calc!BM$6),$C66)+COUNTIF(INDIRECT(calc!BM$7),$C66)+COUNTIF(INDIRECT(calc!BM$8),$C66))-SUMIF(INDIRECT(calc!BM$6),$C66,INDIRECT(calc!BM$9))-SUMIF(INDIRECT(calc!BM$7),$C66,INDIRECT(calc!BM$10))-SUMIF(INDIRECT(calc!BM$8),$C66,INDIRECT(calc!BM$11))),"")</f>
        <v>58</v>
      </c>
      <c r="J66" s="205" t="str">
        <f ca="1">IFERROR(IF($C66="","",(SUMIF(INDIRECT(calc!BN$6),$C66,INDIRECT(calc!BN$12))+SUMIF(INDIRECT(calc!BN$7),$C66,INDIRECT(calc!BN$13))+SUMIF(INDIRECT(calc!BN$8),$C66,INDIRECT(calc!BN$14)))/(COUNTIF(INDIRECT(calc!BN$6),$C66)+COUNTIF(INDIRECT(calc!BN$7),$C66)+COUNTIF(INDIRECT(calc!BN$8),$C66))-SUMIF(INDIRECT(calc!BN$6),$C66,INDIRECT(calc!BN$9))-SUMIF(INDIRECT(calc!BN$7),$C66,INDIRECT(calc!BN$10))-SUMIF(INDIRECT(calc!BN$8),$C66,INDIRECT(calc!BN$11))),"")</f>
        <v/>
      </c>
      <c r="K66" s="205" t="str">
        <f ca="1">IFERROR(IF($C66="","",(SUMIF(INDIRECT(calc!BO$6),$C66,INDIRECT(calc!BO$12))+SUMIF(INDIRECT(calc!BO$7),$C66,INDIRECT(calc!BO$13))+SUMIF(INDIRECT(calc!BO$8),$C66,INDIRECT(calc!BO$14)))/(COUNTIF(INDIRECT(calc!BO$6),$C66)+COUNTIF(INDIRECT(calc!BO$7),$C66)+COUNTIF(INDIRECT(calc!BO$8),$C66))-SUMIF(INDIRECT(calc!BO$6),$C66,INDIRECT(calc!BO$9))-SUMIF(INDIRECT(calc!BO$7),$C66,INDIRECT(calc!BO$10))-SUMIF(INDIRECT(calc!BO$8),$C66,INDIRECT(calc!BO$11))),"")</f>
        <v/>
      </c>
      <c r="L66" s="205" t="str">
        <f ca="1">IFERROR(IF($C66="","",(SUMIF(INDIRECT(calc!BP$6),$C66,INDIRECT(calc!BP$12))+SUMIF(INDIRECT(calc!BP$7),$C66,INDIRECT(calc!BP$13))+SUMIF(INDIRECT(calc!BP$8),$C66,INDIRECT(calc!BP$14)))/(COUNTIF(INDIRECT(calc!BP$6),$C66)+COUNTIF(INDIRECT(calc!BP$7),$C66)+COUNTIF(INDIRECT(calc!BP$8),$C66))-SUMIF(INDIRECT(calc!BP$6),$C66,INDIRECT(calc!BP$9))-SUMIF(INDIRECT(calc!BP$7),$C66,INDIRECT(calc!BP$10))-SUMIF(INDIRECT(calc!BP$8),$C66,INDIRECT(calc!BP$11))),"")</f>
        <v/>
      </c>
      <c r="M66" s="205" t="str">
        <f ca="1">IFERROR(IF($C66="","",(SUMIF(INDIRECT(calc!BQ$6),$C66,INDIRECT(calc!BQ$12))+SUMIF(INDIRECT(calc!BQ$7),$C66,INDIRECT(calc!BQ$13))+SUMIF(INDIRECT(calc!BQ$8),$C66,INDIRECT(calc!BQ$14)))/(COUNTIF(INDIRECT(calc!BQ$6),$C66)+COUNTIF(INDIRECT(calc!BQ$7),$C66)+COUNTIF(INDIRECT(calc!BQ$8),$C66))-SUMIF(INDIRECT(calc!BQ$6),$C66,INDIRECT(calc!BQ$9))-SUMIF(INDIRECT(calc!BQ$7),$C66,INDIRECT(calc!BQ$10))-SUMIF(INDIRECT(calc!BQ$8),$C66,INDIRECT(calc!BQ$11))),"")</f>
        <v/>
      </c>
      <c r="N66" s="205" t="str">
        <f ca="1">IFERROR(IF($C66="","",(SUMIF(INDIRECT(calc!BR$6),$C66,INDIRECT(calc!BR$12))+SUMIF(INDIRECT(calc!BR$7),$C66,INDIRECT(calc!BR$13))+SUMIF(INDIRECT(calc!BR$8),$C66,INDIRECT(calc!BR$14)))/(COUNTIF(INDIRECT(calc!BR$6),$C66)+COUNTIF(INDIRECT(calc!BR$7),$C66)+COUNTIF(INDIRECT(calc!BR$8),$C66))-SUMIF(INDIRECT(calc!BR$6),$C66,INDIRECT(calc!BR$9))-SUMIF(INDIRECT(calc!BR$7),$C66,INDIRECT(calc!BR$10))-SUMIF(INDIRECT(calc!BR$8),$C66,INDIRECT(calc!BR$11))),"")</f>
        <v/>
      </c>
      <c r="O66" s="205" t="str">
        <f ca="1">IFERROR(IF($C66="","",(SUMIF(INDIRECT(calc!BS$6),$C66,INDIRECT(calc!BS$12))+SUMIF(INDIRECT(calc!BS$7),$C66,INDIRECT(calc!BS$13))+SUMIF(INDIRECT(calc!BS$8),$C66,INDIRECT(calc!BS$14)))/(COUNTIF(INDIRECT(calc!BS$6),$C66)+COUNTIF(INDIRECT(calc!BS$7),$C66)+COUNTIF(INDIRECT(calc!BS$8),$C66))-SUMIF(INDIRECT(calc!BS$6),$C66,INDIRECT(calc!BS$9))-SUMIF(INDIRECT(calc!BS$7),$C66,INDIRECT(calc!BS$10))-SUMIF(INDIRECT(calc!BS$8),$C66,INDIRECT(calc!BS$11))),"")</f>
        <v/>
      </c>
      <c r="P66" s="205" t="str">
        <f ca="1">IFERROR(IF($C66="","",(SUMIF(INDIRECT(calc!BT$6),$C66,INDIRECT(calc!BT$12))+SUMIF(INDIRECT(calc!BT$7),$C66,INDIRECT(calc!BT$13))+SUMIF(INDIRECT(calc!BT$8),$C66,INDIRECT(calc!BT$14)))/(COUNTIF(INDIRECT(calc!BT$6),$C66)+COUNTIF(INDIRECT(calc!BT$7),$C66)+COUNTIF(INDIRECT(calc!BT$8),$C66))-SUMIF(INDIRECT(calc!BT$6),$C66,INDIRECT(calc!BT$9))-SUMIF(INDIRECT(calc!BT$7),$C66,INDIRECT(calc!BT$10))-SUMIF(INDIRECT(calc!BT$8),$C66,INDIRECT(calc!BT$11))),"")</f>
        <v/>
      </c>
      <c r="Q66" s="205" t="str">
        <f ca="1">IFERROR(IF($C66="","",(SUMIF(INDIRECT(calc!BU$6),$C66,INDIRECT(calc!BU$12))+SUMIF(INDIRECT(calc!BU$7),$C66,INDIRECT(calc!BU$13))+SUMIF(INDIRECT(calc!BU$8),$C66,INDIRECT(calc!BU$14)))/(COUNTIF(INDIRECT(calc!BU$6),$C66)+COUNTIF(INDIRECT(calc!BU$7),$C66)+COUNTIF(INDIRECT(calc!BU$8),$C66))-SUMIF(INDIRECT(calc!BU$6),$C66,INDIRECT(calc!BU$9))-SUMIF(INDIRECT(calc!BU$7),$C66,INDIRECT(calc!BU$10))-SUMIF(INDIRECT(calc!BU$8),$C66,INDIRECT(calc!BU$11))),"")</f>
        <v/>
      </c>
      <c r="R66" s="205" t="str">
        <f ca="1">IFERROR(IF($C66="","",(SUMIF(INDIRECT(calc!BV$6),$C66,INDIRECT(calc!BV$12))+SUMIF(INDIRECT(calc!BV$7),$C66,INDIRECT(calc!BV$13))+SUMIF(INDIRECT(calc!BV$8),$C66,INDIRECT(calc!BV$14)))/(COUNTIF(INDIRECT(calc!BV$6),$C66)+COUNTIF(INDIRECT(calc!BV$7),$C66)+COUNTIF(INDIRECT(calc!BV$8),$C66))-SUMIF(INDIRECT(calc!BV$6),$C66,INDIRECT(calc!BV$9))-SUMIF(INDIRECT(calc!BV$7),$C66,INDIRECT(calc!BV$10))-SUMIF(INDIRECT(calc!BV$8),$C66,INDIRECT(calc!BV$11))),"")</f>
        <v/>
      </c>
      <c r="S66" s="205" t="str">
        <f ca="1">IFERROR(IF($C66="","",(SUMIF(INDIRECT(calc!BW$6),$C66,INDIRECT(calc!BW$12))+SUMIF(INDIRECT(calc!BW$7),$C66,INDIRECT(calc!BW$13))+SUMIF(INDIRECT(calc!BW$8),$C66,INDIRECT(calc!BW$14)))/(COUNTIF(INDIRECT(calc!BW$6),$C66)+COUNTIF(INDIRECT(calc!BW$7),$C66)+COUNTIF(INDIRECT(calc!BW$8),$C66))-SUMIF(INDIRECT(calc!BW$6),$C66,INDIRECT(calc!BW$9))-SUMIF(INDIRECT(calc!BW$7),$C66,INDIRECT(calc!BW$10))-SUMIF(INDIRECT(calc!BW$8),$C66,INDIRECT(calc!BW$11))),"")</f>
        <v/>
      </c>
      <c r="T66" s="205" t="str">
        <f ca="1">IFERROR(IF($C66="","",(SUMIF(INDIRECT(calc!BX$6),$C66,INDIRECT(calc!BX$12))+SUMIF(INDIRECT(calc!BX$7),$C66,INDIRECT(calc!BX$13))+SUMIF(INDIRECT(calc!BX$8),$C66,INDIRECT(calc!BX$14)))/(COUNTIF(INDIRECT(calc!BX$6),$C66)+COUNTIF(INDIRECT(calc!BX$7),$C66)+COUNTIF(INDIRECT(calc!BX$8),$C66))-SUMIF(INDIRECT(calc!BX$6),$C66,INDIRECT(calc!BX$9))-SUMIF(INDIRECT(calc!BX$7),$C66,INDIRECT(calc!BX$10))-SUMIF(INDIRECT(calc!BX$8),$C66,INDIRECT(calc!BX$11))),"")</f>
        <v/>
      </c>
      <c r="U66" s="205" t="str">
        <f ca="1">IFERROR(IF($C66="","",(SUMIF(INDIRECT(calc!BY$6),$C66,INDIRECT(calc!BY$12))+SUMIF(INDIRECT(calc!BY$7),$C66,INDIRECT(calc!BY$13))+SUMIF(INDIRECT(calc!BY$8),$C66,INDIRECT(calc!BY$14)))/(COUNTIF(INDIRECT(calc!BY$6),$C66)+COUNTIF(INDIRECT(calc!BY$7),$C66)+COUNTIF(INDIRECT(calc!BY$8),$C66))-SUMIF(INDIRECT(calc!BY$6),$C66,INDIRECT(calc!BY$9))-SUMIF(INDIRECT(calc!BY$7),$C66,INDIRECT(calc!BY$10))-SUMIF(INDIRECT(calc!BY$8),$C66,INDIRECT(calc!BY$11))),"")</f>
        <v/>
      </c>
      <c r="V66" s="205" t="str">
        <f ca="1">IFERROR(IF($C66="","",(SUMIF(INDIRECT(calc!BZ$6),$C66,INDIRECT(calc!BZ$12))+SUMIF(INDIRECT(calc!BZ$7),$C66,INDIRECT(calc!BZ$13))+SUMIF(INDIRECT(calc!BZ$8),$C66,INDIRECT(calc!BZ$14)))/(COUNTIF(INDIRECT(calc!BZ$6),$C66)+COUNTIF(INDIRECT(calc!BZ$7),$C66)+COUNTIF(INDIRECT(calc!BZ$8),$C66))-SUMIF(INDIRECT(calc!BZ$6),$C66,INDIRECT(calc!BZ$9))-SUMIF(INDIRECT(calc!BZ$7),$C66,INDIRECT(calc!BZ$10))-SUMIF(INDIRECT(calc!BZ$8),$C66,INDIRECT(calc!BZ$11))),"")</f>
        <v/>
      </c>
      <c r="X66" s="136"/>
    </row>
    <row r="67" spans="3:24">
      <c r="C67" s="204" t="str">
        <f ca="1">IFERROR(INDEX(Typ,MATCH(ROW(A66),Code,0),2),"")</f>
        <v>7410189AA</v>
      </c>
      <c r="D67" s="204" t="str">
        <f ca="1">IFERROR(INDEX(Typ,MATCH(ROW(B66),Code,0),3),"")</f>
        <v>INLET CHECK VALVE</v>
      </c>
      <c r="E67" s="141">
        <f ca="1">SUMIF(Stocks!A:$A,$C67,Stocks!$B:$B)</f>
        <v>67</v>
      </c>
      <c r="F67" s="141"/>
      <c r="G67" s="145">
        <f t="shared" ref="G67:G130" ca="1" si="1">SUMIF(H67:V67,"&lt;0",H67:V67)</f>
        <v>0</v>
      </c>
      <c r="H67" s="205" t="str">
        <f ca="1">IFERROR(IF($C67="","",(SUMIF(INDIRECT(calc!BL$6),$C67,INDIRECT(calc!BL$12))+SUMIF(INDIRECT(calc!BL$7),$C67,INDIRECT(calc!BL$13))+SUMIF(INDIRECT(calc!BL$8),$C67,INDIRECT(calc!BL$14)))/(COUNTIF(INDIRECT(calc!BL$6),$C67)+COUNTIF(INDIRECT(calc!BL$7),$C67)+COUNTIF(INDIRECT(calc!BL$8),$C67))-SUMIF(INDIRECT(calc!BL$6),$C67,INDIRECT(calc!BL$9))-SUMIF(INDIRECT(calc!BL$7),$C67,INDIRECT(calc!BL$10))-SUMIF(INDIRECT(calc!BL$8),$C67,INDIRECT(calc!BL$11))),"")</f>
        <v/>
      </c>
      <c r="I67" s="205">
        <f ca="1">IFERROR(IF($C67="","",(SUMIF(INDIRECT(calc!BM$6),$C67,INDIRECT(calc!BM$12))+SUMIF(INDIRECT(calc!BM$7),$C67,INDIRECT(calc!BM$13))+SUMIF(INDIRECT(calc!BM$8),$C67,INDIRECT(calc!BM$14)))/(COUNTIF(INDIRECT(calc!BM$6),$C67)+COUNTIF(INDIRECT(calc!BM$7),$C67)+COUNTIF(INDIRECT(calc!BM$8),$C67))-SUMIF(INDIRECT(calc!BM$6),$C67,INDIRECT(calc!BM$9))-SUMIF(INDIRECT(calc!BM$7),$C67,INDIRECT(calc!BM$10))-SUMIF(INDIRECT(calc!BM$8),$C67,INDIRECT(calc!BM$11))),"")</f>
        <v>64</v>
      </c>
      <c r="J67" s="205" t="str">
        <f ca="1">IFERROR(IF($C67="","",(SUMIF(INDIRECT(calc!BN$6),$C67,INDIRECT(calc!BN$12))+SUMIF(INDIRECT(calc!BN$7),$C67,INDIRECT(calc!BN$13))+SUMIF(INDIRECT(calc!BN$8),$C67,INDIRECT(calc!BN$14)))/(COUNTIF(INDIRECT(calc!BN$6),$C67)+COUNTIF(INDIRECT(calc!BN$7),$C67)+COUNTIF(INDIRECT(calc!BN$8),$C67))-SUMIF(INDIRECT(calc!BN$6),$C67,INDIRECT(calc!BN$9))-SUMIF(INDIRECT(calc!BN$7),$C67,INDIRECT(calc!BN$10))-SUMIF(INDIRECT(calc!BN$8),$C67,INDIRECT(calc!BN$11))),"")</f>
        <v/>
      </c>
      <c r="K67" s="205" t="str">
        <f ca="1">IFERROR(IF($C67="","",(SUMIF(INDIRECT(calc!BO$6),$C67,INDIRECT(calc!BO$12))+SUMIF(INDIRECT(calc!BO$7),$C67,INDIRECT(calc!BO$13))+SUMIF(INDIRECT(calc!BO$8),$C67,INDIRECT(calc!BO$14)))/(COUNTIF(INDIRECT(calc!BO$6),$C67)+COUNTIF(INDIRECT(calc!BO$7),$C67)+COUNTIF(INDIRECT(calc!BO$8),$C67))-SUMIF(INDIRECT(calc!BO$6),$C67,INDIRECT(calc!BO$9))-SUMIF(INDIRECT(calc!BO$7),$C67,INDIRECT(calc!BO$10))-SUMIF(INDIRECT(calc!BO$8),$C67,INDIRECT(calc!BO$11))),"")</f>
        <v/>
      </c>
      <c r="L67" s="205" t="str">
        <f ca="1">IFERROR(IF($C67="","",(SUMIF(INDIRECT(calc!BP$6),$C67,INDIRECT(calc!BP$12))+SUMIF(INDIRECT(calc!BP$7),$C67,INDIRECT(calc!BP$13))+SUMIF(INDIRECT(calc!BP$8),$C67,INDIRECT(calc!BP$14)))/(COUNTIF(INDIRECT(calc!BP$6),$C67)+COUNTIF(INDIRECT(calc!BP$7),$C67)+COUNTIF(INDIRECT(calc!BP$8),$C67))-SUMIF(INDIRECT(calc!BP$6),$C67,INDIRECT(calc!BP$9))-SUMIF(INDIRECT(calc!BP$7),$C67,INDIRECT(calc!BP$10))-SUMIF(INDIRECT(calc!BP$8),$C67,INDIRECT(calc!BP$11))),"")</f>
        <v/>
      </c>
      <c r="M67" s="205" t="str">
        <f ca="1">IFERROR(IF($C67="","",(SUMIF(INDIRECT(calc!BQ$6),$C67,INDIRECT(calc!BQ$12))+SUMIF(INDIRECT(calc!BQ$7),$C67,INDIRECT(calc!BQ$13))+SUMIF(INDIRECT(calc!BQ$8),$C67,INDIRECT(calc!BQ$14)))/(COUNTIF(INDIRECT(calc!BQ$6),$C67)+COUNTIF(INDIRECT(calc!BQ$7),$C67)+COUNTIF(INDIRECT(calc!BQ$8),$C67))-SUMIF(INDIRECT(calc!BQ$6),$C67,INDIRECT(calc!BQ$9))-SUMIF(INDIRECT(calc!BQ$7),$C67,INDIRECT(calc!BQ$10))-SUMIF(INDIRECT(calc!BQ$8),$C67,INDIRECT(calc!BQ$11))),"")</f>
        <v/>
      </c>
      <c r="N67" s="205" t="str">
        <f ca="1">IFERROR(IF($C67="","",(SUMIF(INDIRECT(calc!BR$6),$C67,INDIRECT(calc!BR$12))+SUMIF(INDIRECT(calc!BR$7),$C67,INDIRECT(calc!BR$13))+SUMIF(INDIRECT(calc!BR$8),$C67,INDIRECT(calc!BR$14)))/(COUNTIF(INDIRECT(calc!BR$6),$C67)+COUNTIF(INDIRECT(calc!BR$7),$C67)+COUNTIF(INDIRECT(calc!BR$8),$C67))-SUMIF(INDIRECT(calc!BR$6),$C67,INDIRECT(calc!BR$9))-SUMIF(INDIRECT(calc!BR$7),$C67,INDIRECT(calc!BR$10))-SUMIF(INDIRECT(calc!BR$8),$C67,INDIRECT(calc!BR$11))),"")</f>
        <v/>
      </c>
      <c r="O67" s="205" t="str">
        <f ca="1">IFERROR(IF($C67="","",(SUMIF(INDIRECT(calc!BS$6),$C67,INDIRECT(calc!BS$12))+SUMIF(INDIRECT(calc!BS$7),$C67,INDIRECT(calc!BS$13))+SUMIF(INDIRECT(calc!BS$8),$C67,INDIRECT(calc!BS$14)))/(COUNTIF(INDIRECT(calc!BS$6),$C67)+COUNTIF(INDIRECT(calc!BS$7),$C67)+COUNTIF(INDIRECT(calc!BS$8),$C67))-SUMIF(INDIRECT(calc!BS$6),$C67,INDIRECT(calc!BS$9))-SUMIF(INDIRECT(calc!BS$7),$C67,INDIRECT(calc!BS$10))-SUMIF(INDIRECT(calc!BS$8),$C67,INDIRECT(calc!BS$11))),"")</f>
        <v/>
      </c>
      <c r="P67" s="205" t="str">
        <f ca="1">IFERROR(IF($C67="","",(SUMIF(INDIRECT(calc!BT$6),$C67,INDIRECT(calc!BT$12))+SUMIF(INDIRECT(calc!BT$7),$C67,INDIRECT(calc!BT$13))+SUMIF(INDIRECT(calc!BT$8),$C67,INDIRECT(calc!BT$14)))/(COUNTIF(INDIRECT(calc!BT$6),$C67)+COUNTIF(INDIRECT(calc!BT$7),$C67)+COUNTIF(INDIRECT(calc!BT$8),$C67))-SUMIF(INDIRECT(calc!BT$6),$C67,INDIRECT(calc!BT$9))-SUMIF(INDIRECT(calc!BT$7),$C67,INDIRECT(calc!BT$10))-SUMIF(INDIRECT(calc!BT$8),$C67,INDIRECT(calc!BT$11))),"")</f>
        <v/>
      </c>
      <c r="Q67" s="205" t="str">
        <f ca="1">IFERROR(IF($C67="","",(SUMIF(INDIRECT(calc!BU$6),$C67,INDIRECT(calc!BU$12))+SUMIF(INDIRECT(calc!BU$7),$C67,INDIRECT(calc!BU$13))+SUMIF(INDIRECT(calc!BU$8),$C67,INDIRECT(calc!BU$14)))/(COUNTIF(INDIRECT(calc!BU$6),$C67)+COUNTIF(INDIRECT(calc!BU$7),$C67)+COUNTIF(INDIRECT(calc!BU$8),$C67))-SUMIF(INDIRECT(calc!BU$6),$C67,INDIRECT(calc!BU$9))-SUMIF(INDIRECT(calc!BU$7),$C67,INDIRECT(calc!BU$10))-SUMIF(INDIRECT(calc!BU$8),$C67,INDIRECT(calc!BU$11))),"")</f>
        <v/>
      </c>
      <c r="R67" s="205" t="str">
        <f ca="1">IFERROR(IF($C67="","",(SUMIF(INDIRECT(calc!BV$6),$C67,INDIRECT(calc!BV$12))+SUMIF(INDIRECT(calc!BV$7),$C67,INDIRECT(calc!BV$13))+SUMIF(INDIRECT(calc!BV$8),$C67,INDIRECT(calc!BV$14)))/(COUNTIF(INDIRECT(calc!BV$6),$C67)+COUNTIF(INDIRECT(calc!BV$7),$C67)+COUNTIF(INDIRECT(calc!BV$8),$C67))-SUMIF(INDIRECT(calc!BV$6),$C67,INDIRECT(calc!BV$9))-SUMIF(INDIRECT(calc!BV$7),$C67,INDIRECT(calc!BV$10))-SUMIF(INDIRECT(calc!BV$8),$C67,INDIRECT(calc!BV$11))),"")</f>
        <v/>
      </c>
      <c r="S67" s="205" t="str">
        <f ca="1">IFERROR(IF($C67="","",(SUMIF(INDIRECT(calc!BW$6),$C67,INDIRECT(calc!BW$12))+SUMIF(INDIRECT(calc!BW$7),$C67,INDIRECT(calc!BW$13))+SUMIF(INDIRECT(calc!BW$8),$C67,INDIRECT(calc!BW$14)))/(COUNTIF(INDIRECT(calc!BW$6),$C67)+COUNTIF(INDIRECT(calc!BW$7),$C67)+COUNTIF(INDIRECT(calc!BW$8),$C67))-SUMIF(INDIRECT(calc!BW$6),$C67,INDIRECT(calc!BW$9))-SUMIF(INDIRECT(calc!BW$7),$C67,INDIRECT(calc!BW$10))-SUMIF(INDIRECT(calc!BW$8),$C67,INDIRECT(calc!BW$11))),"")</f>
        <v/>
      </c>
      <c r="T67" s="205" t="str">
        <f ca="1">IFERROR(IF($C67="","",(SUMIF(INDIRECT(calc!BX$6),$C67,INDIRECT(calc!BX$12))+SUMIF(INDIRECT(calc!BX$7),$C67,INDIRECT(calc!BX$13))+SUMIF(INDIRECT(calc!BX$8),$C67,INDIRECT(calc!BX$14)))/(COUNTIF(INDIRECT(calc!BX$6),$C67)+COUNTIF(INDIRECT(calc!BX$7),$C67)+COUNTIF(INDIRECT(calc!BX$8),$C67))-SUMIF(INDIRECT(calc!BX$6),$C67,INDIRECT(calc!BX$9))-SUMIF(INDIRECT(calc!BX$7),$C67,INDIRECT(calc!BX$10))-SUMIF(INDIRECT(calc!BX$8),$C67,INDIRECT(calc!BX$11))),"")</f>
        <v/>
      </c>
      <c r="U67" s="205" t="str">
        <f ca="1">IFERROR(IF($C67="","",(SUMIF(INDIRECT(calc!BY$6),$C67,INDIRECT(calc!BY$12))+SUMIF(INDIRECT(calc!BY$7),$C67,INDIRECT(calc!BY$13))+SUMIF(INDIRECT(calc!BY$8),$C67,INDIRECT(calc!BY$14)))/(COUNTIF(INDIRECT(calc!BY$6),$C67)+COUNTIF(INDIRECT(calc!BY$7),$C67)+COUNTIF(INDIRECT(calc!BY$8),$C67))-SUMIF(INDIRECT(calc!BY$6),$C67,INDIRECT(calc!BY$9))-SUMIF(INDIRECT(calc!BY$7),$C67,INDIRECT(calc!BY$10))-SUMIF(INDIRECT(calc!BY$8),$C67,INDIRECT(calc!BY$11))),"")</f>
        <v/>
      </c>
      <c r="V67" s="205" t="str">
        <f ca="1">IFERROR(IF($C67="","",(SUMIF(INDIRECT(calc!BZ$6),$C67,INDIRECT(calc!BZ$12))+SUMIF(INDIRECT(calc!BZ$7),$C67,INDIRECT(calc!BZ$13))+SUMIF(INDIRECT(calc!BZ$8),$C67,INDIRECT(calc!BZ$14)))/(COUNTIF(INDIRECT(calc!BZ$6),$C67)+COUNTIF(INDIRECT(calc!BZ$7),$C67)+COUNTIF(INDIRECT(calc!BZ$8),$C67))-SUMIF(INDIRECT(calc!BZ$6),$C67,INDIRECT(calc!BZ$9))-SUMIF(INDIRECT(calc!BZ$7),$C67,INDIRECT(calc!BZ$10))-SUMIF(INDIRECT(calc!BZ$8),$C67,INDIRECT(calc!BZ$11))),"")</f>
        <v/>
      </c>
      <c r="X67" s="136"/>
    </row>
    <row r="68" spans="3:24">
      <c r="C68" s="204" t="str">
        <f ca="1">IFERROR(INDEX(Typ,MATCH(ROW(A67),Code,0),2),"")</f>
        <v>7570067AA</v>
      </c>
      <c r="D68" s="204" t="str">
        <f ca="1">IFERROR(INDEX(Typ,MATCH(ROW(B67),Code,0),3),"")</f>
        <v>METALLIC SPACER UP</v>
      </c>
      <c r="E68" s="141">
        <f ca="1">SUMIF(Stocks!A:$A,$C68,Stocks!$B:$B)</f>
        <v>2145</v>
      </c>
      <c r="F68" s="141"/>
      <c r="G68" s="145">
        <f t="shared" ca="1" si="1"/>
        <v>0</v>
      </c>
      <c r="H68" s="205" t="str">
        <f ca="1">IFERROR(IF($C68="","",(SUMIF(INDIRECT(calc!BL$6),$C68,INDIRECT(calc!BL$12))+SUMIF(INDIRECT(calc!BL$7),$C68,INDIRECT(calc!BL$13))+SUMIF(INDIRECT(calc!BL$8),$C68,INDIRECT(calc!BL$14)))/(COUNTIF(INDIRECT(calc!BL$6),$C68)+COUNTIF(INDIRECT(calc!BL$7),$C68)+COUNTIF(INDIRECT(calc!BL$8),$C68))-SUMIF(INDIRECT(calc!BL$6),$C68,INDIRECT(calc!BL$9))-SUMIF(INDIRECT(calc!BL$7),$C68,INDIRECT(calc!BL$10))-SUMIF(INDIRECT(calc!BL$8),$C68,INDIRECT(calc!BL$11))),"")</f>
        <v/>
      </c>
      <c r="I68" s="205">
        <f ca="1">IFERROR(IF($C68="","",(SUMIF(INDIRECT(calc!BM$6),$C68,INDIRECT(calc!BM$12))+SUMIF(INDIRECT(calc!BM$7),$C68,INDIRECT(calc!BM$13))+SUMIF(INDIRECT(calc!BM$8),$C68,INDIRECT(calc!BM$14)))/(COUNTIF(INDIRECT(calc!BM$6),$C68)+COUNTIF(INDIRECT(calc!BM$7),$C68)+COUNTIF(INDIRECT(calc!BM$8),$C68))-SUMIF(INDIRECT(calc!BM$6),$C68,INDIRECT(calc!BM$9))-SUMIF(INDIRECT(calc!BM$7),$C68,INDIRECT(calc!BM$10))-SUMIF(INDIRECT(calc!BM$8),$C68,INDIRECT(calc!BM$11))),"")</f>
        <v>2124</v>
      </c>
      <c r="J68" s="205" t="str">
        <f ca="1">IFERROR(IF($C68="","",(SUMIF(INDIRECT(calc!BN$6),$C68,INDIRECT(calc!BN$12))+SUMIF(INDIRECT(calc!BN$7),$C68,INDIRECT(calc!BN$13))+SUMIF(INDIRECT(calc!BN$8),$C68,INDIRECT(calc!BN$14)))/(COUNTIF(INDIRECT(calc!BN$6),$C68)+COUNTIF(INDIRECT(calc!BN$7),$C68)+COUNTIF(INDIRECT(calc!BN$8),$C68))-SUMIF(INDIRECT(calc!BN$6),$C68,INDIRECT(calc!BN$9))-SUMIF(INDIRECT(calc!BN$7),$C68,INDIRECT(calc!BN$10))-SUMIF(INDIRECT(calc!BN$8),$C68,INDIRECT(calc!BN$11))),"")</f>
        <v/>
      </c>
      <c r="K68" s="205" t="str">
        <f ca="1">IFERROR(IF($C68="","",(SUMIF(INDIRECT(calc!BO$6),$C68,INDIRECT(calc!BO$12))+SUMIF(INDIRECT(calc!BO$7),$C68,INDIRECT(calc!BO$13))+SUMIF(INDIRECT(calc!BO$8),$C68,INDIRECT(calc!BO$14)))/(COUNTIF(INDIRECT(calc!BO$6),$C68)+COUNTIF(INDIRECT(calc!BO$7),$C68)+COUNTIF(INDIRECT(calc!BO$8),$C68))-SUMIF(INDIRECT(calc!BO$6),$C68,INDIRECT(calc!BO$9))-SUMIF(INDIRECT(calc!BO$7),$C68,INDIRECT(calc!BO$10))-SUMIF(INDIRECT(calc!BO$8),$C68,INDIRECT(calc!BO$11))),"")</f>
        <v/>
      </c>
      <c r="L68" s="205" t="str">
        <f ca="1">IFERROR(IF($C68="","",(SUMIF(INDIRECT(calc!BP$6),$C68,INDIRECT(calc!BP$12))+SUMIF(INDIRECT(calc!BP$7),$C68,INDIRECT(calc!BP$13))+SUMIF(INDIRECT(calc!BP$8),$C68,INDIRECT(calc!BP$14)))/(COUNTIF(INDIRECT(calc!BP$6),$C68)+COUNTIF(INDIRECT(calc!BP$7),$C68)+COUNTIF(INDIRECT(calc!BP$8),$C68))-SUMIF(INDIRECT(calc!BP$6),$C68,INDIRECT(calc!BP$9))-SUMIF(INDIRECT(calc!BP$7),$C68,INDIRECT(calc!BP$10))-SUMIF(INDIRECT(calc!BP$8),$C68,INDIRECT(calc!BP$11))),"")</f>
        <v/>
      </c>
      <c r="M68" s="205" t="str">
        <f ca="1">IFERROR(IF($C68="","",(SUMIF(INDIRECT(calc!BQ$6),$C68,INDIRECT(calc!BQ$12))+SUMIF(INDIRECT(calc!BQ$7),$C68,INDIRECT(calc!BQ$13))+SUMIF(INDIRECT(calc!BQ$8),$C68,INDIRECT(calc!BQ$14)))/(COUNTIF(INDIRECT(calc!BQ$6),$C68)+COUNTIF(INDIRECT(calc!BQ$7),$C68)+COUNTIF(INDIRECT(calc!BQ$8),$C68))-SUMIF(INDIRECT(calc!BQ$6),$C68,INDIRECT(calc!BQ$9))-SUMIF(INDIRECT(calc!BQ$7),$C68,INDIRECT(calc!BQ$10))-SUMIF(INDIRECT(calc!BQ$8),$C68,INDIRECT(calc!BQ$11))),"")</f>
        <v/>
      </c>
      <c r="N68" s="205" t="str">
        <f ca="1">IFERROR(IF($C68="","",(SUMIF(INDIRECT(calc!BR$6),$C68,INDIRECT(calc!BR$12))+SUMIF(INDIRECT(calc!BR$7),$C68,INDIRECT(calc!BR$13))+SUMIF(INDIRECT(calc!BR$8),$C68,INDIRECT(calc!BR$14)))/(COUNTIF(INDIRECT(calc!BR$6),$C68)+COUNTIF(INDIRECT(calc!BR$7),$C68)+COUNTIF(INDIRECT(calc!BR$8),$C68))-SUMIF(INDIRECT(calc!BR$6),$C68,INDIRECT(calc!BR$9))-SUMIF(INDIRECT(calc!BR$7),$C68,INDIRECT(calc!BR$10))-SUMIF(INDIRECT(calc!BR$8),$C68,INDIRECT(calc!BR$11))),"")</f>
        <v/>
      </c>
      <c r="O68" s="205" t="str">
        <f ca="1">IFERROR(IF($C68="","",(SUMIF(INDIRECT(calc!BS$6),$C68,INDIRECT(calc!BS$12))+SUMIF(INDIRECT(calc!BS$7),$C68,INDIRECT(calc!BS$13))+SUMIF(INDIRECT(calc!BS$8),$C68,INDIRECT(calc!BS$14)))/(COUNTIF(INDIRECT(calc!BS$6),$C68)+COUNTIF(INDIRECT(calc!BS$7),$C68)+COUNTIF(INDIRECT(calc!BS$8),$C68))-SUMIF(INDIRECT(calc!BS$6),$C68,INDIRECT(calc!BS$9))-SUMIF(INDIRECT(calc!BS$7),$C68,INDIRECT(calc!BS$10))-SUMIF(INDIRECT(calc!BS$8),$C68,INDIRECT(calc!BS$11))),"")</f>
        <v/>
      </c>
      <c r="P68" s="205" t="str">
        <f ca="1">IFERROR(IF($C68="","",(SUMIF(INDIRECT(calc!BT$6),$C68,INDIRECT(calc!BT$12))+SUMIF(INDIRECT(calc!BT$7),$C68,INDIRECT(calc!BT$13))+SUMIF(INDIRECT(calc!BT$8),$C68,INDIRECT(calc!BT$14)))/(COUNTIF(INDIRECT(calc!BT$6),$C68)+COUNTIF(INDIRECT(calc!BT$7),$C68)+COUNTIF(INDIRECT(calc!BT$8),$C68))-SUMIF(INDIRECT(calc!BT$6),$C68,INDIRECT(calc!BT$9))-SUMIF(INDIRECT(calc!BT$7),$C68,INDIRECT(calc!BT$10))-SUMIF(INDIRECT(calc!BT$8),$C68,INDIRECT(calc!BT$11))),"")</f>
        <v/>
      </c>
      <c r="Q68" s="205" t="str">
        <f ca="1">IFERROR(IF($C68="","",(SUMIF(INDIRECT(calc!BU$6),$C68,INDIRECT(calc!BU$12))+SUMIF(INDIRECT(calc!BU$7),$C68,INDIRECT(calc!BU$13))+SUMIF(INDIRECT(calc!BU$8),$C68,INDIRECT(calc!BU$14)))/(COUNTIF(INDIRECT(calc!BU$6),$C68)+COUNTIF(INDIRECT(calc!BU$7),$C68)+COUNTIF(INDIRECT(calc!BU$8),$C68))-SUMIF(INDIRECT(calc!BU$6),$C68,INDIRECT(calc!BU$9))-SUMIF(INDIRECT(calc!BU$7),$C68,INDIRECT(calc!BU$10))-SUMIF(INDIRECT(calc!BU$8),$C68,INDIRECT(calc!BU$11))),"")</f>
        <v/>
      </c>
      <c r="R68" s="205" t="str">
        <f ca="1">IFERROR(IF($C68="","",(SUMIF(INDIRECT(calc!BV$6),$C68,INDIRECT(calc!BV$12))+SUMIF(INDIRECT(calc!BV$7),$C68,INDIRECT(calc!BV$13))+SUMIF(INDIRECT(calc!BV$8),$C68,INDIRECT(calc!BV$14)))/(COUNTIF(INDIRECT(calc!BV$6),$C68)+COUNTIF(INDIRECT(calc!BV$7),$C68)+COUNTIF(INDIRECT(calc!BV$8),$C68))-SUMIF(INDIRECT(calc!BV$6),$C68,INDIRECT(calc!BV$9))-SUMIF(INDIRECT(calc!BV$7),$C68,INDIRECT(calc!BV$10))-SUMIF(INDIRECT(calc!BV$8),$C68,INDIRECT(calc!BV$11))),"")</f>
        <v/>
      </c>
      <c r="S68" s="205" t="str">
        <f ca="1">IFERROR(IF($C68="","",(SUMIF(INDIRECT(calc!BW$6),$C68,INDIRECT(calc!BW$12))+SUMIF(INDIRECT(calc!BW$7),$C68,INDIRECT(calc!BW$13))+SUMIF(INDIRECT(calc!BW$8),$C68,INDIRECT(calc!BW$14)))/(COUNTIF(INDIRECT(calc!BW$6),$C68)+COUNTIF(INDIRECT(calc!BW$7),$C68)+COUNTIF(INDIRECT(calc!BW$8),$C68))-SUMIF(INDIRECT(calc!BW$6),$C68,INDIRECT(calc!BW$9))-SUMIF(INDIRECT(calc!BW$7),$C68,INDIRECT(calc!BW$10))-SUMIF(INDIRECT(calc!BW$8),$C68,INDIRECT(calc!BW$11))),"")</f>
        <v/>
      </c>
      <c r="T68" s="205" t="str">
        <f ca="1">IFERROR(IF($C68="","",(SUMIF(INDIRECT(calc!BX$6),$C68,INDIRECT(calc!BX$12))+SUMIF(INDIRECT(calc!BX$7),$C68,INDIRECT(calc!BX$13))+SUMIF(INDIRECT(calc!BX$8),$C68,INDIRECT(calc!BX$14)))/(COUNTIF(INDIRECT(calc!BX$6),$C68)+COUNTIF(INDIRECT(calc!BX$7),$C68)+COUNTIF(INDIRECT(calc!BX$8),$C68))-SUMIF(INDIRECT(calc!BX$6),$C68,INDIRECT(calc!BX$9))-SUMIF(INDIRECT(calc!BX$7),$C68,INDIRECT(calc!BX$10))-SUMIF(INDIRECT(calc!BX$8),$C68,INDIRECT(calc!BX$11))),"")</f>
        <v/>
      </c>
      <c r="U68" s="205" t="str">
        <f ca="1">IFERROR(IF($C68="","",(SUMIF(INDIRECT(calc!BY$6),$C68,INDIRECT(calc!BY$12))+SUMIF(INDIRECT(calc!BY$7),$C68,INDIRECT(calc!BY$13))+SUMIF(INDIRECT(calc!BY$8),$C68,INDIRECT(calc!BY$14)))/(COUNTIF(INDIRECT(calc!BY$6),$C68)+COUNTIF(INDIRECT(calc!BY$7),$C68)+COUNTIF(INDIRECT(calc!BY$8),$C68))-SUMIF(INDIRECT(calc!BY$6),$C68,INDIRECT(calc!BY$9))-SUMIF(INDIRECT(calc!BY$7),$C68,INDIRECT(calc!BY$10))-SUMIF(INDIRECT(calc!BY$8),$C68,INDIRECT(calc!BY$11))),"")</f>
        <v/>
      </c>
      <c r="V68" s="205" t="str">
        <f ca="1">IFERROR(IF($C68="","",(SUMIF(INDIRECT(calc!BZ$6),$C68,INDIRECT(calc!BZ$12))+SUMIF(INDIRECT(calc!BZ$7),$C68,INDIRECT(calc!BZ$13))+SUMIF(INDIRECT(calc!BZ$8),$C68,INDIRECT(calc!BZ$14)))/(COUNTIF(INDIRECT(calc!BZ$6),$C68)+COUNTIF(INDIRECT(calc!BZ$7),$C68)+COUNTIF(INDIRECT(calc!BZ$8),$C68))-SUMIF(INDIRECT(calc!BZ$6),$C68,INDIRECT(calc!BZ$9))-SUMIF(INDIRECT(calc!BZ$7),$C68,INDIRECT(calc!BZ$10))-SUMIF(INDIRECT(calc!BZ$8),$C68,INDIRECT(calc!BZ$11))),"")</f>
        <v/>
      </c>
      <c r="X68" s="136"/>
    </row>
    <row r="69" spans="3:24">
      <c r="C69" s="204" t="str">
        <f ca="1">IFERROR(INDEX(Typ,MATCH(ROW(A68),Code,0),2),"")</f>
        <v>7320091AA</v>
      </c>
      <c r="D69" s="204" t="str">
        <f ca="1">IFERROR(INDEX(Typ,MATCH(ROW(B68),Code,0),3),"")</f>
        <v>HEAT SHIELD</v>
      </c>
      <c r="E69" s="141">
        <f ca="1">SUMIF(Stocks!A:$A,$C69,Stocks!$B:$B)</f>
        <v>2204</v>
      </c>
      <c r="F69" s="141"/>
      <c r="G69" s="145">
        <f t="shared" ca="1" si="1"/>
        <v>0</v>
      </c>
      <c r="H69" s="205" t="str">
        <f ca="1">IFERROR(IF($C69="","",(SUMIF(INDIRECT(calc!BL$6),$C69,INDIRECT(calc!BL$12))+SUMIF(INDIRECT(calc!BL$7),$C69,INDIRECT(calc!BL$13))+SUMIF(INDIRECT(calc!BL$8),$C69,INDIRECT(calc!BL$14)))/(COUNTIF(INDIRECT(calc!BL$6),$C69)+COUNTIF(INDIRECT(calc!BL$7),$C69)+COUNTIF(INDIRECT(calc!BL$8),$C69))-SUMIF(INDIRECT(calc!BL$6),$C69,INDIRECT(calc!BL$9))-SUMIF(INDIRECT(calc!BL$7),$C69,INDIRECT(calc!BL$10))-SUMIF(INDIRECT(calc!BL$8),$C69,INDIRECT(calc!BL$11))),"")</f>
        <v/>
      </c>
      <c r="I69" s="205">
        <f ca="1">IFERROR(IF($C69="","",(SUMIF(INDIRECT(calc!BM$6),$C69,INDIRECT(calc!BM$12))+SUMIF(INDIRECT(calc!BM$7),$C69,INDIRECT(calc!BM$13))+SUMIF(INDIRECT(calc!BM$8),$C69,INDIRECT(calc!BM$14)))/(COUNTIF(INDIRECT(calc!BM$6),$C69)+COUNTIF(INDIRECT(calc!BM$7),$C69)+COUNTIF(INDIRECT(calc!BM$8),$C69))-SUMIF(INDIRECT(calc!BM$6),$C69,INDIRECT(calc!BM$9))-SUMIF(INDIRECT(calc!BM$7),$C69,INDIRECT(calc!BM$10))-SUMIF(INDIRECT(calc!BM$8),$C69,INDIRECT(calc!BM$11))),"")</f>
        <v>2118</v>
      </c>
      <c r="J69" s="205" t="str">
        <f ca="1">IFERROR(IF($C69="","",(SUMIF(INDIRECT(calc!BN$6),$C69,INDIRECT(calc!BN$12))+SUMIF(INDIRECT(calc!BN$7),$C69,INDIRECT(calc!BN$13))+SUMIF(INDIRECT(calc!BN$8),$C69,INDIRECT(calc!BN$14)))/(COUNTIF(INDIRECT(calc!BN$6),$C69)+COUNTIF(INDIRECT(calc!BN$7),$C69)+COUNTIF(INDIRECT(calc!BN$8),$C69))-SUMIF(INDIRECT(calc!BN$6),$C69,INDIRECT(calc!BN$9))-SUMIF(INDIRECT(calc!BN$7),$C69,INDIRECT(calc!BN$10))-SUMIF(INDIRECT(calc!BN$8),$C69,INDIRECT(calc!BN$11))),"")</f>
        <v/>
      </c>
      <c r="K69" s="205" t="str">
        <f ca="1">IFERROR(IF($C69="","",(SUMIF(INDIRECT(calc!BO$6),$C69,INDIRECT(calc!BO$12))+SUMIF(INDIRECT(calc!BO$7),$C69,INDIRECT(calc!BO$13))+SUMIF(INDIRECT(calc!BO$8),$C69,INDIRECT(calc!BO$14)))/(COUNTIF(INDIRECT(calc!BO$6),$C69)+COUNTIF(INDIRECT(calc!BO$7),$C69)+COUNTIF(INDIRECT(calc!BO$8),$C69))-SUMIF(INDIRECT(calc!BO$6),$C69,INDIRECT(calc!BO$9))-SUMIF(INDIRECT(calc!BO$7),$C69,INDIRECT(calc!BO$10))-SUMIF(INDIRECT(calc!BO$8),$C69,INDIRECT(calc!BO$11))),"")</f>
        <v/>
      </c>
      <c r="L69" s="205" t="str">
        <f ca="1">IFERROR(IF($C69="","",(SUMIF(INDIRECT(calc!BP$6),$C69,INDIRECT(calc!BP$12))+SUMIF(INDIRECT(calc!BP$7),$C69,INDIRECT(calc!BP$13))+SUMIF(INDIRECT(calc!BP$8),$C69,INDIRECT(calc!BP$14)))/(COUNTIF(INDIRECT(calc!BP$6),$C69)+COUNTIF(INDIRECT(calc!BP$7),$C69)+COUNTIF(INDIRECT(calc!BP$8),$C69))-SUMIF(INDIRECT(calc!BP$6),$C69,INDIRECT(calc!BP$9))-SUMIF(INDIRECT(calc!BP$7),$C69,INDIRECT(calc!BP$10))-SUMIF(INDIRECT(calc!BP$8),$C69,INDIRECT(calc!BP$11))),"")</f>
        <v/>
      </c>
      <c r="M69" s="205" t="str">
        <f ca="1">IFERROR(IF($C69="","",(SUMIF(INDIRECT(calc!BQ$6),$C69,INDIRECT(calc!BQ$12))+SUMIF(INDIRECT(calc!BQ$7),$C69,INDIRECT(calc!BQ$13))+SUMIF(INDIRECT(calc!BQ$8),$C69,INDIRECT(calc!BQ$14)))/(COUNTIF(INDIRECT(calc!BQ$6),$C69)+COUNTIF(INDIRECT(calc!BQ$7),$C69)+COUNTIF(INDIRECT(calc!BQ$8),$C69))-SUMIF(INDIRECT(calc!BQ$6),$C69,INDIRECT(calc!BQ$9))-SUMIF(INDIRECT(calc!BQ$7),$C69,INDIRECT(calc!BQ$10))-SUMIF(INDIRECT(calc!BQ$8),$C69,INDIRECT(calc!BQ$11))),"")</f>
        <v/>
      </c>
      <c r="N69" s="205" t="str">
        <f ca="1">IFERROR(IF($C69="","",(SUMIF(INDIRECT(calc!BR$6),$C69,INDIRECT(calc!BR$12))+SUMIF(INDIRECT(calc!BR$7),$C69,INDIRECT(calc!BR$13))+SUMIF(INDIRECT(calc!BR$8),$C69,INDIRECT(calc!BR$14)))/(COUNTIF(INDIRECT(calc!BR$6),$C69)+COUNTIF(INDIRECT(calc!BR$7),$C69)+COUNTIF(INDIRECT(calc!BR$8),$C69))-SUMIF(INDIRECT(calc!BR$6),$C69,INDIRECT(calc!BR$9))-SUMIF(INDIRECT(calc!BR$7),$C69,INDIRECT(calc!BR$10))-SUMIF(INDIRECT(calc!BR$8),$C69,INDIRECT(calc!BR$11))),"")</f>
        <v/>
      </c>
      <c r="O69" s="205" t="str">
        <f ca="1">IFERROR(IF($C69="","",(SUMIF(INDIRECT(calc!BS$6),$C69,INDIRECT(calc!BS$12))+SUMIF(INDIRECT(calc!BS$7),$C69,INDIRECT(calc!BS$13))+SUMIF(INDIRECT(calc!BS$8),$C69,INDIRECT(calc!BS$14)))/(COUNTIF(INDIRECT(calc!BS$6),$C69)+COUNTIF(INDIRECT(calc!BS$7),$C69)+COUNTIF(INDIRECT(calc!BS$8),$C69))-SUMIF(INDIRECT(calc!BS$6),$C69,INDIRECT(calc!BS$9))-SUMIF(INDIRECT(calc!BS$7),$C69,INDIRECT(calc!BS$10))-SUMIF(INDIRECT(calc!BS$8),$C69,INDIRECT(calc!BS$11))),"")</f>
        <v/>
      </c>
      <c r="P69" s="205" t="str">
        <f ca="1">IFERROR(IF($C69="","",(SUMIF(INDIRECT(calc!BT$6),$C69,INDIRECT(calc!BT$12))+SUMIF(INDIRECT(calc!BT$7),$C69,INDIRECT(calc!BT$13))+SUMIF(INDIRECT(calc!BT$8),$C69,INDIRECT(calc!BT$14)))/(COUNTIF(INDIRECT(calc!BT$6),$C69)+COUNTIF(INDIRECT(calc!BT$7),$C69)+COUNTIF(INDIRECT(calc!BT$8),$C69))-SUMIF(INDIRECT(calc!BT$6),$C69,INDIRECT(calc!BT$9))-SUMIF(INDIRECT(calc!BT$7),$C69,INDIRECT(calc!BT$10))-SUMIF(INDIRECT(calc!BT$8),$C69,INDIRECT(calc!BT$11))),"")</f>
        <v/>
      </c>
      <c r="Q69" s="205" t="str">
        <f ca="1">IFERROR(IF($C69="","",(SUMIF(INDIRECT(calc!BU$6),$C69,INDIRECT(calc!BU$12))+SUMIF(INDIRECT(calc!BU$7),$C69,INDIRECT(calc!BU$13))+SUMIF(INDIRECT(calc!BU$8),$C69,INDIRECT(calc!BU$14)))/(COUNTIF(INDIRECT(calc!BU$6),$C69)+COUNTIF(INDIRECT(calc!BU$7),$C69)+COUNTIF(INDIRECT(calc!BU$8),$C69))-SUMIF(INDIRECT(calc!BU$6),$C69,INDIRECT(calc!BU$9))-SUMIF(INDIRECT(calc!BU$7),$C69,INDIRECT(calc!BU$10))-SUMIF(INDIRECT(calc!BU$8),$C69,INDIRECT(calc!BU$11))),"")</f>
        <v/>
      </c>
      <c r="R69" s="205" t="str">
        <f ca="1">IFERROR(IF($C69="","",(SUMIF(INDIRECT(calc!BV$6),$C69,INDIRECT(calc!BV$12))+SUMIF(INDIRECT(calc!BV$7),$C69,INDIRECT(calc!BV$13))+SUMIF(INDIRECT(calc!BV$8),$C69,INDIRECT(calc!BV$14)))/(COUNTIF(INDIRECT(calc!BV$6),$C69)+COUNTIF(INDIRECT(calc!BV$7),$C69)+COUNTIF(INDIRECT(calc!BV$8),$C69))-SUMIF(INDIRECT(calc!BV$6),$C69,INDIRECT(calc!BV$9))-SUMIF(INDIRECT(calc!BV$7),$C69,INDIRECT(calc!BV$10))-SUMIF(INDIRECT(calc!BV$8),$C69,INDIRECT(calc!BV$11))),"")</f>
        <v/>
      </c>
      <c r="S69" s="205" t="str">
        <f ca="1">IFERROR(IF($C69="","",(SUMIF(INDIRECT(calc!BW$6),$C69,INDIRECT(calc!BW$12))+SUMIF(INDIRECT(calc!BW$7),$C69,INDIRECT(calc!BW$13))+SUMIF(INDIRECT(calc!BW$8),$C69,INDIRECT(calc!BW$14)))/(COUNTIF(INDIRECT(calc!BW$6),$C69)+COUNTIF(INDIRECT(calc!BW$7),$C69)+COUNTIF(INDIRECT(calc!BW$8),$C69))-SUMIF(INDIRECT(calc!BW$6),$C69,INDIRECT(calc!BW$9))-SUMIF(INDIRECT(calc!BW$7),$C69,INDIRECT(calc!BW$10))-SUMIF(INDIRECT(calc!BW$8),$C69,INDIRECT(calc!BW$11))),"")</f>
        <v/>
      </c>
      <c r="T69" s="205" t="str">
        <f ca="1">IFERROR(IF($C69="","",(SUMIF(INDIRECT(calc!BX$6),$C69,INDIRECT(calc!BX$12))+SUMIF(INDIRECT(calc!BX$7),$C69,INDIRECT(calc!BX$13))+SUMIF(INDIRECT(calc!BX$8),$C69,INDIRECT(calc!BX$14)))/(COUNTIF(INDIRECT(calc!BX$6),$C69)+COUNTIF(INDIRECT(calc!BX$7),$C69)+COUNTIF(INDIRECT(calc!BX$8),$C69))-SUMIF(INDIRECT(calc!BX$6),$C69,INDIRECT(calc!BX$9))-SUMIF(INDIRECT(calc!BX$7),$C69,INDIRECT(calc!BX$10))-SUMIF(INDIRECT(calc!BX$8),$C69,INDIRECT(calc!BX$11))),"")</f>
        <v/>
      </c>
      <c r="U69" s="205" t="str">
        <f ca="1">IFERROR(IF($C69="","",(SUMIF(INDIRECT(calc!BY$6),$C69,INDIRECT(calc!BY$12))+SUMIF(INDIRECT(calc!BY$7),$C69,INDIRECT(calc!BY$13))+SUMIF(INDIRECT(calc!BY$8),$C69,INDIRECT(calc!BY$14)))/(COUNTIF(INDIRECT(calc!BY$6),$C69)+COUNTIF(INDIRECT(calc!BY$7),$C69)+COUNTIF(INDIRECT(calc!BY$8),$C69))-SUMIF(INDIRECT(calc!BY$6),$C69,INDIRECT(calc!BY$9))-SUMIF(INDIRECT(calc!BY$7),$C69,INDIRECT(calc!BY$10))-SUMIF(INDIRECT(calc!BY$8),$C69,INDIRECT(calc!BY$11))),"")</f>
        <v/>
      </c>
      <c r="V69" s="205" t="str">
        <f ca="1">IFERROR(IF($C69="","",(SUMIF(INDIRECT(calc!BZ$6),$C69,INDIRECT(calc!BZ$12))+SUMIF(INDIRECT(calc!BZ$7),$C69,INDIRECT(calc!BZ$13))+SUMIF(INDIRECT(calc!BZ$8),$C69,INDIRECT(calc!BZ$14)))/(COUNTIF(INDIRECT(calc!BZ$6),$C69)+COUNTIF(INDIRECT(calc!BZ$7),$C69)+COUNTIF(INDIRECT(calc!BZ$8),$C69))-SUMIF(INDIRECT(calc!BZ$6),$C69,INDIRECT(calc!BZ$9))-SUMIF(INDIRECT(calc!BZ$7),$C69,INDIRECT(calc!BZ$10))-SUMIF(INDIRECT(calc!BZ$8),$C69,INDIRECT(calc!BZ$11))),"")</f>
        <v/>
      </c>
      <c r="X69" s="136"/>
    </row>
    <row r="70" spans="3:24">
      <c r="C70" s="204" t="str">
        <f ca="1">IFERROR(INDEX(Typ,MATCH(ROW(A69),Code,0),2),"")</f>
        <v>7510358TA</v>
      </c>
      <c r="D70" s="204" t="str">
        <f ca="1">IFERROR(INDEX(Typ,MATCH(ROW(B69),Code,0),3),"")</f>
        <v>METALLIC HEATSHIELD</v>
      </c>
      <c r="E70" s="141">
        <f ca="1">SUMIF(Stocks!A:$A,$C70,Stocks!$B:$B)</f>
        <v>81</v>
      </c>
      <c r="F70" s="141"/>
      <c r="G70" s="145">
        <f t="shared" ca="1" si="1"/>
        <v>0</v>
      </c>
      <c r="H70" s="205" t="str">
        <f ca="1">IFERROR(IF($C70="","",(SUMIF(INDIRECT(calc!BL$6),$C70,INDIRECT(calc!BL$12))+SUMIF(INDIRECT(calc!BL$7),$C70,INDIRECT(calc!BL$13))+SUMIF(INDIRECT(calc!BL$8),$C70,INDIRECT(calc!BL$14)))/(COUNTIF(INDIRECT(calc!BL$6),$C70)+COUNTIF(INDIRECT(calc!BL$7),$C70)+COUNTIF(INDIRECT(calc!BL$8),$C70))-SUMIF(INDIRECT(calc!BL$6),$C70,INDIRECT(calc!BL$9))-SUMIF(INDIRECT(calc!BL$7),$C70,INDIRECT(calc!BL$10))-SUMIF(INDIRECT(calc!BL$8),$C70,INDIRECT(calc!BL$11))),"")</f>
        <v/>
      </c>
      <c r="I70" s="205">
        <f ca="1">IFERROR(IF($C70="","",(SUMIF(INDIRECT(calc!BM$6),$C70,INDIRECT(calc!BM$12))+SUMIF(INDIRECT(calc!BM$7),$C70,INDIRECT(calc!BM$13))+SUMIF(INDIRECT(calc!BM$8),$C70,INDIRECT(calc!BM$14)))/(COUNTIF(INDIRECT(calc!BM$6),$C70)+COUNTIF(INDIRECT(calc!BM$7),$C70)+COUNTIF(INDIRECT(calc!BM$8),$C70))-SUMIF(INDIRECT(calc!BM$6),$C70,INDIRECT(calc!BM$9))-SUMIF(INDIRECT(calc!BM$7),$C70,INDIRECT(calc!BM$10))-SUMIF(INDIRECT(calc!BM$8),$C70,INDIRECT(calc!BM$11))),"")</f>
        <v>79</v>
      </c>
      <c r="J70" s="205" t="str">
        <f ca="1">IFERROR(IF($C70="","",(SUMIF(INDIRECT(calc!BN$6),$C70,INDIRECT(calc!BN$12))+SUMIF(INDIRECT(calc!BN$7),$C70,INDIRECT(calc!BN$13))+SUMIF(INDIRECT(calc!BN$8),$C70,INDIRECT(calc!BN$14)))/(COUNTIF(INDIRECT(calc!BN$6),$C70)+COUNTIF(INDIRECT(calc!BN$7),$C70)+COUNTIF(INDIRECT(calc!BN$8),$C70))-SUMIF(INDIRECT(calc!BN$6),$C70,INDIRECT(calc!BN$9))-SUMIF(INDIRECT(calc!BN$7),$C70,INDIRECT(calc!BN$10))-SUMIF(INDIRECT(calc!BN$8),$C70,INDIRECT(calc!BN$11))),"")</f>
        <v/>
      </c>
      <c r="K70" s="205" t="str">
        <f ca="1">IFERROR(IF($C70="","",(SUMIF(INDIRECT(calc!BO$6),$C70,INDIRECT(calc!BO$12))+SUMIF(INDIRECT(calc!BO$7),$C70,INDIRECT(calc!BO$13))+SUMIF(INDIRECT(calc!BO$8),$C70,INDIRECT(calc!BO$14)))/(COUNTIF(INDIRECT(calc!BO$6),$C70)+COUNTIF(INDIRECT(calc!BO$7),$C70)+COUNTIF(INDIRECT(calc!BO$8),$C70))-SUMIF(INDIRECT(calc!BO$6),$C70,INDIRECT(calc!BO$9))-SUMIF(INDIRECT(calc!BO$7),$C70,INDIRECT(calc!BO$10))-SUMIF(INDIRECT(calc!BO$8),$C70,INDIRECT(calc!BO$11))),"")</f>
        <v/>
      </c>
      <c r="L70" s="205" t="str">
        <f ca="1">IFERROR(IF($C70="","",(SUMIF(INDIRECT(calc!BP$6),$C70,INDIRECT(calc!BP$12))+SUMIF(INDIRECT(calc!BP$7),$C70,INDIRECT(calc!BP$13))+SUMIF(INDIRECT(calc!BP$8),$C70,INDIRECT(calc!BP$14)))/(COUNTIF(INDIRECT(calc!BP$6),$C70)+COUNTIF(INDIRECT(calc!BP$7),$C70)+COUNTIF(INDIRECT(calc!BP$8),$C70))-SUMIF(INDIRECT(calc!BP$6),$C70,INDIRECT(calc!BP$9))-SUMIF(INDIRECT(calc!BP$7),$C70,INDIRECT(calc!BP$10))-SUMIF(INDIRECT(calc!BP$8),$C70,INDIRECT(calc!BP$11))),"")</f>
        <v/>
      </c>
      <c r="M70" s="205" t="str">
        <f ca="1">IFERROR(IF($C70="","",(SUMIF(INDIRECT(calc!BQ$6),$C70,INDIRECT(calc!BQ$12))+SUMIF(INDIRECT(calc!BQ$7),$C70,INDIRECT(calc!BQ$13))+SUMIF(INDIRECT(calc!BQ$8),$C70,INDIRECT(calc!BQ$14)))/(COUNTIF(INDIRECT(calc!BQ$6),$C70)+COUNTIF(INDIRECT(calc!BQ$7),$C70)+COUNTIF(INDIRECT(calc!BQ$8),$C70))-SUMIF(INDIRECT(calc!BQ$6),$C70,INDIRECT(calc!BQ$9))-SUMIF(INDIRECT(calc!BQ$7),$C70,INDIRECT(calc!BQ$10))-SUMIF(INDIRECT(calc!BQ$8),$C70,INDIRECT(calc!BQ$11))),"")</f>
        <v/>
      </c>
      <c r="N70" s="205" t="str">
        <f ca="1">IFERROR(IF($C70="","",(SUMIF(INDIRECT(calc!BR$6),$C70,INDIRECT(calc!BR$12))+SUMIF(INDIRECT(calc!BR$7),$C70,INDIRECT(calc!BR$13))+SUMIF(INDIRECT(calc!BR$8),$C70,INDIRECT(calc!BR$14)))/(COUNTIF(INDIRECT(calc!BR$6),$C70)+COUNTIF(INDIRECT(calc!BR$7),$C70)+COUNTIF(INDIRECT(calc!BR$8),$C70))-SUMIF(INDIRECT(calc!BR$6),$C70,INDIRECT(calc!BR$9))-SUMIF(INDIRECT(calc!BR$7),$C70,INDIRECT(calc!BR$10))-SUMIF(INDIRECT(calc!BR$8),$C70,INDIRECT(calc!BR$11))),"")</f>
        <v/>
      </c>
      <c r="O70" s="205" t="str">
        <f ca="1">IFERROR(IF($C70="","",(SUMIF(INDIRECT(calc!BS$6),$C70,INDIRECT(calc!BS$12))+SUMIF(INDIRECT(calc!BS$7),$C70,INDIRECT(calc!BS$13))+SUMIF(INDIRECT(calc!BS$8),$C70,INDIRECT(calc!BS$14)))/(COUNTIF(INDIRECT(calc!BS$6),$C70)+COUNTIF(INDIRECT(calc!BS$7),$C70)+COUNTIF(INDIRECT(calc!BS$8),$C70))-SUMIF(INDIRECT(calc!BS$6),$C70,INDIRECT(calc!BS$9))-SUMIF(INDIRECT(calc!BS$7),$C70,INDIRECT(calc!BS$10))-SUMIF(INDIRECT(calc!BS$8),$C70,INDIRECT(calc!BS$11))),"")</f>
        <v/>
      </c>
      <c r="P70" s="205" t="str">
        <f ca="1">IFERROR(IF($C70="","",(SUMIF(INDIRECT(calc!BT$6),$C70,INDIRECT(calc!BT$12))+SUMIF(INDIRECT(calc!BT$7),$C70,INDIRECT(calc!BT$13))+SUMIF(INDIRECT(calc!BT$8),$C70,INDIRECT(calc!BT$14)))/(COUNTIF(INDIRECT(calc!BT$6),$C70)+COUNTIF(INDIRECT(calc!BT$7),$C70)+COUNTIF(INDIRECT(calc!BT$8),$C70))-SUMIF(INDIRECT(calc!BT$6),$C70,INDIRECT(calc!BT$9))-SUMIF(INDIRECT(calc!BT$7),$C70,INDIRECT(calc!BT$10))-SUMIF(INDIRECT(calc!BT$8),$C70,INDIRECT(calc!BT$11))),"")</f>
        <v/>
      </c>
      <c r="Q70" s="205" t="str">
        <f ca="1">IFERROR(IF($C70="","",(SUMIF(INDIRECT(calc!BU$6),$C70,INDIRECT(calc!BU$12))+SUMIF(INDIRECT(calc!BU$7),$C70,INDIRECT(calc!BU$13))+SUMIF(INDIRECT(calc!BU$8),$C70,INDIRECT(calc!BU$14)))/(COUNTIF(INDIRECT(calc!BU$6),$C70)+COUNTIF(INDIRECT(calc!BU$7),$C70)+COUNTIF(INDIRECT(calc!BU$8),$C70))-SUMIF(INDIRECT(calc!BU$6),$C70,INDIRECT(calc!BU$9))-SUMIF(INDIRECT(calc!BU$7),$C70,INDIRECT(calc!BU$10))-SUMIF(INDIRECT(calc!BU$8),$C70,INDIRECT(calc!BU$11))),"")</f>
        <v/>
      </c>
      <c r="R70" s="205" t="str">
        <f ca="1">IFERROR(IF($C70="","",(SUMIF(INDIRECT(calc!BV$6),$C70,INDIRECT(calc!BV$12))+SUMIF(INDIRECT(calc!BV$7),$C70,INDIRECT(calc!BV$13))+SUMIF(INDIRECT(calc!BV$8),$C70,INDIRECT(calc!BV$14)))/(COUNTIF(INDIRECT(calc!BV$6),$C70)+COUNTIF(INDIRECT(calc!BV$7),$C70)+COUNTIF(INDIRECT(calc!BV$8),$C70))-SUMIF(INDIRECT(calc!BV$6),$C70,INDIRECT(calc!BV$9))-SUMIF(INDIRECT(calc!BV$7),$C70,INDIRECT(calc!BV$10))-SUMIF(INDIRECT(calc!BV$8),$C70,INDIRECT(calc!BV$11))),"")</f>
        <v/>
      </c>
      <c r="S70" s="205" t="str">
        <f ca="1">IFERROR(IF($C70="","",(SUMIF(INDIRECT(calc!BW$6),$C70,INDIRECT(calc!BW$12))+SUMIF(INDIRECT(calc!BW$7),$C70,INDIRECT(calc!BW$13))+SUMIF(INDIRECT(calc!BW$8),$C70,INDIRECT(calc!BW$14)))/(COUNTIF(INDIRECT(calc!BW$6),$C70)+COUNTIF(INDIRECT(calc!BW$7),$C70)+COUNTIF(INDIRECT(calc!BW$8),$C70))-SUMIF(INDIRECT(calc!BW$6),$C70,INDIRECT(calc!BW$9))-SUMIF(INDIRECT(calc!BW$7),$C70,INDIRECT(calc!BW$10))-SUMIF(INDIRECT(calc!BW$8),$C70,INDIRECT(calc!BW$11))),"")</f>
        <v/>
      </c>
      <c r="T70" s="205" t="str">
        <f ca="1">IFERROR(IF($C70="","",(SUMIF(INDIRECT(calc!BX$6),$C70,INDIRECT(calc!BX$12))+SUMIF(INDIRECT(calc!BX$7),$C70,INDIRECT(calc!BX$13))+SUMIF(INDIRECT(calc!BX$8),$C70,INDIRECT(calc!BX$14)))/(COUNTIF(INDIRECT(calc!BX$6),$C70)+COUNTIF(INDIRECT(calc!BX$7),$C70)+COUNTIF(INDIRECT(calc!BX$8),$C70))-SUMIF(INDIRECT(calc!BX$6),$C70,INDIRECT(calc!BX$9))-SUMIF(INDIRECT(calc!BX$7),$C70,INDIRECT(calc!BX$10))-SUMIF(INDIRECT(calc!BX$8),$C70,INDIRECT(calc!BX$11))),"")</f>
        <v/>
      </c>
      <c r="U70" s="205" t="str">
        <f ca="1">IFERROR(IF($C70="","",(SUMIF(INDIRECT(calc!BY$6),$C70,INDIRECT(calc!BY$12))+SUMIF(INDIRECT(calc!BY$7),$C70,INDIRECT(calc!BY$13))+SUMIF(INDIRECT(calc!BY$8),$C70,INDIRECT(calc!BY$14)))/(COUNTIF(INDIRECT(calc!BY$6),$C70)+COUNTIF(INDIRECT(calc!BY$7),$C70)+COUNTIF(INDIRECT(calc!BY$8),$C70))-SUMIF(INDIRECT(calc!BY$6),$C70,INDIRECT(calc!BY$9))-SUMIF(INDIRECT(calc!BY$7),$C70,INDIRECT(calc!BY$10))-SUMIF(INDIRECT(calc!BY$8),$C70,INDIRECT(calc!BY$11))),"")</f>
        <v/>
      </c>
      <c r="V70" s="205" t="str">
        <f ca="1">IFERROR(IF($C70="","",(SUMIF(INDIRECT(calc!BZ$6),$C70,INDIRECT(calc!BZ$12))+SUMIF(INDIRECT(calc!BZ$7),$C70,INDIRECT(calc!BZ$13))+SUMIF(INDIRECT(calc!BZ$8),$C70,INDIRECT(calc!BZ$14)))/(COUNTIF(INDIRECT(calc!BZ$6),$C70)+COUNTIF(INDIRECT(calc!BZ$7),$C70)+COUNTIF(INDIRECT(calc!BZ$8),$C70))-SUMIF(INDIRECT(calc!BZ$6),$C70,INDIRECT(calc!BZ$9))-SUMIF(INDIRECT(calc!BZ$7),$C70,INDIRECT(calc!BZ$10))-SUMIF(INDIRECT(calc!BZ$8),$C70,INDIRECT(calc!BZ$11))),"")</f>
        <v/>
      </c>
      <c r="X70" s="136"/>
    </row>
    <row r="71" spans="3:24">
      <c r="C71" s="204" t="str">
        <f ca="1">IFERROR(INDEX(Typ,MATCH(ROW(A70),Code,0),2),"")</f>
        <v>7540058AA</v>
      </c>
      <c r="D71" s="204" t="str">
        <f ca="1">IFERROR(INDEX(Typ,MATCH(ROW(B70),Code,0),3),"")</f>
        <v>LOCKING RING</v>
      </c>
      <c r="E71" s="141">
        <f ca="1">SUMIF(Stocks!A:$A,$C71,Stocks!$B:$B)</f>
        <v>1819</v>
      </c>
      <c r="F71" s="141"/>
      <c r="G71" s="145">
        <f t="shared" ca="1" si="1"/>
        <v>0</v>
      </c>
      <c r="H71" s="205">
        <f ca="1">IFERROR(IF($C71="","",(SUMIF(INDIRECT(calc!BL$6),$C71,INDIRECT(calc!BL$12))+SUMIF(INDIRECT(calc!BL$7),$C71,INDIRECT(calc!BL$13))+SUMIF(INDIRECT(calc!BL$8),$C71,INDIRECT(calc!BL$14)))/(COUNTIF(INDIRECT(calc!BL$6),$C71)+COUNTIF(INDIRECT(calc!BL$7),$C71)+COUNTIF(INDIRECT(calc!BL$8),$C71))-SUMIF(INDIRECT(calc!BL$6),$C71,INDIRECT(calc!BL$9))-SUMIF(INDIRECT(calc!BL$7),$C71,INDIRECT(calc!BL$10))-SUMIF(INDIRECT(calc!BL$8),$C71,INDIRECT(calc!BL$11))),"")</f>
        <v>179</v>
      </c>
      <c r="I71" s="205">
        <f ca="1">IFERROR(IF($C71="","",(SUMIF(INDIRECT(calc!BM$6),$C71,INDIRECT(calc!BM$12))+SUMIF(INDIRECT(calc!BM$7),$C71,INDIRECT(calc!BM$13))+SUMIF(INDIRECT(calc!BM$8),$C71,INDIRECT(calc!BM$14)))/(COUNTIF(INDIRECT(calc!BM$6),$C71)+COUNTIF(INDIRECT(calc!BM$7),$C71)+COUNTIF(INDIRECT(calc!BM$8),$C71))-SUMIF(INDIRECT(calc!BM$6),$C71,INDIRECT(calc!BM$9))-SUMIF(INDIRECT(calc!BM$7),$C71,INDIRECT(calc!BM$10))-SUMIF(INDIRECT(calc!BM$8),$C71,INDIRECT(calc!BM$11))),"")</f>
        <v>1578</v>
      </c>
      <c r="J71" s="205" t="str">
        <f ca="1">IFERROR(IF($C71="","",(SUMIF(INDIRECT(calc!BN$6),$C71,INDIRECT(calc!BN$12))+SUMIF(INDIRECT(calc!BN$7),$C71,INDIRECT(calc!BN$13))+SUMIF(INDIRECT(calc!BN$8),$C71,INDIRECT(calc!BN$14)))/(COUNTIF(INDIRECT(calc!BN$6),$C71)+COUNTIF(INDIRECT(calc!BN$7),$C71)+COUNTIF(INDIRECT(calc!BN$8),$C71))-SUMIF(INDIRECT(calc!BN$6),$C71,INDIRECT(calc!BN$9))-SUMIF(INDIRECT(calc!BN$7),$C71,INDIRECT(calc!BN$10))-SUMIF(INDIRECT(calc!BN$8),$C71,INDIRECT(calc!BN$11))),"")</f>
        <v/>
      </c>
      <c r="K71" s="205" t="str">
        <f ca="1">IFERROR(IF($C71="","",(SUMIF(INDIRECT(calc!BO$6),$C71,INDIRECT(calc!BO$12))+SUMIF(INDIRECT(calc!BO$7),$C71,INDIRECT(calc!BO$13))+SUMIF(INDIRECT(calc!BO$8),$C71,INDIRECT(calc!BO$14)))/(COUNTIF(INDIRECT(calc!BO$6),$C71)+COUNTIF(INDIRECT(calc!BO$7),$C71)+COUNTIF(INDIRECT(calc!BO$8),$C71))-SUMIF(INDIRECT(calc!BO$6),$C71,INDIRECT(calc!BO$9))-SUMIF(INDIRECT(calc!BO$7),$C71,INDIRECT(calc!BO$10))-SUMIF(INDIRECT(calc!BO$8),$C71,INDIRECT(calc!BO$11))),"")</f>
        <v/>
      </c>
      <c r="L71" s="205" t="str">
        <f ca="1">IFERROR(IF($C71="","",(SUMIF(INDIRECT(calc!BP$6),$C71,INDIRECT(calc!BP$12))+SUMIF(INDIRECT(calc!BP$7),$C71,INDIRECT(calc!BP$13))+SUMIF(INDIRECT(calc!BP$8),$C71,INDIRECT(calc!BP$14)))/(COUNTIF(INDIRECT(calc!BP$6),$C71)+COUNTIF(INDIRECT(calc!BP$7),$C71)+COUNTIF(INDIRECT(calc!BP$8),$C71))-SUMIF(INDIRECT(calc!BP$6),$C71,INDIRECT(calc!BP$9))-SUMIF(INDIRECT(calc!BP$7),$C71,INDIRECT(calc!BP$10))-SUMIF(INDIRECT(calc!BP$8),$C71,INDIRECT(calc!BP$11))),"")</f>
        <v/>
      </c>
      <c r="M71" s="205" t="str">
        <f ca="1">IFERROR(IF($C71="","",(SUMIF(INDIRECT(calc!BQ$6),$C71,INDIRECT(calc!BQ$12))+SUMIF(INDIRECT(calc!BQ$7),$C71,INDIRECT(calc!BQ$13))+SUMIF(INDIRECT(calc!BQ$8),$C71,INDIRECT(calc!BQ$14)))/(COUNTIF(INDIRECT(calc!BQ$6),$C71)+COUNTIF(INDIRECT(calc!BQ$7),$C71)+COUNTIF(INDIRECT(calc!BQ$8),$C71))-SUMIF(INDIRECT(calc!BQ$6),$C71,INDIRECT(calc!BQ$9))-SUMIF(INDIRECT(calc!BQ$7),$C71,INDIRECT(calc!BQ$10))-SUMIF(INDIRECT(calc!BQ$8),$C71,INDIRECT(calc!BQ$11))),"")</f>
        <v/>
      </c>
      <c r="N71" s="205" t="str">
        <f ca="1">IFERROR(IF($C71="","",(SUMIF(INDIRECT(calc!BR$6),$C71,INDIRECT(calc!BR$12))+SUMIF(INDIRECT(calc!BR$7),$C71,INDIRECT(calc!BR$13))+SUMIF(INDIRECT(calc!BR$8),$C71,INDIRECT(calc!BR$14)))/(COUNTIF(INDIRECT(calc!BR$6),$C71)+COUNTIF(INDIRECT(calc!BR$7),$C71)+COUNTIF(INDIRECT(calc!BR$8),$C71))-SUMIF(INDIRECT(calc!BR$6),$C71,INDIRECT(calc!BR$9))-SUMIF(INDIRECT(calc!BR$7),$C71,INDIRECT(calc!BR$10))-SUMIF(INDIRECT(calc!BR$8),$C71,INDIRECT(calc!BR$11))),"")</f>
        <v/>
      </c>
      <c r="O71" s="205" t="str">
        <f ca="1">IFERROR(IF($C71="","",(SUMIF(INDIRECT(calc!BS$6),$C71,INDIRECT(calc!BS$12))+SUMIF(INDIRECT(calc!BS$7),$C71,INDIRECT(calc!BS$13))+SUMIF(INDIRECT(calc!BS$8),$C71,INDIRECT(calc!BS$14)))/(COUNTIF(INDIRECT(calc!BS$6),$C71)+COUNTIF(INDIRECT(calc!BS$7),$C71)+COUNTIF(INDIRECT(calc!BS$8),$C71))-SUMIF(INDIRECT(calc!BS$6),$C71,INDIRECT(calc!BS$9))-SUMIF(INDIRECT(calc!BS$7),$C71,INDIRECT(calc!BS$10))-SUMIF(INDIRECT(calc!BS$8),$C71,INDIRECT(calc!BS$11))),"")</f>
        <v/>
      </c>
      <c r="P71" s="205" t="str">
        <f ca="1">IFERROR(IF($C71="","",(SUMIF(INDIRECT(calc!BT$6),$C71,INDIRECT(calc!BT$12))+SUMIF(INDIRECT(calc!BT$7),$C71,INDIRECT(calc!BT$13))+SUMIF(INDIRECT(calc!BT$8),$C71,INDIRECT(calc!BT$14)))/(COUNTIF(INDIRECT(calc!BT$6),$C71)+COUNTIF(INDIRECT(calc!BT$7),$C71)+COUNTIF(INDIRECT(calc!BT$8),$C71))-SUMIF(INDIRECT(calc!BT$6),$C71,INDIRECT(calc!BT$9))-SUMIF(INDIRECT(calc!BT$7),$C71,INDIRECT(calc!BT$10))-SUMIF(INDIRECT(calc!BT$8),$C71,INDIRECT(calc!BT$11))),"")</f>
        <v/>
      </c>
      <c r="Q71" s="205" t="str">
        <f ca="1">IFERROR(IF($C71="","",(SUMIF(INDIRECT(calc!BU$6),$C71,INDIRECT(calc!BU$12))+SUMIF(INDIRECT(calc!BU$7),$C71,INDIRECT(calc!BU$13))+SUMIF(INDIRECT(calc!BU$8),$C71,INDIRECT(calc!BU$14)))/(COUNTIF(INDIRECT(calc!BU$6),$C71)+COUNTIF(INDIRECT(calc!BU$7),$C71)+COUNTIF(INDIRECT(calc!BU$8),$C71))-SUMIF(INDIRECT(calc!BU$6),$C71,INDIRECT(calc!BU$9))-SUMIF(INDIRECT(calc!BU$7),$C71,INDIRECT(calc!BU$10))-SUMIF(INDIRECT(calc!BU$8),$C71,INDIRECT(calc!BU$11))),"")</f>
        <v/>
      </c>
      <c r="R71" s="205" t="str">
        <f ca="1">IFERROR(IF($C71="","",(SUMIF(INDIRECT(calc!BV$6),$C71,INDIRECT(calc!BV$12))+SUMIF(INDIRECT(calc!BV$7),$C71,INDIRECT(calc!BV$13))+SUMIF(INDIRECT(calc!BV$8),$C71,INDIRECT(calc!BV$14)))/(COUNTIF(INDIRECT(calc!BV$6),$C71)+COUNTIF(INDIRECT(calc!BV$7),$C71)+COUNTIF(INDIRECT(calc!BV$8),$C71))-SUMIF(INDIRECT(calc!BV$6),$C71,INDIRECT(calc!BV$9))-SUMIF(INDIRECT(calc!BV$7),$C71,INDIRECT(calc!BV$10))-SUMIF(INDIRECT(calc!BV$8),$C71,INDIRECT(calc!BV$11))),"")</f>
        <v/>
      </c>
      <c r="S71" s="205" t="str">
        <f ca="1">IFERROR(IF($C71="","",(SUMIF(INDIRECT(calc!BW$6),$C71,INDIRECT(calc!BW$12))+SUMIF(INDIRECT(calc!BW$7),$C71,INDIRECT(calc!BW$13))+SUMIF(INDIRECT(calc!BW$8),$C71,INDIRECT(calc!BW$14)))/(COUNTIF(INDIRECT(calc!BW$6),$C71)+COUNTIF(INDIRECT(calc!BW$7),$C71)+COUNTIF(INDIRECT(calc!BW$8),$C71))-SUMIF(INDIRECT(calc!BW$6),$C71,INDIRECT(calc!BW$9))-SUMIF(INDIRECT(calc!BW$7),$C71,INDIRECT(calc!BW$10))-SUMIF(INDIRECT(calc!BW$8),$C71,INDIRECT(calc!BW$11))),"")</f>
        <v/>
      </c>
      <c r="T71" s="205" t="str">
        <f ca="1">IFERROR(IF($C71="","",(SUMIF(INDIRECT(calc!BX$6),$C71,INDIRECT(calc!BX$12))+SUMIF(INDIRECT(calc!BX$7),$C71,INDIRECT(calc!BX$13))+SUMIF(INDIRECT(calc!BX$8),$C71,INDIRECT(calc!BX$14)))/(COUNTIF(INDIRECT(calc!BX$6),$C71)+COUNTIF(INDIRECT(calc!BX$7),$C71)+COUNTIF(INDIRECT(calc!BX$8),$C71))-SUMIF(INDIRECT(calc!BX$6),$C71,INDIRECT(calc!BX$9))-SUMIF(INDIRECT(calc!BX$7),$C71,INDIRECT(calc!BX$10))-SUMIF(INDIRECT(calc!BX$8),$C71,INDIRECT(calc!BX$11))),"")</f>
        <v/>
      </c>
      <c r="U71" s="205" t="str">
        <f ca="1">IFERROR(IF($C71="","",(SUMIF(INDIRECT(calc!BY$6),$C71,INDIRECT(calc!BY$12))+SUMIF(INDIRECT(calc!BY$7),$C71,INDIRECT(calc!BY$13))+SUMIF(INDIRECT(calc!BY$8),$C71,INDIRECT(calc!BY$14)))/(COUNTIF(INDIRECT(calc!BY$6),$C71)+COUNTIF(INDIRECT(calc!BY$7),$C71)+COUNTIF(INDIRECT(calc!BY$8),$C71))-SUMIF(INDIRECT(calc!BY$6),$C71,INDIRECT(calc!BY$9))-SUMIF(INDIRECT(calc!BY$7),$C71,INDIRECT(calc!BY$10))-SUMIF(INDIRECT(calc!BY$8),$C71,INDIRECT(calc!BY$11))),"")</f>
        <v/>
      </c>
      <c r="V71" s="205" t="str">
        <f ca="1">IFERROR(IF($C71="","",(SUMIF(INDIRECT(calc!BZ$6),$C71,INDIRECT(calc!BZ$12))+SUMIF(INDIRECT(calc!BZ$7),$C71,INDIRECT(calc!BZ$13))+SUMIF(INDIRECT(calc!BZ$8),$C71,INDIRECT(calc!BZ$14)))/(COUNTIF(INDIRECT(calc!BZ$6),$C71)+COUNTIF(INDIRECT(calc!BZ$7),$C71)+COUNTIF(INDIRECT(calc!BZ$8),$C71))-SUMIF(INDIRECT(calc!BZ$6),$C71,INDIRECT(calc!BZ$9))-SUMIF(INDIRECT(calc!BZ$7),$C71,INDIRECT(calc!BZ$10))-SUMIF(INDIRECT(calc!BZ$8),$C71,INDIRECT(calc!BZ$11))),"")</f>
        <v/>
      </c>
      <c r="X71" s="136"/>
    </row>
    <row r="72" spans="3:24">
      <c r="C72" s="204" t="str">
        <f ca="1">IFERROR(INDEX(Typ,MATCH(ROW(A71),Code,0),2),"")</f>
        <v>7611445TA</v>
      </c>
      <c r="D72" s="204" t="str">
        <f ca="1">IFERROR(INDEX(Typ,MATCH(ROW(B71),Code,0),3),"")</f>
        <v>FDM</v>
      </c>
      <c r="E72" s="141">
        <f ca="1">SUMIF(Stocks!A:$A,$C72,Stocks!$B:$B)</f>
        <v>0</v>
      </c>
      <c r="F72" s="141"/>
      <c r="G72" s="145">
        <f t="shared" ca="1" si="1"/>
        <v>-2</v>
      </c>
      <c r="H72" s="205" t="str">
        <f ca="1">IFERROR(IF($C72="","",(SUMIF(INDIRECT(calc!BL$6),$C72,INDIRECT(calc!BL$12))+SUMIF(INDIRECT(calc!BL$7),$C72,INDIRECT(calc!BL$13))+SUMIF(INDIRECT(calc!BL$8),$C72,INDIRECT(calc!BL$14)))/(COUNTIF(INDIRECT(calc!BL$6),$C72)+COUNTIF(INDIRECT(calc!BL$7),$C72)+COUNTIF(INDIRECT(calc!BL$8),$C72))-SUMIF(INDIRECT(calc!BL$6),$C72,INDIRECT(calc!BL$9))-SUMIF(INDIRECT(calc!BL$7),$C72,INDIRECT(calc!BL$10))-SUMIF(INDIRECT(calc!BL$8),$C72,INDIRECT(calc!BL$11))),"")</f>
        <v/>
      </c>
      <c r="I72" s="205">
        <f ca="1">IFERROR(IF($C72="","",(SUMIF(INDIRECT(calc!BM$6),$C72,INDIRECT(calc!BM$12))+SUMIF(INDIRECT(calc!BM$7),$C72,INDIRECT(calc!BM$13))+SUMIF(INDIRECT(calc!BM$8),$C72,INDIRECT(calc!BM$14)))/(COUNTIF(INDIRECT(calc!BM$6),$C72)+COUNTIF(INDIRECT(calc!BM$7),$C72)+COUNTIF(INDIRECT(calc!BM$8),$C72))-SUMIF(INDIRECT(calc!BM$6),$C72,INDIRECT(calc!BM$9))-SUMIF(INDIRECT(calc!BM$7),$C72,INDIRECT(calc!BM$10))-SUMIF(INDIRECT(calc!BM$8),$C72,INDIRECT(calc!BM$11))),"")</f>
        <v>-2</v>
      </c>
      <c r="J72" s="205" t="str">
        <f ca="1">IFERROR(IF($C72="","",(SUMIF(INDIRECT(calc!BN$6),$C72,INDIRECT(calc!BN$12))+SUMIF(INDIRECT(calc!BN$7),$C72,INDIRECT(calc!BN$13))+SUMIF(INDIRECT(calc!BN$8),$C72,INDIRECT(calc!BN$14)))/(COUNTIF(INDIRECT(calc!BN$6),$C72)+COUNTIF(INDIRECT(calc!BN$7),$C72)+COUNTIF(INDIRECT(calc!BN$8),$C72))-SUMIF(INDIRECT(calc!BN$6),$C72,INDIRECT(calc!BN$9))-SUMIF(INDIRECT(calc!BN$7),$C72,INDIRECT(calc!BN$10))-SUMIF(INDIRECT(calc!BN$8),$C72,INDIRECT(calc!BN$11))),"")</f>
        <v/>
      </c>
      <c r="K72" s="205" t="str">
        <f ca="1">IFERROR(IF($C72="","",(SUMIF(INDIRECT(calc!BO$6),$C72,INDIRECT(calc!BO$12))+SUMIF(INDIRECT(calc!BO$7),$C72,INDIRECT(calc!BO$13))+SUMIF(INDIRECT(calc!BO$8),$C72,INDIRECT(calc!BO$14)))/(COUNTIF(INDIRECT(calc!BO$6),$C72)+COUNTIF(INDIRECT(calc!BO$7),$C72)+COUNTIF(INDIRECT(calc!BO$8),$C72))-SUMIF(INDIRECT(calc!BO$6),$C72,INDIRECT(calc!BO$9))-SUMIF(INDIRECT(calc!BO$7),$C72,INDIRECT(calc!BO$10))-SUMIF(INDIRECT(calc!BO$8),$C72,INDIRECT(calc!BO$11))),"")</f>
        <v/>
      </c>
      <c r="L72" s="205" t="str">
        <f ca="1">IFERROR(IF($C72="","",(SUMIF(INDIRECT(calc!BP$6),$C72,INDIRECT(calc!BP$12))+SUMIF(INDIRECT(calc!BP$7),$C72,INDIRECT(calc!BP$13))+SUMIF(INDIRECT(calc!BP$8),$C72,INDIRECT(calc!BP$14)))/(COUNTIF(INDIRECT(calc!BP$6),$C72)+COUNTIF(INDIRECT(calc!BP$7),$C72)+COUNTIF(INDIRECT(calc!BP$8),$C72))-SUMIF(INDIRECT(calc!BP$6),$C72,INDIRECT(calc!BP$9))-SUMIF(INDIRECT(calc!BP$7),$C72,INDIRECT(calc!BP$10))-SUMIF(INDIRECT(calc!BP$8),$C72,INDIRECT(calc!BP$11))),"")</f>
        <v/>
      </c>
      <c r="M72" s="205" t="str">
        <f ca="1">IFERROR(IF($C72="","",(SUMIF(INDIRECT(calc!BQ$6),$C72,INDIRECT(calc!BQ$12))+SUMIF(INDIRECT(calc!BQ$7),$C72,INDIRECT(calc!BQ$13))+SUMIF(INDIRECT(calc!BQ$8),$C72,INDIRECT(calc!BQ$14)))/(COUNTIF(INDIRECT(calc!BQ$6),$C72)+COUNTIF(INDIRECT(calc!BQ$7),$C72)+COUNTIF(INDIRECT(calc!BQ$8),$C72))-SUMIF(INDIRECT(calc!BQ$6),$C72,INDIRECT(calc!BQ$9))-SUMIF(INDIRECT(calc!BQ$7),$C72,INDIRECT(calc!BQ$10))-SUMIF(INDIRECT(calc!BQ$8),$C72,INDIRECT(calc!BQ$11))),"")</f>
        <v/>
      </c>
      <c r="N72" s="205" t="str">
        <f ca="1">IFERROR(IF($C72="","",(SUMIF(INDIRECT(calc!BR$6),$C72,INDIRECT(calc!BR$12))+SUMIF(INDIRECT(calc!BR$7),$C72,INDIRECT(calc!BR$13))+SUMIF(INDIRECT(calc!BR$8),$C72,INDIRECT(calc!BR$14)))/(COUNTIF(INDIRECT(calc!BR$6),$C72)+COUNTIF(INDIRECT(calc!BR$7),$C72)+COUNTIF(INDIRECT(calc!BR$8),$C72))-SUMIF(INDIRECT(calc!BR$6),$C72,INDIRECT(calc!BR$9))-SUMIF(INDIRECT(calc!BR$7),$C72,INDIRECT(calc!BR$10))-SUMIF(INDIRECT(calc!BR$8),$C72,INDIRECT(calc!BR$11))),"")</f>
        <v/>
      </c>
      <c r="O72" s="205" t="str">
        <f ca="1">IFERROR(IF($C72="","",(SUMIF(INDIRECT(calc!BS$6),$C72,INDIRECT(calc!BS$12))+SUMIF(INDIRECT(calc!BS$7),$C72,INDIRECT(calc!BS$13))+SUMIF(INDIRECT(calc!BS$8),$C72,INDIRECT(calc!BS$14)))/(COUNTIF(INDIRECT(calc!BS$6),$C72)+COUNTIF(INDIRECT(calc!BS$7),$C72)+COUNTIF(INDIRECT(calc!BS$8),$C72))-SUMIF(INDIRECT(calc!BS$6),$C72,INDIRECT(calc!BS$9))-SUMIF(INDIRECT(calc!BS$7),$C72,INDIRECT(calc!BS$10))-SUMIF(INDIRECT(calc!BS$8),$C72,INDIRECT(calc!BS$11))),"")</f>
        <v/>
      </c>
      <c r="P72" s="205" t="str">
        <f ca="1">IFERROR(IF($C72="","",(SUMIF(INDIRECT(calc!BT$6),$C72,INDIRECT(calc!BT$12))+SUMIF(INDIRECT(calc!BT$7),$C72,INDIRECT(calc!BT$13))+SUMIF(INDIRECT(calc!BT$8),$C72,INDIRECT(calc!BT$14)))/(COUNTIF(INDIRECT(calc!BT$6),$C72)+COUNTIF(INDIRECT(calc!BT$7),$C72)+COUNTIF(INDIRECT(calc!BT$8),$C72))-SUMIF(INDIRECT(calc!BT$6),$C72,INDIRECT(calc!BT$9))-SUMIF(INDIRECT(calc!BT$7),$C72,INDIRECT(calc!BT$10))-SUMIF(INDIRECT(calc!BT$8),$C72,INDIRECT(calc!BT$11))),"")</f>
        <v/>
      </c>
      <c r="Q72" s="205" t="str">
        <f ca="1">IFERROR(IF($C72="","",(SUMIF(INDIRECT(calc!BU$6),$C72,INDIRECT(calc!BU$12))+SUMIF(INDIRECT(calc!BU$7),$C72,INDIRECT(calc!BU$13))+SUMIF(INDIRECT(calc!BU$8),$C72,INDIRECT(calc!BU$14)))/(COUNTIF(INDIRECT(calc!BU$6),$C72)+COUNTIF(INDIRECT(calc!BU$7),$C72)+COUNTIF(INDIRECT(calc!BU$8),$C72))-SUMIF(INDIRECT(calc!BU$6),$C72,INDIRECT(calc!BU$9))-SUMIF(INDIRECT(calc!BU$7),$C72,INDIRECT(calc!BU$10))-SUMIF(INDIRECT(calc!BU$8),$C72,INDIRECT(calc!BU$11))),"")</f>
        <v/>
      </c>
      <c r="R72" s="205" t="str">
        <f ca="1">IFERROR(IF($C72="","",(SUMIF(INDIRECT(calc!BV$6),$C72,INDIRECT(calc!BV$12))+SUMIF(INDIRECT(calc!BV$7),$C72,INDIRECT(calc!BV$13))+SUMIF(INDIRECT(calc!BV$8),$C72,INDIRECT(calc!BV$14)))/(COUNTIF(INDIRECT(calc!BV$6),$C72)+COUNTIF(INDIRECT(calc!BV$7),$C72)+COUNTIF(INDIRECT(calc!BV$8),$C72))-SUMIF(INDIRECT(calc!BV$6),$C72,INDIRECT(calc!BV$9))-SUMIF(INDIRECT(calc!BV$7),$C72,INDIRECT(calc!BV$10))-SUMIF(INDIRECT(calc!BV$8),$C72,INDIRECT(calc!BV$11))),"")</f>
        <v/>
      </c>
      <c r="S72" s="205" t="str">
        <f ca="1">IFERROR(IF($C72="","",(SUMIF(INDIRECT(calc!BW$6),$C72,INDIRECT(calc!BW$12))+SUMIF(INDIRECT(calc!BW$7),$C72,INDIRECT(calc!BW$13))+SUMIF(INDIRECT(calc!BW$8),$C72,INDIRECT(calc!BW$14)))/(COUNTIF(INDIRECT(calc!BW$6),$C72)+COUNTIF(INDIRECT(calc!BW$7),$C72)+COUNTIF(INDIRECT(calc!BW$8),$C72))-SUMIF(INDIRECT(calc!BW$6),$C72,INDIRECT(calc!BW$9))-SUMIF(INDIRECT(calc!BW$7),$C72,INDIRECT(calc!BW$10))-SUMIF(INDIRECT(calc!BW$8),$C72,INDIRECT(calc!BW$11))),"")</f>
        <v/>
      </c>
      <c r="T72" s="205" t="str">
        <f ca="1">IFERROR(IF($C72="","",(SUMIF(INDIRECT(calc!BX$6),$C72,INDIRECT(calc!BX$12))+SUMIF(INDIRECT(calc!BX$7),$C72,INDIRECT(calc!BX$13))+SUMIF(INDIRECT(calc!BX$8),$C72,INDIRECT(calc!BX$14)))/(COUNTIF(INDIRECT(calc!BX$6),$C72)+COUNTIF(INDIRECT(calc!BX$7),$C72)+COUNTIF(INDIRECT(calc!BX$8),$C72))-SUMIF(INDIRECT(calc!BX$6),$C72,INDIRECT(calc!BX$9))-SUMIF(INDIRECT(calc!BX$7),$C72,INDIRECT(calc!BX$10))-SUMIF(INDIRECT(calc!BX$8),$C72,INDIRECT(calc!BX$11))),"")</f>
        <v/>
      </c>
      <c r="U72" s="205" t="str">
        <f ca="1">IFERROR(IF($C72="","",(SUMIF(INDIRECT(calc!BY$6),$C72,INDIRECT(calc!BY$12))+SUMIF(INDIRECT(calc!BY$7),$C72,INDIRECT(calc!BY$13))+SUMIF(INDIRECT(calc!BY$8),$C72,INDIRECT(calc!BY$14)))/(COUNTIF(INDIRECT(calc!BY$6),$C72)+COUNTIF(INDIRECT(calc!BY$7),$C72)+COUNTIF(INDIRECT(calc!BY$8),$C72))-SUMIF(INDIRECT(calc!BY$6),$C72,INDIRECT(calc!BY$9))-SUMIF(INDIRECT(calc!BY$7),$C72,INDIRECT(calc!BY$10))-SUMIF(INDIRECT(calc!BY$8),$C72,INDIRECT(calc!BY$11))),"")</f>
        <v/>
      </c>
      <c r="V72" s="205" t="str">
        <f ca="1">IFERROR(IF($C72="","",(SUMIF(INDIRECT(calc!BZ$6),$C72,INDIRECT(calc!BZ$12))+SUMIF(INDIRECT(calc!BZ$7),$C72,INDIRECT(calc!BZ$13))+SUMIF(INDIRECT(calc!BZ$8),$C72,INDIRECT(calc!BZ$14)))/(COUNTIF(INDIRECT(calc!BZ$6),$C72)+COUNTIF(INDIRECT(calc!BZ$7),$C72)+COUNTIF(INDIRECT(calc!BZ$8),$C72))-SUMIF(INDIRECT(calc!BZ$6),$C72,INDIRECT(calc!BZ$9))-SUMIF(INDIRECT(calc!BZ$7),$C72,INDIRECT(calc!BZ$10))-SUMIF(INDIRECT(calc!BZ$8),$C72,INDIRECT(calc!BZ$11))),"")</f>
        <v/>
      </c>
      <c r="X72" s="136"/>
    </row>
    <row r="73" spans="3:24">
      <c r="C73" s="204" t="str">
        <f ca="1">IFERROR(INDEX(Typ,MATCH(ROW(A72),Code,0),2),"")</f>
        <v>7611446TA</v>
      </c>
      <c r="D73" s="204" t="str">
        <f ca="1">IFERROR(INDEX(Typ,MATCH(ROW(B72),Code,0),3),"")</f>
        <v>FDM DML</v>
      </c>
      <c r="E73" s="141">
        <f ca="1">SUMIF(Stocks!A:$A,$C73,Stocks!$B:$B)</f>
        <v>4</v>
      </c>
      <c r="F73" s="141"/>
      <c r="G73" s="145">
        <f t="shared" ca="1" si="1"/>
        <v>0</v>
      </c>
      <c r="H73" s="205" t="str">
        <f ca="1">IFERROR(IF($C73="","",(SUMIF(INDIRECT(calc!BL$6),$C73,INDIRECT(calc!BL$12))+SUMIF(INDIRECT(calc!BL$7),$C73,INDIRECT(calc!BL$13))+SUMIF(INDIRECT(calc!BL$8),$C73,INDIRECT(calc!BL$14)))/(COUNTIF(INDIRECT(calc!BL$6),$C73)+COUNTIF(INDIRECT(calc!BL$7),$C73)+COUNTIF(INDIRECT(calc!BL$8),$C73))-SUMIF(INDIRECT(calc!BL$6),$C73,INDIRECT(calc!BL$9))-SUMIF(INDIRECT(calc!BL$7),$C73,INDIRECT(calc!BL$10))-SUMIF(INDIRECT(calc!BL$8),$C73,INDIRECT(calc!BL$11))),"")</f>
        <v/>
      </c>
      <c r="I73" s="205">
        <f ca="1">IFERROR(IF($C73="","",(SUMIF(INDIRECT(calc!BM$6),$C73,INDIRECT(calc!BM$12))+SUMIF(INDIRECT(calc!BM$7),$C73,INDIRECT(calc!BM$13))+SUMIF(INDIRECT(calc!BM$8),$C73,INDIRECT(calc!BM$14)))/(COUNTIF(INDIRECT(calc!BM$6),$C73)+COUNTIF(INDIRECT(calc!BM$7),$C73)+COUNTIF(INDIRECT(calc!BM$8),$C73))-SUMIF(INDIRECT(calc!BM$6),$C73,INDIRECT(calc!BM$9))-SUMIF(INDIRECT(calc!BM$7),$C73,INDIRECT(calc!BM$10))-SUMIF(INDIRECT(calc!BM$8),$C73,INDIRECT(calc!BM$11))),"")</f>
        <v>4</v>
      </c>
      <c r="J73" s="205" t="str">
        <f ca="1">IFERROR(IF($C73="","",(SUMIF(INDIRECT(calc!BN$6),$C73,INDIRECT(calc!BN$12))+SUMIF(INDIRECT(calc!BN$7),$C73,INDIRECT(calc!BN$13))+SUMIF(INDIRECT(calc!BN$8),$C73,INDIRECT(calc!BN$14)))/(COUNTIF(INDIRECT(calc!BN$6),$C73)+COUNTIF(INDIRECT(calc!BN$7),$C73)+COUNTIF(INDIRECT(calc!BN$8),$C73))-SUMIF(INDIRECT(calc!BN$6),$C73,INDIRECT(calc!BN$9))-SUMIF(INDIRECT(calc!BN$7),$C73,INDIRECT(calc!BN$10))-SUMIF(INDIRECT(calc!BN$8),$C73,INDIRECT(calc!BN$11))),"")</f>
        <v/>
      </c>
      <c r="K73" s="205" t="str">
        <f ca="1">IFERROR(IF($C73="","",(SUMIF(INDIRECT(calc!BO$6),$C73,INDIRECT(calc!BO$12))+SUMIF(INDIRECT(calc!BO$7),$C73,INDIRECT(calc!BO$13))+SUMIF(INDIRECT(calc!BO$8),$C73,INDIRECT(calc!BO$14)))/(COUNTIF(INDIRECT(calc!BO$6),$C73)+COUNTIF(INDIRECT(calc!BO$7),$C73)+COUNTIF(INDIRECT(calc!BO$8),$C73))-SUMIF(INDIRECT(calc!BO$6),$C73,INDIRECT(calc!BO$9))-SUMIF(INDIRECT(calc!BO$7),$C73,INDIRECT(calc!BO$10))-SUMIF(INDIRECT(calc!BO$8),$C73,INDIRECT(calc!BO$11))),"")</f>
        <v/>
      </c>
      <c r="L73" s="205" t="str">
        <f ca="1">IFERROR(IF($C73="","",(SUMIF(INDIRECT(calc!BP$6),$C73,INDIRECT(calc!BP$12))+SUMIF(INDIRECT(calc!BP$7),$C73,INDIRECT(calc!BP$13))+SUMIF(INDIRECT(calc!BP$8),$C73,INDIRECT(calc!BP$14)))/(COUNTIF(INDIRECT(calc!BP$6),$C73)+COUNTIF(INDIRECT(calc!BP$7),$C73)+COUNTIF(INDIRECT(calc!BP$8),$C73))-SUMIF(INDIRECT(calc!BP$6),$C73,INDIRECT(calc!BP$9))-SUMIF(INDIRECT(calc!BP$7),$C73,INDIRECT(calc!BP$10))-SUMIF(INDIRECT(calc!BP$8),$C73,INDIRECT(calc!BP$11))),"")</f>
        <v/>
      </c>
      <c r="M73" s="205" t="str">
        <f ca="1">IFERROR(IF($C73="","",(SUMIF(INDIRECT(calc!BQ$6),$C73,INDIRECT(calc!BQ$12))+SUMIF(INDIRECT(calc!BQ$7),$C73,INDIRECT(calc!BQ$13))+SUMIF(INDIRECT(calc!BQ$8),$C73,INDIRECT(calc!BQ$14)))/(COUNTIF(INDIRECT(calc!BQ$6),$C73)+COUNTIF(INDIRECT(calc!BQ$7),$C73)+COUNTIF(INDIRECT(calc!BQ$8),$C73))-SUMIF(INDIRECT(calc!BQ$6),$C73,INDIRECT(calc!BQ$9))-SUMIF(INDIRECT(calc!BQ$7),$C73,INDIRECT(calc!BQ$10))-SUMIF(INDIRECT(calc!BQ$8),$C73,INDIRECT(calc!BQ$11))),"")</f>
        <v/>
      </c>
      <c r="N73" s="205" t="str">
        <f ca="1">IFERROR(IF($C73="","",(SUMIF(INDIRECT(calc!BR$6),$C73,INDIRECT(calc!BR$12))+SUMIF(INDIRECT(calc!BR$7),$C73,INDIRECT(calc!BR$13))+SUMIF(INDIRECT(calc!BR$8),$C73,INDIRECT(calc!BR$14)))/(COUNTIF(INDIRECT(calc!BR$6),$C73)+COUNTIF(INDIRECT(calc!BR$7),$C73)+COUNTIF(INDIRECT(calc!BR$8),$C73))-SUMIF(INDIRECT(calc!BR$6),$C73,INDIRECT(calc!BR$9))-SUMIF(INDIRECT(calc!BR$7),$C73,INDIRECT(calc!BR$10))-SUMIF(INDIRECT(calc!BR$8),$C73,INDIRECT(calc!BR$11))),"")</f>
        <v/>
      </c>
      <c r="O73" s="205" t="str">
        <f ca="1">IFERROR(IF($C73="","",(SUMIF(INDIRECT(calc!BS$6),$C73,INDIRECT(calc!BS$12))+SUMIF(INDIRECT(calc!BS$7),$C73,INDIRECT(calc!BS$13))+SUMIF(INDIRECT(calc!BS$8),$C73,INDIRECT(calc!BS$14)))/(COUNTIF(INDIRECT(calc!BS$6),$C73)+COUNTIF(INDIRECT(calc!BS$7),$C73)+COUNTIF(INDIRECT(calc!BS$8),$C73))-SUMIF(INDIRECT(calc!BS$6),$C73,INDIRECT(calc!BS$9))-SUMIF(INDIRECT(calc!BS$7),$C73,INDIRECT(calc!BS$10))-SUMIF(INDIRECT(calc!BS$8),$C73,INDIRECT(calc!BS$11))),"")</f>
        <v/>
      </c>
      <c r="P73" s="205" t="str">
        <f ca="1">IFERROR(IF($C73="","",(SUMIF(INDIRECT(calc!BT$6),$C73,INDIRECT(calc!BT$12))+SUMIF(INDIRECT(calc!BT$7),$C73,INDIRECT(calc!BT$13))+SUMIF(INDIRECT(calc!BT$8),$C73,INDIRECT(calc!BT$14)))/(COUNTIF(INDIRECT(calc!BT$6),$C73)+COUNTIF(INDIRECT(calc!BT$7),$C73)+COUNTIF(INDIRECT(calc!BT$8),$C73))-SUMIF(INDIRECT(calc!BT$6),$C73,INDIRECT(calc!BT$9))-SUMIF(INDIRECT(calc!BT$7),$C73,INDIRECT(calc!BT$10))-SUMIF(INDIRECT(calc!BT$8),$C73,INDIRECT(calc!BT$11))),"")</f>
        <v/>
      </c>
      <c r="Q73" s="205" t="str">
        <f ca="1">IFERROR(IF($C73="","",(SUMIF(INDIRECT(calc!BU$6),$C73,INDIRECT(calc!BU$12))+SUMIF(INDIRECT(calc!BU$7),$C73,INDIRECT(calc!BU$13))+SUMIF(INDIRECT(calc!BU$8),$C73,INDIRECT(calc!BU$14)))/(COUNTIF(INDIRECT(calc!BU$6),$C73)+COUNTIF(INDIRECT(calc!BU$7),$C73)+COUNTIF(INDIRECT(calc!BU$8),$C73))-SUMIF(INDIRECT(calc!BU$6),$C73,INDIRECT(calc!BU$9))-SUMIF(INDIRECT(calc!BU$7),$C73,INDIRECT(calc!BU$10))-SUMIF(INDIRECT(calc!BU$8),$C73,INDIRECT(calc!BU$11))),"")</f>
        <v/>
      </c>
      <c r="R73" s="205" t="str">
        <f ca="1">IFERROR(IF($C73="","",(SUMIF(INDIRECT(calc!BV$6),$C73,INDIRECT(calc!BV$12))+SUMIF(INDIRECT(calc!BV$7),$C73,INDIRECT(calc!BV$13))+SUMIF(INDIRECT(calc!BV$8),$C73,INDIRECT(calc!BV$14)))/(COUNTIF(INDIRECT(calc!BV$6),$C73)+COUNTIF(INDIRECT(calc!BV$7),$C73)+COUNTIF(INDIRECT(calc!BV$8),$C73))-SUMIF(INDIRECT(calc!BV$6),$C73,INDIRECT(calc!BV$9))-SUMIF(INDIRECT(calc!BV$7),$C73,INDIRECT(calc!BV$10))-SUMIF(INDIRECT(calc!BV$8),$C73,INDIRECT(calc!BV$11))),"")</f>
        <v/>
      </c>
      <c r="S73" s="205" t="str">
        <f ca="1">IFERROR(IF($C73="","",(SUMIF(INDIRECT(calc!BW$6),$C73,INDIRECT(calc!BW$12))+SUMIF(INDIRECT(calc!BW$7),$C73,INDIRECT(calc!BW$13))+SUMIF(INDIRECT(calc!BW$8),$C73,INDIRECT(calc!BW$14)))/(COUNTIF(INDIRECT(calc!BW$6),$C73)+COUNTIF(INDIRECT(calc!BW$7),$C73)+COUNTIF(INDIRECT(calc!BW$8),$C73))-SUMIF(INDIRECT(calc!BW$6),$C73,INDIRECT(calc!BW$9))-SUMIF(INDIRECT(calc!BW$7),$C73,INDIRECT(calc!BW$10))-SUMIF(INDIRECT(calc!BW$8),$C73,INDIRECT(calc!BW$11))),"")</f>
        <v/>
      </c>
      <c r="T73" s="205" t="str">
        <f ca="1">IFERROR(IF($C73="","",(SUMIF(INDIRECT(calc!BX$6),$C73,INDIRECT(calc!BX$12))+SUMIF(INDIRECT(calc!BX$7),$C73,INDIRECT(calc!BX$13))+SUMIF(INDIRECT(calc!BX$8),$C73,INDIRECT(calc!BX$14)))/(COUNTIF(INDIRECT(calc!BX$6),$C73)+COUNTIF(INDIRECT(calc!BX$7),$C73)+COUNTIF(INDIRECT(calc!BX$8),$C73))-SUMIF(INDIRECT(calc!BX$6),$C73,INDIRECT(calc!BX$9))-SUMIF(INDIRECT(calc!BX$7),$C73,INDIRECT(calc!BX$10))-SUMIF(INDIRECT(calc!BX$8),$C73,INDIRECT(calc!BX$11))),"")</f>
        <v/>
      </c>
      <c r="U73" s="205" t="str">
        <f ca="1">IFERROR(IF($C73="","",(SUMIF(INDIRECT(calc!BY$6),$C73,INDIRECT(calc!BY$12))+SUMIF(INDIRECT(calc!BY$7),$C73,INDIRECT(calc!BY$13))+SUMIF(INDIRECT(calc!BY$8),$C73,INDIRECT(calc!BY$14)))/(COUNTIF(INDIRECT(calc!BY$6),$C73)+COUNTIF(INDIRECT(calc!BY$7),$C73)+COUNTIF(INDIRECT(calc!BY$8),$C73))-SUMIF(INDIRECT(calc!BY$6),$C73,INDIRECT(calc!BY$9))-SUMIF(INDIRECT(calc!BY$7),$C73,INDIRECT(calc!BY$10))-SUMIF(INDIRECT(calc!BY$8),$C73,INDIRECT(calc!BY$11))),"")</f>
        <v/>
      </c>
      <c r="V73" s="205" t="str">
        <f ca="1">IFERROR(IF($C73="","",(SUMIF(INDIRECT(calc!BZ$6),$C73,INDIRECT(calc!BZ$12))+SUMIF(INDIRECT(calc!BZ$7),$C73,INDIRECT(calc!BZ$13))+SUMIF(INDIRECT(calc!BZ$8),$C73,INDIRECT(calc!BZ$14)))/(COUNTIF(INDIRECT(calc!BZ$6),$C73)+COUNTIF(INDIRECT(calc!BZ$7),$C73)+COUNTIF(INDIRECT(calc!BZ$8),$C73))-SUMIF(INDIRECT(calc!BZ$6),$C73,INDIRECT(calc!BZ$9))-SUMIF(INDIRECT(calc!BZ$7),$C73,INDIRECT(calc!BZ$10))-SUMIF(INDIRECT(calc!BZ$8),$C73,INDIRECT(calc!BZ$11))),"")</f>
        <v/>
      </c>
      <c r="X73" s="136"/>
    </row>
    <row r="74" spans="3:24">
      <c r="C74" s="204" t="str">
        <f ca="1">IFERROR(INDEX(Typ,MATCH(ROW(A73),Code,0),2),"")</f>
        <v>7620474TA</v>
      </c>
      <c r="D74" s="204" t="str">
        <f ca="1">IFERROR(INDEX(Typ,MATCH(ROW(B73),Code,0),3),"")</f>
        <v>WIRE HARN</v>
      </c>
      <c r="E74" s="141">
        <f ca="1">SUMIF(Stocks!A:$A,$C74,Stocks!$B:$B)</f>
        <v>0</v>
      </c>
      <c r="F74" s="141"/>
      <c r="G74" s="145">
        <f t="shared" ca="1" si="1"/>
        <v>-2</v>
      </c>
      <c r="H74" s="205" t="str">
        <f ca="1">IFERROR(IF($C74="","",(SUMIF(INDIRECT(calc!BL$6),$C74,INDIRECT(calc!BL$12))+SUMIF(INDIRECT(calc!BL$7),$C74,INDIRECT(calc!BL$13))+SUMIF(INDIRECT(calc!BL$8),$C74,INDIRECT(calc!BL$14)))/(COUNTIF(INDIRECT(calc!BL$6),$C74)+COUNTIF(INDIRECT(calc!BL$7),$C74)+COUNTIF(INDIRECT(calc!BL$8),$C74))-SUMIF(INDIRECT(calc!BL$6),$C74,INDIRECT(calc!BL$9))-SUMIF(INDIRECT(calc!BL$7),$C74,INDIRECT(calc!BL$10))-SUMIF(INDIRECT(calc!BL$8),$C74,INDIRECT(calc!BL$11))),"")</f>
        <v/>
      </c>
      <c r="I74" s="205">
        <f ca="1">IFERROR(IF($C74="","",(SUMIF(INDIRECT(calc!BM$6),$C74,INDIRECT(calc!BM$12))+SUMIF(INDIRECT(calc!BM$7),$C74,INDIRECT(calc!BM$13))+SUMIF(INDIRECT(calc!BM$8),$C74,INDIRECT(calc!BM$14)))/(COUNTIF(INDIRECT(calc!BM$6),$C74)+COUNTIF(INDIRECT(calc!BM$7),$C74)+COUNTIF(INDIRECT(calc!BM$8),$C74))-SUMIF(INDIRECT(calc!BM$6),$C74,INDIRECT(calc!BM$9))-SUMIF(INDIRECT(calc!BM$7),$C74,INDIRECT(calc!BM$10))-SUMIF(INDIRECT(calc!BM$8),$C74,INDIRECT(calc!BM$11))),"")</f>
        <v>-2</v>
      </c>
      <c r="J74" s="205" t="str">
        <f ca="1">IFERROR(IF($C74="","",(SUMIF(INDIRECT(calc!BN$6),$C74,INDIRECT(calc!BN$12))+SUMIF(INDIRECT(calc!BN$7),$C74,INDIRECT(calc!BN$13))+SUMIF(INDIRECT(calc!BN$8),$C74,INDIRECT(calc!BN$14)))/(COUNTIF(INDIRECT(calc!BN$6),$C74)+COUNTIF(INDIRECT(calc!BN$7),$C74)+COUNTIF(INDIRECT(calc!BN$8),$C74))-SUMIF(INDIRECT(calc!BN$6),$C74,INDIRECT(calc!BN$9))-SUMIF(INDIRECT(calc!BN$7),$C74,INDIRECT(calc!BN$10))-SUMIF(INDIRECT(calc!BN$8),$C74,INDIRECT(calc!BN$11))),"")</f>
        <v/>
      </c>
      <c r="K74" s="205" t="str">
        <f ca="1">IFERROR(IF($C74="","",(SUMIF(INDIRECT(calc!BO$6),$C74,INDIRECT(calc!BO$12))+SUMIF(INDIRECT(calc!BO$7),$C74,INDIRECT(calc!BO$13))+SUMIF(INDIRECT(calc!BO$8),$C74,INDIRECT(calc!BO$14)))/(COUNTIF(INDIRECT(calc!BO$6),$C74)+COUNTIF(INDIRECT(calc!BO$7),$C74)+COUNTIF(INDIRECT(calc!BO$8),$C74))-SUMIF(INDIRECT(calc!BO$6),$C74,INDIRECT(calc!BO$9))-SUMIF(INDIRECT(calc!BO$7),$C74,INDIRECT(calc!BO$10))-SUMIF(INDIRECT(calc!BO$8),$C74,INDIRECT(calc!BO$11))),"")</f>
        <v/>
      </c>
      <c r="L74" s="205" t="str">
        <f ca="1">IFERROR(IF($C74="","",(SUMIF(INDIRECT(calc!BP$6),$C74,INDIRECT(calc!BP$12))+SUMIF(INDIRECT(calc!BP$7),$C74,INDIRECT(calc!BP$13))+SUMIF(INDIRECT(calc!BP$8),$C74,INDIRECT(calc!BP$14)))/(COUNTIF(INDIRECT(calc!BP$6),$C74)+COUNTIF(INDIRECT(calc!BP$7),$C74)+COUNTIF(INDIRECT(calc!BP$8),$C74))-SUMIF(INDIRECT(calc!BP$6),$C74,INDIRECT(calc!BP$9))-SUMIF(INDIRECT(calc!BP$7),$C74,INDIRECT(calc!BP$10))-SUMIF(INDIRECT(calc!BP$8),$C74,INDIRECT(calc!BP$11))),"")</f>
        <v/>
      </c>
      <c r="M74" s="205" t="str">
        <f ca="1">IFERROR(IF($C74="","",(SUMIF(INDIRECT(calc!BQ$6),$C74,INDIRECT(calc!BQ$12))+SUMIF(INDIRECT(calc!BQ$7),$C74,INDIRECT(calc!BQ$13))+SUMIF(INDIRECT(calc!BQ$8),$C74,INDIRECT(calc!BQ$14)))/(COUNTIF(INDIRECT(calc!BQ$6),$C74)+COUNTIF(INDIRECT(calc!BQ$7),$C74)+COUNTIF(INDIRECT(calc!BQ$8),$C74))-SUMIF(INDIRECT(calc!BQ$6),$C74,INDIRECT(calc!BQ$9))-SUMIF(INDIRECT(calc!BQ$7),$C74,INDIRECT(calc!BQ$10))-SUMIF(INDIRECT(calc!BQ$8),$C74,INDIRECT(calc!BQ$11))),"")</f>
        <v/>
      </c>
      <c r="N74" s="205" t="str">
        <f ca="1">IFERROR(IF($C74="","",(SUMIF(INDIRECT(calc!BR$6),$C74,INDIRECT(calc!BR$12))+SUMIF(INDIRECT(calc!BR$7),$C74,INDIRECT(calc!BR$13))+SUMIF(INDIRECT(calc!BR$8),$C74,INDIRECT(calc!BR$14)))/(COUNTIF(INDIRECT(calc!BR$6),$C74)+COUNTIF(INDIRECT(calc!BR$7),$C74)+COUNTIF(INDIRECT(calc!BR$8),$C74))-SUMIF(INDIRECT(calc!BR$6),$C74,INDIRECT(calc!BR$9))-SUMIF(INDIRECT(calc!BR$7),$C74,INDIRECT(calc!BR$10))-SUMIF(INDIRECT(calc!BR$8),$C74,INDIRECT(calc!BR$11))),"")</f>
        <v/>
      </c>
      <c r="O74" s="205" t="str">
        <f ca="1">IFERROR(IF($C74="","",(SUMIF(INDIRECT(calc!BS$6),$C74,INDIRECT(calc!BS$12))+SUMIF(INDIRECT(calc!BS$7),$C74,INDIRECT(calc!BS$13))+SUMIF(INDIRECT(calc!BS$8),$C74,INDIRECT(calc!BS$14)))/(COUNTIF(INDIRECT(calc!BS$6),$C74)+COUNTIF(INDIRECT(calc!BS$7),$C74)+COUNTIF(INDIRECT(calc!BS$8),$C74))-SUMIF(INDIRECT(calc!BS$6),$C74,INDIRECT(calc!BS$9))-SUMIF(INDIRECT(calc!BS$7),$C74,INDIRECT(calc!BS$10))-SUMIF(INDIRECT(calc!BS$8),$C74,INDIRECT(calc!BS$11))),"")</f>
        <v/>
      </c>
      <c r="P74" s="205" t="str">
        <f ca="1">IFERROR(IF($C74="","",(SUMIF(INDIRECT(calc!BT$6),$C74,INDIRECT(calc!BT$12))+SUMIF(INDIRECT(calc!BT$7),$C74,INDIRECT(calc!BT$13))+SUMIF(INDIRECT(calc!BT$8),$C74,INDIRECT(calc!BT$14)))/(COUNTIF(INDIRECT(calc!BT$6),$C74)+COUNTIF(INDIRECT(calc!BT$7),$C74)+COUNTIF(INDIRECT(calc!BT$8),$C74))-SUMIF(INDIRECT(calc!BT$6),$C74,INDIRECT(calc!BT$9))-SUMIF(INDIRECT(calc!BT$7),$C74,INDIRECT(calc!BT$10))-SUMIF(INDIRECT(calc!BT$8),$C74,INDIRECT(calc!BT$11))),"")</f>
        <v/>
      </c>
      <c r="Q74" s="205" t="str">
        <f ca="1">IFERROR(IF($C74="","",(SUMIF(INDIRECT(calc!BU$6),$C74,INDIRECT(calc!BU$12))+SUMIF(INDIRECT(calc!BU$7),$C74,INDIRECT(calc!BU$13))+SUMIF(INDIRECT(calc!BU$8),$C74,INDIRECT(calc!BU$14)))/(COUNTIF(INDIRECT(calc!BU$6),$C74)+COUNTIF(INDIRECT(calc!BU$7),$C74)+COUNTIF(INDIRECT(calc!BU$8),$C74))-SUMIF(INDIRECT(calc!BU$6),$C74,INDIRECT(calc!BU$9))-SUMIF(INDIRECT(calc!BU$7),$C74,INDIRECT(calc!BU$10))-SUMIF(INDIRECT(calc!BU$8),$C74,INDIRECT(calc!BU$11))),"")</f>
        <v/>
      </c>
      <c r="R74" s="205" t="str">
        <f ca="1">IFERROR(IF($C74="","",(SUMIF(INDIRECT(calc!BV$6),$C74,INDIRECT(calc!BV$12))+SUMIF(INDIRECT(calc!BV$7),$C74,INDIRECT(calc!BV$13))+SUMIF(INDIRECT(calc!BV$8),$C74,INDIRECT(calc!BV$14)))/(COUNTIF(INDIRECT(calc!BV$6),$C74)+COUNTIF(INDIRECT(calc!BV$7),$C74)+COUNTIF(INDIRECT(calc!BV$8),$C74))-SUMIF(INDIRECT(calc!BV$6),$C74,INDIRECT(calc!BV$9))-SUMIF(INDIRECT(calc!BV$7),$C74,INDIRECT(calc!BV$10))-SUMIF(INDIRECT(calc!BV$8),$C74,INDIRECT(calc!BV$11))),"")</f>
        <v/>
      </c>
      <c r="S74" s="205" t="str">
        <f ca="1">IFERROR(IF($C74="","",(SUMIF(INDIRECT(calc!BW$6),$C74,INDIRECT(calc!BW$12))+SUMIF(INDIRECT(calc!BW$7),$C74,INDIRECT(calc!BW$13))+SUMIF(INDIRECT(calc!BW$8),$C74,INDIRECT(calc!BW$14)))/(COUNTIF(INDIRECT(calc!BW$6),$C74)+COUNTIF(INDIRECT(calc!BW$7),$C74)+COUNTIF(INDIRECT(calc!BW$8),$C74))-SUMIF(INDIRECT(calc!BW$6),$C74,INDIRECT(calc!BW$9))-SUMIF(INDIRECT(calc!BW$7),$C74,INDIRECT(calc!BW$10))-SUMIF(INDIRECT(calc!BW$8),$C74,INDIRECT(calc!BW$11))),"")</f>
        <v/>
      </c>
      <c r="T74" s="205" t="str">
        <f ca="1">IFERROR(IF($C74="","",(SUMIF(INDIRECT(calc!BX$6),$C74,INDIRECT(calc!BX$12))+SUMIF(INDIRECT(calc!BX$7),$C74,INDIRECT(calc!BX$13))+SUMIF(INDIRECT(calc!BX$8),$C74,INDIRECT(calc!BX$14)))/(COUNTIF(INDIRECT(calc!BX$6),$C74)+COUNTIF(INDIRECT(calc!BX$7),$C74)+COUNTIF(INDIRECT(calc!BX$8),$C74))-SUMIF(INDIRECT(calc!BX$6),$C74,INDIRECT(calc!BX$9))-SUMIF(INDIRECT(calc!BX$7),$C74,INDIRECT(calc!BX$10))-SUMIF(INDIRECT(calc!BX$8),$C74,INDIRECT(calc!BX$11))),"")</f>
        <v/>
      </c>
      <c r="U74" s="205" t="str">
        <f ca="1">IFERROR(IF($C74="","",(SUMIF(INDIRECT(calc!BY$6),$C74,INDIRECT(calc!BY$12))+SUMIF(INDIRECT(calc!BY$7),$C74,INDIRECT(calc!BY$13))+SUMIF(INDIRECT(calc!BY$8),$C74,INDIRECT(calc!BY$14)))/(COUNTIF(INDIRECT(calc!BY$6),$C74)+COUNTIF(INDIRECT(calc!BY$7),$C74)+COUNTIF(INDIRECT(calc!BY$8),$C74))-SUMIF(INDIRECT(calc!BY$6),$C74,INDIRECT(calc!BY$9))-SUMIF(INDIRECT(calc!BY$7),$C74,INDIRECT(calc!BY$10))-SUMIF(INDIRECT(calc!BY$8),$C74,INDIRECT(calc!BY$11))),"")</f>
        <v/>
      </c>
      <c r="V74" s="205" t="str">
        <f ca="1">IFERROR(IF($C74="","",(SUMIF(INDIRECT(calc!BZ$6),$C74,INDIRECT(calc!BZ$12))+SUMIF(INDIRECT(calc!BZ$7),$C74,INDIRECT(calc!BZ$13))+SUMIF(INDIRECT(calc!BZ$8),$C74,INDIRECT(calc!BZ$14)))/(COUNTIF(INDIRECT(calc!BZ$6),$C74)+COUNTIF(INDIRECT(calc!BZ$7),$C74)+COUNTIF(INDIRECT(calc!BZ$8),$C74))-SUMIF(INDIRECT(calc!BZ$6),$C74,INDIRECT(calc!BZ$9))-SUMIF(INDIRECT(calc!BZ$7),$C74,INDIRECT(calc!BZ$10))-SUMIF(INDIRECT(calc!BZ$8),$C74,INDIRECT(calc!BZ$11))),"")</f>
        <v/>
      </c>
      <c r="X74" s="136"/>
    </row>
    <row r="75" spans="3:24">
      <c r="C75" s="204" t="str">
        <f ca="1">IFERROR(INDEX(Typ,MATCH(ROW(A74),Code,0),2),"")</f>
        <v>7620529TA</v>
      </c>
      <c r="D75" s="204" t="str">
        <f ca="1">IFERROR(INDEX(Typ,MATCH(ROW(B74),Code,0),3),"")</f>
        <v>GROUND STRAP HEATSHIELD</v>
      </c>
      <c r="E75" s="141">
        <f ca="1">SUMIF(Stocks!A:$A,$C75,Stocks!$B:$B)</f>
        <v>94</v>
      </c>
      <c r="F75" s="141"/>
      <c r="G75" s="145">
        <f t="shared" ca="1" si="1"/>
        <v>0</v>
      </c>
      <c r="H75" s="205" t="str">
        <f ca="1">IFERROR(IF($C75="","",(SUMIF(INDIRECT(calc!BL$6),$C75,INDIRECT(calc!BL$12))+SUMIF(INDIRECT(calc!BL$7),$C75,INDIRECT(calc!BL$13))+SUMIF(INDIRECT(calc!BL$8),$C75,INDIRECT(calc!BL$14)))/(COUNTIF(INDIRECT(calc!BL$6),$C75)+COUNTIF(INDIRECT(calc!BL$7),$C75)+COUNTIF(INDIRECT(calc!BL$8),$C75))-SUMIF(INDIRECT(calc!BL$6),$C75,INDIRECT(calc!BL$9))-SUMIF(INDIRECT(calc!BL$7),$C75,INDIRECT(calc!BL$10))-SUMIF(INDIRECT(calc!BL$8),$C75,INDIRECT(calc!BL$11))),"")</f>
        <v/>
      </c>
      <c r="I75" s="205">
        <f ca="1">IFERROR(IF($C75="","",(SUMIF(INDIRECT(calc!BM$6),$C75,INDIRECT(calc!BM$12))+SUMIF(INDIRECT(calc!BM$7),$C75,INDIRECT(calc!BM$13))+SUMIF(INDIRECT(calc!BM$8),$C75,INDIRECT(calc!BM$14)))/(COUNTIF(INDIRECT(calc!BM$6),$C75)+COUNTIF(INDIRECT(calc!BM$7),$C75)+COUNTIF(INDIRECT(calc!BM$8),$C75))-SUMIF(INDIRECT(calc!BM$6),$C75,INDIRECT(calc!BM$9))-SUMIF(INDIRECT(calc!BM$7),$C75,INDIRECT(calc!BM$10))-SUMIF(INDIRECT(calc!BM$8),$C75,INDIRECT(calc!BM$11))),"")</f>
        <v>92</v>
      </c>
      <c r="J75" s="205" t="str">
        <f ca="1">IFERROR(IF($C75="","",(SUMIF(INDIRECT(calc!BN$6),$C75,INDIRECT(calc!BN$12))+SUMIF(INDIRECT(calc!BN$7),$C75,INDIRECT(calc!BN$13))+SUMIF(INDIRECT(calc!BN$8),$C75,INDIRECT(calc!BN$14)))/(COUNTIF(INDIRECT(calc!BN$6),$C75)+COUNTIF(INDIRECT(calc!BN$7),$C75)+COUNTIF(INDIRECT(calc!BN$8),$C75))-SUMIF(INDIRECT(calc!BN$6),$C75,INDIRECT(calc!BN$9))-SUMIF(INDIRECT(calc!BN$7),$C75,INDIRECT(calc!BN$10))-SUMIF(INDIRECT(calc!BN$8),$C75,INDIRECT(calc!BN$11))),"")</f>
        <v/>
      </c>
      <c r="K75" s="205" t="str">
        <f ca="1">IFERROR(IF($C75="","",(SUMIF(INDIRECT(calc!BO$6),$C75,INDIRECT(calc!BO$12))+SUMIF(INDIRECT(calc!BO$7),$C75,INDIRECT(calc!BO$13))+SUMIF(INDIRECT(calc!BO$8),$C75,INDIRECT(calc!BO$14)))/(COUNTIF(INDIRECT(calc!BO$6),$C75)+COUNTIF(INDIRECT(calc!BO$7),$C75)+COUNTIF(INDIRECT(calc!BO$8),$C75))-SUMIF(INDIRECT(calc!BO$6),$C75,INDIRECT(calc!BO$9))-SUMIF(INDIRECT(calc!BO$7),$C75,INDIRECT(calc!BO$10))-SUMIF(INDIRECT(calc!BO$8),$C75,INDIRECT(calc!BO$11))),"")</f>
        <v/>
      </c>
      <c r="L75" s="205" t="str">
        <f ca="1">IFERROR(IF($C75="","",(SUMIF(INDIRECT(calc!BP$6),$C75,INDIRECT(calc!BP$12))+SUMIF(INDIRECT(calc!BP$7),$C75,INDIRECT(calc!BP$13))+SUMIF(INDIRECT(calc!BP$8),$C75,INDIRECT(calc!BP$14)))/(COUNTIF(INDIRECT(calc!BP$6),$C75)+COUNTIF(INDIRECT(calc!BP$7),$C75)+COUNTIF(INDIRECT(calc!BP$8),$C75))-SUMIF(INDIRECT(calc!BP$6),$C75,INDIRECT(calc!BP$9))-SUMIF(INDIRECT(calc!BP$7),$C75,INDIRECT(calc!BP$10))-SUMIF(INDIRECT(calc!BP$8),$C75,INDIRECT(calc!BP$11))),"")</f>
        <v/>
      </c>
      <c r="M75" s="205" t="str">
        <f ca="1">IFERROR(IF($C75="","",(SUMIF(INDIRECT(calc!BQ$6),$C75,INDIRECT(calc!BQ$12))+SUMIF(INDIRECT(calc!BQ$7),$C75,INDIRECT(calc!BQ$13))+SUMIF(INDIRECT(calc!BQ$8),$C75,INDIRECT(calc!BQ$14)))/(COUNTIF(INDIRECT(calc!BQ$6),$C75)+COUNTIF(INDIRECT(calc!BQ$7),$C75)+COUNTIF(INDIRECT(calc!BQ$8),$C75))-SUMIF(INDIRECT(calc!BQ$6),$C75,INDIRECT(calc!BQ$9))-SUMIF(INDIRECT(calc!BQ$7),$C75,INDIRECT(calc!BQ$10))-SUMIF(INDIRECT(calc!BQ$8),$C75,INDIRECT(calc!BQ$11))),"")</f>
        <v/>
      </c>
      <c r="N75" s="205" t="str">
        <f ca="1">IFERROR(IF($C75="","",(SUMIF(INDIRECT(calc!BR$6),$C75,INDIRECT(calc!BR$12))+SUMIF(INDIRECT(calc!BR$7),$C75,INDIRECT(calc!BR$13))+SUMIF(INDIRECT(calc!BR$8),$C75,INDIRECT(calc!BR$14)))/(COUNTIF(INDIRECT(calc!BR$6),$C75)+COUNTIF(INDIRECT(calc!BR$7),$C75)+COUNTIF(INDIRECT(calc!BR$8),$C75))-SUMIF(INDIRECT(calc!BR$6),$C75,INDIRECT(calc!BR$9))-SUMIF(INDIRECT(calc!BR$7),$C75,INDIRECT(calc!BR$10))-SUMIF(INDIRECT(calc!BR$8),$C75,INDIRECT(calc!BR$11))),"")</f>
        <v/>
      </c>
      <c r="O75" s="205" t="str">
        <f ca="1">IFERROR(IF($C75="","",(SUMIF(INDIRECT(calc!BS$6),$C75,INDIRECT(calc!BS$12))+SUMIF(INDIRECT(calc!BS$7),$C75,INDIRECT(calc!BS$13))+SUMIF(INDIRECT(calc!BS$8),$C75,INDIRECT(calc!BS$14)))/(COUNTIF(INDIRECT(calc!BS$6),$C75)+COUNTIF(INDIRECT(calc!BS$7),$C75)+COUNTIF(INDIRECT(calc!BS$8),$C75))-SUMIF(INDIRECT(calc!BS$6),$C75,INDIRECT(calc!BS$9))-SUMIF(INDIRECT(calc!BS$7),$C75,INDIRECT(calc!BS$10))-SUMIF(INDIRECT(calc!BS$8),$C75,INDIRECT(calc!BS$11))),"")</f>
        <v/>
      </c>
      <c r="P75" s="205" t="str">
        <f ca="1">IFERROR(IF($C75="","",(SUMIF(INDIRECT(calc!BT$6),$C75,INDIRECT(calc!BT$12))+SUMIF(INDIRECT(calc!BT$7),$C75,INDIRECT(calc!BT$13))+SUMIF(INDIRECT(calc!BT$8),$C75,INDIRECT(calc!BT$14)))/(COUNTIF(INDIRECT(calc!BT$6),$C75)+COUNTIF(INDIRECT(calc!BT$7),$C75)+COUNTIF(INDIRECT(calc!BT$8),$C75))-SUMIF(INDIRECT(calc!BT$6),$C75,INDIRECT(calc!BT$9))-SUMIF(INDIRECT(calc!BT$7),$C75,INDIRECT(calc!BT$10))-SUMIF(INDIRECT(calc!BT$8),$C75,INDIRECT(calc!BT$11))),"")</f>
        <v/>
      </c>
      <c r="Q75" s="205" t="str">
        <f ca="1">IFERROR(IF($C75="","",(SUMIF(INDIRECT(calc!BU$6),$C75,INDIRECT(calc!BU$12))+SUMIF(INDIRECT(calc!BU$7),$C75,INDIRECT(calc!BU$13))+SUMIF(INDIRECT(calc!BU$8),$C75,INDIRECT(calc!BU$14)))/(COUNTIF(INDIRECT(calc!BU$6),$C75)+COUNTIF(INDIRECT(calc!BU$7),$C75)+COUNTIF(INDIRECT(calc!BU$8),$C75))-SUMIF(INDIRECT(calc!BU$6),$C75,INDIRECT(calc!BU$9))-SUMIF(INDIRECT(calc!BU$7),$C75,INDIRECT(calc!BU$10))-SUMIF(INDIRECT(calc!BU$8),$C75,INDIRECT(calc!BU$11))),"")</f>
        <v/>
      </c>
      <c r="R75" s="205" t="str">
        <f ca="1">IFERROR(IF($C75="","",(SUMIF(INDIRECT(calc!BV$6),$C75,INDIRECT(calc!BV$12))+SUMIF(INDIRECT(calc!BV$7),$C75,INDIRECT(calc!BV$13))+SUMIF(INDIRECT(calc!BV$8),$C75,INDIRECT(calc!BV$14)))/(COUNTIF(INDIRECT(calc!BV$6),$C75)+COUNTIF(INDIRECT(calc!BV$7),$C75)+COUNTIF(INDIRECT(calc!BV$8),$C75))-SUMIF(INDIRECT(calc!BV$6),$C75,INDIRECT(calc!BV$9))-SUMIF(INDIRECT(calc!BV$7),$C75,INDIRECT(calc!BV$10))-SUMIF(INDIRECT(calc!BV$8),$C75,INDIRECT(calc!BV$11))),"")</f>
        <v/>
      </c>
      <c r="S75" s="205" t="str">
        <f ca="1">IFERROR(IF($C75="","",(SUMIF(INDIRECT(calc!BW$6),$C75,INDIRECT(calc!BW$12))+SUMIF(INDIRECT(calc!BW$7),$C75,INDIRECT(calc!BW$13))+SUMIF(INDIRECT(calc!BW$8),$C75,INDIRECT(calc!BW$14)))/(COUNTIF(INDIRECT(calc!BW$6),$C75)+COUNTIF(INDIRECT(calc!BW$7),$C75)+COUNTIF(INDIRECT(calc!BW$8),$C75))-SUMIF(INDIRECT(calc!BW$6),$C75,INDIRECT(calc!BW$9))-SUMIF(INDIRECT(calc!BW$7),$C75,INDIRECT(calc!BW$10))-SUMIF(INDIRECT(calc!BW$8),$C75,INDIRECT(calc!BW$11))),"")</f>
        <v/>
      </c>
      <c r="T75" s="205" t="str">
        <f ca="1">IFERROR(IF($C75="","",(SUMIF(INDIRECT(calc!BX$6),$C75,INDIRECT(calc!BX$12))+SUMIF(INDIRECT(calc!BX$7),$C75,INDIRECT(calc!BX$13))+SUMIF(INDIRECT(calc!BX$8),$C75,INDIRECT(calc!BX$14)))/(COUNTIF(INDIRECT(calc!BX$6),$C75)+COUNTIF(INDIRECT(calc!BX$7),$C75)+COUNTIF(INDIRECT(calc!BX$8),$C75))-SUMIF(INDIRECT(calc!BX$6),$C75,INDIRECT(calc!BX$9))-SUMIF(INDIRECT(calc!BX$7),$C75,INDIRECT(calc!BX$10))-SUMIF(INDIRECT(calc!BX$8),$C75,INDIRECT(calc!BX$11))),"")</f>
        <v/>
      </c>
      <c r="U75" s="205" t="str">
        <f ca="1">IFERROR(IF($C75="","",(SUMIF(INDIRECT(calc!BY$6),$C75,INDIRECT(calc!BY$12))+SUMIF(INDIRECT(calc!BY$7),$C75,INDIRECT(calc!BY$13))+SUMIF(INDIRECT(calc!BY$8),$C75,INDIRECT(calc!BY$14)))/(COUNTIF(INDIRECT(calc!BY$6),$C75)+COUNTIF(INDIRECT(calc!BY$7),$C75)+COUNTIF(INDIRECT(calc!BY$8),$C75))-SUMIF(INDIRECT(calc!BY$6),$C75,INDIRECT(calc!BY$9))-SUMIF(INDIRECT(calc!BY$7),$C75,INDIRECT(calc!BY$10))-SUMIF(INDIRECT(calc!BY$8),$C75,INDIRECT(calc!BY$11))),"")</f>
        <v/>
      </c>
      <c r="V75" s="205" t="str">
        <f ca="1">IFERROR(IF($C75="","",(SUMIF(INDIRECT(calc!BZ$6),$C75,INDIRECT(calc!BZ$12))+SUMIF(INDIRECT(calc!BZ$7),$C75,INDIRECT(calc!BZ$13))+SUMIF(INDIRECT(calc!BZ$8),$C75,INDIRECT(calc!BZ$14)))/(COUNTIF(INDIRECT(calc!BZ$6),$C75)+COUNTIF(INDIRECT(calc!BZ$7),$C75)+COUNTIF(INDIRECT(calc!BZ$8),$C75))-SUMIF(INDIRECT(calc!BZ$6),$C75,INDIRECT(calc!BZ$9))-SUMIF(INDIRECT(calc!BZ$7),$C75,INDIRECT(calc!BZ$10))-SUMIF(INDIRECT(calc!BZ$8),$C75,INDIRECT(calc!BZ$11))),"")</f>
        <v/>
      </c>
      <c r="X75" s="136"/>
    </row>
    <row r="76" spans="3:24">
      <c r="C76" s="204" t="str">
        <f ca="1">IFERROR(INDEX(Typ,MATCH(ROW(A75),Code,0),2),"")</f>
        <v>4101705UA</v>
      </c>
      <c r="D76" s="204" t="str">
        <f ca="1">IFERROR(INDEX(Typ,MATCH(ROW(B75),Code,0),3),"")</f>
        <v>produit jaune version 3A</v>
      </c>
      <c r="E76" s="141">
        <f ca="1">SUMIF(Stocks!A:$A,$C76,Stocks!$B:$B)</f>
        <v>0</v>
      </c>
      <c r="F76" s="141"/>
      <c r="G76" s="145">
        <f t="shared" ca="1" si="1"/>
        <v>0</v>
      </c>
      <c r="H76" s="205" t="str">
        <f ca="1">IFERROR(IF($C76="","",(SUMIF(INDIRECT(calc!BL$6),$C76,INDIRECT(calc!BL$12))+SUMIF(INDIRECT(calc!BL$7),$C76,INDIRECT(calc!BL$13))+SUMIF(INDIRECT(calc!BL$8),$C76,INDIRECT(calc!BL$14)))/(COUNTIF(INDIRECT(calc!BL$6),$C76)+COUNTIF(INDIRECT(calc!BL$7),$C76)+COUNTIF(INDIRECT(calc!BL$8),$C76))-SUMIF(INDIRECT(calc!BL$6),$C76,INDIRECT(calc!BL$9))-SUMIF(INDIRECT(calc!BL$7),$C76,INDIRECT(calc!BL$10))-SUMIF(INDIRECT(calc!BL$8),$C76,INDIRECT(calc!BL$11))),"")</f>
        <v/>
      </c>
      <c r="I76" s="205">
        <f ca="1">IFERROR(IF($C76="","",(SUMIF(INDIRECT(calc!BM$6),$C76,INDIRECT(calc!BM$12))+SUMIF(INDIRECT(calc!BM$7),$C76,INDIRECT(calc!BM$13))+SUMIF(INDIRECT(calc!BM$8),$C76,INDIRECT(calc!BM$14)))/(COUNTIF(INDIRECT(calc!BM$6),$C76)+COUNTIF(INDIRECT(calc!BM$7),$C76)+COUNTIF(INDIRECT(calc!BM$8),$C76))-SUMIF(INDIRECT(calc!BM$6),$C76,INDIRECT(calc!BM$9))-SUMIF(INDIRECT(calc!BM$7),$C76,INDIRECT(calc!BM$10))-SUMIF(INDIRECT(calc!BM$8),$C76,INDIRECT(calc!BM$11))),"")</f>
        <v>0</v>
      </c>
      <c r="J76" s="205" t="str">
        <f ca="1">IFERROR(IF($C76="","",(SUMIF(INDIRECT(calc!BN$6),$C76,INDIRECT(calc!BN$12))+SUMIF(INDIRECT(calc!BN$7),$C76,INDIRECT(calc!BN$13))+SUMIF(INDIRECT(calc!BN$8),$C76,INDIRECT(calc!BN$14)))/(COUNTIF(INDIRECT(calc!BN$6),$C76)+COUNTIF(INDIRECT(calc!BN$7),$C76)+COUNTIF(INDIRECT(calc!BN$8),$C76))-SUMIF(INDIRECT(calc!BN$6),$C76,INDIRECT(calc!BN$9))-SUMIF(INDIRECT(calc!BN$7),$C76,INDIRECT(calc!BN$10))-SUMIF(INDIRECT(calc!BN$8),$C76,INDIRECT(calc!BN$11))),"")</f>
        <v/>
      </c>
      <c r="K76" s="205" t="str">
        <f ca="1">IFERROR(IF($C76="","",(SUMIF(INDIRECT(calc!BO$6),$C76,INDIRECT(calc!BO$12))+SUMIF(INDIRECT(calc!BO$7),$C76,INDIRECT(calc!BO$13))+SUMIF(INDIRECT(calc!BO$8),$C76,INDIRECT(calc!BO$14)))/(COUNTIF(INDIRECT(calc!BO$6),$C76)+COUNTIF(INDIRECT(calc!BO$7),$C76)+COUNTIF(INDIRECT(calc!BO$8),$C76))-SUMIF(INDIRECT(calc!BO$6),$C76,INDIRECT(calc!BO$9))-SUMIF(INDIRECT(calc!BO$7),$C76,INDIRECT(calc!BO$10))-SUMIF(INDIRECT(calc!BO$8),$C76,INDIRECT(calc!BO$11))),"")</f>
        <v/>
      </c>
      <c r="L76" s="205" t="str">
        <f ca="1">IFERROR(IF($C76="","",(SUMIF(INDIRECT(calc!BP$6),$C76,INDIRECT(calc!BP$12))+SUMIF(INDIRECT(calc!BP$7),$C76,INDIRECT(calc!BP$13))+SUMIF(INDIRECT(calc!BP$8),$C76,INDIRECT(calc!BP$14)))/(COUNTIF(INDIRECT(calc!BP$6),$C76)+COUNTIF(INDIRECT(calc!BP$7),$C76)+COUNTIF(INDIRECT(calc!BP$8),$C76))-SUMIF(INDIRECT(calc!BP$6),$C76,INDIRECT(calc!BP$9))-SUMIF(INDIRECT(calc!BP$7),$C76,INDIRECT(calc!BP$10))-SUMIF(INDIRECT(calc!BP$8),$C76,INDIRECT(calc!BP$11))),"")</f>
        <v/>
      </c>
      <c r="M76" s="205" t="str">
        <f ca="1">IFERROR(IF($C76="","",(SUMIF(INDIRECT(calc!BQ$6),$C76,INDIRECT(calc!BQ$12))+SUMIF(INDIRECT(calc!BQ$7),$C76,INDIRECT(calc!BQ$13))+SUMIF(INDIRECT(calc!BQ$8),$C76,INDIRECT(calc!BQ$14)))/(COUNTIF(INDIRECT(calc!BQ$6),$C76)+COUNTIF(INDIRECT(calc!BQ$7),$C76)+COUNTIF(INDIRECT(calc!BQ$8),$C76))-SUMIF(INDIRECT(calc!BQ$6),$C76,INDIRECT(calc!BQ$9))-SUMIF(INDIRECT(calc!BQ$7),$C76,INDIRECT(calc!BQ$10))-SUMIF(INDIRECT(calc!BQ$8),$C76,INDIRECT(calc!BQ$11))),"")</f>
        <v/>
      </c>
      <c r="N76" s="205" t="str">
        <f ca="1">IFERROR(IF($C76="","",(SUMIF(INDIRECT(calc!BR$6),$C76,INDIRECT(calc!BR$12))+SUMIF(INDIRECT(calc!BR$7),$C76,INDIRECT(calc!BR$13))+SUMIF(INDIRECT(calc!BR$8),$C76,INDIRECT(calc!BR$14)))/(COUNTIF(INDIRECT(calc!BR$6),$C76)+COUNTIF(INDIRECT(calc!BR$7),$C76)+COUNTIF(INDIRECT(calc!BR$8),$C76))-SUMIF(INDIRECT(calc!BR$6),$C76,INDIRECT(calc!BR$9))-SUMIF(INDIRECT(calc!BR$7),$C76,INDIRECT(calc!BR$10))-SUMIF(INDIRECT(calc!BR$8),$C76,INDIRECT(calc!BR$11))),"")</f>
        <v/>
      </c>
      <c r="O76" s="205" t="str">
        <f ca="1">IFERROR(IF($C76="","",(SUMIF(INDIRECT(calc!BS$6),$C76,INDIRECT(calc!BS$12))+SUMIF(INDIRECT(calc!BS$7),$C76,INDIRECT(calc!BS$13))+SUMIF(INDIRECT(calc!BS$8),$C76,INDIRECT(calc!BS$14)))/(COUNTIF(INDIRECT(calc!BS$6),$C76)+COUNTIF(INDIRECT(calc!BS$7),$C76)+COUNTIF(INDIRECT(calc!BS$8),$C76))-SUMIF(INDIRECT(calc!BS$6),$C76,INDIRECT(calc!BS$9))-SUMIF(INDIRECT(calc!BS$7),$C76,INDIRECT(calc!BS$10))-SUMIF(INDIRECT(calc!BS$8),$C76,INDIRECT(calc!BS$11))),"")</f>
        <v/>
      </c>
      <c r="P76" s="205" t="str">
        <f ca="1">IFERROR(IF($C76="","",(SUMIF(INDIRECT(calc!BT$6),$C76,INDIRECT(calc!BT$12))+SUMIF(INDIRECT(calc!BT$7),$C76,INDIRECT(calc!BT$13))+SUMIF(INDIRECT(calc!BT$8),$C76,INDIRECT(calc!BT$14)))/(COUNTIF(INDIRECT(calc!BT$6),$C76)+COUNTIF(INDIRECT(calc!BT$7),$C76)+COUNTIF(INDIRECT(calc!BT$8),$C76))-SUMIF(INDIRECT(calc!BT$6),$C76,INDIRECT(calc!BT$9))-SUMIF(INDIRECT(calc!BT$7),$C76,INDIRECT(calc!BT$10))-SUMIF(INDIRECT(calc!BT$8),$C76,INDIRECT(calc!BT$11))),"")</f>
        <v/>
      </c>
      <c r="Q76" s="205" t="str">
        <f ca="1">IFERROR(IF($C76="","",(SUMIF(INDIRECT(calc!BU$6),$C76,INDIRECT(calc!BU$12))+SUMIF(INDIRECT(calc!BU$7),$C76,INDIRECT(calc!BU$13))+SUMIF(INDIRECT(calc!BU$8),$C76,INDIRECT(calc!BU$14)))/(COUNTIF(INDIRECT(calc!BU$6),$C76)+COUNTIF(INDIRECT(calc!BU$7),$C76)+COUNTIF(INDIRECT(calc!BU$8),$C76))-SUMIF(INDIRECT(calc!BU$6),$C76,INDIRECT(calc!BU$9))-SUMIF(INDIRECT(calc!BU$7),$C76,INDIRECT(calc!BU$10))-SUMIF(INDIRECT(calc!BU$8),$C76,INDIRECT(calc!BU$11))),"")</f>
        <v/>
      </c>
      <c r="R76" s="205" t="str">
        <f ca="1">IFERROR(IF($C76="","",(SUMIF(INDIRECT(calc!BV$6),$C76,INDIRECT(calc!BV$12))+SUMIF(INDIRECT(calc!BV$7),$C76,INDIRECT(calc!BV$13))+SUMIF(INDIRECT(calc!BV$8),$C76,INDIRECT(calc!BV$14)))/(COUNTIF(INDIRECT(calc!BV$6),$C76)+COUNTIF(INDIRECT(calc!BV$7),$C76)+COUNTIF(INDIRECT(calc!BV$8),$C76))-SUMIF(INDIRECT(calc!BV$6),$C76,INDIRECT(calc!BV$9))-SUMIF(INDIRECT(calc!BV$7),$C76,INDIRECT(calc!BV$10))-SUMIF(INDIRECT(calc!BV$8),$C76,INDIRECT(calc!BV$11))),"")</f>
        <v/>
      </c>
      <c r="S76" s="205" t="str">
        <f ca="1">IFERROR(IF($C76="","",(SUMIF(INDIRECT(calc!BW$6),$C76,INDIRECT(calc!BW$12))+SUMIF(INDIRECT(calc!BW$7),$C76,INDIRECT(calc!BW$13))+SUMIF(INDIRECT(calc!BW$8),$C76,INDIRECT(calc!BW$14)))/(COUNTIF(INDIRECT(calc!BW$6),$C76)+COUNTIF(INDIRECT(calc!BW$7),$C76)+COUNTIF(INDIRECT(calc!BW$8),$C76))-SUMIF(INDIRECT(calc!BW$6),$C76,INDIRECT(calc!BW$9))-SUMIF(INDIRECT(calc!BW$7),$C76,INDIRECT(calc!BW$10))-SUMIF(INDIRECT(calc!BW$8),$C76,INDIRECT(calc!BW$11))),"")</f>
        <v/>
      </c>
      <c r="T76" s="205" t="str">
        <f ca="1">IFERROR(IF($C76="","",(SUMIF(INDIRECT(calc!BX$6),$C76,INDIRECT(calc!BX$12))+SUMIF(INDIRECT(calc!BX$7),$C76,INDIRECT(calc!BX$13))+SUMIF(INDIRECT(calc!BX$8),$C76,INDIRECT(calc!BX$14)))/(COUNTIF(INDIRECT(calc!BX$6),$C76)+COUNTIF(INDIRECT(calc!BX$7),$C76)+COUNTIF(INDIRECT(calc!BX$8),$C76))-SUMIF(INDIRECT(calc!BX$6),$C76,INDIRECT(calc!BX$9))-SUMIF(INDIRECT(calc!BX$7),$C76,INDIRECT(calc!BX$10))-SUMIF(INDIRECT(calc!BX$8),$C76,INDIRECT(calc!BX$11))),"")</f>
        <v/>
      </c>
      <c r="U76" s="205" t="str">
        <f ca="1">IFERROR(IF($C76="","",(SUMIF(INDIRECT(calc!BY$6),$C76,INDIRECT(calc!BY$12))+SUMIF(INDIRECT(calc!BY$7),$C76,INDIRECT(calc!BY$13))+SUMIF(INDIRECT(calc!BY$8),$C76,INDIRECT(calc!BY$14)))/(COUNTIF(INDIRECT(calc!BY$6),$C76)+COUNTIF(INDIRECT(calc!BY$7),$C76)+COUNTIF(INDIRECT(calc!BY$8),$C76))-SUMIF(INDIRECT(calc!BY$6),$C76,INDIRECT(calc!BY$9))-SUMIF(INDIRECT(calc!BY$7),$C76,INDIRECT(calc!BY$10))-SUMIF(INDIRECT(calc!BY$8),$C76,INDIRECT(calc!BY$11))),"")</f>
        <v/>
      </c>
      <c r="V76" s="205" t="str">
        <f ca="1">IFERROR(IF($C76="","",(SUMIF(INDIRECT(calc!BZ$6),$C76,INDIRECT(calc!BZ$12))+SUMIF(INDIRECT(calc!BZ$7),$C76,INDIRECT(calc!BZ$13))+SUMIF(INDIRECT(calc!BZ$8),$C76,INDIRECT(calc!BZ$14)))/(COUNTIF(INDIRECT(calc!BZ$6),$C76)+COUNTIF(INDIRECT(calc!BZ$7),$C76)+COUNTIF(INDIRECT(calc!BZ$8),$C76))-SUMIF(INDIRECT(calc!BZ$6),$C76,INDIRECT(calc!BZ$9))-SUMIF(INDIRECT(calc!BZ$7),$C76,INDIRECT(calc!BZ$10))-SUMIF(INDIRECT(calc!BZ$8),$C76,INDIRECT(calc!BZ$11))),"")</f>
        <v/>
      </c>
      <c r="X76" s="136"/>
    </row>
    <row r="77" spans="3:24">
      <c r="C77" s="204" t="str">
        <f ca="1">IFERROR(INDEX(Typ,MATCH(ROW(A76),Code,0),2),"")</f>
        <v>4101706UA</v>
      </c>
      <c r="D77" s="204" t="str">
        <f ca="1">IFERROR(INDEX(Typ,MATCH(ROW(B76),Code,0),3),"")</f>
        <v>produit jaune version 3B</v>
      </c>
      <c r="E77" s="141">
        <f ca="1">SUMIF(Stocks!A:$A,$C77,Stocks!$B:$B)</f>
        <v>0</v>
      </c>
      <c r="F77" s="141"/>
      <c r="G77" s="145">
        <f t="shared" ca="1" si="1"/>
        <v>0</v>
      </c>
      <c r="H77" s="205" t="str">
        <f ca="1">IFERROR(IF($C77="","",(SUMIF(INDIRECT(calc!BL$6),$C77,INDIRECT(calc!BL$12))+SUMIF(INDIRECT(calc!BL$7),$C77,INDIRECT(calc!BL$13))+SUMIF(INDIRECT(calc!BL$8),$C77,INDIRECT(calc!BL$14)))/(COUNTIF(INDIRECT(calc!BL$6),$C77)+COUNTIF(INDIRECT(calc!BL$7),$C77)+COUNTIF(INDIRECT(calc!BL$8),$C77))-SUMIF(INDIRECT(calc!BL$6),$C77,INDIRECT(calc!BL$9))-SUMIF(INDIRECT(calc!BL$7),$C77,INDIRECT(calc!BL$10))-SUMIF(INDIRECT(calc!BL$8),$C77,INDIRECT(calc!BL$11))),"")</f>
        <v/>
      </c>
      <c r="I77" s="205">
        <f ca="1">IFERROR(IF($C77="","",(SUMIF(INDIRECT(calc!BM$6),$C77,INDIRECT(calc!BM$12))+SUMIF(INDIRECT(calc!BM$7),$C77,INDIRECT(calc!BM$13))+SUMIF(INDIRECT(calc!BM$8),$C77,INDIRECT(calc!BM$14)))/(COUNTIF(INDIRECT(calc!BM$6),$C77)+COUNTIF(INDIRECT(calc!BM$7),$C77)+COUNTIF(INDIRECT(calc!BM$8),$C77))-SUMIF(INDIRECT(calc!BM$6),$C77,INDIRECT(calc!BM$9))-SUMIF(INDIRECT(calc!BM$7),$C77,INDIRECT(calc!BM$10))-SUMIF(INDIRECT(calc!BM$8),$C77,INDIRECT(calc!BM$11))),"")</f>
        <v>0</v>
      </c>
      <c r="J77" s="205" t="str">
        <f ca="1">IFERROR(IF($C77="","",(SUMIF(INDIRECT(calc!BN$6),$C77,INDIRECT(calc!BN$12))+SUMIF(INDIRECT(calc!BN$7),$C77,INDIRECT(calc!BN$13))+SUMIF(INDIRECT(calc!BN$8),$C77,INDIRECT(calc!BN$14)))/(COUNTIF(INDIRECT(calc!BN$6),$C77)+COUNTIF(INDIRECT(calc!BN$7),$C77)+COUNTIF(INDIRECT(calc!BN$8),$C77))-SUMIF(INDIRECT(calc!BN$6),$C77,INDIRECT(calc!BN$9))-SUMIF(INDIRECT(calc!BN$7),$C77,INDIRECT(calc!BN$10))-SUMIF(INDIRECT(calc!BN$8),$C77,INDIRECT(calc!BN$11))),"")</f>
        <v/>
      </c>
      <c r="K77" s="205" t="str">
        <f ca="1">IFERROR(IF($C77="","",(SUMIF(INDIRECT(calc!BO$6),$C77,INDIRECT(calc!BO$12))+SUMIF(INDIRECT(calc!BO$7),$C77,INDIRECT(calc!BO$13))+SUMIF(INDIRECT(calc!BO$8),$C77,INDIRECT(calc!BO$14)))/(COUNTIF(INDIRECT(calc!BO$6),$C77)+COUNTIF(INDIRECT(calc!BO$7),$C77)+COUNTIF(INDIRECT(calc!BO$8),$C77))-SUMIF(INDIRECT(calc!BO$6),$C77,INDIRECT(calc!BO$9))-SUMIF(INDIRECT(calc!BO$7),$C77,INDIRECT(calc!BO$10))-SUMIF(INDIRECT(calc!BO$8),$C77,INDIRECT(calc!BO$11))),"")</f>
        <v/>
      </c>
      <c r="L77" s="205" t="str">
        <f ca="1">IFERROR(IF($C77="","",(SUMIF(INDIRECT(calc!BP$6),$C77,INDIRECT(calc!BP$12))+SUMIF(INDIRECT(calc!BP$7),$C77,INDIRECT(calc!BP$13))+SUMIF(INDIRECT(calc!BP$8),$C77,INDIRECT(calc!BP$14)))/(COUNTIF(INDIRECT(calc!BP$6),$C77)+COUNTIF(INDIRECT(calc!BP$7),$C77)+COUNTIF(INDIRECT(calc!BP$8),$C77))-SUMIF(INDIRECT(calc!BP$6),$C77,INDIRECT(calc!BP$9))-SUMIF(INDIRECT(calc!BP$7),$C77,INDIRECT(calc!BP$10))-SUMIF(INDIRECT(calc!BP$8),$C77,INDIRECT(calc!BP$11))),"")</f>
        <v/>
      </c>
      <c r="M77" s="205" t="str">
        <f ca="1">IFERROR(IF($C77="","",(SUMIF(INDIRECT(calc!BQ$6),$C77,INDIRECT(calc!BQ$12))+SUMIF(INDIRECT(calc!BQ$7),$C77,INDIRECT(calc!BQ$13))+SUMIF(INDIRECT(calc!BQ$8),$C77,INDIRECT(calc!BQ$14)))/(COUNTIF(INDIRECT(calc!BQ$6),$C77)+COUNTIF(INDIRECT(calc!BQ$7),$C77)+COUNTIF(INDIRECT(calc!BQ$8),$C77))-SUMIF(INDIRECT(calc!BQ$6),$C77,INDIRECT(calc!BQ$9))-SUMIF(INDIRECT(calc!BQ$7),$C77,INDIRECT(calc!BQ$10))-SUMIF(INDIRECT(calc!BQ$8),$C77,INDIRECT(calc!BQ$11))),"")</f>
        <v/>
      </c>
      <c r="N77" s="205" t="str">
        <f ca="1">IFERROR(IF($C77="","",(SUMIF(INDIRECT(calc!BR$6),$C77,INDIRECT(calc!BR$12))+SUMIF(INDIRECT(calc!BR$7),$C77,INDIRECT(calc!BR$13))+SUMIF(INDIRECT(calc!BR$8),$C77,INDIRECT(calc!BR$14)))/(COUNTIF(INDIRECT(calc!BR$6),$C77)+COUNTIF(INDIRECT(calc!BR$7),$C77)+COUNTIF(INDIRECT(calc!BR$8),$C77))-SUMIF(INDIRECT(calc!BR$6),$C77,INDIRECT(calc!BR$9))-SUMIF(INDIRECT(calc!BR$7),$C77,INDIRECT(calc!BR$10))-SUMIF(INDIRECT(calc!BR$8),$C77,INDIRECT(calc!BR$11))),"")</f>
        <v/>
      </c>
      <c r="O77" s="205" t="str">
        <f ca="1">IFERROR(IF($C77="","",(SUMIF(INDIRECT(calc!BS$6),$C77,INDIRECT(calc!BS$12))+SUMIF(INDIRECT(calc!BS$7),$C77,INDIRECT(calc!BS$13))+SUMIF(INDIRECT(calc!BS$8),$C77,INDIRECT(calc!BS$14)))/(COUNTIF(INDIRECT(calc!BS$6),$C77)+COUNTIF(INDIRECT(calc!BS$7),$C77)+COUNTIF(INDIRECT(calc!BS$8),$C77))-SUMIF(INDIRECT(calc!BS$6),$C77,INDIRECT(calc!BS$9))-SUMIF(INDIRECT(calc!BS$7),$C77,INDIRECT(calc!BS$10))-SUMIF(INDIRECT(calc!BS$8),$C77,INDIRECT(calc!BS$11))),"")</f>
        <v/>
      </c>
      <c r="P77" s="205" t="str">
        <f ca="1">IFERROR(IF($C77="","",(SUMIF(INDIRECT(calc!BT$6),$C77,INDIRECT(calc!BT$12))+SUMIF(INDIRECT(calc!BT$7),$C77,INDIRECT(calc!BT$13))+SUMIF(INDIRECT(calc!BT$8),$C77,INDIRECT(calc!BT$14)))/(COUNTIF(INDIRECT(calc!BT$6),$C77)+COUNTIF(INDIRECT(calc!BT$7),$C77)+COUNTIF(INDIRECT(calc!BT$8),$C77))-SUMIF(INDIRECT(calc!BT$6),$C77,INDIRECT(calc!BT$9))-SUMIF(INDIRECT(calc!BT$7),$C77,INDIRECT(calc!BT$10))-SUMIF(INDIRECT(calc!BT$8),$C77,INDIRECT(calc!BT$11))),"")</f>
        <v/>
      </c>
      <c r="Q77" s="205" t="str">
        <f ca="1">IFERROR(IF($C77="","",(SUMIF(INDIRECT(calc!BU$6),$C77,INDIRECT(calc!BU$12))+SUMIF(INDIRECT(calc!BU$7),$C77,INDIRECT(calc!BU$13))+SUMIF(INDIRECT(calc!BU$8),$C77,INDIRECT(calc!BU$14)))/(COUNTIF(INDIRECT(calc!BU$6),$C77)+COUNTIF(INDIRECT(calc!BU$7),$C77)+COUNTIF(INDIRECT(calc!BU$8),$C77))-SUMIF(INDIRECT(calc!BU$6),$C77,INDIRECT(calc!BU$9))-SUMIF(INDIRECT(calc!BU$7),$C77,INDIRECT(calc!BU$10))-SUMIF(INDIRECT(calc!BU$8),$C77,INDIRECT(calc!BU$11))),"")</f>
        <v/>
      </c>
      <c r="R77" s="205" t="str">
        <f ca="1">IFERROR(IF($C77="","",(SUMIF(INDIRECT(calc!BV$6),$C77,INDIRECT(calc!BV$12))+SUMIF(INDIRECT(calc!BV$7),$C77,INDIRECT(calc!BV$13))+SUMIF(INDIRECT(calc!BV$8),$C77,INDIRECT(calc!BV$14)))/(COUNTIF(INDIRECT(calc!BV$6),$C77)+COUNTIF(INDIRECT(calc!BV$7),$C77)+COUNTIF(INDIRECT(calc!BV$8),$C77))-SUMIF(INDIRECT(calc!BV$6),$C77,INDIRECT(calc!BV$9))-SUMIF(INDIRECT(calc!BV$7),$C77,INDIRECT(calc!BV$10))-SUMIF(INDIRECT(calc!BV$8),$C77,INDIRECT(calc!BV$11))),"")</f>
        <v/>
      </c>
      <c r="S77" s="205" t="str">
        <f ca="1">IFERROR(IF($C77="","",(SUMIF(INDIRECT(calc!BW$6),$C77,INDIRECT(calc!BW$12))+SUMIF(INDIRECT(calc!BW$7),$C77,INDIRECT(calc!BW$13))+SUMIF(INDIRECT(calc!BW$8),$C77,INDIRECT(calc!BW$14)))/(COUNTIF(INDIRECT(calc!BW$6),$C77)+COUNTIF(INDIRECT(calc!BW$7),$C77)+COUNTIF(INDIRECT(calc!BW$8),$C77))-SUMIF(INDIRECT(calc!BW$6),$C77,INDIRECT(calc!BW$9))-SUMIF(INDIRECT(calc!BW$7),$C77,INDIRECT(calc!BW$10))-SUMIF(INDIRECT(calc!BW$8),$C77,INDIRECT(calc!BW$11))),"")</f>
        <v/>
      </c>
      <c r="T77" s="205" t="str">
        <f ca="1">IFERROR(IF($C77="","",(SUMIF(INDIRECT(calc!BX$6),$C77,INDIRECT(calc!BX$12))+SUMIF(INDIRECT(calc!BX$7),$C77,INDIRECT(calc!BX$13))+SUMIF(INDIRECT(calc!BX$8),$C77,INDIRECT(calc!BX$14)))/(COUNTIF(INDIRECT(calc!BX$6),$C77)+COUNTIF(INDIRECT(calc!BX$7),$C77)+COUNTIF(INDIRECT(calc!BX$8),$C77))-SUMIF(INDIRECT(calc!BX$6),$C77,INDIRECT(calc!BX$9))-SUMIF(INDIRECT(calc!BX$7),$C77,INDIRECT(calc!BX$10))-SUMIF(INDIRECT(calc!BX$8),$C77,INDIRECT(calc!BX$11))),"")</f>
        <v/>
      </c>
      <c r="U77" s="205" t="str">
        <f ca="1">IFERROR(IF($C77="","",(SUMIF(INDIRECT(calc!BY$6),$C77,INDIRECT(calc!BY$12))+SUMIF(INDIRECT(calc!BY$7),$C77,INDIRECT(calc!BY$13))+SUMIF(INDIRECT(calc!BY$8),$C77,INDIRECT(calc!BY$14)))/(COUNTIF(INDIRECT(calc!BY$6),$C77)+COUNTIF(INDIRECT(calc!BY$7),$C77)+COUNTIF(INDIRECT(calc!BY$8),$C77))-SUMIF(INDIRECT(calc!BY$6),$C77,INDIRECT(calc!BY$9))-SUMIF(INDIRECT(calc!BY$7),$C77,INDIRECT(calc!BY$10))-SUMIF(INDIRECT(calc!BY$8),$C77,INDIRECT(calc!BY$11))),"")</f>
        <v/>
      </c>
      <c r="V77" s="205" t="str">
        <f ca="1">IFERROR(IF($C77="","",(SUMIF(INDIRECT(calc!BZ$6),$C77,INDIRECT(calc!BZ$12))+SUMIF(INDIRECT(calc!BZ$7),$C77,INDIRECT(calc!BZ$13))+SUMIF(INDIRECT(calc!BZ$8),$C77,INDIRECT(calc!BZ$14)))/(COUNTIF(INDIRECT(calc!BZ$6),$C77)+COUNTIF(INDIRECT(calc!BZ$7),$C77)+COUNTIF(INDIRECT(calc!BZ$8),$C77))-SUMIF(INDIRECT(calc!BZ$6),$C77,INDIRECT(calc!BZ$9))-SUMIF(INDIRECT(calc!BZ$7),$C77,INDIRECT(calc!BZ$10))-SUMIF(INDIRECT(calc!BZ$8),$C77,INDIRECT(calc!BZ$11))),"")</f>
        <v/>
      </c>
      <c r="X77" s="136"/>
    </row>
    <row r="78" spans="3:24">
      <c r="C78" s="204" t="str">
        <f ca="1">IFERROR(INDEX(Typ,MATCH(ROW(A77),Code,0),2),"")</f>
        <v>4101707UB</v>
      </c>
      <c r="D78" s="204" t="str">
        <f ca="1">IFERROR(INDEX(Typ,MATCH(ROW(B77),Code,0),3),"")</f>
        <v>produit jaune version 3C</v>
      </c>
      <c r="E78" s="141">
        <f ca="1">SUMIF(Stocks!A:$A,$C78,Stocks!$B:$B)</f>
        <v>0</v>
      </c>
      <c r="F78" s="141"/>
      <c r="G78" s="145">
        <f t="shared" ca="1" si="1"/>
        <v>0</v>
      </c>
      <c r="H78" s="205" t="str">
        <f ca="1">IFERROR(IF($C78="","",(SUMIF(INDIRECT(calc!BL$6),$C78,INDIRECT(calc!BL$12))+SUMIF(INDIRECT(calc!BL$7),$C78,INDIRECT(calc!BL$13))+SUMIF(INDIRECT(calc!BL$8),$C78,INDIRECT(calc!BL$14)))/(COUNTIF(INDIRECT(calc!BL$6),$C78)+COUNTIF(INDIRECT(calc!BL$7),$C78)+COUNTIF(INDIRECT(calc!BL$8),$C78))-SUMIF(INDIRECT(calc!BL$6),$C78,INDIRECT(calc!BL$9))-SUMIF(INDIRECT(calc!BL$7),$C78,INDIRECT(calc!BL$10))-SUMIF(INDIRECT(calc!BL$8),$C78,INDIRECT(calc!BL$11))),"")</f>
        <v/>
      </c>
      <c r="I78" s="205">
        <f ca="1">IFERROR(IF($C78="","",(SUMIF(INDIRECT(calc!BM$6),$C78,INDIRECT(calc!BM$12))+SUMIF(INDIRECT(calc!BM$7),$C78,INDIRECT(calc!BM$13))+SUMIF(INDIRECT(calc!BM$8),$C78,INDIRECT(calc!BM$14)))/(COUNTIF(INDIRECT(calc!BM$6),$C78)+COUNTIF(INDIRECT(calc!BM$7),$C78)+COUNTIF(INDIRECT(calc!BM$8),$C78))-SUMIF(INDIRECT(calc!BM$6),$C78,INDIRECT(calc!BM$9))-SUMIF(INDIRECT(calc!BM$7),$C78,INDIRECT(calc!BM$10))-SUMIF(INDIRECT(calc!BM$8),$C78,INDIRECT(calc!BM$11))),"")</f>
        <v>0</v>
      </c>
      <c r="J78" s="205" t="str">
        <f ca="1">IFERROR(IF($C78="","",(SUMIF(INDIRECT(calc!BN$6),$C78,INDIRECT(calc!BN$12))+SUMIF(INDIRECT(calc!BN$7),$C78,INDIRECT(calc!BN$13))+SUMIF(INDIRECT(calc!BN$8),$C78,INDIRECT(calc!BN$14)))/(COUNTIF(INDIRECT(calc!BN$6),$C78)+COUNTIF(INDIRECT(calc!BN$7),$C78)+COUNTIF(INDIRECT(calc!BN$8),$C78))-SUMIF(INDIRECT(calc!BN$6),$C78,INDIRECT(calc!BN$9))-SUMIF(INDIRECT(calc!BN$7),$C78,INDIRECT(calc!BN$10))-SUMIF(INDIRECT(calc!BN$8),$C78,INDIRECT(calc!BN$11))),"")</f>
        <v/>
      </c>
      <c r="K78" s="205" t="str">
        <f ca="1">IFERROR(IF($C78="","",(SUMIF(INDIRECT(calc!BO$6),$C78,INDIRECT(calc!BO$12))+SUMIF(INDIRECT(calc!BO$7),$C78,INDIRECT(calc!BO$13))+SUMIF(INDIRECT(calc!BO$8),$C78,INDIRECT(calc!BO$14)))/(COUNTIF(INDIRECT(calc!BO$6),$C78)+COUNTIF(INDIRECT(calc!BO$7),$C78)+COUNTIF(INDIRECT(calc!BO$8),$C78))-SUMIF(INDIRECT(calc!BO$6),$C78,INDIRECT(calc!BO$9))-SUMIF(INDIRECT(calc!BO$7),$C78,INDIRECT(calc!BO$10))-SUMIF(INDIRECT(calc!BO$8),$C78,INDIRECT(calc!BO$11))),"")</f>
        <v/>
      </c>
      <c r="L78" s="205" t="str">
        <f ca="1">IFERROR(IF($C78="","",(SUMIF(INDIRECT(calc!BP$6),$C78,INDIRECT(calc!BP$12))+SUMIF(INDIRECT(calc!BP$7),$C78,INDIRECT(calc!BP$13))+SUMIF(INDIRECT(calc!BP$8),$C78,INDIRECT(calc!BP$14)))/(COUNTIF(INDIRECT(calc!BP$6),$C78)+COUNTIF(INDIRECT(calc!BP$7),$C78)+COUNTIF(INDIRECT(calc!BP$8),$C78))-SUMIF(INDIRECT(calc!BP$6),$C78,INDIRECT(calc!BP$9))-SUMIF(INDIRECT(calc!BP$7),$C78,INDIRECT(calc!BP$10))-SUMIF(INDIRECT(calc!BP$8),$C78,INDIRECT(calc!BP$11))),"")</f>
        <v/>
      </c>
      <c r="M78" s="205" t="str">
        <f ca="1">IFERROR(IF($C78="","",(SUMIF(INDIRECT(calc!BQ$6),$C78,INDIRECT(calc!BQ$12))+SUMIF(INDIRECT(calc!BQ$7),$C78,INDIRECT(calc!BQ$13))+SUMIF(INDIRECT(calc!BQ$8),$C78,INDIRECT(calc!BQ$14)))/(COUNTIF(INDIRECT(calc!BQ$6),$C78)+COUNTIF(INDIRECT(calc!BQ$7),$C78)+COUNTIF(INDIRECT(calc!BQ$8),$C78))-SUMIF(INDIRECT(calc!BQ$6),$C78,INDIRECT(calc!BQ$9))-SUMIF(INDIRECT(calc!BQ$7),$C78,INDIRECT(calc!BQ$10))-SUMIF(INDIRECT(calc!BQ$8),$C78,INDIRECT(calc!BQ$11))),"")</f>
        <v/>
      </c>
      <c r="N78" s="205" t="str">
        <f ca="1">IFERROR(IF($C78="","",(SUMIF(INDIRECT(calc!BR$6),$C78,INDIRECT(calc!BR$12))+SUMIF(INDIRECT(calc!BR$7),$C78,INDIRECT(calc!BR$13))+SUMIF(INDIRECT(calc!BR$8),$C78,INDIRECT(calc!BR$14)))/(COUNTIF(INDIRECT(calc!BR$6),$C78)+COUNTIF(INDIRECT(calc!BR$7),$C78)+COUNTIF(INDIRECT(calc!BR$8),$C78))-SUMIF(INDIRECT(calc!BR$6),$C78,INDIRECT(calc!BR$9))-SUMIF(INDIRECT(calc!BR$7),$C78,INDIRECT(calc!BR$10))-SUMIF(INDIRECT(calc!BR$8),$C78,INDIRECT(calc!BR$11))),"")</f>
        <v/>
      </c>
      <c r="O78" s="205" t="str">
        <f ca="1">IFERROR(IF($C78="","",(SUMIF(INDIRECT(calc!BS$6),$C78,INDIRECT(calc!BS$12))+SUMIF(INDIRECT(calc!BS$7),$C78,INDIRECT(calc!BS$13))+SUMIF(INDIRECT(calc!BS$8),$C78,INDIRECT(calc!BS$14)))/(COUNTIF(INDIRECT(calc!BS$6),$C78)+COUNTIF(INDIRECT(calc!BS$7),$C78)+COUNTIF(INDIRECT(calc!BS$8),$C78))-SUMIF(INDIRECT(calc!BS$6),$C78,INDIRECT(calc!BS$9))-SUMIF(INDIRECT(calc!BS$7),$C78,INDIRECT(calc!BS$10))-SUMIF(INDIRECT(calc!BS$8),$C78,INDIRECT(calc!BS$11))),"")</f>
        <v/>
      </c>
      <c r="P78" s="205" t="str">
        <f ca="1">IFERROR(IF($C78="","",(SUMIF(INDIRECT(calc!BT$6),$C78,INDIRECT(calc!BT$12))+SUMIF(INDIRECT(calc!BT$7),$C78,INDIRECT(calc!BT$13))+SUMIF(INDIRECT(calc!BT$8),$C78,INDIRECT(calc!BT$14)))/(COUNTIF(INDIRECT(calc!BT$6),$C78)+COUNTIF(INDIRECT(calc!BT$7),$C78)+COUNTIF(INDIRECT(calc!BT$8),$C78))-SUMIF(INDIRECT(calc!BT$6),$C78,INDIRECT(calc!BT$9))-SUMIF(INDIRECT(calc!BT$7),$C78,INDIRECT(calc!BT$10))-SUMIF(INDIRECT(calc!BT$8),$C78,INDIRECT(calc!BT$11))),"")</f>
        <v/>
      </c>
      <c r="Q78" s="205" t="str">
        <f ca="1">IFERROR(IF($C78="","",(SUMIF(INDIRECT(calc!BU$6),$C78,INDIRECT(calc!BU$12))+SUMIF(INDIRECT(calc!BU$7),$C78,INDIRECT(calc!BU$13))+SUMIF(INDIRECT(calc!BU$8),$C78,INDIRECT(calc!BU$14)))/(COUNTIF(INDIRECT(calc!BU$6),$C78)+COUNTIF(INDIRECT(calc!BU$7),$C78)+COUNTIF(INDIRECT(calc!BU$8),$C78))-SUMIF(INDIRECT(calc!BU$6),$C78,INDIRECT(calc!BU$9))-SUMIF(INDIRECT(calc!BU$7),$C78,INDIRECT(calc!BU$10))-SUMIF(INDIRECT(calc!BU$8),$C78,INDIRECT(calc!BU$11))),"")</f>
        <v/>
      </c>
      <c r="R78" s="205" t="str">
        <f ca="1">IFERROR(IF($C78="","",(SUMIF(INDIRECT(calc!BV$6),$C78,INDIRECT(calc!BV$12))+SUMIF(INDIRECT(calc!BV$7),$C78,INDIRECT(calc!BV$13))+SUMIF(INDIRECT(calc!BV$8),$C78,INDIRECT(calc!BV$14)))/(COUNTIF(INDIRECT(calc!BV$6),$C78)+COUNTIF(INDIRECT(calc!BV$7),$C78)+COUNTIF(INDIRECT(calc!BV$8),$C78))-SUMIF(INDIRECT(calc!BV$6),$C78,INDIRECT(calc!BV$9))-SUMIF(INDIRECT(calc!BV$7),$C78,INDIRECT(calc!BV$10))-SUMIF(INDIRECT(calc!BV$8),$C78,INDIRECT(calc!BV$11))),"")</f>
        <v/>
      </c>
      <c r="S78" s="205" t="str">
        <f ca="1">IFERROR(IF($C78="","",(SUMIF(INDIRECT(calc!BW$6),$C78,INDIRECT(calc!BW$12))+SUMIF(INDIRECT(calc!BW$7),$C78,INDIRECT(calc!BW$13))+SUMIF(INDIRECT(calc!BW$8),$C78,INDIRECT(calc!BW$14)))/(COUNTIF(INDIRECT(calc!BW$6),$C78)+COUNTIF(INDIRECT(calc!BW$7),$C78)+COUNTIF(INDIRECT(calc!BW$8),$C78))-SUMIF(INDIRECT(calc!BW$6),$C78,INDIRECT(calc!BW$9))-SUMIF(INDIRECT(calc!BW$7),$C78,INDIRECT(calc!BW$10))-SUMIF(INDIRECT(calc!BW$8),$C78,INDIRECT(calc!BW$11))),"")</f>
        <v/>
      </c>
      <c r="T78" s="205" t="str">
        <f ca="1">IFERROR(IF($C78="","",(SUMIF(INDIRECT(calc!BX$6),$C78,INDIRECT(calc!BX$12))+SUMIF(INDIRECT(calc!BX$7),$C78,INDIRECT(calc!BX$13))+SUMIF(INDIRECT(calc!BX$8),$C78,INDIRECT(calc!BX$14)))/(COUNTIF(INDIRECT(calc!BX$6),$C78)+COUNTIF(INDIRECT(calc!BX$7),$C78)+COUNTIF(INDIRECT(calc!BX$8),$C78))-SUMIF(INDIRECT(calc!BX$6),$C78,INDIRECT(calc!BX$9))-SUMIF(INDIRECT(calc!BX$7),$C78,INDIRECT(calc!BX$10))-SUMIF(INDIRECT(calc!BX$8),$C78,INDIRECT(calc!BX$11))),"")</f>
        <v/>
      </c>
      <c r="U78" s="205" t="str">
        <f ca="1">IFERROR(IF($C78="","",(SUMIF(INDIRECT(calc!BY$6),$C78,INDIRECT(calc!BY$12))+SUMIF(INDIRECT(calc!BY$7),$C78,INDIRECT(calc!BY$13))+SUMIF(INDIRECT(calc!BY$8),$C78,INDIRECT(calc!BY$14)))/(COUNTIF(INDIRECT(calc!BY$6),$C78)+COUNTIF(INDIRECT(calc!BY$7),$C78)+COUNTIF(INDIRECT(calc!BY$8),$C78))-SUMIF(INDIRECT(calc!BY$6),$C78,INDIRECT(calc!BY$9))-SUMIF(INDIRECT(calc!BY$7),$C78,INDIRECT(calc!BY$10))-SUMIF(INDIRECT(calc!BY$8),$C78,INDIRECT(calc!BY$11))),"")</f>
        <v/>
      </c>
      <c r="V78" s="205" t="str">
        <f ca="1">IFERROR(IF($C78="","",(SUMIF(INDIRECT(calc!BZ$6),$C78,INDIRECT(calc!BZ$12))+SUMIF(INDIRECT(calc!BZ$7),$C78,INDIRECT(calc!BZ$13))+SUMIF(INDIRECT(calc!BZ$8),$C78,INDIRECT(calc!BZ$14)))/(COUNTIF(INDIRECT(calc!BZ$6),$C78)+COUNTIF(INDIRECT(calc!BZ$7),$C78)+COUNTIF(INDIRECT(calc!BZ$8),$C78))-SUMIF(INDIRECT(calc!BZ$6),$C78,INDIRECT(calc!BZ$9))-SUMIF(INDIRECT(calc!BZ$7),$C78,INDIRECT(calc!BZ$10))-SUMIF(INDIRECT(calc!BZ$8),$C78,INDIRECT(calc!BZ$11))),"")</f>
        <v/>
      </c>
      <c r="X78" s="136"/>
    </row>
    <row r="79" spans="3:24">
      <c r="C79" s="204" t="str">
        <f ca="1">IFERROR(INDEX(Typ,MATCH(ROW(A78),Code,0),2),"")</f>
        <v>4101709UA</v>
      </c>
      <c r="D79" s="204" t="str">
        <f ca="1">IFERROR(INDEX(Typ,MATCH(ROW(B78),Code,0),3),"")</f>
        <v>produit jaune version 3D</v>
      </c>
      <c r="E79" s="141">
        <f ca="1">SUMIF(Stocks!A:$A,$C79,Stocks!$B:$B)</f>
        <v>0</v>
      </c>
      <c r="F79" s="141"/>
      <c r="G79" s="145">
        <f t="shared" ca="1" si="1"/>
        <v>0</v>
      </c>
      <c r="H79" s="205" t="str">
        <f ca="1">IFERROR(IF($C79="","",(SUMIF(INDIRECT(calc!BL$6),$C79,INDIRECT(calc!BL$12))+SUMIF(INDIRECT(calc!BL$7),$C79,INDIRECT(calc!BL$13))+SUMIF(INDIRECT(calc!BL$8),$C79,INDIRECT(calc!BL$14)))/(COUNTIF(INDIRECT(calc!BL$6),$C79)+COUNTIF(INDIRECT(calc!BL$7),$C79)+COUNTIF(INDIRECT(calc!BL$8),$C79))-SUMIF(INDIRECT(calc!BL$6),$C79,INDIRECT(calc!BL$9))-SUMIF(INDIRECT(calc!BL$7),$C79,INDIRECT(calc!BL$10))-SUMIF(INDIRECT(calc!BL$8),$C79,INDIRECT(calc!BL$11))),"")</f>
        <v/>
      </c>
      <c r="I79" s="205">
        <f ca="1">IFERROR(IF($C79="","",(SUMIF(INDIRECT(calc!BM$6),$C79,INDIRECT(calc!BM$12))+SUMIF(INDIRECT(calc!BM$7),$C79,INDIRECT(calc!BM$13))+SUMIF(INDIRECT(calc!BM$8),$C79,INDIRECT(calc!BM$14)))/(COUNTIF(INDIRECT(calc!BM$6),$C79)+COUNTIF(INDIRECT(calc!BM$7),$C79)+COUNTIF(INDIRECT(calc!BM$8),$C79))-SUMIF(INDIRECT(calc!BM$6),$C79,INDIRECT(calc!BM$9))-SUMIF(INDIRECT(calc!BM$7),$C79,INDIRECT(calc!BM$10))-SUMIF(INDIRECT(calc!BM$8),$C79,INDIRECT(calc!BM$11))),"")</f>
        <v>0</v>
      </c>
      <c r="J79" s="205" t="str">
        <f ca="1">IFERROR(IF($C79="","",(SUMIF(INDIRECT(calc!BN$6),$C79,INDIRECT(calc!BN$12))+SUMIF(INDIRECT(calc!BN$7),$C79,INDIRECT(calc!BN$13))+SUMIF(INDIRECT(calc!BN$8),$C79,INDIRECT(calc!BN$14)))/(COUNTIF(INDIRECT(calc!BN$6),$C79)+COUNTIF(INDIRECT(calc!BN$7),$C79)+COUNTIF(INDIRECT(calc!BN$8),$C79))-SUMIF(INDIRECT(calc!BN$6),$C79,INDIRECT(calc!BN$9))-SUMIF(INDIRECT(calc!BN$7),$C79,INDIRECT(calc!BN$10))-SUMIF(INDIRECT(calc!BN$8),$C79,INDIRECT(calc!BN$11))),"")</f>
        <v/>
      </c>
      <c r="K79" s="205" t="str">
        <f ca="1">IFERROR(IF($C79="","",(SUMIF(INDIRECT(calc!BO$6),$C79,INDIRECT(calc!BO$12))+SUMIF(INDIRECT(calc!BO$7),$C79,INDIRECT(calc!BO$13))+SUMIF(INDIRECT(calc!BO$8),$C79,INDIRECT(calc!BO$14)))/(COUNTIF(INDIRECT(calc!BO$6),$C79)+COUNTIF(INDIRECT(calc!BO$7),$C79)+COUNTIF(INDIRECT(calc!BO$8),$C79))-SUMIF(INDIRECT(calc!BO$6),$C79,INDIRECT(calc!BO$9))-SUMIF(INDIRECT(calc!BO$7),$C79,INDIRECT(calc!BO$10))-SUMIF(INDIRECT(calc!BO$8),$C79,INDIRECT(calc!BO$11))),"")</f>
        <v/>
      </c>
      <c r="L79" s="205" t="str">
        <f ca="1">IFERROR(IF($C79="","",(SUMIF(INDIRECT(calc!BP$6),$C79,INDIRECT(calc!BP$12))+SUMIF(INDIRECT(calc!BP$7),$C79,INDIRECT(calc!BP$13))+SUMIF(INDIRECT(calc!BP$8),$C79,INDIRECT(calc!BP$14)))/(COUNTIF(INDIRECT(calc!BP$6),$C79)+COUNTIF(INDIRECT(calc!BP$7),$C79)+COUNTIF(INDIRECT(calc!BP$8),$C79))-SUMIF(INDIRECT(calc!BP$6),$C79,INDIRECT(calc!BP$9))-SUMIF(INDIRECT(calc!BP$7),$C79,INDIRECT(calc!BP$10))-SUMIF(INDIRECT(calc!BP$8),$C79,INDIRECT(calc!BP$11))),"")</f>
        <v/>
      </c>
      <c r="M79" s="205" t="str">
        <f ca="1">IFERROR(IF($C79="","",(SUMIF(INDIRECT(calc!BQ$6),$C79,INDIRECT(calc!BQ$12))+SUMIF(INDIRECT(calc!BQ$7),$C79,INDIRECT(calc!BQ$13))+SUMIF(INDIRECT(calc!BQ$8),$C79,INDIRECT(calc!BQ$14)))/(COUNTIF(INDIRECT(calc!BQ$6),$C79)+COUNTIF(INDIRECT(calc!BQ$7),$C79)+COUNTIF(INDIRECT(calc!BQ$8),$C79))-SUMIF(INDIRECT(calc!BQ$6),$C79,INDIRECT(calc!BQ$9))-SUMIF(INDIRECT(calc!BQ$7),$C79,INDIRECT(calc!BQ$10))-SUMIF(INDIRECT(calc!BQ$8),$C79,INDIRECT(calc!BQ$11))),"")</f>
        <v/>
      </c>
      <c r="N79" s="205" t="str">
        <f ca="1">IFERROR(IF($C79="","",(SUMIF(INDIRECT(calc!BR$6),$C79,INDIRECT(calc!BR$12))+SUMIF(INDIRECT(calc!BR$7),$C79,INDIRECT(calc!BR$13))+SUMIF(INDIRECT(calc!BR$8),$C79,INDIRECT(calc!BR$14)))/(COUNTIF(INDIRECT(calc!BR$6),$C79)+COUNTIF(INDIRECT(calc!BR$7),$C79)+COUNTIF(INDIRECT(calc!BR$8),$C79))-SUMIF(INDIRECT(calc!BR$6),$C79,INDIRECT(calc!BR$9))-SUMIF(INDIRECT(calc!BR$7),$C79,INDIRECT(calc!BR$10))-SUMIF(INDIRECT(calc!BR$8),$C79,INDIRECT(calc!BR$11))),"")</f>
        <v/>
      </c>
      <c r="O79" s="205" t="str">
        <f ca="1">IFERROR(IF($C79="","",(SUMIF(INDIRECT(calc!BS$6),$C79,INDIRECT(calc!BS$12))+SUMIF(INDIRECT(calc!BS$7),$C79,INDIRECT(calc!BS$13))+SUMIF(INDIRECT(calc!BS$8),$C79,INDIRECT(calc!BS$14)))/(COUNTIF(INDIRECT(calc!BS$6),$C79)+COUNTIF(INDIRECT(calc!BS$7),$C79)+COUNTIF(INDIRECT(calc!BS$8),$C79))-SUMIF(INDIRECT(calc!BS$6),$C79,INDIRECT(calc!BS$9))-SUMIF(INDIRECT(calc!BS$7),$C79,INDIRECT(calc!BS$10))-SUMIF(INDIRECT(calc!BS$8),$C79,INDIRECT(calc!BS$11))),"")</f>
        <v/>
      </c>
      <c r="P79" s="205" t="str">
        <f ca="1">IFERROR(IF($C79="","",(SUMIF(INDIRECT(calc!BT$6),$C79,INDIRECT(calc!BT$12))+SUMIF(INDIRECT(calc!BT$7),$C79,INDIRECT(calc!BT$13))+SUMIF(INDIRECT(calc!BT$8),$C79,INDIRECT(calc!BT$14)))/(COUNTIF(INDIRECT(calc!BT$6),$C79)+COUNTIF(INDIRECT(calc!BT$7),$C79)+COUNTIF(INDIRECT(calc!BT$8),$C79))-SUMIF(INDIRECT(calc!BT$6),$C79,INDIRECT(calc!BT$9))-SUMIF(INDIRECT(calc!BT$7),$C79,INDIRECT(calc!BT$10))-SUMIF(INDIRECT(calc!BT$8),$C79,INDIRECT(calc!BT$11))),"")</f>
        <v/>
      </c>
      <c r="Q79" s="205" t="str">
        <f ca="1">IFERROR(IF($C79="","",(SUMIF(INDIRECT(calc!BU$6),$C79,INDIRECT(calc!BU$12))+SUMIF(INDIRECT(calc!BU$7),$C79,INDIRECT(calc!BU$13))+SUMIF(INDIRECT(calc!BU$8),$C79,INDIRECT(calc!BU$14)))/(COUNTIF(INDIRECT(calc!BU$6),$C79)+COUNTIF(INDIRECT(calc!BU$7),$C79)+COUNTIF(INDIRECT(calc!BU$8),$C79))-SUMIF(INDIRECT(calc!BU$6),$C79,INDIRECT(calc!BU$9))-SUMIF(INDIRECT(calc!BU$7),$C79,INDIRECT(calc!BU$10))-SUMIF(INDIRECT(calc!BU$8),$C79,INDIRECT(calc!BU$11))),"")</f>
        <v/>
      </c>
      <c r="R79" s="205" t="str">
        <f ca="1">IFERROR(IF($C79="","",(SUMIF(INDIRECT(calc!BV$6),$C79,INDIRECT(calc!BV$12))+SUMIF(INDIRECT(calc!BV$7),$C79,INDIRECT(calc!BV$13))+SUMIF(INDIRECT(calc!BV$8),$C79,INDIRECT(calc!BV$14)))/(COUNTIF(INDIRECT(calc!BV$6),$C79)+COUNTIF(INDIRECT(calc!BV$7),$C79)+COUNTIF(INDIRECT(calc!BV$8),$C79))-SUMIF(INDIRECT(calc!BV$6),$C79,INDIRECT(calc!BV$9))-SUMIF(INDIRECT(calc!BV$7),$C79,INDIRECT(calc!BV$10))-SUMIF(INDIRECT(calc!BV$8),$C79,INDIRECT(calc!BV$11))),"")</f>
        <v/>
      </c>
      <c r="S79" s="205" t="str">
        <f ca="1">IFERROR(IF($C79="","",(SUMIF(INDIRECT(calc!BW$6),$C79,INDIRECT(calc!BW$12))+SUMIF(INDIRECT(calc!BW$7),$C79,INDIRECT(calc!BW$13))+SUMIF(INDIRECT(calc!BW$8),$C79,INDIRECT(calc!BW$14)))/(COUNTIF(INDIRECT(calc!BW$6),$C79)+COUNTIF(INDIRECT(calc!BW$7),$C79)+COUNTIF(INDIRECT(calc!BW$8),$C79))-SUMIF(INDIRECT(calc!BW$6),$C79,INDIRECT(calc!BW$9))-SUMIF(INDIRECT(calc!BW$7),$C79,INDIRECT(calc!BW$10))-SUMIF(INDIRECT(calc!BW$8),$C79,INDIRECT(calc!BW$11))),"")</f>
        <v/>
      </c>
      <c r="T79" s="205" t="str">
        <f ca="1">IFERROR(IF($C79="","",(SUMIF(INDIRECT(calc!BX$6),$C79,INDIRECT(calc!BX$12))+SUMIF(INDIRECT(calc!BX$7),$C79,INDIRECT(calc!BX$13))+SUMIF(INDIRECT(calc!BX$8),$C79,INDIRECT(calc!BX$14)))/(COUNTIF(INDIRECT(calc!BX$6),$C79)+COUNTIF(INDIRECT(calc!BX$7),$C79)+COUNTIF(INDIRECT(calc!BX$8),$C79))-SUMIF(INDIRECT(calc!BX$6),$C79,INDIRECT(calc!BX$9))-SUMIF(INDIRECT(calc!BX$7),$C79,INDIRECT(calc!BX$10))-SUMIF(INDIRECT(calc!BX$8),$C79,INDIRECT(calc!BX$11))),"")</f>
        <v/>
      </c>
      <c r="U79" s="205" t="str">
        <f ca="1">IFERROR(IF($C79="","",(SUMIF(INDIRECT(calc!BY$6),$C79,INDIRECT(calc!BY$12))+SUMIF(INDIRECT(calc!BY$7),$C79,INDIRECT(calc!BY$13))+SUMIF(INDIRECT(calc!BY$8),$C79,INDIRECT(calc!BY$14)))/(COUNTIF(INDIRECT(calc!BY$6),$C79)+COUNTIF(INDIRECT(calc!BY$7),$C79)+COUNTIF(INDIRECT(calc!BY$8),$C79))-SUMIF(INDIRECT(calc!BY$6),$C79,INDIRECT(calc!BY$9))-SUMIF(INDIRECT(calc!BY$7),$C79,INDIRECT(calc!BY$10))-SUMIF(INDIRECT(calc!BY$8),$C79,INDIRECT(calc!BY$11))),"")</f>
        <v/>
      </c>
      <c r="V79" s="205" t="str">
        <f ca="1">IFERROR(IF($C79="","",(SUMIF(INDIRECT(calc!BZ$6),$C79,INDIRECT(calc!BZ$12))+SUMIF(INDIRECT(calc!BZ$7),$C79,INDIRECT(calc!BZ$13))+SUMIF(INDIRECT(calc!BZ$8),$C79,INDIRECT(calc!BZ$14)))/(COUNTIF(INDIRECT(calc!BZ$6),$C79)+COUNTIF(INDIRECT(calc!BZ$7),$C79)+COUNTIF(INDIRECT(calc!BZ$8),$C79))-SUMIF(INDIRECT(calc!BZ$6),$C79,INDIRECT(calc!BZ$9))-SUMIF(INDIRECT(calc!BZ$7),$C79,INDIRECT(calc!BZ$10))-SUMIF(INDIRECT(calc!BZ$8),$C79,INDIRECT(calc!BZ$11))),"")</f>
        <v/>
      </c>
      <c r="X79" s="136"/>
    </row>
    <row r="80" spans="3:24">
      <c r="C80" s="204" t="str">
        <f ca="1">IFERROR(INDEX(Typ,MATCH(ROW(A79),Code,0),2),"")</f>
        <v>4101710UA</v>
      </c>
      <c r="D80" s="204" t="str">
        <f ca="1">IFERROR(INDEX(Typ,MATCH(ROW(B79),Code,0),3),"")</f>
        <v>produit jaune version 3E</v>
      </c>
      <c r="E80" s="141">
        <f ca="1">SUMIF(Stocks!A:$A,$C80,Stocks!$B:$B)</f>
        <v>0</v>
      </c>
      <c r="F80" s="141"/>
      <c r="G80" s="145">
        <f t="shared" ca="1" si="1"/>
        <v>0</v>
      </c>
      <c r="H80" s="205" t="str">
        <f ca="1">IFERROR(IF($C80="","",(SUMIF(INDIRECT(calc!BL$6),$C80,INDIRECT(calc!BL$12))+SUMIF(INDIRECT(calc!BL$7),$C80,INDIRECT(calc!BL$13))+SUMIF(INDIRECT(calc!BL$8),$C80,INDIRECT(calc!BL$14)))/(COUNTIF(INDIRECT(calc!BL$6),$C80)+COUNTIF(INDIRECT(calc!BL$7),$C80)+COUNTIF(INDIRECT(calc!BL$8),$C80))-SUMIF(INDIRECT(calc!BL$6),$C80,INDIRECT(calc!BL$9))-SUMIF(INDIRECT(calc!BL$7),$C80,INDIRECT(calc!BL$10))-SUMIF(INDIRECT(calc!BL$8),$C80,INDIRECT(calc!BL$11))),"")</f>
        <v/>
      </c>
      <c r="I80" s="205">
        <f ca="1">IFERROR(IF($C80="","",(SUMIF(INDIRECT(calc!BM$6),$C80,INDIRECT(calc!BM$12))+SUMIF(INDIRECT(calc!BM$7),$C80,INDIRECT(calc!BM$13))+SUMIF(INDIRECT(calc!BM$8),$C80,INDIRECT(calc!BM$14)))/(COUNTIF(INDIRECT(calc!BM$6),$C80)+COUNTIF(INDIRECT(calc!BM$7),$C80)+COUNTIF(INDIRECT(calc!BM$8),$C80))-SUMIF(INDIRECT(calc!BM$6),$C80,INDIRECT(calc!BM$9))-SUMIF(INDIRECT(calc!BM$7),$C80,INDIRECT(calc!BM$10))-SUMIF(INDIRECT(calc!BM$8),$C80,INDIRECT(calc!BM$11))),"")</f>
        <v>0</v>
      </c>
      <c r="J80" s="205" t="str">
        <f ca="1">IFERROR(IF($C80="","",(SUMIF(INDIRECT(calc!BN$6),$C80,INDIRECT(calc!BN$12))+SUMIF(INDIRECT(calc!BN$7),$C80,INDIRECT(calc!BN$13))+SUMIF(INDIRECT(calc!BN$8),$C80,INDIRECT(calc!BN$14)))/(COUNTIF(INDIRECT(calc!BN$6),$C80)+COUNTIF(INDIRECT(calc!BN$7),$C80)+COUNTIF(INDIRECT(calc!BN$8),$C80))-SUMIF(INDIRECT(calc!BN$6),$C80,INDIRECT(calc!BN$9))-SUMIF(INDIRECT(calc!BN$7),$C80,INDIRECT(calc!BN$10))-SUMIF(INDIRECT(calc!BN$8),$C80,INDIRECT(calc!BN$11))),"")</f>
        <v/>
      </c>
      <c r="K80" s="205" t="str">
        <f ca="1">IFERROR(IF($C80="","",(SUMIF(INDIRECT(calc!BO$6),$C80,INDIRECT(calc!BO$12))+SUMIF(INDIRECT(calc!BO$7),$C80,INDIRECT(calc!BO$13))+SUMIF(INDIRECT(calc!BO$8),$C80,INDIRECT(calc!BO$14)))/(COUNTIF(INDIRECT(calc!BO$6),$C80)+COUNTIF(INDIRECT(calc!BO$7),$C80)+COUNTIF(INDIRECT(calc!BO$8),$C80))-SUMIF(INDIRECT(calc!BO$6),$C80,INDIRECT(calc!BO$9))-SUMIF(INDIRECT(calc!BO$7),$C80,INDIRECT(calc!BO$10))-SUMIF(INDIRECT(calc!BO$8),$C80,INDIRECT(calc!BO$11))),"")</f>
        <v/>
      </c>
      <c r="L80" s="205" t="str">
        <f ca="1">IFERROR(IF($C80="","",(SUMIF(INDIRECT(calc!BP$6),$C80,INDIRECT(calc!BP$12))+SUMIF(INDIRECT(calc!BP$7),$C80,INDIRECT(calc!BP$13))+SUMIF(INDIRECT(calc!BP$8),$C80,INDIRECT(calc!BP$14)))/(COUNTIF(INDIRECT(calc!BP$6),$C80)+COUNTIF(INDIRECT(calc!BP$7),$C80)+COUNTIF(INDIRECT(calc!BP$8),$C80))-SUMIF(INDIRECT(calc!BP$6),$C80,INDIRECT(calc!BP$9))-SUMIF(INDIRECT(calc!BP$7),$C80,INDIRECT(calc!BP$10))-SUMIF(INDIRECT(calc!BP$8),$C80,INDIRECT(calc!BP$11))),"")</f>
        <v/>
      </c>
      <c r="M80" s="205" t="str">
        <f ca="1">IFERROR(IF($C80="","",(SUMIF(INDIRECT(calc!BQ$6),$C80,INDIRECT(calc!BQ$12))+SUMIF(INDIRECT(calc!BQ$7),$C80,INDIRECT(calc!BQ$13))+SUMIF(INDIRECT(calc!BQ$8),$C80,INDIRECT(calc!BQ$14)))/(COUNTIF(INDIRECT(calc!BQ$6),$C80)+COUNTIF(INDIRECT(calc!BQ$7),$C80)+COUNTIF(INDIRECT(calc!BQ$8),$C80))-SUMIF(INDIRECT(calc!BQ$6),$C80,INDIRECT(calc!BQ$9))-SUMIF(INDIRECT(calc!BQ$7),$C80,INDIRECT(calc!BQ$10))-SUMIF(INDIRECT(calc!BQ$8),$C80,INDIRECT(calc!BQ$11))),"")</f>
        <v/>
      </c>
      <c r="N80" s="205" t="str">
        <f ca="1">IFERROR(IF($C80="","",(SUMIF(INDIRECT(calc!BR$6),$C80,INDIRECT(calc!BR$12))+SUMIF(INDIRECT(calc!BR$7),$C80,INDIRECT(calc!BR$13))+SUMIF(INDIRECT(calc!BR$8),$C80,INDIRECT(calc!BR$14)))/(COUNTIF(INDIRECT(calc!BR$6),$C80)+COUNTIF(INDIRECT(calc!BR$7),$C80)+COUNTIF(INDIRECT(calc!BR$8),$C80))-SUMIF(INDIRECT(calc!BR$6),$C80,INDIRECT(calc!BR$9))-SUMIF(INDIRECT(calc!BR$7),$C80,INDIRECT(calc!BR$10))-SUMIF(INDIRECT(calc!BR$8),$C80,INDIRECT(calc!BR$11))),"")</f>
        <v/>
      </c>
      <c r="O80" s="205" t="str">
        <f ca="1">IFERROR(IF($C80="","",(SUMIF(INDIRECT(calc!BS$6),$C80,INDIRECT(calc!BS$12))+SUMIF(INDIRECT(calc!BS$7),$C80,INDIRECT(calc!BS$13))+SUMIF(INDIRECT(calc!BS$8),$C80,INDIRECT(calc!BS$14)))/(COUNTIF(INDIRECT(calc!BS$6),$C80)+COUNTIF(INDIRECT(calc!BS$7),$C80)+COUNTIF(INDIRECT(calc!BS$8),$C80))-SUMIF(INDIRECT(calc!BS$6),$C80,INDIRECT(calc!BS$9))-SUMIF(INDIRECT(calc!BS$7),$C80,INDIRECT(calc!BS$10))-SUMIF(INDIRECT(calc!BS$8),$C80,INDIRECT(calc!BS$11))),"")</f>
        <v/>
      </c>
      <c r="P80" s="205" t="str">
        <f ca="1">IFERROR(IF($C80="","",(SUMIF(INDIRECT(calc!BT$6),$C80,INDIRECT(calc!BT$12))+SUMIF(INDIRECT(calc!BT$7),$C80,INDIRECT(calc!BT$13))+SUMIF(INDIRECT(calc!BT$8),$C80,INDIRECT(calc!BT$14)))/(COUNTIF(INDIRECT(calc!BT$6),$C80)+COUNTIF(INDIRECT(calc!BT$7),$C80)+COUNTIF(INDIRECT(calc!BT$8),$C80))-SUMIF(INDIRECT(calc!BT$6),$C80,INDIRECT(calc!BT$9))-SUMIF(INDIRECT(calc!BT$7),$C80,INDIRECT(calc!BT$10))-SUMIF(INDIRECT(calc!BT$8),$C80,INDIRECT(calc!BT$11))),"")</f>
        <v/>
      </c>
      <c r="Q80" s="205" t="str">
        <f ca="1">IFERROR(IF($C80="","",(SUMIF(INDIRECT(calc!BU$6),$C80,INDIRECT(calc!BU$12))+SUMIF(INDIRECT(calc!BU$7),$C80,INDIRECT(calc!BU$13))+SUMIF(INDIRECT(calc!BU$8),$C80,INDIRECT(calc!BU$14)))/(COUNTIF(INDIRECT(calc!BU$6),$C80)+COUNTIF(INDIRECT(calc!BU$7),$C80)+COUNTIF(INDIRECT(calc!BU$8),$C80))-SUMIF(INDIRECT(calc!BU$6),$C80,INDIRECT(calc!BU$9))-SUMIF(INDIRECT(calc!BU$7),$C80,INDIRECT(calc!BU$10))-SUMIF(INDIRECT(calc!BU$8),$C80,INDIRECT(calc!BU$11))),"")</f>
        <v/>
      </c>
      <c r="R80" s="205" t="str">
        <f ca="1">IFERROR(IF($C80="","",(SUMIF(INDIRECT(calc!BV$6),$C80,INDIRECT(calc!BV$12))+SUMIF(INDIRECT(calc!BV$7),$C80,INDIRECT(calc!BV$13))+SUMIF(INDIRECT(calc!BV$8),$C80,INDIRECT(calc!BV$14)))/(COUNTIF(INDIRECT(calc!BV$6),$C80)+COUNTIF(INDIRECT(calc!BV$7),$C80)+COUNTIF(INDIRECT(calc!BV$8),$C80))-SUMIF(INDIRECT(calc!BV$6),$C80,INDIRECT(calc!BV$9))-SUMIF(INDIRECT(calc!BV$7),$C80,INDIRECT(calc!BV$10))-SUMIF(INDIRECT(calc!BV$8),$C80,INDIRECT(calc!BV$11))),"")</f>
        <v/>
      </c>
      <c r="S80" s="205" t="str">
        <f ca="1">IFERROR(IF($C80="","",(SUMIF(INDIRECT(calc!BW$6),$C80,INDIRECT(calc!BW$12))+SUMIF(INDIRECT(calc!BW$7),$C80,INDIRECT(calc!BW$13))+SUMIF(INDIRECT(calc!BW$8),$C80,INDIRECT(calc!BW$14)))/(COUNTIF(INDIRECT(calc!BW$6),$C80)+COUNTIF(INDIRECT(calc!BW$7),$C80)+COUNTIF(INDIRECT(calc!BW$8),$C80))-SUMIF(INDIRECT(calc!BW$6),$C80,INDIRECT(calc!BW$9))-SUMIF(INDIRECT(calc!BW$7),$C80,INDIRECT(calc!BW$10))-SUMIF(INDIRECT(calc!BW$8),$C80,INDIRECT(calc!BW$11))),"")</f>
        <v/>
      </c>
      <c r="T80" s="205" t="str">
        <f ca="1">IFERROR(IF($C80="","",(SUMIF(INDIRECT(calc!BX$6),$C80,INDIRECT(calc!BX$12))+SUMIF(INDIRECT(calc!BX$7),$C80,INDIRECT(calc!BX$13))+SUMIF(INDIRECT(calc!BX$8),$C80,INDIRECT(calc!BX$14)))/(COUNTIF(INDIRECT(calc!BX$6),$C80)+COUNTIF(INDIRECT(calc!BX$7),$C80)+COUNTIF(INDIRECT(calc!BX$8),$C80))-SUMIF(INDIRECT(calc!BX$6),$C80,INDIRECT(calc!BX$9))-SUMIF(INDIRECT(calc!BX$7),$C80,INDIRECT(calc!BX$10))-SUMIF(INDIRECT(calc!BX$8),$C80,INDIRECT(calc!BX$11))),"")</f>
        <v/>
      </c>
      <c r="U80" s="205" t="str">
        <f ca="1">IFERROR(IF($C80="","",(SUMIF(INDIRECT(calc!BY$6),$C80,INDIRECT(calc!BY$12))+SUMIF(INDIRECT(calc!BY$7),$C80,INDIRECT(calc!BY$13))+SUMIF(INDIRECT(calc!BY$8),$C80,INDIRECT(calc!BY$14)))/(COUNTIF(INDIRECT(calc!BY$6),$C80)+COUNTIF(INDIRECT(calc!BY$7),$C80)+COUNTIF(INDIRECT(calc!BY$8),$C80))-SUMIF(INDIRECT(calc!BY$6),$C80,INDIRECT(calc!BY$9))-SUMIF(INDIRECT(calc!BY$7),$C80,INDIRECT(calc!BY$10))-SUMIF(INDIRECT(calc!BY$8),$C80,INDIRECT(calc!BY$11))),"")</f>
        <v/>
      </c>
      <c r="V80" s="205" t="str">
        <f ca="1">IFERROR(IF($C80="","",(SUMIF(INDIRECT(calc!BZ$6),$C80,INDIRECT(calc!BZ$12))+SUMIF(INDIRECT(calc!BZ$7),$C80,INDIRECT(calc!BZ$13))+SUMIF(INDIRECT(calc!BZ$8),$C80,INDIRECT(calc!BZ$14)))/(COUNTIF(INDIRECT(calc!BZ$6),$C80)+COUNTIF(INDIRECT(calc!BZ$7),$C80)+COUNTIF(INDIRECT(calc!BZ$8),$C80))-SUMIF(INDIRECT(calc!BZ$6),$C80,INDIRECT(calc!BZ$9))-SUMIF(INDIRECT(calc!BZ$7),$C80,INDIRECT(calc!BZ$10))-SUMIF(INDIRECT(calc!BZ$8),$C80,INDIRECT(calc!BZ$11))),"")</f>
        <v/>
      </c>
      <c r="X80" s="136"/>
    </row>
    <row r="81" spans="3:24">
      <c r="C81" s="204" t="str">
        <f ca="1">IFERROR(INDEX(Typ,MATCH(ROW(A80),Code,0),2),"")</f>
        <v>4101711UA</v>
      </c>
      <c r="D81" s="204" t="str">
        <f ca="1">IFERROR(INDEX(Typ,MATCH(ROW(B80),Code,0),3),"")</f>
        <v>produit jaune version 3F</v>
      </c>
      <c r="E81" s="141">
        <f ca="1">SUMIF(Stocks!A:$A,$C81,Stocks!$B:$B)</f>
        <v>0</v>
      </c>
      <c r="F81" s="141"/>
      <c r="G81" s="145">
        <f t="shared" ca="1" si="1"/>
        <v>0</v>
      </c>
      <c r="H81" s="205" t="str">
        <f ca="1">IFERROR(IF($C81="","",(SUMIF(INDIRECT(calc!BL$6),$C81,INDIRECT(calc!BL$12))+SUMIF(INDIRECT(calc!BL$7),$C81,INDIRECT(calc!BL$13))+SUMIF(INDIRECT(calc!BL$8),$C81,INDIRECT(calc!BL$14)))/(COUNTIF(INDIRECT(calc!BL$6),$C81)+COUNTIF(INDIRECT(calc!BL$7),$C81)+COUNTIF(INDIRECT(calc!BL$8),$C81))-SUMIF(INDIRECT(calc!BL$6),$C81,INDIRECT(calc!BL$9))-SUMIF(INDIRECT(calc!BL$7),$C81,INDIRECT(calc!BL$10))-SUMIF(INDIRECT(calc!BL$8),$C81,INDIRECT(calc!BL$11))),"")</f>
        <v/>
      </c>
      <c r="I81" s="205">
        <f ca="1">IFERROR(IF($C81="","",(SUMIF(INDIRECT(calc!BM$6),$C81,INDIRECT(calc!BM$12))+SUMIF(INDIRECT(calc!BM$7),$C81,INDIRECT(calc!BM$13))+SUMIF(INDIRECT(calc!BM$8),$C81,INDIRECT(calc!BM$14)))/(COUNTIF(INDIRECT(calc!BM$6),$C81)+COUNTIF(INDIRECT(calc!BM$7),$C81)+COUNTIF(INDIRECT(calc!BM$8),$C81))-SUMIF(INDIRECT(calc!BM$6),$C81,INDIRECT(calc!BM$9))-SUMIF(INDIRECT(calc!BM$7),$C81,INDIRECT(calc!BM$10))-SUMIF(INDIRECT(calc!BM$8),$C81,INDIRECT(calc!BM$11))),"")</f>
        <v>0</v>
      </c>
      <c r="J81" s="205" t="str">
        <f ca="1">IFERROR(IF($C81="","",(SUMIF(INDIRECT(calc!BN$6),$C81,INDIRECT(calc!BN$12))+SUMIF(INDIRECT(calc!BN$7),$C81,INDIRECT(calc!BN$13))+SUMIF(INDIRECT(calc!BN$8),$C81,INDIRECT(calc!BN$14)))/(COUNTIF(INDIRECT(calc!BN$6),$C81)+COUNTIF(INDIRECT(calc!BN$7),$C81)+COUNTIF(INDIRECT(calc!BN$8),$C81))-SUMIF(INDIRECT(calc!BN$6),$C81,INDIRECT(calc!BN$9))-SUMIF(INDIRECT(calc!BN$7),$C81,INDIRECT(calc!BN$10))-SUMIF(INDIRECT(calc!BN$8),$C81,INDIRECT(calc!BN$11))),"")</f>
        <v/>
      </c>
      <c r="K81" s="205" t="str">
        <f ca="1">IFERROR(IF($C81="","",(SUMIF(INDIRECT(calc!BO$6),$C81,INDIRECT(calc!BO$12))+SUMIF(INDIRECT(calc!BO$7),$C81,INDIRECT(calc!BO$13))+SUMIF(INDIRECT(calc!BO$8),$C81,INDIRECT(calc!BO$14)))/(COUNTIF(INDIRECT(calc!BO$6),$C81)+COUNTIF(INDIRECT(calc!BO$7),$C81)+COUNTIF(INDIRECT(calc!BO$8),$C81))-SUMIF(INDIRECT(calc!BO$6),$C81,INDIRECT(calc!BO$9))-SUMIF(INDIRECT(calc!BO$7),$C81,INDIRECT(calc!BO$10))-SUMIF(INDIRECT(calc!BO$8),$C81,INDIRECT(calc!BO$11))),"")</f>
        <v/>
      </c>
      <c r="L81" s="205" t="str">
        <f ca="1">IFERROR(IF($C81="","",(SUMIF(INDIRECT(calc!BP$6),$C81,INDIRECT(calc!BP$12))+SUMIF(INDIRECT(calc!BP$7),$C81,INDIRECT(calc!BP$13))+SUMIF(INDIRECT(calc!BP$8),$C81,INDIRECT(calc!BP$14)))/(COUNTIF(INDIRECT(calc!BP$6),$C81)+COUNTIF(INDIRECT(calc!BP$7),$C81)+COUNTIF(INDIRECT(calc!BP$8),$C81))-SUMIF(INDIRECT(calc!BP$6),$C81,INDIRECT(calc!BP$9))-SUMIF(INDIRECT(calc!BP$7),$C81,INDIRECT(calc!BP$10))-SUMIF(INDIRECT(calc!BP$8),$C81,INDIRECT(calc!BP$11))),"")</f>
        <v/>
      </c>
      <c r="M81" s="205" t="str">
        <f ca="1">IFERROR(IF($C81="","",(SUMIF(INDIRECT(calc!BQ$6),$C81,INDIRECT(calc!BQ$12))+SUMIF(INDIRECT(calc!BQ$7),$C81,INDIRECT(calc!BQ$13))+SUMIF(INDIRECT(calc!BQ$8),$C81,INDIRECT(calc!BQ$14)))/(COUNTIF(INDIRECT(calc!BQ$6),$C81)+COUNTIF(INDIRECT(calc!BQ$7),$C81)+COUNTIF(INDIRECT(calc!BQ$8),$C81))-SUMIF(INDIRECT(calc!BQ$6),$C81,INDIRECT(calc!BQ$9))-SUMIF(INDIRECT(calc!BQ$7),$C81,INDIRECT(calc!BQ$10))-SUMIF(INDIRECT(calc!BQ$8),$C81,INDIRECT(calc!BQ$11))),"")</f>
        <v/>
      </c>
      <c r="N81" s="205" t="str">
        <f ca="1">IFERROR(IF($C81="","",(SUMIF(INDIRECT(calc!BR$6),$C81,INDIRECT(calc!BR$12))+SUMIF(INDIRECT(calc!BR$7),$C81,INDIRECT(calc!BR$13))+SUMIF(INDIRECT(calc!BR$8),$C81,INDIRECT(calc!BR$14)))/(COUNTIF(INDIRECT(calc!BR$6),$C81)+COUNTIF(INDIRECT(calc!BR$7),$C81)+COUNTIF(INDIRECT(calc!BR$8),$C81))-SUMIF(INDIRECT(calc!BR$6),$C81,INDIRECT(calc!BR$9))-SUMIF(INDIRECT(calc!BR$7),$C81,INDIRECT(calc!BR$10))-SUMIF(INDIRECT(calc!BR$8),$C81,INDIRECT(calc!BR$11))),"")</f>
        <v/>
      </c>
      <c r="O81" s="205" t="str">
        <f ca="1">IFERROR(IF($C81="","",(SUMIF(INDIRECT(calc!BS$6),$C81,INDIRECT(calc!BS$12))+SUMIF(INDIRECT(calc!BS$7),$C81,INDIRECT(calc!BS$13))+SUMIF(INDIRECT(calc!BS$8),$C81,INDIRECT(calc!BS$14)))/(COUNTIF(INDIRECT(calc!BS$6),$C81)+COUNTIF(INDIRECT(calc!BS$7),$C81)+COUNTIF(INDIRECT(calc!BS$8),$C81))-SUMIF(INDIRECT(calc!BS$6),$C81,INDIRECT(calc!BS$9))-SUMIF(INDIRECT(calc!BS$7),$C81,INDIRECT(calc!BS$10))-SUMIF(INDIRECT(calc!BS$8),$C81,INDIRECT(calc!BS$11))),"")</f>
        <v/>
      </c>
      <c r="P81" s="205" t="str">
        <f ca="1">IFERROR(IF($C81="","",(SUMIF(INDIRECT(calc!BT$6),$C81,INDIRECT(calc!BT$12))+SUMIF(INDIRECT(calc!BT$7),$C81,INDIRECT(calc!BT$13))+SUMIF(INDIRECT(calc!BT$8),$C81,INDIRECT(calc!BT$14)))/(COUNTIF(INDIRECT(calc!BT$6),$C81)+COUNTIF(INDIRECT(calc!BT$7),$C81)+COUNTIF(INDIRECT(calc!BT$8),$C81))-SUMIF(INDIRECT(calc!BT$6),$C81,INDIRECT(calc!BT$9))-SUMIF(INDIRECT(calc!BT$7),$C81,INDIRECT(calc!BT$10))-SUMIF(INDIRECT(calc!BT$8),$C81,INDIRECT(calc!BT$11))),"")</f>
        <v/>
      </c>
      <c r="Q81" s="205" t="str">
        <f ca="1">IFERROR(IF($C81="","",(SUMIF(INDIRECT(calc!BU$6),$C81,INDIRECT(calc!BU$12))+SUMIF(INDIRECT(calc!BU$7),$C81,INDIRECT(calc!BU$13))+SUMIF(INDIRECT(calc!BU$8),$C81,INDIRECT(calc!BU$14)))/(COUNTIF(INDIRECT(calc!BU$6),$C81)+COUNTIF(INDIRECT(calc!BU$7),$C81)+COUNTIF(INDIRECT(calc!BU$8),$C81))-SUMIF(INDIRECT(calc!BU$6),$C81,INDIRECT(calc!BU$9))-SUMIF(INDIRECT(calc!BU$7),$C81,INDIRECT(calc!BU$10))-SUMIF(INDIRECT(calc!BU$8),$C81,INDIRECT(calc!BU$11))),"")</f>
        <v/>
      </c>
      <c r="R81" s="205" t="str">
        <f ca="1">IFERROR(IF($C81="","",(SUMIF(INDIRECT(calc!BV$6),$C81,INDIRECT(calc!BV$12))+SUMIF(INDIRECT(calc!BV$7),$C81,INDIRECT(calc!BV$13))+SUMIF(INDIRECT(calc!BV$8),$C81,INDIRECT(calc!BV$14)))/(COUNTIF(INDIRECT(calc!BV$6),$C81)+COUNTIF(INDIRECT(calc!BV$7),$C81)+COUNTIF(INDIRECT(calc!BV$8),$C81))-SUMIF(INDIRECT(calc!BV$6),$C81,INDIRECT(calc!BV$9))-SUMIF(INDIRECT(calc!BV$7),$C81,INDIRECT(calc!BV$10))-SUMIF(INDIRECT(calc!BV$8),$C81,INDIRECT(calc!BV$11))),"")</f>
        <v/>
      </c>
      <c r="S81" s="205" t="str">
        <f ca="1">IFERROR(IF($C81="","",(SUMIF(INDIRECT(calc!BW$6),$C81,INDIRECT(calc!BW$12))+SUMIF(INDIRECT(calc!BW$7),$C81,INDIRECT(calc!BW$13))+SUMIF(INDIRECT(calc!BW$8),$C81,INDIRECT(calc!BW$14)))/(COUNTIF(INDIRECT(calc!BW$6),$C81)+COUNTIF(INDIRECT(calc!BW$7),$C81)+COUNTIF(INDIRECT(calc!BW$8),$C81))-SUMIF(INDIRECT(calc!BW$6),$C81,INDIRECT(calc!BW$9))-SUMIF(INDIRECT(calc!BW$7),$C81,INDIRECT(calc!BW$10))-SUMIF(INDIRECT(calc!BW$8),$C81,INDIRECT(calc!BW$11))),"")</f>
        <v/>
      </c>
      <c r="T81" s="205" t="str">
        <f ca="1">IFERROR(IF($C81="","",(SUMIF(INDIRECT(calc!BX$6),$C81,INDIRECT(calc!BX$12))+SUMIF(INDIRECT(calc!BX$7),$C81,INDIRECT(calc!BX$13))+SUMIF(INDIRECT(calc!BX$8),$C81,INDIRECT(calc!BX$14)))/(COUNTIF(INDIRECT(calc!BX$6),$C81)+COUNTIF(INDIRECT(calc!BX$7),$C81)+COUNTIF(INDIRECT(calc!BX$8),$C81))-SUMIF(INDIRECT(calc!BX$6),$C81,INDIRECT(calc!BX$9))-SUMIF(INDIRECT(calc!BX$7),$C81,INDIRECT(calc!BX$10))-SUMIF(INDIRECT(calc!BX$8),$C81,INDIRECT(calc!BX$11))),"")</f>
        <v/>
      </c>
      <c r="U81" s="205" t="str">
        <f ca="1">IFERROR(IF($C81="","",(SUMIF(INDIRECT(calc!BY$6),$C81,INDIRECT(calc!BY$12))+SUMIF(INDIRECT(calc!BY$7),$C81,INDIRECT(calc!BY$13))+SUMIF(INDIRECT(calc!BY$8),$C81,INDIRECT(calc!BY$14)))/(COUNTIF(INDIRECT(calc!BY$6),$C81)+COUNTIF(INDIRECT(calc!BY$7),$C81)+COUNTIF(INDIRECT(calc!BY$8),$C81))-SUMIF(INDIRECT(calc!BY$6),$C81,INDIRECT(calc!BY$9))-SUMIF(INDIRECT(calc!BY$7),$C81,INDIRECT(calc!BY$10))-SUMIF(INDIRECT(calc!BY$8),$C81,INDIRECT(calc!BY$11))),"")</f>
        <v/>
      </c>
      <c r="V81" s="205" t="str">
        <f ca="1">IFERROR(IF($C81="","",(SUMIF(INDIRECT(calc!BZ$6),$C81,INDIRECT(calc!BZ$12))+SUMIF(INDIRECT(calc!BZ$7),$C81,INDIRECT(calc!BZ$13))+SUMIF(INDIRECT(calc!BZ$8),$C81,INDIRECT(calc!BZ$14)))/(COUNTIF(INDIRECT(calc!BZ$6),$C81)+COUNTIF(INDIRECT(calc!BZ$7),$C81)+COUNTIF(INDIRECT(calc!BZ$8),$C81))-SUMIF(INDIRECT(calc!BZ$6),$C81,INDIRECT(calc!BZ$9))-SUMIF(INDIRECT(calc!BZ$7),$C81,INDIRECT(calc!BZ$10))-SUMIF(INDIRECT(calc!BZ$8),$C81,INDIRECT(calc!BZ$11))),"")</f>
        <v/>
      </c>
      <c r="X81" s="136"/>
    </row>
    <row r="82" spans="3:24">
      <c r="C82" s="204" t="str">
        <f ca="1">IFERROR(INDEX(Typ,MATCH(ROW(A81),Code,0),2),"")</f>
        <v>4101712UB</v>
      </c>
      <c r="D82" s="204" t="str">
        <f ca="1">IFERROR(INDEX(Typ,MATCH(ROW(B81),Code,0),3),"")</f>
        <v>produit jaune version 3G</v>
      </c>
      <c r="E82" s="141">
        <f ca="1">SUMIF(Stocks!A:$A,$C82,Stocks!$B:$B)</f>
        <v>0</v>
      </c>
      <c r="F82" s="141"/>
      <c r="G82" s="145">
        <f t="shared" ca="1" si="1"/>
        <v>0</v>
      </c>
      <c r="H82" s="205" t="str">
        <f ca="1">IFERROR(IF($C82="","",(SUMIF(INDIRECT(calc!BL$6),$C82,INDIRECT(calc!BL$12))+SUMIF(INDIRECT(calc!BL$7),$C82,INDIRECT(calc!BL$13))+SUMIF(INDIRECT(calc!BL$8),$C82,INDIRECT(calc!BL$14)))/(COUNTIF(INDIRECT(calc!BL$6),$C82)+COUNTIF(INDIRECT(calc!BL$7),$C82)+COUNTIF(INDIRECT(calc!BL$8),$C82))-SUMIF(INDIRECT(calc!BL$6),$C82,INDIRECT(calc!BL$9))-SUMIF(INDIRECT(calc!BL$7),$C82,INDIRECT(calc!BL$10))-SUMIF(INDIRECT(calc!BL$8),$C82,INDIRECT(calc!BL$11))),"")</f>
        <v/>
      </c>
      <c r="I82" s="205">
        <f ca="1">IFERROR(IF($C82="","",(SUMIF(INDIRECT(calc!BM$6),$C82,INDIRECT(calc!BM$12))+SUMIF(INDIRECT(calc!BM$7),$C82,INDIRECT(calc!BM$13))+SUMIF(INDIRECT(calc!BM$8),$C82,INDIRECT(calc!BM$14)))/(COUNTIF(INDIRECT(calc!BM$6),$C82)+COUNTIF(INDIRECT(calc!BM$7),$C82)+COUNTIF(INDIRECT(calc!BM$8),$C82))-SUMIF(INDIRECT(calc!BM$6),$C82,INDIRECT(calc!BM$9))-SUMIF(INDIRECT(calc!BM$7),$C82,INDIRECT(calc!BM$10))-SUMIF(INDIRECT(calc!BM$8),$C82,INDIRECT(calc!BM$11))),"")</f>
        <v>0</v>
      </c>
      <c r="J82" s="205" t="str">
        <f ca="1">IFERROR(IF($C82="","",(SUMIF(INDIRECT(calc!BN$6),$C82,INDIRECT(calc!BN$12))+SUMIF(INDIRECT(calc!BN$7),$C82,INDIRECT(calc!BN$13))+SUMIF(INDIRECT(calc!BN$8),$C82,INDIRECT(calc!BN$14)))/(COUNTIF(INDIRECT(calc!BN$6),$C82)+COUNTIF(INDIRECT(calc!BN$7),$C82)+COUNTIF(INDIRECT(calc!BN$8),$C82))-SUMIF(INDIRECT(calc!BN$6),$C82,INDIRECT(calc!BN$9))-SUMIF(INDIRECT(calc!BN$7),$C82,INDIRECT(calc!BN$10))-SUMIF(INDIRECT(calc!BN$8),$C82,INDIRECT(calc!BN$11))),"")</f>
        <v/>
      </c>
      <c r="K82" s="205" t="str">
        <f ca="1">IFERROR(IF($C82="","",(SUMIF(INDIRECT(calc!BO$6),$C82,INDIRECT(calc!BO$12))+SUMIF(INDIRECT(calc!BO$7),$C82,INDIRECT(calc!BO$13))+SUMIF(INDIRECT(calc!BO$8),$C82,INDIRECT(calc!BO$14)))/(COUNTIF(INDIRECT(calc!BO$6),$C82)+COUNTIF(INDIRECT(calc!BO$7),$C82)+COUNTIF(INDIRECT(calc!BO$8),$C82))-SUMIF(INDIRECT(calc!BO$6),$C82,INDIRECT(calc!BO$9))-SUMIF(INDIRECT(calc!BO$7),$C82,INDIRECT(calc!BO$10))-SUMIF(INDIRECT(calc!BO$8),$C82,INDIRECT(calc!BO$11))),"")</f>
        <v/>
      </c>
      <c r="L82" s="205" t="str">
        <f ca="1">IFERROR(IF($C82="","",(SUMIF(INDIRECT(calc!BP$6),$C82,INDIRECT(calc!BP$12))+SUMIF(INDIRECT(calc!BP$7),$C82,INDIRECT(calc!BP$13))+SUMIF(INDIRECT(calc!BP$8),$C82,INDIRECT(calc!BP$14)))/(COUNTIF(INDIRECT(calc!BP$6),$C82)+COUNTIF(INDIRECT(calc!BP$7),$C82)+COUNTIF(INDIRECT(calc!BP$8),$C82))-SUMIF(INDIRECT(calc!BP$6),$C82,INDIRECT(calc!BP$9))-SUMIF(INDIRECT(calc!BP$7),$C82,INDIRECT(calc!BP$10))-SUMIF(INDIRECT(calc!BP$8),$C82,INDIRECT(calc!BP$11))),"")</f>
        <v/>
      </c>
      <c r="M82" s="205" t="str">
        <f ca="1">IFERROR(IF($C82="","",(SUMIF(INDIRECT(calc!BQ$6),$C82,INDIRECT(calc!BQ$12))+SUMIF(INDIRECT(calc!BQ$7),$C82,INDIRECT(calc!BQ$13))+SUMIF(INDIRECT(calc!BQ$8),$C82,INDIRECT(calc!BQ$14)))/(COUNTIF(INDIRECT(calc!BQ$6),$C82)+COUNTIF(INDIRECT(calc!BQ$7),$C82)+COUNTIF(INDIRECT(calc!BQ$8),$C82))-SUMIF(INDIRECT(calc!BQ$6),$C82,INDIRECT(calc!BQ$9))-SUMIF(INDIRECT(calc!BQ$7),$C82,INDIRECT(calc!BQ$10))-SUMIF(INDIRECT(calc!BQ$8),$C82,INDIRECT(calc!BQ$11))),"")</f>
        <v/>
      </c>
      <c r="N82" s="205" t="str">
        <f ca="1">IFERROR(IF($C82="","",(SUMIF(INDIRECT(calc!BR$6),$C82,INDIRECT(calc!BR$12))+SUMIF(INDIRECT(calc!BR$7),$C82,INDIRECT(calc!BR$13))+SUMIF(INDIRECT(calc!BR$8),$C82,INDIRECT(calc!BR$14)))/(COUNTIF(INDIRECT(calc!BR$6),$C82)+COUNTIF(INDIRECT(calc!BR$7),$C82)+COUNTIF(INDIRECT(calc!BR$8),$C82))-SUMIF(INDIRECT(calc!BR$6),$C82,INDIRECT(calc!BR$9))-SUMIF(INDIRECT(calc!BR$7),$C82,INDIRECT(calc!BR$10))-SUMIF(INDIRECT(calc!BR$8),$C82,INDIRECT(calc!BR$11))),"")</f>
        <v/>
      </c>
      <c r="O82" s="205" t="str">
        <f ca="1">IFERROR(IF($C82="","",(SUMIF(INDIRECT(calc!BS$6),$C82,INDIRECT(calc!BS$12))+SUMIF(INDIRECT(calc!BS$7),$C82,INDIRECT(calc!BS$13))+SUMIF(INDIRECT(calc!BS$8),$C82,INDIRECT(calc!BS$14)))/(COUNTIF(INDIRECT(calc!BS$6),$C82)+COUNTIF(INDIRECT(calc!BS$7),$C82)+COUNTIF(INDIRECT(calc!BS$8),$C82))-SUMIF(INDIRECT(calc!BS$6),$C82,INDIRECT(calc!BS$9))-SUMIF(INDIRECT(calc!BS$7),$C82,INDIRECT(calc!BS$10))-SUMIF(INDIRECT(calc!BS$8),$C82,INDIRECT(calc!BS$11))),"")</f>
        <v/>
      </c>
      <c r="P82" s="205" t="str">
        <f ca="1">IFERROR(IF($C82="","",(SUMIF(INDIRECT(calc!BT$6),$C82,INDIRECT(calc!BT$12))+SUMIF(INDIRECT(calc!BT$7),$C82,INDIRECT(calc!BT$13))+SUMIF(INDIRECT(calc!BT$8),$C82,INDIRECT(calc!BT$14)))/(COUNTIF(INDIRECT(calc!BT$6),$C82)+COUNTIF(INDIRECT(calc!BT$7),$C82)+COUNTIF(INDIRECT(calc!BT$8),$C82))-SUMIF(INDIRECT(calc!BT$6),$C82,INDIRECT(calc!BT$9))-SUMIF(INDIRECT(calc!BT$7),$C82,INDIRECT(calc!BT$10))-SUMIF(INDIRECT(calc!BT$8),$C82,INDIRECT(calc!BT$11))),"")</f>
        <v/>
      </c>
      <c r="Q82" s="205" t="str">
        <f ca="1">IFERROR(IF($C82="","",(SUMIF(INDIRECT(calc!BU$6),$C82,INDIRECT(calc!BU$12))+SUMIF(INDIRECT(calc!BU$7),$C82,INDIRECT(calc!BU$13))+SUMIF(INDIRECT(calc!BU$8),$C82,INDIRECT(calc!BU$14)))/(COUNTIF(INDIRECT(calc!BU$6),$C82)+COUNTIF(INDIRECT(calc!BU$7),$C82)+COUNTIF(INDIRECT(calc!BU$8),$C82))-SUMIF(INDIRECT(calc!BU$6),$C82,INDIRECT(calc!BU$9))-SUMIF(INDIRECT(calc!BU$7),$C82,INDIRECT(calc!BU$10))-SUMIF(INDIRECT(calc!BU$8),$C82,INDIRECT(calc!BU$11))),"")</f>
        <v/>
      </c>
      <c r="R82" s="205" t="str">
        <f ca="1">IFERROR(IF($C82="","",(SUMIF(INDIRECT(calc!BV$6),$C82,INDIRECT(calc!BV$12))+SUMIF(INDIRECT(calc!BV$7),$C82,INDIRECT(calc!BV$13))+SUMIF(INDIRECT(calc!BV$8),$C82,INDIRECT(calc!BV$14)))/(COUNTIF(INDIRECT(calc!BV$6),$C82)+COUNTIF(INDIRECT(calc!BV$7),$C82)+COUNTIF(INDIRECT(calc!BV$8),$C82))-SUMIF(INDIRECT(calc!BV$6),$C82,INDIRECT(calc!BV$9))-SUMIF(INDIRECT(calc!BV$7),$C82,INDIRECT(calc!BV$10))-SUMIF(INDIRECT(calc!BV$8),$C82,INDIRECT(calc!BV$11))),"")</f>
        <v/>
      </c>
      <c r="S82" s="205" t="str">
        <f ca="1">IFERROR(IF($C82="","",(SUMIF(INDIRECT(calc!BW$6),$C82,INDIRECT(calc!BW$12))+SUMIF(INDIRECT(calc!BW$7),$C82,INDIRECT(calc!BW$13))+SUMIF(INDIRECT(calc!BW$8),$C82,INDIRECT(calc!BW$14)))/(COUNTIF(INDIRECT(calc!BW$6),$C82)+COUNTIF(INDIRECT(calc!BW$7),$C82)+COUNTIF(INDIRECT(calc!BW$8),$C82))-SUMIF(INDIRECT(calc!BW$6),$C82,INDIRECT(calc!BW$9))-SUMIF(INDIRECT(calc!BW$7),$C82,INDIRECT(calc!BW$10))-SUMIF(INDIRECT(calc!BW$8),$C82,INDIRECT(calc!BW$11))),"")</f>
        <v/>
      </c>
      <c r="T82" s="205" t="str">
        <f ca="1">IFERROR(IF($C82="","",(SUMIF(INDIRECT(calc!BX$6),$C82,INDIRECT(calc!BX$12))+SUMIF(INDIRECT(calc!BX$7),$C82,INDIRECT(calc!BX$13))+SUMIF(INDIRECT(calc!BX$8),$C82,INDIRECT(calc!BX$14)))/(COUNTIF(INDIRECT(calc!BX$6),$C82)+COUNTIF(INDIRECT(calc!BX$7),$C82)+COUNTIF(INDIRECT(calc!BX$8),$C82))-SUMIF(INDIRECT(calc!BX$6),$C82,INDIRECT(calc!BX$9))-SUMIF(INDIRECT(calc!BX$7),$C82,INDIRECT(calc!BX$10))-SUMIF(INDIRECT(calc!BX$8),$C82,INDIRECT(calc!BX$11))),"")</f>
        <v/>
      </c>
      <c r="U82" s="205" t="str">
        <f ca="1">IFERROR(IF($C82="","",(SUMIF(INDIRECT(calc!BY$6),$C82,INDIRECT(calc!BY$12))+SUMIF(INDIRECT(calc!BY$7),$C82,INDIRECT(calc!BY$13))+SUMIF(INDIRECT(calc!BY$8),$C82,INDIRECT(calc!BY$14)))/(COUNTIF(INDIRECT(calc!BY$6),$C82)+COUNTIF(INDIRECT(calc!BY$7),$C82)+COUNTIF(INDIRECT(calc!BY$8),$C82))-SUMIF(INDIRECT(calc!BY$6),$C82,INDIRECT(calc!BY$9))-SUMIF(INDIRECT(calc!BY$7),$C82,INDIRECT(calc!BY$10))-SUMIF(INDIRECT(calc!BY$8),$C82,INDIRECT(calc!BY$11))),"")</f>
        <v/>
      </c>
      <c r="V82" s="205" t="str">
        <f ca="1">IFERROR(IF($C82="","",(SUMIF(INDIRECT(calc!BZ$6),$C82,INDIRECT(calc!BZ$12))+SUMIF(INDIRECT(calc!BZ$7),$C82,INDIRECT(calc!BZ$13))+SUMIF(INDIRECT(calc!BZ$8),$C82,INDIRECT(calc!BZ$14)))/(COUNTIF(INDIRECT(calc!BZ$6),$C82)+COUNTIF(INDIRECT(calc!BZ$7),$C82)+COUNTIF(INDIRECT(calc!BZ$8),$C82))-SUMIF(INDIRECT(calc!BZ$6),$C82,INDIRECT(calc!BZ$9))-SUMIF(INDIRECT(calc!BZ$7),$C82,INDIRECT(calc!BZ$10))-SUMIF(INDIRECT(calc!BZ$8),$C82,INDIRECT(calc!BZ$11))),"")</f>
        <v/>
      </c>
      <c r="X82" s="136"/>
    </row>
    <row r="83" spans="3:24">
      <c r="C83" s="204" t="str">
        <f ca="1">IFERROR(INDEX(Typ,MATCH(ROW(A82),Code,0),2),"")</f>
        <v>4101702UA</v>
      </c>
      <c r="D83" s="204" t="str">
        <f ca="1">IFERROR(INDEX(Typ,MATCH(ROW(B82),Code,0),3),"")</f>
        <v>produit soudé jaune version 2A-D-E-F</v>
      </c>
      <c r="E83" s="141">
        <f ca="1">SUMIF(Stocks!A:$A,$C83,Stocks!$B:$B)</f>
        <v>0</v>
      </c>
      <c r="F83" s="141"/>
      <c r="G83" s="145">
        <f t="shared" ca="1" si="1"/>
        <v>0</v>
      </c>
      <c r="H83" s="205" t="str">
        <f ca="1">IFERROR(IF($C83="","",(SUMIF(INDIRECT(calc!BL$6),$C83,INDIRECT(calc!BL$12))+SUMIF(INDIRECT(calc!BL$7),$C83,INDIRECT(calc!BL$13))+SUMIF(INDIRECT(calc!BL$8),$C83,INDIRECT(calc!BL$14)))/(COUNTIF(INDIRECT(calc!BL$6),$C83)+COUNTIF(INDIRECT(calc!BL$7),$C83)+COUNTIF(INDIRECT(calc!BL$8),$C83))-SUMIF(INDIRECT(calc!BL$6),$C83,INDIRECT(calc!BL$9))-SUMIF(INDIRECT(calc!BL$7),$C83,INDIRECT(calc!BL$10))-SUMIF(INDIRECT(calc!BL$8),$C83,INDIRECT(calc!BL$11))),"")</f>
        <v/>
      </c>
      <c r="I83" s="205">
        <f ca="1">IFERROR(IF($C83="","",(SUMIF(INDIRECT(calc!BM$6),$C83,INDIRECT(calc!BM$12))+SUMIF(INDIRECT(calc!BM$7),$C83,INDIRECT(calc!BM$13))+SUMIF(INDIRECT(calc!BM$8),$C83,INDIRECT(calc!BM$14)))/(COUNTIF(INDIRECT(calc!BM$6),$C83)+COUNTIF(INDIRECT(calc!BM$7),$C83)+COUNTIF(INDIRECT(calc!BM$8),$C83))-SUMIF(INDIRECT(calc!BM$6),$C83,INDIRECT(calc!BM$9))-SUMIF(INDIRECT(calc!BM$7),$C83,INDIRECT(calc!BM$10))-SUMIF(INDIRECT(calc!BM$8),$C83,INDIRECT(calc!BM$11))),"")</f>
        <v>0</v>
      </c>
      <c r="J83" s="205" t="str">
        <f ca="1">IFERROR(IF($C83="","",(SUMIF(INDIRECT(calc!BN$6),$C83,INDIRECT(calc!BN$12))+SUMIF(INDIRECT(calc!BN$7),$C83,INDIRECT(calc!BN$13))+SUMIF(INDIRECT(calc!BN$8),$C83,INDIRECT(calc!BN$14)))/(COUNTIF(INDIRECT(calc!BN$6),$C83)+COUNTIF(INDIRECT(calc!BN$7),$C83)+COUNTIF(INDIRECT(calc!BN$8),$C83))-SUMIF(INDIRECT(calc!BN$6),$C83,INDIRECT(calc!BN$9))-SUMIF(INDIRECT(calc!BN$7),$C83,INDIRECT(calc!BN$10))-SUMIF(INDIRECT(calc!BN$8),$C83,INDIRECT(calc!BN$11))),"")</f>
        <v/>
      </c>
      <c r="K83" s="205" t="str">
        <f ca="1">IFERROR(IF($C83="","",(SUMIF(INDIRECT(calc!BO$6),$C83,INDIRECT(calc!BO$12))+SUMIF(INDIRECT(calc!BO$7),$C83,INDIRECT(calc!BO$13))+SUMIF(INDIRECT(calc!BO$8),$C83,INDIRECT(calc!BO$14)))/(COUNTIF(INDIRECT(calc!BO$6),$C83)+COUNTIF(INDIRECT(calc!BO$7),$C83)+COUNTIF(INDIRECT(calc!BO$8),$C83))-SUMIF(INDIRECT(calc!BO$6),$C83,INDIRECT(calc!BO$9))-SUMIF(INDIRECT(calc!BO$7),$C83,INDIRECT(calc!BO$10))-SUMIF(INDIRECT(calc!BO$8),$C83,INDIRECT(calc!BO$11))),"")</f>
        <v/>
      </c>
      <c r="L83" s="205" t="str">
        <f ca="1">IFERROR(IF($C83="","",(SUMIF(INDIRECT(calc!BP$6),$C83,INDIRECT(calc!BP$12))+SUMIF(INDIRECT(calc!BP$7),$C83,INDIRECT(calc!BP$13))+SUMIF(INDIRECT(calc!BP$8),$C83,INDIRECT(calc!BP$14)))/(COUNTIF(INDIRECT(calc!BP$6),$C83)+COUNTIF(INDIRECT(calc!BP$7),$C83)+COUNTIF(INDIRECT(calc!BP$8),$C83))-SUMIF(INDIRECT(calc!BP$6),$C83,INDIRECT(calc!BP$9))-SUMIF(INDIRECT(calc!BP$7),$C83,INDIRECT(calc!BP$10))-SUMIF(INDIRECT(calc!BP$8),$C83,INDIRECT(calc!BP$11))),"")</f>
        <v/>
      </c>
      <c r="M83" s="205" t="str">
        <f ca="1">IFERROR(IF($C83="","",(SUMIF(INDIRECT(calc!BQ$6),$C83,INDIRECT(calc!BQ$12))+SUMIF(INDIRECT(calc!BQ$7),$C83,INDIRECT(calc!BQ$13))+SUMIF(INDIRECT(calc!BQ$8),$C83,INDIRECT(calc!BQ$14)))/(COUNTIF(INDIRECT(calc!BQ$6),$C83)+COUNTIF(INDIRECT(calc!BQ$7),$C83)+COUNTIF(INDIRECT(calc!BQ$8),$C83))-SUMIF(INDIRECT(calc!BQ$6),$C83,INDIRECT(calc!BQ$9))-SUMIF(INDIRECT(calc!BQ$7),$C83,INDIRECT(calc!BQ$10))-SUMIF(INDIRECT(calc!BQ$8),$C83,INDIRECT(calc!BQ$11))),"")</f>
        <v/>
      </c>
      <c r="N83" s="205" t="str">
        <f ca="1">IFERROR(IF($C83="","",(SUMIF(INDIRECT(calc!BR$6),$C83,INDIRECT(calc!BR$12))+SUMIF(INDIRECT(calc!BR$7),$C83,INDIRECT(calc!BR$13))+SUMIF(INDIRECT(calc!BR$8),$C83,INDIRECT(calc!BR$14)))/(COUNTIF(INDIRECT(calc!BR$6),$C83)+COUNTIF(INDIRECT(calc!BR$7),$C83)+COUNTIF(INDIRECT(calc!BR$8),$C83))-SUMIF(INDIRECT(calc!BR$6),$C83,INDIRECT(calc!BR$9))-SUMIF(INDIRECT(calc!BR$7),$C83,INDIRECT(calc!BR$10))-SUMIF(INDIRECT(calc!BR$8),$C83,INDIRECT(calc!BR$11))),"")</f>
        <v/>
      </c>
      <c r="O83" s="205" t="str">
        <f ca="1">IFERROR(IF($C83="","",(SUMIF(INDIRECT(calc!BS$6),$C83,INDIRECT(calc!BS$12))+SUMIF(INDIRECT(calc!BS$7),$C83,INDIRECT(calc!BS$13))+SUMIF(INDIRECT(calc!BS$8),$C83,INDIRECT(calc!BS$14)))/(COUNTIF(INDIRECT(calc!BS$6),$C83)+COUNTIF(INDIRECT(calc!BS$7),$C83)+COUNTIF(INDIRECT(calc!BS$8),$C83))-SUMIF(INDIRECT(calc!BS$6),$C83,INDIRECT(calc!BS$9))-SUMIF(INDIRECT(calc!BS$7),$C83,INDIRECT(calc!BS$10))-SUMIF(INDIRECT(calc!BS$8),$C83,INDIRECT(calc!BS$11))),"")</f>
        <v/>
      </c>
      <c r="P83" s="205" t="str">
        <f ca="1">IFERROR(IF($C83="","",(SUMIF(INDIRECT(calc!BT$6),$C83,INDIRECT(calc!BT$12))+SUMIF(INDIRECT(calc!BT$7),$C83,INDIRECT(calc!BT$13))+SUMIF(INDIRECT(calc!BT$8),$C83,INDIRECT(calc!BT$14)))/(COUNTIF(INDIRECT(calc!BT$6),$C83)+COUNTIF(INDIRECT(calc!BT$7),$C83)+COUNTIF(INDIRECT(calc!BT$8),$C83))-SUMIF(INDIRECT(calc!BT$6),$C83,INDIRECT(calc!BT$9))-SUMIF(INDIRECT(calc!BT$7),$C83,INDIRECT(calc!BT$10))-SUMIF(INDIRECT(calc!BT$8),$C83,INDIRECT(calc!BT$11))),"")</f>
        <v/>
      </c>
      <c r="Q83" s="205" t="str">
        <f ca="1">IFERROR(IF($C83="","",(SUMIF(INDIRECT(calc!BU$6),$C83,INDIRECT(calc!BU$12))+SUMIF(INDIRECT(calc!BU$7),$C83,INDIRECT(calc!BU$13))+SUMIF(INDIRECT(calc!BU$8),$C83,INDIRECT(calc!BU$14)))/(COUNTIF(INDIRECT(calc!BU$6),$C83)+COUNTIF(INDIRECT(calc!BU$7),$C83)+COUNTIF(INDIRECT(calc!BU$8),$C83))-SUMIF(INDIRECT(calc!BU$6),$C83,INDIRECT(calc!BU$9))-SUMIF(INDIRECT(calc!BU$7),$C83,INDIRECT(calc!BU$10))-SUMIF(INDIRECT(calc!BU$8),$C83,INDIRECT(calc!BU$11))),"")</f>
        <v/>
      </c>
      <c r="R83" s="205" t="str">
        <f ca="1">IFERROR(IF($C83="","",(SUMIF(INDIRECT(calc!BV$6),$C83,INDIRECT(calc!BV$12))+SUMIF(INDIRECT(calc!BV$7),$C83,INDIRECT(calc!BV$13))+SUMIF(INDIRECT(calc!BV$8),$C83,INDIRECT(calc!BV$14)))/(COUNTIF(INDIRECT(calc!BV$6),$C83)+COUNTIF(INDIRECT(calc!BV$7),$C83)+COUNTIF(INDIRECT(calc!BV$8),$C83))-SUMIF(INDIRECT(calc!BV$6),$C83,INDIRECT(calc!BV$9))-SUMIF(INDIRECT(calc!BV$7),$C83,INDIRECT(calc!BV$10))-SUMIF(INDIRECT(calc!BV$8),$C83,INDIRECT(calc!BV$11))),"")</f>
        <v/>
      </c>
      <c r="S83" s="205" t="str">
        <f ca="1">IFERROR(IF($C83="","",(SUMIF(INDIRECT(calc!BW$6),$C83,INDIRECT(calc!BW$12))+SUMIF(INDIRECT(calc!BW$7),$C83,INDIRECT(calc!BW$13))+SUMIF(INDIRECT(calc!BW$8),$C83,INDIRECT(calc!BW$14)))/(COUNTIF(INDIRECT(calc!BW$6),$C83)+COUNTIF(INDIRECT(calc!BW$7),$C83)+COUNTIF(INDIRECT(calc!BW$8),$C83))-SUMIF(INDIRECT(calc!BW$6),$C83,INDIRECT(calc!BW$9))-SUMIF(INDIRECT(calc!BW$7),$C83,INDIRECT(calc!BW$10))-SUMIF(INDIRECT(calc!BW$8),$C83,INDIRECT(calc!BW$11))),"")</f>
        <v/>
      </c>
      <c r="T83" s="205" t="str">
        <f ca="1">IFERROR(IF($C83="","",(SUMIF(INDIRECT(calc!BX$6),$C83,INDIRECT(calc!BX$12))+SUMIF(INDIRECT(calc!BX$7),$C83,INDIRECT(calc!BX$13))+SUMIF(INDIRECT(calc!BX$8),$C83,INDIRECT(calc!BX$14)))/(COUNTIF(INDIRECT(calc!BX$6),$C83)+COUNTIF(INDIRECT(calc!BX$7),$C83)+COUNTIF(INDIRECT(calc!BX$8),$C83))-SUMIF(INDIRECT(calc!BX$6),$C83,INDIRECT(calc!BX$9))-SUMIF(INDIRECT(calc!BX$7),$C83,INDIRECT(calc!BX$10))-SUMIF(INDIRECT(calc!BX$8),$C83,INDIRECT(calc!BX$11))),"")</f>
        <v/>
      </c>
      <c r="U83" s="205" t="str">
        <f ca="1">IFERROR(IF($C83="","",(SUMIF(INDIRECT(calc!BY$6),$C83,INDIRECT(calc!BY$12))+SUMIF(INDIRECT(calc!BY$7),$C83,INDIRECT(calc!BY$13))+SUMIF(INDIRECT(calc!BY$8),$C83,INDIRECT(calc!BY$14)))/(COUNTIF(INDIRECT(calc!BY$6),$C83)+COUNTIF(INDIRECT(calc!BY$7),$C83)+COUNTIF(INDIRECT(calc!BY$8),$C83))-SUMIF(INDIRECT(calc!BY$6),$C83,INDIRECT(calc!BY$9))-SUMIF(INDIRECT(calc!BY$7),$C83,INDIRECT(calc!BY$10))-SUMIF(INDIRECT(calc!BY$8),$C83,INDIRECT(calc!BY$11))),"")</f>
        <v/>
      </c>
      <c r="V83" s="205" t="str">
        <f ca="1">IFERROR(IF($C83="","",(SUMIF(INDIRECT(calc!BZ$6),$C83,INDIRECT(calc!BZ$12))+SUMIF(INDIRECT(calc!BZ$7),$C83,INDIRECT(calc!BZ$13))+SUMIF(INDIRECT(calc!BZ$8),$C83,INDIRECT(calc!BZ$14)))/(COUNTIF(INDIRECT(calc!BZ$6),$C83)+COUNTIF(INDIRECT(calc!BZ$7),$C83)+COUNTIF(INDIRECT(calc!BZ$8),$C83))-SUMIF(INDIRECT(calc!BZ$6),$C83,INDIRECT(calc!BZ$9))-SUMIF(INDIRECT(calc!BZ$7),$C83,INDIRECT(calc!BZ$10))-SUMIF(INDIRECT(calc!BZ$8),$C83,INDIRECT(calc!BZ$11))),"")</f>
        <v/>
      </c>
      <c r="X83" s="136"/>
    </row>
    <row r="84" spans="3:24">
      <c r="C84" s="204" t="str">
        <f ca="1">IFERROR(INDEX(Typ,MATCH(ROW(A83),Code,0),2),"")</f>
        <v>4101703UA</v>
      </c>
      <c r="D84" s="204" t="str">
        <f ca="1">IFERROR(INDEX(Typ,MATCH(ROW(B83),Code,0),3),"")</f>
        <v>produit soudé jaune version 3B</v>
      </c>
      <c r="E84" s="141">
        <f ca="1">SUMIF(Stocks!A:$A,$C84,Stocks!$B:$B)</f>
        <v>0</v>
      </c>
      <c r="F84" s="141"/>
      <c r="G84" s="145">
        <f t="shared" ca="1" si="1"/>
        <v>0</v>
      </c>
      <c r="H84" s="205" t="str">
        <f ca="1">IFERROR(IF($C84="","",(SUMIF(INDIRECT(calc!BL$6),$C84,INDIRECT(calc!BL$12))+SUMIF(INDIRECT(calc!BL$7),$C84,INDIRECT(calc!BL$13))+SUMIF(INDIRECT(calc!BL$8),$C84,INDIRECT(calc!BL$14)))/(COUNTIF(INDIRECT(calc!BL$6),$C84)+COUNTIF(INDIRECT(calc!BL$7),$C84)+COUNTIF(INDIRECT(calc!BL$8),$C84))-SUMIF(INDIRECT(calc!BL$6),$C84,INDIRECT(calc!BL$9))-SUMIF(INDIRECT(calc!BL$7),$C84,INDIRECT(calc!BL$10))-SUMIF(INDIRECT(calc!BL$8),$C84,INDIRECT(calc!BL$11))),"")</f>
        <v/>
      </c>
      <c r="I84" s="205">
        <f ca="1">IFERROR(IF($C84="","",(SUMIF(INDIRECT(calc!BM$6),$C84,INDIRECT(calc!BM$12))+SUMIF(INDIRECT(calc!BM$7),$C84,INDIRECT(calc!BM$13))+SUMIF(INDIRECT(calc!BM$8),$C84,INDIRECT(calc!BM$14)))/(COUNTIF(INDIRECT(calc!BM$6),$C84)+COUNTIF(INDIRECT(calc!BM$7),$C84)+COUNTIF(INDIRECT(calc!BM$8),$C84))-SUMIF(INDIRECT(calc!BM$6),$C84,INDIRECT(calc!BM$9))-SUMIF(INDIRECT(calc!BM$7),$C84,INDIRECT(calc!BM$10))-SUMIF(INDIRECT(calc!BM$8),$C84,INDIRECT(calc!BM$11))),"")</f>
        <v>0</v>
      </c>
      <c r="J84" s="205" t="str">
        <f ca="1">IFERROR(IF($C84="","",(SUMIF(INDIRECT(calc!BN$6),$C84,INDIRECT(calc!BN$12))+SUMIF(INDIRECT(calc!BN$7),$C84,INDIRECT(calc!BN$13))+SUMIF(INDIRECT(calc!BN$8),$C84,INDIRECT(calc!BN$14)))/(COUNTIF(INDIRECT(calc!BN$6),$C84)+COUNTIF(INDIRECT(calc!BN$7),$C84)+COUNTIF(INDIRECT(calc!BN$8),$C84))-SUMIF(INDIRECT(calc!BN$6),$C84,INDIRECT(calc!BN$9))-SUMIF(INDIRECT(calc!BN$7),$C84,INDIRECT(calc!BN$10))-SUMIF(INDIRECT(calc!BN$8),$C84,INDIRECT(calc!BN$11))),"")</f>
        <v/>
      </c>
      <c r="K84" s="205" t="str">
        <f ca="1">IFERROR(IF($C84="","",(SUMIF(INDIRECT(calc!BO$6),$C84,INDIRECT(calc!BO$12))+SUMIF(INDIRECT(calc!BO$7),$C84,INDIRECT(calc!BO$13))+SUMIF(INDIRECT(calc!BO$8),$C84,INDIRECT(calc!BO$14)))/(COUNTIF(INDIRECT(calc!BO$6),$C84)+COUNTIF(INDIRECT(calc!BO$7),$C84)+COUNTIF(INDIRECT(calc!BO$8),$C84))-SUMIF(INDIRECT(calc!BO$6),$C84,INDIRECT(calc!BO$9))-SUMIF(INDIRECT(calc!BO$7),$C84,INDIRECT(calc!BO$10))-SUMIF(INDIRECT(calc!BO$8),$C84,INDIRECT(calc!BO$11))),"")</f>
        <v/>
      </c>
      <c r="L84" s="205" t="str">
        <f ca="1">IFERROR(IF($C84="","",(SUMIF(INDIRECT(calc!BP$6),$C84,INDIRECT(calc!BP$12))+SUMIF(INDIRECT(calc!BP$7),$C84,INDIRECT(calc!BP$13))+SUMIF(INDIRECT(calc!BP$8),$C84,INDIRECT(calc!BP$14)))/(COUNTIF(INDIRECT(calc!BP$6),$C84)+COUNTIF(INDIRECT(calc!BP$7),$C84)+COUNTIF(INDIRECT(calc!BP$8),$C84))-SUMIF(INDIRECT(calc!BP$6),$C84,INDIRECT(calc!BP$9))-SUMIF(INDIRECT(calc!BP$7),$C84,INDIRECT(calc!BP$10))-SUMIF(INDIRECT(calc!BP$8),$C84,INDIRECT(calc!BP$11))),"")</f>
        <v/>
      </c>
      <c r="M84" s="205" t="str">
        <f ca="1">IFERROR(IF($C84="","",(SUMIF(INDIRECT(calc!BQ$6),$C84,INDIRECT(calc!BQ$12))+SUMIF(INDIRECT(calc!BQ$7),$C84,INDIRECT(calc!BQ$13))+SUMIF(INDIRECT(calc!BQ$8),$C84,INDIRECT(calc!BQ$14)))/(COUNTIF(INDIRECT(calc!BQ$6),$C84)+COUNTIF(INDIRECT(calc!BQ$7),$C84)+COUNTIF(INDIRECT(calc!BQ$8),$C84))-SUMIF(INDIRECT(calc!BQ$6),$C84,INDIRECT(calc!BQ$9))-SUMIF(INDIRECT(calc!BQ$7),$C84,INDIRECT(calc!BQ$10))-SUMIF(INDIRECT(calc!BQ$8),$C84,INDIRECT(calc!BQ$11))),"")</f>
        <v/>
      </c>
      <c r="N84" s="205" t="str">
        <f ca="1">IFERROR(IF($C84="","",(SUMIF(INDIRECT(calc!BR$6),$C84,INDIRECT(calc!BR$12))+SUMIF(INDIRECT(calc!BR$7),$C84,INDIRECT(calc!BR$13))+SUMIF(INDIRECT(calc!BR$8),$C84,INDIRECT(calc!BR$14)))/(COUNTIF(INDIRECT(calc!BR$6),$C84)+COUNTIF(INDIRECT(calc!BR$7),$C84)+COUNTIF(INDIRECT(calc!BR$8),$C84))-SUMIF(INDIRECT(calc!BR$6),$C84,INDIRECT(calc!BR$9))-SUMIF(INDIRECT(calc!BR$7),$C84,INDIRECT(calc!BR$10))-SUMIF(INDIRECT(calc!BR$8),$C84,INDIRECT(calc!BR$11))),"")</f>
        <v/>
      </c>
      <c r="O84" s="205" t="str">
        <f ca="1">IFERROR(IF($C84="","",(SUMIF(INDIRECT(calc!BS$6),$C84,INDIRECT(calc!BS$12))+SUMIF(INDIRECT(calc!BS$7),$C84,INDIRECT(calc!BS$13))+SUMIF(INDIRECT(calc!BS$8),$C84,INDIRECT(calc!BS$14)))/(COUNTIF(INDIRECT(calc!BS$6),$C84)+COUNTIF(INDIRECT(calc!BS$7),$C84)+COUNTIF(INDIRECT(calc!BS$8),$C84))-SUMIF(INDIRECT(calc!BS$6),$C84,INDIRECT(calc!BS$9))-SUMIF(INDIRECT(calc!BS$7),$C84,INDIRECT(calc!BS$10))-SUMIF(INDIRECT(calc!BS$8),$C84,INDIRECT(calc!BS$11))),"")</f>
        <v/>
      </c>
      <c r="P84" s="205" t="str">
        <f ca="1">IFERROR(IF($C84="","",(SUMIF(INDIRECT(calc!BT$6),$C84,INDIRECT(calc!BT$12))+SUMIF(INDIRECT(calc!BT$7),$C84,INDIRECT(calc!BT$13))+SUMIF(INDIRECT(calc!BT$8),$C84,INDIRECT(calc!BT$14)))/(COUNTIF(INDIRECT(calc!BT$6),$C84)+COUNTIF(INDIRECT(calc!BT$7),$C84)+COUNTIF(INDIRECT(calc!BT$8),$C84))-SUMIF(INDIRECT(calc!BT$6),$C84,INDIRECT(calc!BT$9))-SUMIF(INDIRECT(calc!BT$7),$C84,INDIRECT(calc!BT$10))-SUMIF(INDIRECT(calc!BT$8),$C84,INDIRECT(calc!BT$11))),"")</f>
        <v/>
      </c>
      <c r="Q84" s="205" t="str">
        <f ca="1">IFERROR(IF($C84="","",(SUMIF(INDIRECT(calc!BU$6),$C84,INDIRECT(calc!BU$12))+SUMIF(INDIRECT(calc!BU$7),$C84,INDIRECT(calc!BU$13))+SUMIF(INDIRECT(calc!BU$8),$C84,INDIRECT(calc!BU$14)))/(COUNTIF(INDIRECT(calc!BU$6),$C84)+COUNTIF(INDIRECT(calc!BU$7),$C84)+COUNTIF(INDIRECT(calc!BU$8),$C84))-SUMIF(INDIRECT(calc!BU$6),$C84,INDIRECT(calc!BU$9))-SUMIF(INDIRECT(calc!BU$7),$C84,INDIRECT(calc!BU$10))-SUMIF(INDIRECT(calc!BU$8),$C84,INDIRECT(calc!BU$11))),"")</f>
        <v/>
      </c>
      <c r="R84" s="205" t="str">
        <f ca="1">IFERROR(IF($C84="","",(SUMIF(INDIRECT(calc!BV$6),$C84,INDIRECT(calc!BV$12))+SUMIF(INDIRECT(calc!BV$7),$C84,INDIRECT(calc!BV$13))+SUMIF(INDIRECT(calc!BV$8),$C84,INDIRECT(calc!BV$14)))/(COUNTIF(INDIRECT(calc!BV$6),$C84)+COUNTIF(INDIRECT(calc!BV$7),$C84)+COUNTIF(INDIRECT(calc!BV$8),$C84))-SUMIF(INDIRECT(calc!BV$6),$C84,INDIRECT(calc!BV$9))-SUMIF(INDIRECT(calc!BV$7),$C84,INDIRECT(calc!BV$10))-SUMIF(INDIRECT(calc!BV$8),$C84,INDIRECT(calc!BV$11))),"")</f>
        <v/>
      </c>
      <c r="S84" s="205" t="str">
        <f ca="1">IFERROR(IF($C84="","",(SUMIF(INDIRECT(calc!BW$6),$C84,INDIRECT(calc!BW$12))+SUMIF(INDIRECT(calc!BW$7),$C84,INDIRECT(calc!BW$13))+SUMIF(INDIRECT(calc!BW$8),$C84,INDIRECT(calc!BW$14)))/(COUNTIF(INDIRECT(calc!BW$6),$C84)+COUNTIF(INDIRECT(calc!BW$7),$C84)+COUNTIF(INDIRECT(calc!BW$8),$C84))-SUMIF(INDIRECT(calc!BW$6),$C84,INDIRECT(calc!BW$9))-SUMIF(INDIRECT(calc!BW$7),$C84,INDIRECT(calc!BW$10))-SUMIF(INDIRECT(calc!BW$8),$C84,INDIRECT(calc!BW$11))),"")</f>
        <v/>
      </c>
      <c r="T84" s="205" t="str">
        <f ca="1">IFERROR(IF($C84="","",(SUMIF(INDIRECT(calc!BX$6),$C84,INDIRECT(calc!BX$12))+SUMIF(INDIRECT(calc!BX$7),$C84,INDIRECT(calc!BX$13))+SUMIF(INDIRECT(calc!BX$8),$C84,INDIRECT(calc!BX$14)))/(COUNTIF(INDIRECT(calc!BX$6),$C84)+COUNTIF(INDIRECT(calc!BX$7),$C84)+COUNTIF(INDIRECT(calc!BX$8),$C84))-SUMIF(INDIRECT(calc!BX$6),$C84,INDIRECT(calc!BX$9))-SUMIF(INDIRECT(calc!BX$7),$C84,INDIRECT(calc!BX$10))-SUMIF(INDIRECT(calc!BX$8),$C84,INDIRECT(calc!BX$11))),"")</f>
        <v/>
      </c>
      <c r="U84" s="205" t="str">
        <f ca="1">IFERROR(IF($C84="","",(SUMIF(INDIRECT(calc!BY$6),$C84,INDIRECT(calc!BY$12))+SUMIF(INDIRECT(calc!BY$7),$C84,INDIRECT(calc!BY$13))+SUMIF(INDIRECT(calc!BY$8),$C84,INDIRECT(calc!BY$14)))/(COUNTIF(INDIRECT(calc!BY$6),$C84)+COUNTIF(INDIRECT(calc!BY$7),$C84)+COUNTIF(INDIRECT(calc!BY$8),$C84))-SUMIF(INDIRECT(calc!BY$6),$C84,INDIRECT(calc!BY$9))-SUMIF(INDIRECT(calc!BY$7),$C84,INDIRECT(calc!BY$10))-SUMIF(INDIRECT(calc!BY$8),$C84,INDIRECT(calc!BY$11))),"")</f>
        <v/>
      </c>
      <c r="V84" s="205" t="str">
        <f ca="1">IFERROR(IF($C84="","",(SUMIF(INDIRECT(calc!BZ$6),$C84,INDIRECT(calc!BZ$12))+SUMIF(INDIRECT(calc!BZ$7),$C84,INDIRECT(calc!BZ$13))+SUMIF(INDIRECT(calc!BZ$8),$C84,INDIRECT(calc!BZ$14)))/(COUNTIF(INDIRECT(calc!BZ$6),$C84)+COUNTIF(INDIRECT(calc!BZ$7),$C84)+COUNTIF(INDIRECT(calc!BZ$8),$C84))-SUMIF(INDIRECT(calc!BZ$6),$C84,INDIRECT(calc!BZ$9))-SUMIF(INDIRECT(calc!BZ$7),$C84,INDIRECT(calc!BZ$10))-SUMIF(INDIRECT(calc!BZ$8),$C84,INDIRECT(calc!BZ$11))),"")</f>
        <v/>
      </c>
      <c r="X84" s="136"/>
    </row>
    <row r="85" spans="3:24">
      <c r="C85" s="204" t="str">
        <f ca="1">IFERROR(INDEX(Typ,MATCH(ROW(A84),Code,0),2),"")</f>
        <v>4101704UA</v>
      </c>
      <c r="D85" s="204" t="str">
        <f ca="1">IFERROR(INDEX(Typ,MATCH(ROW(B84),Code,0),3),"")</f>
        <v>produit soudé jaune version 3C-G</v>
      </c>
      <c r="E85" s="141">
        <f ca="1">SUMIF(Stocks!A:$A,$C85,Stocks!$B:$B)</f>
        <v>0</v>
      </c>
      <c r="F85" s="141"/>
      <c r="G85" s="145">
        <f t="shared" ca="1" si="1"/>
        <v>0</v>
      </c>
      <c r="H85" s="205" t="str">
        <f ca="1">IFERROR(IF($C85="","",(SUMIF(INDIRECT(calc!BL$6),$C85,INDIRECT(calc!BL$12))+SUMIF(INDIRECT(calc!BL$7),$C85,INDIRECT(calc!BL$13))+SUMIF(INDIRECT(calc!BL$8),$C85,INDIRECT(calc!BL$14)))/(COUNTIF(INDIRECT(calc!BL$6),$C85)+COUNTIF(INDIRECT(calc!BL$7),$C85)+COUNTIF(INDIRECT(calc!BL$8),$C85))-SUMIF(INDIRECT(calc!BL$6),$C85,INDIRECT(calc!BL$9))-SUMIF(INDIRECT(calc!BL$7),$C85,INDIRECT(calc!BL$10))-SUMIF(INDIRECT(calc!BL$8),$C85,INDIRECT(calc!BL$11))),"")</f>
        <v/>
      </c>
      <c r="I85" s="205">
        <f ca="1">IFERROR(IF($C85="","",(SUMIF(INDIRECT(calc!BM$6),$C85,INDIRECT(calc!BM$12))+SUMIF(INDIRECT(calc!BM$7),$C85,INDIRECT(calc!BM$13))+SUMIF(INDIRECT(calc!BM$8),$C85,INDIRECT(calc!BM$14)))/(COUNTIF(INDIRECT(calc!BM$6),$C85)+COUNTIF(INDIRECT(calc!BM$7),$C85)+COUNTIF(INDIRECT(calc!BM$8),$C85))-SUMIF(INDIRECT(calc!BM$6),$C85,INDIRECT(calc!BM$9))-SUMIF(INDIRECT(calc!BM$7),$C85,INDIRECT(calc!BM$10))-SUMIF(INDIRECT(calc!BM$8),$C85,INDIRECT(calc!BM$11))),"")</f>
        <v>0</v>
      </c>
      <c r="J85" s="205" t="str">
        <f ca="1">IFERROR(IF($C85="","",(SUMIF(INDIRECT(calc!BN$6),$C85,INDIRECT(calc!BN$12))+SUMIF(INDIRECT(calc!BN$7),$C85,INDIRECT(calc!BN$13))+SUMIF(INDIRECT(calc!BN$8),$C85,INDIRECT(calc!BN$14)))/(COUNTIF(INDIRECT(calc!BN$6),$C85)+COUNTIF(INDIRECT(calc!BN$7),$C85)+COUNTIF(INDIRECT(calc!BN$8),$C85))-SUMIF(INDIRECT(calc!BN$6),$C85,INDIRECT(calc!BN$9))-SUMIF(INDIRECT(calc!BN$7),$C85,INDIRECT(calc!BN$10))-SUMIF(INDIRECT(calc!BN$8),$C85,INDIRECT(calc!BN$11))),"")</f>
        <v/>
      </c>
      <c r="K85" s="205" t="str">
        <f ca="1">IFERROR(IF($C85="","",(SUMIF(INDIRECT(calc!BO$6),$C85,INDIRECT(calc!BO$12))+SUMIF(INDIRECT(calc!BO$7),$C85,INDIRECT(calc!BO$13))+SUMIF(INDIRECT(calc!BO$8),$C85,INDIRECT(calc!BO$14)))/(COUNTIF(INDIRECT(calc!BO$6),$C85)+COUNTIF(INDIRECT(calc!BO$7),$C85)+COUNTIF(INDIRECT(calc!BO$8),$C85))-SUMIF(INDIRECT(calc!BO$6),$C85,INDIRECT(calc!BO$9))-SUMIF(INDIRECT(calc!BO$7),$C85,INDIRECT(calc!BO$10))-SUMIF(INDIRECT(calc!BO$8),$C85,INDIRECT(calc!BO$11))),"")</f>
        <v/>
      </c>
      <c r="L85" s="205" t="str">
        <f ca="1">IFERROR(IF($C85="","",(SUMIF(INDIRECT(calc!BP$6),$C85,INDIRECT(calc!BP$12))+SUMIF(INDIRECT(calc!BP$7),$C85,INDIRECT(calc!BP$13))+SUMIF(INDIRECT(calc!BP$8),$C85,INDIRECT(calc!BP$14)))/(COUNTIF(INDIRECT(calc!BP$6),$C85)+COUNTIF(INDIRECT(calc!BP$7),$C85)+COUNTIF(INDIRECT(calc!BP$8),$C85))-SUMIF(INDIRECT(calc!BP$6),$C85,INDIRECT(calc!BP$9))-SUMIF(INDIRECT(calc!BP$7),$C85,INDIRECT(calc!BP$10))-SUMIF(INDIRECT(calc!BP$8),$C85,INDIRECT(calc!BP$11))),"")</f>
        <v/>
      </c>
      <c r="M85" s="205" t="str">
        <f ca="1">IFERROR(IF($C85="","",(SUMIF(INDIRECT(calc!BQ$6),$C85,INDIRECT(calc!BQ$12))+SUMIF(INDIRECT(calc!BQ$7),$C85,INDIRECT(calc!BQ$13))+SUMIF(INDIRECT(calc!BQ$8),$C85,INDIRECT(calc!BQ$14)))/(COUNTIF(INDIRECT(calc!BQ$6),$C85)+COUNTIF(INDIRECT(calc!BQ$7),$C85)+COUNTIF(INDIRECT(calc!BQ$8),$C85))-SUMIF(INDIRECT(calc!BQ$6),$C85,INDIRECT(calc!BQ$9))-SUMIF(INDIRECT(calc!BQ$7),$C85,INDIRECT(calc!BQ$10))-SUMIF(INDIRECT(calc!BQ$8),$C85,INDIRECT(calc!BQ$11))),"")</f>
        <v/>
      </c>
      <c r="N85" s="205" t="str">
        <f ca="1">IFERROR(IF($C85="","",(SUMIF(INDIRECT(calc!BR$6),$C85,INDIRECT(calc!BR$12))+SUMIF(INDIRECT(calc!BR$7),$C85,INDIRECT(calc!BR$13))+SUMIF(INDIRECT(calc!BR$8),$C85,INDIRECT(calc!BR$14)))/(COUNTIF(INDIRECT(calc!BR$6),$C85)+COUNTIF(INDIRECT(calc!BR$7),$C85)+COUNTIF(INDIRECT(calc!BR$8),$C85))-SUMIF(INDIRECT(calc!BR$6),$C85,INDIRECT(calc!BR$9))-SUMIF(INDIRECT(calc!BR$7),$C85,INDIRECT(calc!BR$10))-SUMIF(INDIRECT(calc!BR$8),$C85,INDIRECT(calc!BR$11))),"")</f>
        <v/>
      </c>
      <c r="O85" s="205" t="str">
        <f ca="1">IFERROR(IF($C85="","",(SUMIF(INDIRECT(calc!BS$6),$C85,INDIRECT(calc!BS$12))+SUMIF(INDIRECT(calc!BS$7),$C85,INDIRECT(calc!BS$13))+SUMIF(INDIRECT(calc!BS$8),$C85,INDIRECT(calc!BS$14)))/(COUNTIF(INDIRECT(calc!BS$6),$C85)+COUNTIF(INDIRECT(calc!BS$7),$C85)+COUNTIF(INDIRECT(calc!BS$8),$C85))-SUMIF(INDIRECT(calc!BS$6),$C85,INDIRECT(calc!BS$9))-SUMIF(INDIRECT(calc!BS$7),$C85,INDIRECT(calc!BS$10))-SUMIF(INDIRECT(calc!BS$8),$C85,INDIRECT(calc!BS$11))),"")</f>
        <v/>
      </c>
      <c r="P85" s="205" t="str">
        <f ca="1">IFERROR(IF($C85="","",(SUMIF(INDIRECT(calc!BT$6),$C85,INDIRECT(calc!BT$12))+SUMIF(INDIRECT(calc!BT$7),$C85,INDIRECT(calc!BT$13))+SUMIF(INDIRECT(calc!BT$8),$C85,INDIRECT(calc!BT$14)))/(COUNTIF(INDIRECT(calc!BT$6),$C85)+COUNTIF(INDIRECT(calc!BT$7),$C85)+COUNTIF(INDIRECT(calc!BT$8),$C85))-SUMIF(INDIRECT(calc!BT$6),$C85,INDIRECT(calc!BT$9))-SUMIF(INDIRECT(calc!BT$7),$C85,INDIRECT(calc!BT$10))-SUMIF(INDIRECT(calc!BT$8),$C85,INDIRECT(calc!BT$11))),"")</f>
        <v/>
      </c>
      <c r="Q85" s="205" t="str">
        <f ca="1">IFERROR(IF($C85="","",(SUMIF(INDIRECT(calc!BU$6),$C85,INDIRECT(calc!BU$12))+SUMIF(INDIRECT(calc!BU$7),$C85,INDIRECT(calc!BU$13))+SUMIF(INDIRECT(calc!BU$8),$C85,INDIRECT(calc!BU$14)))/(COUNTIF(INDIRECT(calc!BU$6),$C85)+COUNTIF(INDIRECT(calc!BU$7),$C85)+COUNTIF(INDIRECT(calc!BU$8),$C85))-SUMIF(INDIRECT(calc!BU$6),$C85,INDIRECT(calc!BU$9))-SUMIF(INDIRECT(calc!BU$7),$C85,INDIRECT(calc!BU$10))-SUMIF(INDIRECT(calc!BU$8),$C85,INDIRECT(calc!BU$11))),"")</f>
        <v/>
      </c>
      <c r="R85" s="205" t="str">
        <f ca="1">IFERROR(IF($C85="","",(SUMIF(INDIRECT(calc!BV$6),$C85,INDIRECT(calc!BV$12))+SUMIF(INDIRECT(calc!BV$7),$C85,INDIRECT(calc!BV$13))+SUMIF(INDIRECT(calc!BV$8),$C85,INDIRECT(calc!BV$14)))/(COUNTIF(INDIRECT(calc!BV$6),$C85)+COUNTIF(INDIRECT(calc!BV$7),$C85)+COUNTIF(INDIRECT(calc!BV$8),$C85))-SUMIF(INDIRECT(calc!BV$6),$C85,INDIRECT(calc!BV$9))-SUMIF(INDIRECT(calc!BV$7),$C85,INDIRECT(calc!BV$10))-SUMIF(INDIRECT(calc!BV$8),$C85,INDIRECT(calc!BV$11))),"")</f>
        <v/>
      </c>
      <c r="S85" s="205" t="str">
        <f ca="1">IFERROR(IF($C85="","",(SUMIF(INDIRECT(calc!BW$6),$C85,INDIRECT(calc!BW$12))+SUMIF(INDIRECT(calc!BW$7),$C85,INDIRECT(calc!BW$13))+SUMIF(INDIRECT(calc!BW$8),$C85,INDIRECT(calc!BW$14)))/(COUNTIF(INDIRECT(calc!BW$6),$C85)+COUNTIF(INDIRECT(calc!BW$7),$C85)+COUNTIF(INDIRECT(calc!BW$8),$C85))-SUMIF(INDIRECT(calc!BW$6),$C85,INDIRECT(calc!BW$9))-SUMIF(INDIRECT(calc!BW$7),$C85,INDIRECT(calc!BW$10))-SUMIF(INDIRECT(calc!BW$8),$C85,INDIRECT(calc!BW$11))),"")</f>
        <v/>
      </c>
      <c r="T85" s="205" t="str">
        <f ca="1">IFERROR(IF($C85="","",(SUMIF(INDIRECT(calc!BX$6),$C85,INDIRECT(calc!BX$12))+SUMIF(INDIRECT(calc!BX$7),$C85,INDIRECT(calc!BX$13))+SUMIF(INDIRECT(calc!BX$8),$C85,INDIRECT(calc!BX$14)))/(COUNTIF(INDIRECT(calc!BX$6),$C85)+COUNTIF(INDIRECT(calc!BX$7),$C85)+COUNTIF(INDIRECT(calc!BX$8),$C85))-SUMIF(INDIRECT(calc!BX$6),$C85,INDIRECT(calc!BX$9))-SUMIF(INDIRECT(calc!BX$7),$C85,INDIRECT(calc!BX$10))-SUMIF(INDIRECT(calc!BX$8),$C85,INDIRECT(calc!BX$11))),"")</f>
        <v/>
      </c>
      <c r="U85" s="205" t="str">
        <f ca="1">IFERROR(IF($C85="","",(SUMIF(INDIRECT(calc!BY$6),$C85,INDIRECT(calc!BY$12))+SUMIF(INDIRECT(calc!BY$7),$C85,INDIRECT(calc!BY$13))+SUMIF(INDIRECT(calc!BY$8),$C85,INDIRECT(calc!BY$14)))/(COUNTIF(INDIRECT(calc!BY$6),$C85)+COUNTIF(INDIRECT(calc!BY$7),$C85)+COUNTIF(INDIRECT(calc!BY$8),$C85))-SUMIF(INDIRECT(calc!BY$6),$C85,INDIRECT(calc!BY$9))-SUMIF(INDIRECT(calc!BY$7),$C85,INDIRECT(calc!BY$10))-SUMIF(INDIRECT(calc!BY$8),$C85,INDIRECT(calc!BY$11))),"")</f>
        <v/>
      </c>
      <c r="V85" s="205" t="str">
        <f ca="1">IFERROR(IF($C85="","",(SUMIF(INDIRECT(calc!BZ$6),$C85,INDIRECT(calc!BZ$12))+SUMIF(INDIRECT(calc!BZ$7),$C85,INDIRECT(calc!BZ$13))+SUMIF(INDIRECT(calc!BZ$8),$C85,INDIRECT(calc!BZ$14)))/(COUNTIF(INDIRECT(calc!BZ$6),$C85)+COUNTIF(INDIRECT(calc!BZ$7),$C85)+COUNTIF(INDIRECT(calc!BZ$8),$C85))-SUMIF(INDIRECT(calc!BZ$6),$C85,INDIRECT(calc!BZ$9))-SUMIF(INDIRECT(calc!BZ$7),$C85,INDIRECT(calc!BZ$10))-SUMIF(INDIRECT(calc!BZ$8),$C85,INDIRECT(calc!BZ$11))),"")</f>
        <v/>
      </c>
      <c r="X85" s="136"/>
    </row>
    <row r="86" spans="3:24">
      <c r="C86" s="204" t="str">
        <f ca="1">IFERROR(INDEX(Typ,MATCH(ROW(A85),Code,0),2),"")</f>
        <v>4101701TB</v>
      </c>
      <c r="D86" s="204" t="str">
        <f ca="1">IFERROR(INDEX(Typ,MATCH(ROW(B85),Code,0),3),"")</f>
        <v>coquille jaune 3-1</v>
      </c>
      <c r="E86" s="141">
        <f ca="1">SUMIF(Stocks!A:$A,$C86,Stocks!$B:$B)</f>
        <v>0</v>
      </c>
      <c r="F86" s="141"/>
      <c r="G86" s="145">
        <f t="shared" ca="1" si="1"/>
        <v>0</v>
      </c>
      <c r="H86" s="205" t="str">
        <f ca="1">IFERROR(IF($C86="","",(SUMIF(INDIRECT(calc!BL$6),$C86,INDIRECT(calc!BL$12))+SUMIF(INDIRECT(calc!BL$7),$C86,INDIRECT(calc!BL$13))+SUMIF(INDIRECT(calc!BL$8),$C86,INDIRECT(calc!BL$14)))/(COUNTIF(INDIRECT(calc!BL$6),$C86)+COUNTIF(INDIRECT(calc!BL$7),$C86)+COUNTIF(INDIRECT(calc!BL$8),$C86))-SUMIF(INDIRECT(calc!BL$6),$C86,INDIRECT(calc!BL$9))-SUMIF(INDIRECT(calc!BL$7),$C86,INDIRECT(calc!BL$10))-SUMIF(INDIRECT(calc!BL$8),$C86,INDIRECT(calc!BL$11))),"")</f>
        <v/>
      </c>
      <c r="I86" s="205">
        <f ca="1">IFERROR(IF($C86="","",(SUMIF(INDIRECT(calc!BM$6),$C86,INDIRECT(calc!BM$12))+SUMIF(INDIRECT(calc!BM$7),$C86,INDIRECT(calc!BM$13))+SUMIF(INDIRECT(calc!BM$8),$C86,INDIRECT(calc!BM$14)))/(COUNTIF(INDIRECT(calc!BM$6),$C86)+COUNTIF(INDIRECT(calc!BM$7),$C86)+COUNTIF(INDIRECT(calc!BM$8),$C86))-SUMIF(INDIRECT(calc!BM$6),$C86,INDIRECT(calc!BM$9))-SUMIF(INDIRECT(calc!BM$7),$C86,INDIRECT(calc!BM$10))-SUMIF(INDIRECT(calc!BM$8),$C86,INDIRECT(calc!BM$11))),"")</f>
        <v>0</v>
      </c>
      <c r="J86" s="205" t="str">
        <f ca="1">IFERROR(IF($C86="","",(SUMIF(INDIRECT(calc!BN$6),$C86,INDIRECT(calc!BN$12))+SUMIF(INDIRECT(calc!BN$7),$C86,INDIRECT(calc!BN$13))+SUMIF(INDIRECT(calc!BN$8),$C86,INDIRECT(calc!BN$14)))/(COUNTIF(INDIRECT(calc!BN$6),$C86)+COUNTIF(INDIRECT(calc!BN$7),$C86)+COUNTIF(INDIRECT(calc!BN$8),$C86))-SUMIF(INDIRECT(calc!BN$6),$C86,INDIRECT(calc!BN$9))-SUMIF(INDIRECT(calc!BN$7),$C86,INDIRECT(calc!BN$10))-SUMIF(INDIRECT(calc!BN$8),$C86,INDIRECT(calc!BN$11))),"")</f>
        <v/>
      </c>
      <c r="K86" s="205" t="str">
        <f ca="1">IFERROR(IF($C86="","",(SUMIF(INDIRECT(calc!BO$6),$C86,INDIRECT(calc!BO$12))+SUMIF(INDIRECT(calc!BO$7),$C86,INDIRECT(calc!BO$13))+SUMIF(INDIRECT(calc!BO$8),$C86,INDIRECT(calc!BO$14)))/(COUNTIF(INDIRECT(calc!BO$6),$C86)+COUNTIF(INDIRECT(calc!BO$7),$C86)+COUNTIF(INDIRECT(calc!BO$8),$C86))-SUMIF(INDIRECT(calc!BO$6),$C86,INDIRECT(calc!BO$9))-SUMIF(INDIRECT(calc!BO$7),$C86,INDIRECT(calc!BO$10))-SUMIF(INDIRECT(calc!BO$8),$C86,INDIRECT(calc!BO$11))),"")</f>
        <v/>
      </c>
      <c r="L86" s="205" t="str">
        <f ca="1">IFERROR(IF($C86="","",(SUMIF(INDIRECT(calc!BP$6),$C86,INDIRECT(calc!BP$12))+SUMIF(INDIRECT(calc!BP$7),$C86,INDIRECT(calc!BP$13))+SUMIF(INDIRECT(calc!BP$8),$C86,INDIRECT(calc!BP$14)))/(COUNTIF(INDIRECT(calc!BP$6),$C86)+COUNTIF(INDIRECT(calc!BP$7),$C86)+COUNTIF(INDIRECT(calc!BP$8),$C86))-SUMIF(INDIRECT(calc!BP$6),$C86,INDIRECT(calc!BP$9))-SUMIF(INDIRECT(calc!BP$7),$C86,INDIRECT(calc!BP$10))-SUMIF(INDIRECT(calc!BP$8),$C86,INDIRECT(calc!BP$11))),"")</f>
        <v/>
      </c>
      <c r="M86" s="205" t="str">
        <f ca="1">IFERROR(IF($C86="","",(SUMIF(INDIRECT(calc!BQ$6),$C86,INDIRECT(calc!BQ$12))+SUMIF(INDIRECT(calc!BQ$7),$C86,INDIRECT(calc!BQ$13))+SUMIF(INDIRECT(calc!BQ$8),$C86,INDIRECT(calc!BQ$14)))/(COUNTIF(INDIRECT(calc!BQ$6),$C86)+COUNTIF(INDIRECT(calc!BQ$7),$C86)+COUNTIF(INDIRECT(calc!BQ$8),$C86))-SUMIF(INDIRECT(calc!BQ$6),$C86,INDIRECT(calc!BQ$9))-SUMIF(INDIRECT(calc!BQ$7),$C86,INDIRECT(calc!BQ$10))-SUMIF(INDIRECT(calc!BQ$8),$C86,INDIRECT(calc!BQ$11))),"")</f>
        <v/>
      </c>
      <c r="N86" s="205" t="str">
        <f ca="1">IFERROR(IF($C86="","",(SUMIF(INDIRECT(calc!BR$6),$C86,INDIRECT(calc!BR$12))+SUMIF(INDIRECT(calc!BR$7),$C86,INDIRECT(calc!BR$13))+SUMIF(INDIRECT(calc!BR$8),$C86,INDIRECT(calc!BR$14)))/(COUNTIF(INDIRECT(calc!BR$6),$C86)+COUNTIF(INDIRECT(calc!BR$7),$C86)+COUNTIF(INDIRECT(calc!BR$8),$C86))-SUMIF(INDIRECT(calc!BR$6),$C86,INDIRECT(calc!BR$9))-SUMIF(INDIRECT(calc!BR$7),$C86,INDIRECT(calc!BR$10))-SUMIF(INDIRECT(calc!BR$8),$C86,INDIRECT(calc!BR$11))),"")</f>
        <v/>
      </c>
      <c r="O86" s="205" t="str">
        <f ca="1">IFERROR(IF($C86="","",(SUMIF(INDIRECT(calc!BS$6),$C86,INDIRECT(calc!BS$12))+SUMIF(INDIRECT(calc!BS$7),$C86,INDIRECT(calc!BS$13))+SUMIF(INDIRECT(calc!BS$8),$C86,INDIRECT(calc!BS$14)))/(COUNTIF(INDIRECT(calc!BS$6),$C86)+COUNTIF(INDIRECT(calc!BS$7),$C86)+COUNTIF(INDIRECT(calc!BS$8),$C86))-SUMIF(INDIRECT(calc!BS$6),$C86,INDIRECT(calc!BS$9))-SUMIF(INDIRECT(calc!BS$7),$C86,INDIRECT(calc!BS$10))-SUMIF(INDIRECT(calc!BS$8),$C86,INDIRECT(calc!BS$11))),"")</f>
        <v/>
      </c>
      <c r="P86" s="205" t="str">
        <f ca="1">IFERROR(IF($C86="","",(SUMIF(INDIRECT(calc!BT$6),$C86,INDIRECT(calc!BT$12))+SUMIF(INDIRECT(calc!BT$7),$C86,INDIRECT(calc!BT$13))+SUMIF(INDIRECT(calc!BT$8),$C86,INDIRECT(calc!BT$14)))/(COUNTIF(INDIRECT(calc!BT$6),$C86)+COUNTIF(INDIRECT(calc!BT$7),$C86)+COUNTIF(INDIRECT(calc!BT$8),$C86))-SUMIF(INDIRECT(calc!BT$6),$C86,INDIRECT(calc!BT$9))-SUMIF(INDIRECT(calc!BT$7),$C86,INDIRECT(calc!BT$10))-SUMIF(INDIRECT(calc!BT$8),$C86,INDIRECT(calc!BT$11))),"")</f>
        <v/>
      </c>
      <c r="Q86" s="205" t="str">
        <f ca="1">IFERROR(IF($C86="","",(SUMIF(INDIRECT(calc!BU$6),$C86,INDIRECT(calc!BU$12))+SUMIF(INDIRECT(calc!BU$7),$C86,INDIRECT(calc!BU$13))+SUMIF(INDIRECT(calc!BU$8),$C86,INDIRECT(calc!BU$14)))/(COUNTIF(INDIRECT(calc!BU$6),$C86)+COUNTIF(INDIRECT(calc!BU$7),$C86)+COUNTIF(INDIRECT(calc!BU$8),$C86))-SUMIF(INDIRECT(calc!BU$6),$C86,INDIRECT(calc!BU$9))-SUMIF(INDIRECT(calc!BU$7),$C86,INDIRECT(calc!BU$10))-SUMIF(INDIRECT(calc!BU$8),$C86,INDIRECT(calc!BU$11))),"")</f>
        <v/>
      </c>
      <c r="R86" s="205" t="str">
        <f ca="1">IFERROR(IF($C86="","",(SUMIF(INDIRECT(calc!BV$6),$C86,INDIRECT(calc!BV$12))+SUMIF(INDIRECT(calc!BV$7),$C86,INDIRECT(calc!BV$13))+SUMIF(INDIRECT(calc!BV$8),$C86,INDIRECT(calc!BV$14)))/(COUNTIF(INDIRECT(calc!BV$6),$C86)+COUNTIF(INDIRECT(calc!BV$7),$C86)+COUNTIF(INDIRECT(calc!BV$8),$C86))-SUMIF(INDIRECT(calc!BV$6),$C86,INDIRECT(calc!BV$9))-SUMIF(INDIRECT(calc!BV$7),$C86,INDIRECT(calc!BV$10))-SUMIF(INDIRECT(calc!BV$8),$C86,INDIRECT(calc!BV$11))),"")</f>
        <v/>
      </c>
      <c r="S86" s="205" t="str">
        <f ca="1">IFERROR(IF($C86="","",(SUMIF(INDIRECT(calc!BW$6),$C86,INDIRECT(calc!BW$12))+SUMIF(INDIRECT(calc!BW$7),$C86,INDIRECT(calc!BW$13))+SUMIF(INDIRECT(calc!BW$8),$C86,INDIRECT(calc!BW$14)))/(COUNTIF(INDIRECT(calc!BW$6),$C86)+COUNTIF(INDIRECT(calc!BW$7),$C86)+COUNTIF(INDIRECT(calc!BW$8),$C86))-SUMIF(INDIRECT(calc!BW$6),$C86,INDIRECT(calc!BW$9))-SUMIF(INDIRECT(calc!BW$7),$C86,INDIRECT(calc!BW$10))-SUMIF(INDIRECT(calc!BW$8),$C86,INDIRECT(calc!BW$11))),"")</f>
        <v/>
      </c>
      <c r="T86" s="205" t="str">
        <f ca="1">IFERROR(IF($C86="","",(SUMIF(INDIRECT(calc!BX$6),$C86,INDIRECT(calc!BX$12))+SUMIF(INDIRECT(calc!BX$7),$C86,INDIRECT(calc!BX$13))+SUMIF(INDIRECT(calc!BX$8),$C86,INDIRECT(calc!BX$14)))/(COUNTIF(INDIRECT(calc!BX$6),$C86)+COUNTIF(INDIRECT(calc!BX$7),$C86)+COUNTIF(INDIRECT(calc!BX$8),$C86))-SUMIF(INDIRECT(calc!BX$6),$C86,INDIRECT(calc!BX$9))-SUMIF(INDIRECT(calc!BX$7),$C86,INDIRECT(calc!BX$10))-SUMIF(INDIRECT(calc!BX$8),$C86,INDIRECT(calc!BX$11))),"")</f>
        <v/>
      </c>
      <c r="U86" s="205" t="str">
        <f ca="1">IFERROR(IF($C86="","",(SUMIF(INDIRECT(calc!BY$6),$C86,INDIRECT(calc!BY$12))+SUMIF(INDIRECT(calc!BY$7),$C86,INDIRECT(calc!BY$13))+SUMIF(INDIRECT(calc!BY$8),$C86,INDIRECT(calc!BY$14)))/(COUNTIF(INDIRECT(calc!BY$6),$C86)+COUNTIF(INDIRECT(calc!BY$7),$C86)+COUNTIF(INDIRECT(calc!BY$8),$C86))-SUMIF(INDIRECT(calc!BY$6),$C86,INDIRECT(calc!BY$9))-SUMIF(INDIRECT(calc!BY$7),$C86,INDIRECT(calc!BY$10))-SUMIF(INDIRECT(calc!BY$8),$C86,INDIRECT(calc!BY$11))),"")</f>
        <v/>
      </c>
      <c r="V86" s="205" t="str">
        <f ca="1">IFERROR(IF($C86="","",(SUMIF(INDIRECT(calc!BZ$6),$C86,INDIRECT(calc!BZ$12))+SUMIF(INDIRECT(calc!BZ$7),$C86,INDIRECT(calc!BZ$13))+SUMIF(INDIRECT(calc!BZ$8),$C86,INDIRECT(calc!BZ$14)))/(COUNTIF(INDIRECT(calc!BZ$6),$C86)+COUNTIF(INDIRECT(calc!BZ$7),$C86)+COUNTIF(INDIRECT(calc!BZ$8),$C86))-SUMIF(INDIRECT(calc!BZ$6),$C86,INDIRECT(calc!BZ$9))-SUMIF(INDIRECT(calc!BZ$7),$C86,INDIRECT(calc!BZ$10))-SUMIF(INDIRECT(calc!BZ$8),$C86,INDIRECT(calc!BZ$11))),"")</f>
        <v/>
      </c>
      <c r="X86" s="136"/>
    </row>
    <row r="87" spans="3:24">
      <c r="C87" s="204" t="str">
        <f ca="1">IFERROR(INDEX(Typ,MATCH(ROW(A86),Code,0),2),"")</f>
        <v>4101708TB</v>
      </c>
      <c r="D87" s="204" t="str">
        <f ca="1">IFERROR(INDEX(Typ,MATCH(ROW(B86),Code,0),3),"")</f>
        <v>coquille jaune 3-2</v>
      </c>
      <c r="E87" s="141">
        <f ca="1">SUMIF(Stocks!A:$A,$C87,Stocks!$B:$B)</f>
        <v>0</v>
      </c>
      <c r="F87" s="141"/>
      <c r="G87" s="145">
        <f t="shared" ca="1" si="1"/>
        <v>0</v>
      </c>
      <c r="H87" s="205" t="str">
        <f ca="1">IFERROR(IF($C87="","",(SUMIF(INDIRECT(calc!BL$6),$C87,INDIRECT(calc!BL$12))+SUMIF(INDIRECT(calc!BL$7),$C87,INDIRECT(calc!BL$13))+SUMIF(INDIRECT(calc!BL$8),$C87,INDIRECT(calc!BL$14)))/(COUNTIF(INDIRECT(calc!BL$6),$C87)+COUNTIF(INDIRECT(calc!BL$7),$C87)+COUNTIF(INDIRECT(calc!BL$8),$C87))-SUMIF(INDIRECT(calc!BL$6),$C87,INDIRECT(calc!BL$9))-SUMIF(INDIRECT(calc!BL$7),$C87,INDIRECT(calc!BL$10))-SUMIF(INDIRECT(calc!BL$8),$C87,INDIRECT(calc!BL$11))),"")</f>
        <v/>
      </c>
      <c r="I87" s="205">
        <f ca="1">IFERROR(IF($C87="","",(SUMIF(INDIRECT(calc!BM$6),$C87,INDIRECT(calc!BM$12))+SUMIF(INDIRECT(calc!BM$7),$C87,INDIRECT(calc!BM$13))+SUMIF(INDIRECT(calc!BM$8),$C87,INDIRECT(calc!BM$14)))/(COUNTIF(INDIRECT(calc!BM$6),$C87)+COUNTIF(INDIRECT(calc!BM$7),$C87)+COUNTIF(INDIRECT(calc!BM$8),$C87))-SUMIF(INDIRECT(calc!BM$6),$C87,INDIRECT(calc!BM$9))-SUMIF(INDIRECT(calc!BM$7),$C87,INDIRECT(calc!BM$10))-SUMIF(INDIRECT(calc!BM$8),$C87,INDIRECT(calc!BM$11))),"")</f>
        <v>0</v>
      </c>
      <c r="J87" s="205" t="str">
        <f ca="1">IFERROR(IF($C87="","",(SUMIF(INDIRECT(calc!BN$6),$C87,INDIRECT(calc!BN$12))+SUMIF(INDIRECT(calc!BN$7),$C87,INDIRECT(calc!BN$13))+SUMIF(INDIRECT(calc!BN$8),$C87,INDIRECT(calc!BN$14)))/(COUNTIF(INDIRECT(calc!BN$6),$C87)+COUNTIF(INDIRECT(calc!BN$7),$C87)+COUNTIF(INDIRECT(calc!BN$8),$C87))-SUMIF(INDIRECT(calc!BN$6),$C87,INDIRECT(calc!BN$9))-SUMIF(INDIRECT(calc!BN$7),$C87,INDIRECT(calc!BN$10))-SUMIF(INDIRECT(calc!BN$8),$C87,INDIRECT(calc!BN$11))),"")</f>
        <v/>
      </c>
      <c r="K87" s="205" t="str">
        <f ca="1">IFERROR(IF($C87="","",(SUMIF(INDIRECT(calc!BO$6),$C87,INDIRECT(calc!BO$12))+SUMIF(INDIRECT(calc!BO$7),$C87,INDIRECT(calc!BO$13))+SUMIF(INDIRECT(calc!BO$8),$C87,INDIRECT(calc!BO$14)))/(COUNTIF(INDIRECT(calc!BO$6),$C87)+COUNTIF(INDIRECT(calc!BO$7),$C87)+COUNTIF(INDIRECT(calc!BO$8),$C87))-SUMIF(INDIRECT(calc!BO$6),$C87,INDIRECT(calc!BO$9))-SUMIF(INDIRECT(calc!BO$7),$C87,INDIRECT(calc!BO$10))-SUMIF(INDIRECT(calc!BO$8),$C87,INDIRECT(calc!BO$11))),"")</f>
        <v/>
      </c>
      <c r="L87" s="205" t="str">
        <f ca="1">IFERROR(IF($C87="","",(SUMIF(INDIRECT(calc!BP$6),$C87,INDIRECT(calc!BP$12))+SUMIF(INDIRECT(calc!BP$7),$C87,INDIRECT(calc!BP$13))+SUMIF(INDIRECT(calc!BP$8),$C87,INDIRECT(calc!BP$14)))/(COUNTIF(INDIRECT(calc!BP$6),$C87)+COUNTIF(INDIRECT(calc!BP$7),$C87)+COUNTIF(INDIRECT(calc!BP$8),$C87))-SUMIF(INDIRECT(calc!BP$6),$C87,INDIRECT(calc!BP$9))-SUMIF(INDIRECT(calc!BP$7),$C87,INDIRECT(calc!BP$10))-SUMIF(INDIRECT(calc!BP$8),$C87,INDIRECT(calc!BP$11))),"")</f>
        <v/>
      </c>
      <c r="M87" s="205" t="str">
        <f ca="1">IFERROR(IF($C87="","",(SUMIF(INDIRECT(calc!BQ$6),$C87,INDIRECT(calc!BQ$12))+SUMIF(INDIRECT(calc!BQ$7),$C87,INDIRECT(calc!BQ$13))+SUMIF(INDIRECT(calc!BQ$8),$C87,INDIRECT(calc!BQ$14)))/(COUNTIF(INDIRECT(calc!BQ$6),$C87)+COUNTIF(INDIRECT(calc!BQ$7),$C87)+COUNTIF(INDIRECT(calc!BQ$8),$C87))-SUMIF(INDIRECT(calc!BQ$6),$C87,INDIRECT(calc!BQ$9))-SUMIF(INDIRECT(calc!BQ$7),$C87,INDIRECT(calc!BQ$10))-SUMIF(INDIRECT(calc!BQ$8),$C87,INDIRECT(calc!BQ$11))),"")</f>
        <v/>
      </c>
      <c r="N87" s="205" t="str">
        <f ca="1">IFERROR(IF($C87="","",(SUMIF(INDIRECT(calc!BR$6),$C87,INDIRECT(calc!BR$12))+SUMIF(INDIRECT(calc!BR$7),$C87,INDIRECT(calc!BR$13))+SUMIF(INDIRECT(calc!BR$8),$C87,INDIRECT(calc!BR$14)))/(COUNTIF(INDIRECT(calc!BR$6),$C87)+COUNTIF(INDIRECT(calc!BR$7),$C87)+COUNTIF(INDIRECT(calc!BR$8),$C87))-SUMIF(INDIRECT(calc!BR$6),$C87,INDIRECT(calc!BR$9))-SUMIF(INDIRECT(calc!BR$7),$C87,INDIRECT(calc!BR$10))-SUMIF(INDIRECT(calc!BR$8),$C87,INDIRECT(calc!BR$11))),"")</f>
        <v/>
      </c>
      <c r="O87" s="205" t="str">
        <f ca="1">IFERROR(IF($C87="","",(SUMIF(INDIRECT(calc!BS$6),$C87,INDIRECT(calc!BS$12))+SUMIF(INDIRECT(calc!BS$7),$C87,INDIRECT(calc!BS$13))+SUMIF(INDIRECT(calc!BS$8),$C87,INDIRECT(calc!BS$14)))/(COUNTIF(INDIRECT(calc!BS$6),$C87)+COUNTIF(INDIRECT(calc!BS$7),$C87)+COUNTIF(INDIRECT(calc!BS$8),$C87))-SUMIF(INDIRECT(calc!BS$6),$C87,INDIRECT(calc!BS$9))-SUMIF(INDIRECT(calc!BS$7),$C87,INDIRECT(calc!BS$10))-SUMIF(INDIRECT(calc!BS$8),$C87,INDIRECT(calc!BS$11))),"")</f>
        <v/>
      </c>
      <c r="P87" s="205" t="str">
        <f ca="1">IFERROR(IF($C87="","",(SUMIF(INDIRECT(calc!BT$6),$C87,INDIRECT(calc!BT$12))+SUMIF(INDIRECT(calc!BT$7),$C87,INDIRECT(calc!BT$13))+SUMIF(INDIRECT(calc!BT$8),$C87,INDIRECT(calc!BT$14)))/(COUNTIF(INDIRECT(calc!BT$6),$C87)+COUNTIF(INDIRECT(calc!BT$7),$C87)+COUNTIF(INDIRECT(calc!BT$8),$C87))-SUMIF(INDIRECT(calc!BT$6),$C87,INDIRECT(calc!BT$9))-SUMIF(INDIRECT(calc!BT$7),$C87,INDIRECT(calc!BT$10))-SUMIF(INDIRECT(calc!BT$8),$C87,INDIRECT(calc!BT$11))),"")</f>
        <v/>
      </c>
      <c r="Q87" s="205" t="str">
        <f ca="1">IFERROR(IF($C87="","",(SUMIF(INDIRECT(calc!BU$6),$C87,INDIRECT(calc!BU$12))+SUMIF(INDIRECT(calc!BU$7),$C87,INDIRECT(calc!BU$13))+SUMIF(INDIRECT(calc!BU$8),$C87,INDIRECT(calc!BU$14)))/(COUNTIF(INDIRECT(calc!BU$6),$C87)+COUNTIF(INDIRECT(calc!BU$7),$C87)+COUNTIF(INDIRECT(calc!BU$8),$C87))-SUMIF(INDIRECT(calc!BU$6),$C87,INDIRECT(calc!BU$9))-SUMIF(INDIRECT(calc!BU$7),$C87,INDIRECT(calc!BU$10))-SUMIF(INDIRECT(calc!BU$8),$C87,INDIRECT(calc!BU$11))),"")</f>
        <v/>
      </c>
      <c r="R87" s="205" t="str">
        <f ca="1">IFERROR(IF($C87="","",(SUMIF(INDIRECT(calc!BV$6),$C87,INDIRECT(calc!BV$12))+SUMIF(INDIRECT(calc!BV$7),$C87,INDIRECT(calc!BV$13))+SUMIF(INDIRECT(calc!BV$8),$C87,INDIRECT(calc!BV$14)))/(COUNTIF(INDIRECT(calc!BV$6),$C87)+COUNTIF(INDIRECT(calc!BV$7),$C87)+COUNTIF(INDIRECT(calc!BV$8),$C87))-SUMIF(INDIRECT(calc!BV$6),$C87,INDIRECT(calc!BV$9))-SUMIF(INDIRECT(calc!BV$7),$C87,INDIRECT(calc!BV$10))-SUMIF(INDIRECT(calc!BV$8),$C87,INDIRECT(calc!BV$11))),"")</f>
        <v/>
      </c>
      <c r="S87" s="205" t="str">
        <f ca="1">IFERROR(IF($C87="","",(SUMIF(INDIRECT(calc!BW$6),$C87,INDIRECT(calc!BW$12))+SUMIF(INDIRECT(calc!BW$7),$C87,INDIRECT(calc!BW$13))+SUMIF(INDIRECT(calc!BW$8),$C87,INDIRECT(calc!BW$14)))/(COUNTIF(INDIRECT(calc!BW$6),$C87)+COUNTIF(INDIRECT(calc!BW$7),$C87)+COUNTIF(INDIRECT(calc!BW$8),$C87))-SUMIF(INDIRECT(calc!BW$6),$C87,INDIRECT(calc!BW$9))-SUMIF(INDIRECT(calc!BW$7),$C87,INDIRECT(calc!BW$10))-SUMIF(INDIRECT(calc!BW$8),$C87,INDIRECT(calc!BW$11))),"")</f>
        <v/>
      </c>
      <c r="T87" s="205" t="str">
        <f ca="1">IFERROR(IF($C87="","",(SUMIF(INDIRECT(calc!BX$6),$C87,INDIRECT(calc!BX$12))+SUMIF(INDIRECT(calc!BX$7),$C87,INDIRECT(calc!BX$13))+SUMIF(INDIRECT(calc!BX$8),$C87,INDIRECT(calc!BX$14)))/(COUNTIF(INDIRECT(calc!BX$6),$C87)+COUNTIF(INDIRECT(calc!BX$7),$C87)+COUNTIF(INDIRECT(calc!BX$8),$C87))-SUMIF(INDIRECT(calc!BX$6),$C87,INDIRECT(calc!BX$9))-SUMIF(INDIRECT(calc!BX$7),$C87,INDIRECT(calc!BX$10))-SUMIF(INDIRECT(calc!BX$8),$C87,INDIRECT(calc!BX$11))),"")</f>
        <v/>
      </c>
      <c r="U87" s="205" t="str">
        <f ca="1">IFERROR(IF($C87="","",(SUMIF(INDIRECT(calc!BY$6),$C87,INDIRECT(calc!BY$12))+SUMIF(INDIRECT(calc!BY$7),$C87,INDIRECT(calc!BY$13))+SUMIF(INDIRECT(calc!BY$8),$C87,INDIRECT(calc!BY$14)))/(COUNTIF(INDIRECT(calc!BY$6),$C87)+COUNTIF(INDIRECT(calc!BY$7),$C87)+COUNTIF(INDIRECT(calc!BY$8),$C87))-SUMIF(INDIRECT(calc!BY$6),$C87,INDIRECT(calc!BY$9))-SUMIF(INDIRECT(calc!BY$7),$C87,INDIRECT(calc!BY$10))-SUMIF(INDIRECT(calc!BY$8),$C87,INDIRECT(calc!BY$11))),"")</f>
        <v/>
      </c>
      <c r="V87" s="205" t="str">
        <f ca="1">IFERROR(IF($C87="","",(SUMIF(INDIRECT(calc!BZ$6),$C87,INDIRECT(calc!BZ$12))+SUMIF(INDIRECT(calc!BZ$7),$C87,INDIRECT(calc!BZ$13))+SUMIF(INDIRECT(calc!BZ$8),$C87,INDIRECT(calc!BZ$14)))/(COUNTIF(INDIRECT(calc!BZ$6),$C87)+COUNTIF(INDIRECT(calc!BZ$7),$C87)+COUNTIF(INDIRECT(calc!BZ$8),$C87))-SUMIF(INDIRECT(calc!BZ$6),$C87,INDIRECT(calc!BZ$9))-SUMIF(INDIRECT(calc!BZ$7),$C87,INDIRECT(calc!BZ$10))-SUMIF(INDIRECT(calc!BZ$8),$C87,INDIRECT(calc!BZ$11))),"")</f>
        <v/>
      </c>
      <c r="X87" s="136"/>
    </row>
    <row r="88" spans="3:24">
      <c r="C88" s="204" t="str">
        <f ca="1">IFERROR(INDEX(Typ,MATCH(ROW(A87),Code,0),2),"")</f>
        <v>1001568AA</v>
      </c>
      <c r="D88" s="204" t="str">
        <f ca="1">IFERROR(INDEX(Typ,MATCH(ROW(B87),Code,0),3),"")</f>
        <v>matière 1</v>
      </c>
      <c r="E88" s="141">
        <f ca="1">SUMIF(Stocks!A:$A,$C88,Stocks!$B:$B)</f>
        <v>0</v>
      </c>
      <c r="F88" s="141"/>
      <c r="G88" s="145">
        <f t="shared" ca="1" si="1"/>
        <v>0</v>
      </c>
      <c r="H88" s="205" t="str">
        <f ca="1">IFERROR(IF($C88="","",(SUMIF(INDIRECT(calc!BL$6),$C88,INDIRECT(calc!BL$12))+SUMIF(INDIRECT(calc!BL$7),$C88,INDIRECT(calc!BL$13))+SUMIF(INDIRECT(calc!BL$8),$C88,INDIRECT(calc!BL$14)))/(COUNTIF(INDIRECT(calc!BL$6),$C88)+COUNTIF(INDIRECT(calc!BL$7),$C88)+COUNTIF(INDIRECT(calc!BL$8),$C88))-SUMIF(INDIRECT(calc!BL$6),$C88,INDIRECT(calc!BL$9))-SUMIF(INDIRECT(calc!BL$7),$C88,INDIRECT(calc!BL$10))-SUMIF(INDIRECT(calc!BL$8),$C88,INDIRECT(calc!BL$11))),"")</f>
        <v/>
      </c>
      <c r="I88" s="205">
        <f ca="1">IFERROR(IF($C88="","",(SUMIF(INDIRECT(calc!BM$6),$C88,INDIRECT(calc!BM$12))+SUMIF(INDIRECT(calc!BM$7),$C88,INDIRECT(calc!BM$13))+SUMIF(INDIRECT(calc!BM$8),$C88,INDIRECT(calc!BM$14)))/(COUNTIF(INDIRECT(calc!BM$6),$C88)+COUNTIF(INDIRECT(calc!BM$7),$C88)+COUNTIF(INDIRECT(calc!BM$8),$C88))-SUMIF(INDIRECT(calc!BM$6),$C88,INDIRECT(calc!BM$9))-SUMIF(INDIRECT(calc!BM$7),$C88,INDIRECT(calc!BM$10))-SUMIF(INDIRECT(calc!BM$8),$C88,INDIRECT(calc!BM$11))),"")</f>
        <v>0</v>
      </c>
      <c r="J88" s="205" t="str">
        <f ca="1">IFERROR(IF($C88="","",(SUMIF(INDIRECT(calc!BN$6),$C88,INDIRECT(calc!BN$12))+SUMIF(INDIRECT(calc!BN$7),$C88,INDIRECT(calc!BN$13))+SUMIF(INDIRECT(calc!BN$8),$C88,INDIRECT(calc!BN$14)))/(COUNTIF(INDIRECT(calc!BN$6),$C88)+COUNTIF(INDIRECT(calc!BN$7),$C88)+COUNTIF(INDIRECT(calc!BN$8),$C88))-SUMIF(INDIRECT(calc!BN$6),$C88,INDIRECT(calc!BN$9))-SUMIF(INDIRECT(calc!BN$7),$C88,INDIRECT(calc!BN$10))-SUMIF(INDIRECT(calc!BN$8),$C88,INDIRECT(calc!BN$11))),"")</f>
        <v/>
      </c>
      <c r="K88" s="205" t="str">
        <f ca="1">IFERROR(IF($C88="","",(SUMIF(INDIRECT(calc!BO$6),$C88,INDIRECT(calc!BO$12))+SUMIF(INDIRECT(calc!BO$7),$C88,INDIRECT(calc!BO$13))+SUMIF(INDIRECT(calc!BO$8),$C88,INDIRECT(calc!BO$14)))/(COUNTIF(INDIRECT(calc!BO$6),$C88)+COUNTIF(INDIRECT(calc!BO$7),$C88)+COUNTIF(INDIRECT(calc!BO$8),$C88))-SUMIF(INDIRECT(calc!BO$6),$C88,INDIRECT(calc!BO$9))-SUMIF(INDIRECT(calc!BO$7),$C88,INDIRECT(calc!BO$10))-SUMIF(INDIRECT(calc!BO$8),$C88,INDIRECT(calc!BO$11))),"")</f>
        <v/>
      </c>
      <c r="L88" s="205" t="str">
        <f ca="1">IFERROR(IF($C88="","",(SUMIF(INDIRECT(calc!BP$6),$C88,INDIRECT(calc!BP$12))+SUMIF(INDIRECT(calc!BP$7),$C88,INDIRECT(calc!BP$13))+SUMIF(INDIRECT(calc!BP$8),$C88,INDIRECT(calc!BP$14)))/(COUNTIF(INDIRECT(calc!BP$6),$C88)+COUNTIF(INDIRECT(calc!BP$7),$C88)+COUNTIF(INDIRECT(calc!BP$8),$C88))-SUMIF(INDIRECT(calc!BP$6),$C88,INDIRECT(calc!BP$9))-SUMIF(INDIRECT(calc!BP$7),$C88,INDIRECT(calc!BP$10))-SUMIF(INDIRECT(calc!BP$8),$C88,INDIRECT(calc!BP$11))),"")</f>
        <v/>
      </c>
      <c r="M88" s="205" t="str">
        <f ca="1">IFERROR(IF($C88="","",(SUMIF(INDIRECT(calc!BQ$6),$C88,INDIRECT(calc!BQ$12))+SUMIF(INDIRECT(calc!BQ$7),$C88,INDIRECT(calc!BQ$13))+SUMIF(INDIRECT(calc!BQ$8),$C88,INDIRECT(calc!BQ$14)))/(COUNTIF(INDIRECT(calc!BQ$6),$C88)+COUNTIF(INDIRECT(calc!BQ$7),$C88)+COUNTIF(INDIRECT(calc!BQ$8),$C88))-SUMIF(INDIRECT(calc!BQ$6),$C88,INDIRECT(calc!BQ$9))-SUMIF(INDIRECT(calc!BQ$7),$C88,INDIRECT(calc!BQ$10))-SUMIF(INDIRECT(calc!BQ$8),$C88,INDIRECT(calc!BQ$11))),"")</f>
        <v/>
      </c>
      <c r="N88" s="205" t="str">
        <f ca="1">IFERROR(IF($C88="","",(SUMIF(INDIRECT(calc!BR$6),$C88,INDIRECT(calc!BR$12))+SUMIF(INDIRECT(calc!BR$7),$C88,INDIRECT(calc!BR$13))+SUMIF(INDIRECT(calc!BR$8),$C88,INDIRECT(calc!BR$14)))/(COUNTIF(INDIRECT(calc!BR$6),$C88)+COUNTIF(INDIRECT(calc!BR$7),$C88)+COUNTIF(INDIRECT(calc!BR$8),$C88))-SUMIF(INDIRECT(calc!BR$6),$C88,INDIRECT(calc!BR$9))-SUMIF(INDIRECT(calc!BR$7),$C88,INDIRECT(calc!BR$10))-SUMIF(INDIRECT(calc!BR$8),$C88,INDIRECT(calc!BR$11))),"")</f>
        <v/>
      </c>
      <c r="O88" s="205" t="str">
        <f ca="1">IFERROR(IF($C88="","",(SUMIF(INDIRECT(calc!BS$6),$C88,INDIRECT(calc!BS$12))+SUMIF(INDIRECT(calc!BS$7),$C88,INDIRECT(calc!BS$13))+SUMIF(INDIRECT(calc!BS$8),$C88,INDIRECT(calc!BS$14)))/(COUNTIF(INDIRECT(calc!BS$6),$C88)+COUNTIF(INDIRECT(calc!BS$7),$C88)+COUNTIF(INDIRECT(calc!BS$8),$C88))-SUMIF(INDIRECT(calc!BS$6),$C88,INDIRECT(calc!BS$9))-SUMIF(INDIRECT(calc!BS$7),$C88,INDIRECT(calc!BS$10))-SUMIF(INDIRECT(calc!BS$8),$C88,INDIRECT(calc!BS$11))),"")</f>
        <v/>
      </c>
      <c r="P88" s="205" t="str">
        <f ca="1">IFERROR(IF($C88="","",(SUMIF(INDIRECT(calc!BT$6),$C88,INDIRECT(calc!BT$12))+SUMIF(INDIRECT(calc!BT$7),$C88,INDIRECT(calc!BT$13))+SUMIF(INDIRECT(calc!BT$8),$C88,INDIRECT(calc!BT$14)))/(COUNTIF(INDIRECT(calc!BT$6),$C88)+COUNTIF(INDIRECT(calc!BT$7),$C88)+COUNTIF(INDIRECT(calc!BT$8),$C88))-SUMIF(INDIRECT(calc!BT$6),$C88,INDIRECT(calc!BT$9))-SUMIF(INDIRECT(calc!BT$7),$C88,INDIRECT(calc!BT$10))-SUMIF(INDIRECT(calc!BT$8),$C88,INDIRECT(calc!BT$11))),"")</f>
        <v/>
      </c>
      <c r="Q88" s="205" t="str">
        <f ca="1">IFERROR(IF($C88="","",(SUMIF(INDIRECT(calc!BU$6),$C88,INDIRECT(calc!BU$12))+SUMIF(INDIRECT(calc!BU$7),$C88,INDIRECT(calc!BU$13))+SUMIF(INDIRECT(calc!BU$8),$C88,INDIRECT(calc!BU$14)))/(COUNTIF(INDIRECT(calc!BU$6),$C88)+COUNTIF(INDIRECT(calc!BU$7),$C88)+COUNTIF(INDIRECT(calc!BU$8),$C88))-SUMIF(INDIRECT(calc!BU$6),$C88,INDIRECT(calc!BU$9))-SUMIF(INDIRECT(calc!BU$7),$C88,INDIRECT(calc!BU$10))-SUMIF(INDIRECT(calc!BU$8),$C88,INDIRECT(calc!BU$11))),"")</f>
        <v/>
      </c>
      <c r="R88" s="205" t="str">
        <f ca="1">IFERROR(IF($C88="","",(SUMIF(INDIRECT(calc!BV$6),$C88,INDIRECT(calc!BV$12))+SUMIF(INDIRECT(calc!BV$7),$C88,INDIRECT(calc!BV$13))+SUMIF(INDIRECT(calc!BV$8),$C88,INDIRECT(calc!BV$14)))/(COUNTIF(INDIRECT(calc!BV$6),$C88)+COUNTIF(INDIRECT(calc!BV$7),$C88)+COUNTIF(INDIRECT(calc!BV$8),$C88))-SUMIF(INDIRECT(calc!BV$6),$C88,INDIRECT(calc!BV$9))-SUMIF(INDIRECT(calc!BV$7),$C88,INDIRECT(calc!BV$10))-SUMIF(INDIRECT(calc!BV$8),$C88,INDIRECT(calc!BV$11))),"")</f>
        <v/>
      </c>
      <c r="S88" s="205" t="str">
        <f ca="1">IFERROR(IF($C88="","",(SUMIF(INDIRECT(calc!BW$6),$C88,INDIRECT(calc!BW$12))+SUMIF(INDIRECT(calc!BW$7),$C88,INDIRECT(calc!BW$13))+SUMIF(INDIRECT(calc!BW$8),$C88,INDIRECT(calc!BW$14)))/(COUNTIF(INDIRECT(calc!BW$6),$C88)+COUNTIF(INDIRECT(calc!BW$7),$C88)+COUNTIF(INDIRECT(calc!BW$8),$C88))-SUMIF(INDIRECT(calc!BW$6),$C88,INDIRECT(calc!BW$9))-SUMIF(INDIRECT(calc!BW$7),$C88,INDIRECT(calc!BW$10))-SUMIF(INDIRECT(calc!BW$8),$C88,INDIRECT(calc!BW$11))),"")</f>
        <v/>
      </c>
      <c r="T88" s="205" t="str">
        <f ca="1">IFERROR(IF($C88="","",(SUMIF(INDIRECT(calc!BX$6),$C88,INDIRECT(calc!BX$12))+SUMIF(INDIRECT(calc!BX$7),$C88,INDIRECT(calc!BX$13))+SUMIF(INDIRECT(calc!BX$8),$C88,INDIRECT(calc!BX$14)))/(COUNTIF(INDIRECT(calc!BX$6),$C88)+COUNTIF(INDIRECT(calc!BX$7),$C88)+COUNTIF(INDIRECT(calc!BX$8),$C88))-SUMIF(INDIRECT(calc!BX$6),$C88,INDIRECT(calc!BX$9))-SUMIF(INDIRECT(calc!BX$7),$C88,INDIRECT(calc!BX$10))-SUMIF(INDIRECT(calc!BX$8),$C88,INDIRECT(calc!BX$11))),"")</f>
        <v/>
      </c>
      <c r="U88" s="205" t="str">
        <f ca="1">IFERROR(IF($C88="","",(SUMIF(INDIRECT(calc!BY$6),$C88,INDIRECT(calc!BY$12))+SUMIF(INDIRECT(calc!BY$7),$C88,INDIRECT(calc!BY$13))+SUMIF(INDIRECT(calc!BY$8),$C88,INDIRECT(calc!BY$14)))/(COUNTIF(INDIRECT(calc!BY$6),$C88)+COUNTIF(INDIRECT(calc!BY$7),$C88)+COUNTIF(INDIRECT(calc!BY$8),$C88))-SUMIF(INDIRECT(calc!BY$6),$C88,INDIRECT(calc!BY$9))-SUMIF(INDIRECT(calc!BY$7),$C88,INDIRECT(calc!BY$10))-SUMIF(INDIRECT(calc!BY$8),$C88,INDIRECT(calc!BY$11))),"")</f>
        <v/>
      </c>
      <c r="V88" s="205" t="str">
        <f ca="1">IFERROR(IF($C88="","",(SUMIF(INDIRECT(calc!BZ$6),$C88,INDIRECT(calc!BZ$12))+SUMIF(INDIRECT(calc!BZ$7),$C88,INDIRECT(calc!BZ$13))+SUMIF(INDIRECT(calc!BZ$8),$C88,INDIRECT(calc!BZ$14)))/(COUNTIF(INDIRECT(calc!BZ$6),$C88)+COUNTIF(INDIRECT(calc!BZ$7),$C88)+COUNTIF(INDIRECT(calc!BZ$8),$C88))-SUMIF(INDIRECT(calc!BZ$6),$C88,INDIRECT(calc!BZ$9))-SUMIF(INDIRECT(calc!BZ$7),$C88,INDIRECT(calc!BZ$10))-SUMIF(INDIRECT(calc!BZ$8),$C88,INDIRECT(calc!BZ$11))),"")</f>
        <v/>
      </c>
      <c r="X88" s="136"/>
    </row>
    <row r="89" spans="3:24">
      <c r="C89" s="204" t="str">
        <f ca="1">IFERROR(INDEX(Typ,MATCH(ROW(A88),Code,0),2),"")</f>
        <v>7110024AA</v>
      </c>
      <c r="D89" s="204" t="str">
        <f ca="1">IFERROR(INDEX(Typ,MATCH(ROW(B88),Code,0),3),"")</f>
        <v>matière 2</v>
      </c>
      <c r="E89" s="141">
        <f ca="1">SUMIF(Stocks!A:$A,$C89,Stocks!$B:$B)</f>
        <v>0</v>
      </c>
      <c r="F89" s="141"/>
      <c r="G89" s="145">
        <f t="shared" ca="1" si="1"/>
        <v>0</v>
      </c>
      <c r="H89" s="205" t="str">
        <f ca="1">IFERROR(IF($C89="","",(SUMIF(INDIRECT(calc!BL$6),$C89,INDIRECT(calc!BL$12))+SUMIF(INDIRECT(calc!BL$7),$C89,INDIRECT(calc!BL$13))+SUMIF(INDIRECT(calc!BL$8),$C89,INDIRECT(calc!BL$14)))/(COUNTIF(INDIRECT(calc!BL$6),$C89)+COUNTIF(INDIRECT(calc!BL$7),$C89)+COUNTIF(INDIRECT(calc!BL$8),$C89))-SUMIF(INDIRECT(calc!BL$6),$C89,INDIRECT(calc!BL$9))-SUMIF(INDIRECT(calc!BL$7),$C89,INDIRECT(calc!BL$10))-SUMIF(INDIRECT(calc!BL$8),$C89,INDIRECT(calc!BL$11))),"")</f>
        <v/>
      </c>
      <c r="I89" s="205">
        <f ca="1">IFERROR(IF($C89="","",(SUMIF(INDIRECT(calc!BM$6),$C89,INDIRECT(calc!BM$12))+SUMIF(INDIRECT(calc!BM$7),$C89,INDIRECT(calc!BM$13))+SUMIF(INDIRECT(calc!BM$8),$C89,INDIRECT(calc!BM$14)))/(COUNTIF(INDIRECT(calc!BM$6),$C89)+COUNTIF(INDIRECT(calc!BM$7),$C89)+COUNTIF(INDIRECT(calc!BM$8),$C89))-SUMIF(INDIRECT(calc!BM$6),$C89,INDIRECT(calc!BM$9))-SUMIF(INDIRECT(calc!BM$7),$C89,INDIRECT(calc!BM$10))-SUMIF(INDIRECT(calc!BM$8),$C89,INDIRECT(calc!BM$11))),"")</f>
        <v>0</v>
      </c>
      <c r="J89" s="205" t="str">
        <f ca="1">IFERROR(IF($C89="","",(SUMIF(INDIRECT(calc!BN$6),$C89,INDIRECT(calc!BN$12))+SUMIF(INDIRECT(calc!BN$7),$C89,INDIRECT(calc!BN$13))+SUMIF(INDIRECT(calc!BN$8),$C89,INDIRECT(calc!BN$14)))/(COUNTIF(INDIRECT(calc!BN$6),$C89)+COUNTIF(INDIRECT(calc!BN$7),$C89)+COUNTIF(INDIRECT(calc!BN$8),$C89))-SUMIF(INDIRECT(calc!BN$6),$C89,INDIRECT(calc!BN$9))-SUMIF(INDIRECT(calc!BN$7),$C89,INDIRECT(calc!BN$10))-SUMIF(INDIRECT(calc!BN$8),$C89,INDIRECT(calc!BN$11))),"")</f>
        <v/>
      </c>
      <c r="K89" s="205" t="str">
        <f ca="1">IFERROR(IF($C89="","",(SUMIF(INDIRECT(calc!BO$6),$C89,INDIRECT(calc!BO$12))+SUMIF(INDIRECT(calc!BO$7),$C89,INDIRECT(calc!BO$13))+SUMIF(INDIRECT(calc!BO$8),$C89,INDIRECT(calc!BO$14)))/(COUNTIF(INDIRECT(calc!BO$6),$C89)+COUNTIF(INDIRECT(calc!BO$7),$C89)+COUNTIF(INDIRECT(calc!BO$8),$C89))-SUMIF(INDIRECT(calc!BO$6),$C89,INDIRECT(calc!BO$9))-SUMIF(INDIRECT(calc!BO$7),$C89,INDIRECT(calc!BO$10))-SUMIF(INDIRECT(calc!BO$8),$C89,INDIRECT(calc!BO$11))),"")</f>
        <v/>
      </c>
      <c r="L89" s="205" t="str">
        <f ca="1">IFERROR(IF($C89="","",(SUMIF(INDIRECT(calc!BP$6),$C89,INDIRECT(calc!BP$12))+SUMIF(INDIRECT(calc!BP$7),$C89,INDIRECT(calc!BP$13))+SUMIF(INDIRECT(calc!BP$8),$C89,INDIRECT(calc!BP$14)))/(COUNTIF(INDIRECT(calc!BP$6),$C89)+COUNTIF(INDIRECT(calc!BP$7),$C89)+COUNTIF(INDIRECT(calc!BP$8),$C89))-SUMIF(INDIRECT(calc!BP$6),$C89,INDIRECT(calc!BP$9))-SUMIF(INDIRECT(calc!BP$7),$C89,INDIRECT(calc!BP$10))-SUMIF(INDIRECT(calc!BP$8),$C89,INDIRECT(calc!BP$11))),"")</f>
        <v/>
      </c>
      <c r="M89" s="205" t="str">
        <f ca="1">IFERROR(IF($C89="","",(SUMIF(INDIRECT(calc!BQ$6),$C89,INDIRECT(calc!BQ$12))+SUMIF(INDIRECT(calc!BQ$7),$C89,INDIRECT(calc!BQ$13))+SUMIF(INDIRECT(calc!BQ$8),$C89,INDIRECT(calc!BQ$14)))/(COUNTIF(INDIRECT(calc!BQ$6),$C89)+COUNTIF(INDIRECT(calc!BQ$7),$C89)+COUNTIF(INDIRECT(calc!BQ$8),$C89))-SUMIF(INDIRECT(calc!BQ$6),$C89,INDIRECT(calc!BQ$9))-SUMIF(INDIRECT(calc!BQ$7),$C89,INDIRECT(calc!BQ$10))-SUMIF(INDIRECT(calc!BQ$8),$C89,INDIRECT(calc!BQ$11))),"")</f>
        <v/>
      </c>
      <c r="N89" s="205" t="str">
        <f ca="1">IFERROR(IF($C89="","",(SUMIF(INDIRECT(calc!BR$6),$C89,INDIRECT(calc!BR$12))+SUMIF(INDIRECT(calc!BR$7),$C89,INDIRECT(calc!BR$13))+SUMIF(INDIRECT(calc!BR$8),$C89,INDIRECT(calc!BR$14)))/(COUNTIF(INDIRECT(calc!BR$6),$C89)+COUNTIF(INDIRECT(calc!BR$7),$C89)+COUNTIF(INDIRECT(calc!BR$8),$C89))-SUMIF(INDIRECT(calc!BR$6),$C89,INDIRECT(calc!BR$9))-SUMIF(INDIRECT(calc!BR$7),$C89,INDIRECT(calc!BR$10))-SUMIF(INDIRECT(calc!BR$8),$C89,INDIRECT(calc!BR$11))),"")</f>
        <v/>
      </c>
      <c r="O89" s="205" t="str">
        <f ca="1">IFERROR(IF($C89="","",(SUMIF(INDIRECT(calc!BS$6),$C89,INDIRECT(calc!BS$12))+SUMIF(INDIRECT(calc!BS$7),$C89,INDIRECT(calc!BS$13))+SUMIF(INDIRECT(calc!BS$8),$C89,INDIRECT(calc!BS$14)))/(COUNTIF(INDIRECT(calc!BS$6),$C89)+COUNTIF(INDIRECT(calc!BS$7),$C89)+COUNTIF(INDIRECT(calc!BS$8),$C89))-SUMIF(INDIRECT(calc!BS$6),$C89,INDIRECT(calc!BS$9))-SUMIF(INDIRECT(calc!BS$7),$C89,INDIRECT(calc!BS$10))-SUMIF(INDIRECT(calc!BS$8),$C89,INDIRECT(calc!BS$11))),"")</f>
        <v/>
      </c>
      <c r="P89" s="205" t="str">
        <f ca="1">IFERROR(IF($C89="","",(SUMIF(INDIRECT(calc!BT$6),$C89,INDIRECT(calc!BT$12))+SUMIF(INDIRECT(calc!BT$7),$C89,INDIRECT(calc!BT$13))+SUMIF(INDIRECT(calc!BT$8),$C89,INDIRECT(calc!BT$14)))/(COUNTIF(INDIRECT(calc!BT$6),$C89)+COUNTIF(INDIRECT(calc!BT$7),$C89)+COUNTIF(INDIRECT(calc!BT$8),$C89))-SUMIF(INDIRECT(calc!BT$6),$C89,INDIRECT(calc!BT$9))-SUMIF(INDIRECT(calc!BT$7),$C89,INDIRECT(calc!BT$10))-SUMIF(INDIRECT(calc!BT$8),$C89,INDIRECT(calc!BT$11))),"")</f>
        <v/>
      </c>
      <c r="Q89" s="205" t="str">
        <f ca="1">IFERROR(IF($C89="","",(SUMIF(INDIRECT(calc!BU$6),$C89,INDIRECT(calc!BU$12))+SUMIF(INDIRECT(calc!BU$7),$C89,INDIRECT(calc!BU$13))+SUMIF(INDIRECT(calc!BU$8),$C89,INDIRECT(calc!BU$14)))/(COUNTIF(INDIRECT(calc!BU$6),$C89)+COUNTIF(INDIRECT(calc!BU$7),$C89)+COUNTIF(INDIRECT(calc!BU$8),$C89))-SUMIF(INDIRECT(calc!BU$6),$C89,INDIRECT(calc!BU$9))-SUMIF(INDIRECT(calc!BU$7),$C89,INDIRECT(calc!BU$10))-SUMIF(INDIRECT(calc!BU$8),$C89,INDIRECT(calc!BU$11))),"")</f>
        <v/>
      </c>
      <c r="R89" s="205" t="str">
        <f ca="1">IFERROR(IF($C89="","",(SUMIF(INDIRECT(calc!BV$6),$C89,INDIRECT(calc!BV$12))+SUMIF(INDIRECT(calc!BV$7),$C89,INDIRECT(calc!BV$13))+SUMIF(INDIRECT(calc!BV$8),$C89,INDIRECT(calc!BV$14)))/(COUNTIF(INDIRECT(calc!BV$6),$C89)+COUNTIF(INDIRECT(calc!BV$7),$C89)+COUNTIF(INDIRECT(calc!BV$8),$C89))-SUMIF(INDIRECT(calc!BV$6),$C89,INDIRECT(calc!BV$9))-SUMIF(INDIRECT(calc!BV$7),$C89,INDIRECT(calc!BV$10))-SUMIF(INDIRECT(calc!BV$8),$C89,INDIRECT(calc!BV$11))),"")</f>
        <v/>
      </c>
      <c r="S89" s="205" t="str">
        <f ca="1">IFERROR(IF($C89="","",(SUMIF(INDIRECT(calc!BW$6),$C89,INDIRECT(calc!BW$12))+SUMIF(INDIRECT(calc!BW$7),$C89,INDIRECT(calc!BW$13))+SUMIF(INDIRECT(calc!BW$8),$C89,INDIRECT(calc!BW$14)))/(COUNTIF(INDIRECT(calc!BW$6),$C89)+COUNTIF(INDIRECT(calc!BW$7),$C89)+COUNTIF(INDIRECT(calc!BW$8),$C89))-SUMIF(INDIRECT(calc!BW$6),$C89,INDIRECT(calc!BW$9))-SUMIF(INDIRECT(calc!BW$7),$C89,INDIRECT(calc!BW$10))-SUMIF(INDIRECT(calc!BW$8),$C89,INDIRECT(calc!BW$11))),"")</f>
        <v/>
      </c>
      <c r="T89" s="205" t="str">
        <f ca="1">IFERROR(IF($C89="","",(SUMIF(INDIRECT(calc!BX$6),$C89,INDIRECT(calc!BX$12))+SUMIF(INDIRECT(calc!BX$7),$C89,INDIRECT(calc!BX$13))+SUMIF(INDIRECT(calc!BX$8),$C89,INDIRECT(calc!BX$14)))/(COUNTIF(INDIRECT(calc!BX$6),$C89)+COUNTIF(INDIRECT(calc!BX$7),$C89)+COUNTIF(INDIRECT(calc!BX$8),$C89))-SUMIF(INDIRECT(calc!BX$6),$C89,INDIRECT(calc!BX$9))-SUMIF(INDIRECT(calc!BX$7),$C89,INDIRECT(calc!BX$10))-SUMIF(INDIRECT(calc!BX$8),$C89,INDIRECT(calc!BX$11))),"")</f>
        <v/>
      </c>
      <c r="U89" s="205" t="str">
        <f ca="1">IFERROR(IF($C89="","",(SUMIF(INDIRECT(calc!BY$6),$C89,INDIRECT(calc!BY$12))+SUMIF(INDIRECT(calc!BY$7),$C89,INDIRECT(calc!BY$13))+SUMIF(INDIRECT(calc!BY$8),$C89,INDIRECT(calc!BY$14)))/(COUNTIF(INDIRECT(calc!BY$6),$C89)+COUNTIF(INDIRECT(calc!BY$7),$C89)+COUNTIF(INDIRECT(calc!BY$8),$C89))-SUMIF(INDIRECT(calc!BY$6),$C89,INDIRECT(calc!BY$9))-SUMIF(INDIRECT(calc!BY$7),$C89,INDIRECT(calc!BY$10))-SUMIF(INDIRECT(calc!BY$8),$C89,INDIRECT(calc!BY$11))),"")</f>
        <v/>
      </c>
      <c r="V89" s="205" t="str">
        <f ca="1">IFERROR(IF($C89="","",(SUMIF(INDIRECT(calc!BZ$6),$C89,INDIRECT(calc!BZ$12))+SUMIF(INDIRECT(calc!BZ$7),$C89,INDIRECT(calc!BZ$13))+SUMIF(INDIRECT(calc!BZ$8),$C89,INDIRECT(calc!BZ$14)))/(COUNTIF(INDIRECT(calc!BZ$6),$C89)+COUNTIF(INDIRECT(calc!BZ$7),$C89)+COUNTIF(INDIRECT(calc!BZ$8),$C89))-SUMIF(INDIRECT(calc!BZ$6),$C89,INDIRECT(calc!BZ$9))-SUMIF(INDIRECT(calc!BZ$7),$C89,INDIRECT(calc!BZ$10))-SUMIF(INDIRECT(calc!BZ$8),$C89,INDIRECT(calc!BZ$11))),"")</f>
        <v/>
      </c>
      <c r="X89" s="136"/>
    </row>
    <row r="90" spans="3:24">
      <c r="C90" s="204" t="str">
        <f ca="1">IFERROR(INDEX(Typ,MATCH(ROW(A89),Code,0),2),"")</f>
        <v>7130008AA</v>
      </c>
      <c r="D90" s="204" t="str">
        <f ca="1">IFERROR(INDEX(Typ,MATCH(ROW(B89),Code,0),3),"")</f>
        <v>matière 3</v>
      </c>
      <c r="E90" s="141">
        <f ca="1">SUMIF(Stocks!A:$A,$C90,Stocks!$B:$B)</f>
        <v>0</v>
      </c>
      <c r="F90" s="141"/>
      <c r="G90" s="145">
        <f t="shared" ca="1" si="1"/>
        <v>0</v>
      </c>
      <c r="H90" s="205">
        <f ca="1">IFERROR(IF($C90="","",(SUMIF(INDIRECT(calc!BL$6),$C90,INDIRECT(calc!BL$12))+SUMIF(INDIRECT(calc!BL$7),$C90,INDIRECT(calc!BL$13))+SUMIF(INDIRECT(calc!BL$8),$C90,INDIRECT(calc!BL$14)))/(COUNTIF(INDIRECT(calc!BL$6),$C90)+COUNTIF(INDIRECT(calc!BL$7),$C90)+COUNTIF(INDIRECT(calc!BL$8),$C90))-SUMIF(INDIRECT(calc!BL$6),$C90,INDIRECT(calc!BL$9))-SUMIF(INDIRECT(calc!BL$7),$C90,INDIRECT(calc!BL$10))-SUMIF(INDIRECT(calc!BL$8),$C90,INDIRECT(calc!BL$11))),"")</f>
        <v>0</v>
      </c>
      <c r="I90" s="205">
        <f ca="1">IFERROR(IF($C90="","",(SUMIF(INDIRECT(calc!BM$6),$C90,INDIRECT(calc!BM$12))+SUMIF(INDIRECT(calc!BM$7),$C90,INDIRECT(calc!BM$13))+SUMIF(INDIRECT(calc!BM$8),$C90,INDIRECT(calc!BM$14)))/(COUNTIF(INDIRECT(calc!BM$6),$C90)+COUNTIF(INDIRECT(calc!BM$7),$C90)+COUNTIF(INDIRECT(calc!BM$8),$C90))-SUMIF(INDIRECT(calc!BM$6),$C90,INDIRECT(calc!BM$9))-SUMIF(INDIRECT(calc!BM$7),$C90,INDIRECT(calc!BM$10))-SUMIF(INDIRECT(calc!BM$8),$C90,INDIRECT(calc!BM$11))),"")</f>
        <v>0</v>
      </c>
      <c r="J90" s="205" t="str">
        <f ca="1">IFERROR(IF($C90="","",(SUMIF(INDIRECT(calc!BN$6),$C90,INDIRECT(calc!BN$12))+SUMIF(INDIRECT(calc!BN$7),$C90,INDIRECT(calc!BN$13))+SUMIF(INDIRECT(calc!BN$8),$C90,INDIRECT(calc!BN$14)))/(COUNTIF(INDIRECT(calc!BN$6),$C90)+COUNTIF(INDIRECT(calc!BN$7),$C90)+COUNTIF(INDIRECT(calc!BN$8),$C90))-SUMIF(INDIRECT(calc!BN$6),$C90,INDIRECT(calc!BN$9))-SUMIF(INDIRECT(calc!BN$7),$C90,INDIRECT(calc!BN$10))-SUMIF(INDIRECT(calc!BN$8),$C90,INDIRECT(calc!BN$11))),"")</f>
        <v/>
      </c>
      <c r="K90" s="205" t="str">
        <f ca="1">IFERROR(IF($C90="","",(SUMIF(INDIRECT(calc!BO$6),$C90,INDIRECT(calc!BO$12))+SUMIF(INDIRECT(calc!BO$7),$C90,INDIRECT(calc!BO$13))+SUMIF(INDIRECT(calc!BO$8),$C90,INDIRECT(calc!BO$14)))/(COUNTIF(INDIRECT(calc!BO$6),$C90)+COUNTIF(INDIRECT(calc!BO$7),$C90)+COUNTIF(INDIRECT(calc!BO$8),$C90))-SUMIF(INDIRECT(calc!BO$6),$C90,INDIRECT(calc!BO$9))-SUMIF(INDIRECT(calc!BO$7),$C90,INDIRECT(calc!BO$10))-SUMIF(INDIRECT(calc!BO$8),$C90,INDIRECT(calc!BO$11))),"")</f>
        <v/>
      </c>
      <c r="L90" s="205" t="str">
        <f ca="1">IFERROR(IF($C90="","",(SUMIF(INDIRECT(calc!BP$6),$C90,INDIRECT(calc!BP$12))+SUMIF(INDIRECT(calc!BP$7),$C90,INDIRECT(calc!BP$13))+SUMIF(INDIRECT(calc!BP$8),$C90,INDIRECT(calc!BP$14)))/(COUNTIF(INDIRECT(calc!BP$6),$C90)+COUNTIF(INDIRECT(calc!BP$7),$C90)+COUNTIF(INDIRECT(calc!BP$8),$C90))-SUMIF(INDIRECT(calc!BP$6),$C90,INDIRECT(calc!BP$9))-SUMIF(INDIRECT(calc!BP$7),$C90,INDIRECT(calc!BP$10))-SUMIF(INDIRECT(calc!BP$8),$C90,INDIRECT(calc!BP$11))),"")</f>
        <v/>
      </c>
      <c r="M90" s="205" t="str">
        <f ca="1">IFERROR(IF($C90="","",(SUMIF(INDIRECT(calc!BQ$6),$C90,INDIRECT(calc!BQ$12))+SUMIF(INDIRECT(calc!BQ$7),$C90,INDIRECT(calc!BQ$13))+SUMIF(INDIRECT(calc!BQ$8),$C90,INDIRECT(calc!BQ$14)))/(COUNTIF(INDIRECT(calc!BQ$6),$C90)+COUNTIF(INDIRECT(calc!BQ$7),$C90)+COUNTIF(INDIRECT(calc!BQ$8),$C90))-SUMIF(INDIRECT(calc!BQ$6),$C90,INDIRECT(calc!BQ$9))-SUMIF(INDIRECT(calc!BQ$7),$C90,INDIRECT(calc!BQ$10))-SUMIF(INDIRECT(calc!BQ$8),$C90,INDIRECT(calc!BQ$11))),"")</f>
        <v/>
      </c>
      <c r="N90" s="205" t="str">
        <f ca="1">IFERROR(IF($C90="","",(SUMIF(INDIRECT(calc!BR$6),$C90,INDIRECT(calc!BR$12))+SUMIF(INDIRECT(calc!BR$7),$C90,INDIRECT(calc!BR$13))+SUMIF(INDIRECT(calc!BR$8),$C90,INDIRECT(calc!BR$14)))/(COUNTIF(INDIRECT(calc!BR$6),$C90)+COUNTIF(INDIRECT(calc!BR$7),$C90)+COUNTIF(INDIRECT(calc!BR$8),$C90))-SUMIF(INDIRECT(calc!BR$6),$C90,INDIRECT(calc!BR$9))-SUMIF(INDIRECT(calc!BR$7),$C90,INDIRECT(calc!BR$10))-SUMIF(INDIRECT(calc!BR$8),$C90,INDIRECT(calc!BR$11))),"")</f>
        <v/>
      </c>
      <c r="O90" s="205" t="str">
        <f ca="1">IFERROR(IF($C90="","",(SUMIF(INDIRECT(calc!BS$6),$C90,INDIRECT(calc!BS$12))+SUMIF(INDIRECT(calc!BS$7),$C90,INDIRECT(calc!BS$13))+SUMIF(INDIRECT(calc!BS$8),$C90,INDIRECT(calc!BS$14)))/(COUNTIF(INDIRECT(calc!BS$6),$C90)+COUNTIF(INDIRECT(calc!BS$7),$C90)+COUNTIF(INDIRECT(calc!BS$8),$C90))-SUMIF(INDIRECT(calc!BS$6),$C90,INDIRECT(calc!BS$9))-SUMIF(INDIRECT(calc!BS$7),$C90,INDIRECT(calc!BS$10))-SUMIF(INDIRECT(calc!BS$8),$C90,INDIRECT(calc!BS$11))),"")</f>
        <v/>
      </c>
      <c r="P90" s="205" t="str">
        <f ca="1">IFERROR(IF($C90="","",(SUMIF(INDIRECT(calc!BT$6),$C90,INDIRECT(calc!BT$12))+SUMIF(INDIRECT(calc!BT$7),$C90,INDIRECT(calc!BT$13))+SUMIF(INDIRECT(calc!BT$8),$C90,INDIRECT(calc!BT$14)))/(COUNTIF(INDIRECT(calc!BT$6),$C90)+COUNTIF(INDIRECT(calc!BT$7),$C90)+COUNTIF(INDIRECT(calc!BT$8),$C90))-SUMIF(INDIRECT(calc!BT$6),$C90,INDIRECT(calc!BT$9))-SUMIF(INDIRECT(calc!BT$7),$C90,INDIRECT(calc!BT$10))-SUMIF(INDIRECT(calc!BT$8),$C90,INDIRECT(calc!BT$11))),"")</f>
        <v/>
      </c>
      <c r="Q90" s="205" t="str">
        <f ca="1">IFERROR(IF($C90="","",(SUMIF(INDIRECT(calc!BU$6),$C90,INDIRECT(calc!BU$12))+SUMIF(INDIRECT(calc!BU$7),$C90,INDIRECT(calc!BU$13))+SUMIF(INDIRECT(calc!BU$8),$C90,INDIRECT(calc!BU$14)))/(COUNTIF(INDIRECT(calc!BU$6),$C90)+COUNTIF(INDIRECT(calc!BU$7),$C90)+COUNTIF(INDIRECT(calc!BU$8),$C90))-SUMIF(INDIRECT(calc!BU$6),$C90,INDIRECT(calc!BU$9))-SUMIF(INDIRECT(calc!BU$7),$C90,INDIRECT(calc!BU$10))-SUMIF(INDIRECT(calc!BU$8),$C90,INDIRECT(calc!BU$11))),"")</f>
        <v/>
      </c>
      <c r="R90" s="205" t="str">
        <f ca="1">IFERROR(IF($C90="","",(SUMIF(INDIRECT(calc!BV$6),$C90,INDIRECT(calc!BV$12))+SUMIF(INDIRECT(calc!BV$7),$C90,INDIRECT(calc!BV$13))+SUMIF(INDIRECT(calc!BV$8),$C90,INDIRECT(calc!BV$14)))/(COUNTIF(INDIRECT(calc!BV$6),$C90)+COUNTIF(INDIRECT(calc!BV$7),$C90)+COUNTIF(INDIRECT(calc!BV$8),$C90))-SUMIF(INDIRECT(calc!BV$6),$C90,INDIRECT(calc!BV$9))-SUMIF(INDIRECT(calc!BV$7),$C90,INDIRECT(calc!BV$10))-SUMIF(INDIRECT(calc!BV$8),$C90,INDIRECT(calc!BV$11))),"")</f>
        <v/>
      </c>
      <c r="S90" s="205" t="str">
        <f ca="1">IFERROR(IF($C90="","",(SUMIF(INDIRECT(calc!BW$6),$C90,INDIRECT(calc!BW$12))+SUMIF(INDIRECT(calc!BW$7),$C90,INDIRECT(calc!BW$13))+SUMIF(INDIRECT(calc!BW$8),$C90,INDIRECT(calc!BW$14)))/(COUNTIF(INDIRECT(calc!BW$6),$C90)+COUNTIF(INDIRECT(calc!BW$7),$C90)+COUNTIF(INDIRECT(calc!BW$8),$C90))-SUMIF(INDIRECT(calc!BW$6),$C90,INDIRECT(calc!BW$9))-SUMIF(INDIRECT(calc!BW$7),$C90,INDIRECT(calc!BW$10))-SUMIF(INDIRECT(calc!BW$8),$C90,INDIRECT(calc!BW$11))),"")</f>
        <v/>
      </c>
      <c r="T90" s="205" t="str">
        <f ca="1">IFERROR(IF($C90="","",(SUMIF(INDIRECT(calc!BX$6),$C90,INDIRECT(calc!BX$12))+SUMIF(INDIRECT(calc!BX$7),$C90,INDIRECT(calc!BX$13))+SUMIF(INDIRECT(calc!BX$8),$C90,INDIRECT(calc!BX$14)))/(COUNTIF(INDIRECT(calc!BX$6),$C90)+COUNTIF(INDIRECT(calc!BX$7),$C90)+COUNTIF(INDIRECT(calc!BX$8),$C90))-SUMIF(INDIRECT(calc!BX$6),$C90,INDIRECT(calc!BX$9))-SUMIF(INDIRECT(calc!BX$7),$C90,INDIRECT(calc!BX$10))-SUMIF(INDIRECT(calc!BX$8),$C90,INDIRECT(calc!BX$11))),"")</f>
        <v/>
      </c>
      <c r="U90" s="205" t="str">
        <f ca="1">IFERROR(IF($C90="","",(SUMIF(INDIRECT(calc!BY$6),$C90,INDIRECT(calc!BY$12))+SUMIF(INDIRECT(calc!BY$7),$C90,INDIRECT(calc!BY$13))+SUMIF(INDIRECT(calc!BY$8),$C90,INDIRECT(calc!BY$14)))/(COUNTIF(INDIRECT(calc!BY$6),$C90)+COUNTIF(INDIRECT(calc!BY$7),$C90)+COUNTIF(INDIRECT(calc!BY$8),$C90))-SUMIF(INDIRECT(calc!BY$6),$C90,INDIRECT(calc!BY$9))-SUMIF(INDIRECT(calc!BY$7),$C90,INDIRECT(calc!BY$10))-SUMIF(INDIRECT(calc!BY$8),$C90,INDIRECT(calc!BY$11))),"")</f>
        <v/>
      </c>
      <c r="V90" s="205" t="str">
        <f ca="1">IFERROR(IF($C90="","",(SUMIF(INDIRECT(calc!BZ$6),$C90,INDIRECT(calc!BZ$12))+SUMIF(INDIRECT(calc!BZ$7),$C90,INDIRECT(calc!BZ$13))+SUMIF(INDIRECT(calc!BZ$8),$C90,INDIRECT(calc!BZ$14)))/(COUNTIF(INDIRECT(calc!BZ$6),$C90)+COUNTIF(INDIRECT(calc!BZ$7),$C90)+COUNTIF(INDIRECT(calc!BZ$8),$C90))-SUMIF(INDIRECT(calc!BZ$6),$C90,INDIRECT(calc!BZ$9))-SUMIF(INDIRECT(calc!BZ$7),$C90,INDIRECT(calc!BZ$10))-SUMIF(INDIRECT(calc!BZ$8),$C90,INDIRECT(calc!BZ$11))),"")</f>
        <v/>
      </c>
      <c r="X90" s="136"/>
    </row>
    <row r="91" spans="3:24">
      <c r="C91" s="204" t="str">
        <f ca="1">IFERROR(INDEX(Typ,MATCH(ROW(A90),Code,0),2),"")</f>
        <v>7130039AA</v>
      </c>
      <c r="D91" s="204" t="str">
        <f ca="1">IFERROR(INDEX(Typ,MATCH(ROW(B90),Code,0),3),"")</f>
        <v>matière  4</v>
      </c>
      <c r="E91" s="141">
        <f ca="1">SUMIF(Stocks!A:$A,$C91,Stocks!$B:$B)</f>
        <v>0</v>
      </c>
      <c r="F91" s="141"/>
      <c r="G91" s="145">
        <f t="shared" ca="1" si="1"/>
        <v>0</v>
      </c>
      <c r="H91" s="205">
        <f ca="1">IFERROR(IF($C91="","",(SUMIF(INDIRECT(calc!BL$6),$C91,INDIRECT(calc!BL$12))+SUMIF(INDIRECT(calc!BL$7),$C91,INDIRECT(calc!BL$13))+SUMIF(INDIRECT(calc!BL$8),$C91,INDIRECT(calc!BL$14)))/(COUNTIF(INDIRECT(calc!BL$6),$C91)+COUNTIF(INDIRECT(calc!BL$7),$C91)+COUNTIF(INDIRECT(calc!BL$8),$C91))-SUMIF(INDIRECT(calc!BL$6),$C91,INDIRECT(calc!BL$9))-SUMIF(INDIRECT(calc!BL$7),$C91,INDIRECT(calc!BL$10))-SUMIF(INDIRECT(calc!BL$8),$C91,INDIRECT(calc!BL$11))),"")</f>
        <v>0</v>
      </c>
      <c r="I91" s="205">
        <f ca="1">IFERROR(IF($C91="","",(SUMIF(INDIRECT(calc!BM$6),$C91,INDIRECT(calc!BM$12))+SUMIF(INDIRECT(calc!BM$7),$C91,INDIRECT(calc!BM$13))+SUMIF(INDIRECT(calc!BM$8),$C91,INDIRECT(calc!BM$14)))/(COUNTIF(INDIRECT(calc!BM$6),$C91)+COUNTIF(INDIRECT(calc!BM$7),$C91)+COUNTIF(INDIRECT(calc!BM$8),$C91))-SUMIF(INDIRECT(calc!BM$6),$C91,INDIRECT(calc!BM$9))-SUMIF(INDIRECT(calc!BM$7),$C91,INDIRECT(calc!BM$10))-SUMIF(INDIRECT(calc!BM$8),$C91,INDIRECT(calc!BM$11))),"")</f>
        <v>0</v>
      </c>
      <c r="J91" s="205" t="str">
        <f ca="1">IFERROR(IF($C91="","",(SUMIF(INDIRECT(calc!BN$6),$C91,INDIRECT(calc!BN$12))+SUMIF(INDIRECT(calc!BN$7),$C91,INDIRECT(calc!BN$13))+SUMIF(INDIRECT(calc!BN$8),$C91,INDIRECT(calc!BN$14)))/(COUNTIF(INDIRECT(calc!BN$6),$C91)+COUNTIF(INDIRECT(calc!BN$7),$C91)+COUNTIF(INDIRECT(calc!BN$8),$C91))-SUMIF(INDIRECT(calc!BN$6),$C91,INDIRECT(calc!BN$9))-SUMIF(INDIRECT(calc!BN$7),$C91,INDIRECT(calc!BN$10))-SUMIF(INDIRECT(calc!BN$8),$C91,INDIRECT(calc!BN$11))),"")</f>
        <v/>
      </c>
      <c r="K91" s="205" t="str">
        <f ca="1">IFERROR(IF($C91="","",(SUMIF(INDIRECT(calc!BO$6),$C91,INDIRECT(calc!BO$12))+SUMIF(INDIRECT(calc!BO$7),$C91,INDIRECT(calc!BO$13))+SUMIF(INDIRECT(calc!BO$8),$C91,INDIRECT(calc!BO$14)))/(COUNTIF(INDIRECT(calc!BO$6),$C91)+COUNTIF(INDIRECT(calc!BO$7),$C91)+COUNTIF(INDIRECT(calc!BO$8),$C91))-SUMIF(INDIRECT(calc!BO$6),$C91,INDIRECT(calc!BO$9))-SUMIF(INDIRECT(calc!BO$7),$C91,INDIRECT(calc!BO$10))-SUMIF(INDIRECT(calc!BO$8),$C91,INDIRECT(calc!BO$11))),"")</f>
        <v/>
      </c>
      <c r="L91" s="205" t="str">
        <f ca="1">IFERROR(IF($C91="","",(SUMIF(INDIRECT(calc!BP$6),$C91,INDIRECT(calc!BP$12))+SUMIF(INDIRECT(calc!BP$7),$C91,INDIRECT(calc!BP$13))+SUMIF(INDIRECT(calc!BP$8),$C91,INDIRECT(calc!BP$14)))/(COUNTIF(INDIRECT(calc!BP$6),$C91)+COUNTIF(INDIRECT(calc!BP$7),$C91)+COUNTIF(INDIRECT(calc!BP$8),$C91))-SUMIF(INDIRECT(calc!BP$6),$C91,INDIRECT(calc!BP$9))-SUMIF(INDIRECT(calc!BP$7),$C91,INDIRECT(calc!BP$10))-SUMIF(INDIRECT(calc!BP$8),$C91,INDIRECT(calc!BP$11))),"")</f>
        <v/>
      </c>
      <c r="M91" s="205" t="str">
        <f ca="1">IFERROR(IF($C91="","",(SUMIF(INDIRECT(calc!BQ$6),$C91,INDIRECT(calc!BQ$12))+SUMIF(INDIRECT(calc!BQ$7),$C91,INDIRECT(calc!BQ$13))+SUMIF(INDIRECT(calc!BQ$8),$C91,INDIRECT(calc!BQ$14)))/(COUNTIF(INDIRECT(calc!BQ$6),$C91)+COUNTIF(INDIRECT(calc!BQ$7),$C91)+COUNTIF(INDIRECT(calc!BQ$8),$C91))-SUMIF(INDIRECT(calc!BQ$6),$C91,INDIRECT(calc!BQ$9))-SUMIF(INDIRECT(calc!BQ$7),$C91,INDIRECT(calc!BQ$10))-SUMIF(INDIRECT(calc!BQ$8),$C91,INDIRECT(calc!BQ$11))),"")</f>
        <v/>
      </c>
      <c r="N91" s="205" t="str">
        <f ca="1">IFERROR(IF($C91="","",(SUMIF(INDIRECT(calc!BR$6),$C91,INDIRECT(calc!BR$12))+SUMIF(INDIRECT(calc!BR$7),$C91,INDIRECT(calc!BR$13))+SUMIF(INDIRECT(calc!BR$8),$C91,INDIRECT(calc!BR$14)))/(COUNTIF(INDIRECT(calc!BR$6),$C91)+COUNTIF(INDIRECT(calc!BR$7),$C91)+COUNTIF(INDIRECT(calc!BR$8),$C91))-SUMIF(INDIRECT(calc!BR$6),$C91,INDIRECT(calc!BR$9))-SUMIF(INDIRECT(calc!BR$7),$C91,INDIRECT(calc!BR$10))-SUMIF(INDIRECT(calc!BR$8),$C91,INDIRECT(calc!BR$11))),"")</f>
        <v/>
      </c>
      <c r="O91" s="205" t="str">
        <f ca="1">IFERROR(IF($C91="","",(SUMIF(INDIRECT(calc!BS$6),$C91,INDIRECT(calc!BS$12))+SUMIF(INDIRECT(calc!BS$7),$C91,INDIRECT(calc!BS$13))+SUMIF(INDIRECT(calc!BS$8),$C91,INDIRECT(calc!BS$14)))/(COUNTIF(INDIRECT(calc!BS$6),$C91)+COUNTIF(INDIRECT(calc!BS$7),$C91)+COUNTIF(INDIRECT(calc!BS$8),$C91))-SUMIF(INDIRECT(calc!BS$6),$C91,INDIRECT(calc!BS$9))-SUMIF(INDIRECT(calc!BS$7),$C91,INDIRECT(calc!BS$10))-SUMIF(INDIRECT(calc!BS$8),$C91,INDIRECT(calc!BS$11))),"")</f>
        <v/>
      </c>
      <c r="P91" s="205" t="str">
        <f ca="1">IFERROR(IF($C91="","",(SUMIF(INDIRECT(calc!BT$6),$C91,INDIRECT(calc!BT$12))+SUMIF(INDIRECT(calc!BT$7),$C91,INDIRECT(calc!BT$13))+SUMIF(INDIRECT(calc!BT$8),$C91,INDIRECT(calc!BT$14)))/(COUNTIF(INDIRECT(calc!BT$6),$C91)+COUNTIF(INDIRECT(calc!BT$7),$C91)+COUNTIF(INDIRECT(calc!BT$8),$C91))-SUMIF(INDIRECT(calc!BT$6),$C91,INDIRECT(calc!BT$9))-SUMIF(INDIRECT(calc!BT$7),$C91,INDIRECT(calc!BT$10))-SUMIF(INDIRECT(calc!BT$8),$C91,INDIRECT(calc!BT$11))),"")</f>
        <v/>
      </c>
      <c r="Q91" s="205" t="str">
        <f ca="1">IFERROR(IF($C91="","",(SUMIF(INDIRECT(calc!BU$6),$C91,INDIRECT(calc!BU$12))+SUMIF(INDIRECT(calc!BU$7),$C91,INDIRECT(calc!BU$13))+SUMIF(INDIRECT(calc!BU$8),$C91,INDIRECT(calc!BU$14)))/(COUNTIF(INDIRECT(calc!BU$6),$C91)+COUNTIF(INDIRECT(calc!BU$7),$C91)+COUNTIF(INDIRECT(calc!BU$8),$C91))-SUMIF(INDIRECT(calc!BU$6),$C91,INDIRECT(calc!BU$9))-SUMIF(INDIRECT(calc!BU$7),$C91,INDIRECT(calc!BU$10))-SUMIF(INDIRECT(calc!BU$8),$C91,INDIRECT(calc!BU$11))),"")</f>
        <v/>
      </c>
      <c r="R91" s="205" t="str">
        <f ca="1">IFERROR(IF($C91="","",(SUMIF(INDIRECT(calc!BV$6),$C91,INDIRECT(calc!BV$12))+SUMIF(INDIRECT(calc!BV$7),$C91,INDIRECT(calc!BV$13))+SUMIF(INDIRECT(calc!BV$8),$C91,INDIRECT(calc!BV$14)))/(COUNTIF(INDIRECT(calc!BV$6),$C91)+COUNTIF(INDIRECT(calc!BV$7),$C91)+COUNTIF(INDIRECT(calc!BV$8),$C91))-SUMIF(INDIRECT(calc!BV$6),$C91,INDIRECT(calc!BV$9))-SUMIF(INDIRECT(calc!BV$7),$C91,INDIRECT(calc!BV$10))-SUMIF(INDIRECT(calc!BV$8),$C91,INDIRECT(calc!BV$11))),"")</f>
        <v/>
      </c>
      <c r="S91" s="205" t="str">
        <f ca="1">IFERROR(IF($C91="","",(SUMIF(INDIRECT(calc!BW$6),$C91,INDIRECT(calc!BW$12))+SUMIF(INDIRECT(calc!BW$7),$C91,INDIRECT(calc!BW$13))+SUMIF(INDIRECT(calc!BW$8),$C91,INDIRECT(calc!BW$14)))/(COUNTIF(INDIRECT(calc!BW$6),$C91)+COUNTIF(INDIRECT(calc!BW$7),$C91)+COUNTIF(INDIRECT(calc!BW$8),$C91))-SUMIF(INDIRECT(calc!BW$6),$C91,INDIRECT(calc!BW$9))-SUMIF(INDIRECT(calc!BW$7),$C91,INDIRECT(calc!BW$10))-SUMIF(INDIRECT(calc!BW$8),$C91,INDIRECT(calc!BW$11))),"")</f>
        <v/>
      </c>
      <c r="T91" s="205" t="str">
        <f ca="1">IFERROR(IF($C91="","",(SUMIF(INDIRECT(calc!BX$6),$C91,INDIRECT(calc!BX$12))+SUMIF(INDIRECT(calc!BX$7),$C91,INDIRECT(calc!BX$13))+SUMIF(INDIRECT(calc!BX$8),$C91,INDIRECT(calc!BX$14)))/(COUNTIF(INDIRECT(calc!BX$6),$C91)+COUNTIF(INDIRECT(calc!BX$7),$C91)+COUNTIF(INDIRECT(calc!BX$8),$C91))-SUMIF(INDIRECT(calc!BX$6),$C91,INDIRECT(calc!BX$9))-SUMIF(INDIRECT(calc!BX$7),$C91,INDIRECT(calc!BX$10))-SUMIF(INDIRECT(calc!BX$8),$C91,INDIRECT(calc!BX$11))),"")</f>
        <v/>
      </c>
      <c r="U91" s="205" t="str">
        <f ca="1">IFERROR(IF($C91="","",(SUMIF(INDIRECT(calc!BY$6),$C91,INDIRECT(calc!BY$12))+SUMIF(INDIRECT(calc!BY$7),$C91,INDIRECT(calc!BY$13))+SUMIF(INDIRECT(calc!BY$8),$C91,INDIRECT(calc!BY$14)))/(COUNTIF(INDIRECT(calc!BY$6),$C91)+COUNTIF(INDIRECT(calc!BY$7),$C91)+COUNTIF(INDIRECT(calc!BY$8),$C91))-SUMIF(INDIRECT(calc!BY$6),$C91,INDIRECT(calc!BY$9))-SUMIF(INDIRECT(calc!BY$7),$C91,INDIRECT(calc!BY$10))-SUMIF(INDIRECT(calc!BY$8),$C91,INDIRECT(calc!BY$11))),"")</f>
        <v/>
      </c>
      <c r="V91" s="205" t="str">
        <f ca="1">IFERROR(IF($C91="","",(SUMIF(INDIRECT(calc!BZ$6),$C91,INDIRECT(calc!BZ$12))+SUMIF(INDIRECT(calc!BZ$7),$C91,INDIRECT(calc!BZ$13))+SUMIF(INDIRECT(calc!BZ$8),$C91,INDIRECT(calc!BZ$14)))/(COUNTIF(INDIRECT(calc!BZ$6),$C91)+COUNTIF(INDIRECT(calc!BZ$7),$C91)+COUNTIF(INDIRECT(calc!BZ$8),$C91))-SUMIF(INDIRECT(calc!BZ$6),$C91,INDIRECT(calc!BZ$9))-SUMIF(INDIRECT(calc!BZ$7),$C91,INDIRECT(calc!BZ$10))-SUMIF(INDIRECT(calc!BZ$8),$C91,INDIRECT(calc!BZ$11))),"")</f>
        <v/>
      </c>
      <c r="X91" s="136"/>
    </row>
    <row r="92" spans="3:24">
      <c r="C92" s="204" t="str">
        <f ca="1">IFERROR(INDEX(Typ,MATCH(ROW(A91),Code,0),2),"")</f>
        <v>7540075AA</v>
      </c>
      <c r="D92" s="204" t="str">
        <f ca="1">IFERROR(INDEX(Typ,MATCH(ROW(B91),Code,0),3),"")</f>
        <v>ENCAPSULATED RING STD INERGY</v>
      </c>
      <c r="E92" s="141">
        <f ca="1">SUMIF(Stocks!A:$A,$C92,Stocks!$B:$B)</f>
        <v>0</v>
      </c>
      <c r="F92" s="141"/>
      <c r="G92" s="145">
        <f t="shared" ca="1" si="1"/>
        <v>-62</v>
      </c>
      <c r="H92" s="205">
        <f ca="1">IFERROR(IF($C92="","",(SUMIF(INDIRECT(calc!BL$6),$C92,INDIRECT(calc!BL$12))+SUMIF(INDIRECT(calc!BL$7),$C92,INDIRECT(calc!BL$13))+SUMIF(INDIRECT(calc!BL$8),$C92,INDIRECT(calc!BL$14)))/(COUNTIF(INDIRECT(calc!BL$6),$C92)+COUNTIF(INDIRECT(calc!BL$7),$C92)+COUNTIF(INDIRECT(calc!BL$8),$C92))-SUMIF(INDIRECT(calc!BL$6),$C92,INDIRECT(calc!BL$9))-SUMIF(INDIRECT(calc!BL$7),$C92,INDIRECT(calc!BL$10))-SUMIF(INDIRECT(calc!BL$8),$C92,INDIRECT(calc!BL$11))),"")</f>
        <v>-1</v>
      </c>
      <c r="I92" s="205">
        <f ca="1">IFERROR(IF($C92="","",(SUMIF(INDIRECT(calc!BM$6),$C92,INDIRECT(calc!BM$12))+SUMIF(INDIRECT(calc!BM$7),$C92,INDIRECT(calc!BM$13))+SUMIF(INDIRECT(calc!BM$8),$C92,INDIRECT(calc!BM$14)))/(COUNTIF(INDIRECT(calc!BM$6),$C92)+COUNTIF(INDIRECT(calc!BM$7),$C92)+COUNTIF(INDIRECT(calc!BM$8),$C92))-SUMIF(INDIRECT(calc!BM$6),$C92,INDIRECT(calc!BM$9))-SUMIF(INDIRECT(calc!BM$7),$C92,INDIRECT(calc!BM$10))-SUMIF(INDIRECT(calc!BM$8),$C92,INDIRECT(calc!BM$11))),"")</f>
        <v>-61</v>
      </c>
      <c r="J92" s="205" t="str">
        <f ca="1">IFERROR(IF($C92="","",(SUMIF(INDIRECT(calc!BN$6),$C92,INDIRECT(calc!BN$12))+SUMIF(INDIRECT(calc!BN$7),$C92,INDIRECT(calc!BN$13))+SUMIF(INDIRECT(calc!BN$8),$C92,INDIRECT(calc!BN$14)))/(COUNTIF(INDIRECT(calc!BN$6),$C92)+COUNTIF(INDIRECT(calc!BN$7),$C92)+COUNTIF(INDIRECT(calc!BN$8),$C92))-SUMIF(INDIRECT(calc!BN$6),$C92,INDIRECT(calc!BN$9))-SUMIF(INDIRECT(calc!BN$7),$C92,INDIRECT(calc!BN$10))-SUMIF(INDIRECT(calc!BN$8),$C92,INDIRECT(calc!BN$11))),"")</f>
        <v/>
      </c>
      <c r="K92" s="205" t="str">
        <f ca="1">IFERROR(IF($C92="","",(SUMIF(INDIRECT(calc!BO$6),$C92,INDIRECT(calc!BO$12))+SUMIF(INDIRECT(calc!BO$7),$C92,INDIRECT(calc!BO$13))+SUMIF(INDIRECT(calc!BO$8),$C92,INDIRECT(calc!BO$14)))/(COUNTIF(INDIRECT(calc!BO$6),$C92)+COUNTIF(INDIRECT(calc!BO$7),$C92)+COUNTIF(INDIRECT(calc!BO$8),$C92))-SUMIF(INDIRECT(calc!BO$6),$C92,INDIRECT(calc!BO$9))-SUMIF(INDIRECT(calc!BO$7),$C92,INDIRECT(calc!BO$10))-SUMIF(INDIRECT(calc!BO$8),$C92,INDIRECT(calc!BO$11))),"")</f>
        <v/>
      </c>
      <c r="L92" s="205" t="str">
        <f ca="1">IFERROR(IF($C92="","",(SUMIF(INDIRECT(calc!BP$6),$C92,INDIRECT(calc!BP$12))+SUMIF(INDIRECT(calc!BP$7),$C92,INDIRECT(calc!BP$13))+SUMIF(INDIRECT(calc!BP$8),$C92,INDIRECT(calc!BP$14)))/(COUNTIF(INDIRECT(calc!BP$6),$C92)+COUNTIF(INDIRECT(calc!BP$7),$C92)+COUNTIF(INDIRECT(calc!BP$8),$C92))-SUMIF(INDIRECT(calc!BP$6),$C92,INDIRECT(calc!BP$9))-SUMIF(INDIRECT(calc!BP$7),$C92,INDIRECT(calc!BP$10))-SUMIF(INDIRECT(calc!BP$8),$C92,INDIRECT(calc!BP$11))),"")</f>
        <v/>
      </c>
      <c r="M92" s="205" t="str">
        <f ca="1">IFERROR(IF($C92="","",(SUMIF(INDIRECT(calc!BQ$6),$C92,INDIRECT(calc!BQ$12))+SUMIF(INDIRECT(calc!BQ$7),$C92,INDIRECT(calc!BQ$13))+SUMIF(INDIRECT(calc!BQ$8),$C92,INDIRECT(calc!BQ$14)))/(COUNTIF(INDIRECT(calc!BQ$6),$C92)+COUNTIF(INDIRECT(calc!BQ$7),$C92)+COUNTIF(INDIRECT(calc!BQ$8),$C92))-SUMIF(INDIRECT(calc!BQ$6),$C92,INDIRECT(calc!BQ$9))-SUMIF(INDIRECT(calc!BQ$7),$C92,INDIRECT(calc!BQ$10))-SUMIF(INDIRECT(calc!BQ$8),$C92,INDIRECT(calc!BQ$11))),"")</f>
        <v/>
      </c>
      <c r="N92" s="205" t="str">
        <f ca="1">IFERROR(IF($C92="","",(SUMIF(INDIRECT(calc!BR$6),$C92,INDIRECT(calc!BR$12))+SUMIF(INDIRECT(calc!BR$7),$C92,INDIRECT(calc!BR$13))+SUMIF(INDIRECT(calc!BR$8),$C92,INDIRECT(calc!BR$14)))/(COUNTIF(INDIRECT(calc!BR$6),$C92)+COUNTIF(INDIRECT(calc!BR$7),$C92)+COUNTIF(INDIRECT(calc!BR$8),$C92))-SUMIF(INDIRECT(calc!BR$6),$C92,INDIRECT(calc!BR$9))-SUMIF(INDIRECT(calc!BR$7),$C92,INDIRECT(calc!BR$10))-SUMIF(INDIRECT(calc!BR$8),$C92,INDIRECT(calc!BR$11))),"")</f>
        <v/>
      </c>
      <c r="O92" s="205" t="str">
        <f ca="1">IFERROR(IF($C92="","",(SUMIF(INDIRECT(calc!BS$6),$C92,INDIRECT(calc!BS$12))+SUMIF(INDIRECT(calc!BS$7),$C92,INDIRECT(calc!BS$13))+SUMIF(INDIRECT(calc!BS$8),$C92,INDIRECT(calc!BS$14)))/(COUNTIF(INDIRECT(calc!BS$6),$C92)+COUNTIF(INDIRECT(calc!BS$7),$C92)+COUNTIF(INDIRECT(calc!BS$8),$C92))-SUMIF(INDIRECT(calc!BS$6),$C92,INDIRECT(calc!BS$9))-SUMIF(INDIRECT(calc!BS$7),$C92,INDIRECT(calc!BS$10))-SUMIF(INDIRECT(calc!BS$8),$C92,INDIRECT(calc!BS$11))),"")</f>
        <v/>
      </c>
      <c r="P92" s="205" t="str">
        <f ca="1">IFERROR(IF($C92="","",(SUMIF(INDIRECT(calc!BT$6),$C92,INDIRECT(calc!BT$12))+SUMIF(INDIRECT(calc!BT$7),$C92,INDIRECT(calc!BT$13))+SUMIF(INDIRECT(calc!BT$8),$C92,INDIRECT(calc!BT$14)))/(COUNTIF(INDIRECT(calc!BT$6),$C92)+COUNTIF(INDIRECT(calc!BT$7),$C92)+COUNTIF(INDIRECT(calc!BT$8),$C92))-SUMIF(INDIRECT(calc!BT$6),$C92,INDIRECT(calc!BT$9))-SUMIF(INDIRECT(calc!BT$7),$C92,INDIRECT(calc!BT$10))-SUMIF(INDIRECT(calc!BT$8),$C92,INDIRECT(calc!BT$11))),"")</f>
        <v/>
      </c>
      <c r="Q92" s="205" t="str">
        <f ca="1">IFERROR(IF($C92="","",(SUMIF(INDIRECT(calc!BU$6),$C92,INDIRECT(calc!BU$12))+SUMIF(INDIRECT(calc!BU$7),$C92,INDIRECT(calc!BU$13))+SUMIF(INDIRECT(calc!BU$8),$C92,INDIRECT(calc!BU$14)))/(COUNTIF(INDIRECT(calc!BU$6),$C92)+COUNTIF(INDIRECT(calc!BU$7),$C92)+COUNTIF(INDIRECT(calc!BU$8),$C92))-SUMIF(INDIRECT(calc!BU$6),$C92,INDIRECT(calc!BU$9))-SUMIF(INDIRECT(calc!BU$7),$C92,INDIRECT(calc!BU$10))-SUMIF(INDIRECT(calc!BU$8),$C92,INDIRECT(calc!BU$11))),"")</f>
        <v/>
      </c>
      <c r="R92" s="205" t="str">
        <f ca="1">IFERROR(IF($C92="","",(SUMIF(INDIRECT(calc!BV$6),$C92,INDIRECT(calc!BV$12))+SUMIF(INDIRECT(calc!BV$7),$C92,INDIRECT(calc!BV$13))+SUMIF(INDIRECT(calc!BV$8),$C92,INDIRECT(calc!BV$14)))/(COUNTIF(INDIRECT(calc!BV$6),$C92)+COUNTIF(INDIRECT(calc!BV$7),$C92)+COUNTIF(INDIRECT(calc!BV$8),$C92))-SUMIF(INDIRECT(calc!BV$6),$C92,INDIRECT(calc!BV$9))-SUMIF(INDIRECT(calc!BV$7),$C92,INDIRECT(calc!BV$10))-SUMIF(INDIRECT(calc!BV$8),$C92,INDIRECT(calc!BV$11))),"")</f>
        <v/>
      </c>
      <c r="S92" s="205" t="str">
        <f ca="1">IFERROR(IF($C92="","",(SUMIF(INDIRECT(calc!BW$6),$C92,INDIRECT(calc!BW$12))+SUMIF(INDIRECT(calc!BW$7),$C92,INDIRECT(calc!BW$13))+SUMIF(INDIRECT(calc!BW$8),$C92,INDIRECT(calc!BW$14)))/(COUNTIF(INDIRECT(calc!BW$6),$C92)+COUNTIF(INDIRECT(calc!BW$7),$C92)+COUNTIF(INDIRECT(calc!BW$8),$C92))-SUMIF(INDIRECT(calc!BW$6),$C92,INDIRECT(calc!BW$9))-SUMIF(INDIRECT(calc!BW$7),$C92,INDIRECT(calc!BW$10))-SUMIF(INDIRECT(calc!BW$8),$C92,INDIRECT(calc!BW$11))),"")</f>
        <v/>
      </c>
      <c r="T92" s="205" t="str">
        <f ca="1">IFERROR(IF($C92="","",(SUMIF(INDIRECT(calc!BX$6),$C92,INDIRECT(calc!BX$12))+SUMIF(INDIRECT(calc!BX$7),$C92,INDIRECT(calc!BX$13))+SUMIF(INDIRECT(calc!BX$8),$C92,INDIRECT(calc!BX$14)))/(COUNTIF(INDIRECT(calc!BX$6),$C92)+COUNTIF(INDIRECT(calc!BX$7),$C92)+COUNTIF(INDIRECT(calc!BX$8),$C92))-SUMIF(INDIRECT(calc!BX$6),$C92,INDIRECT(calc!BX$9))-SUMIF(INDIRECT(calc!BX$7),$C92,INDIRECT(calc!BX$10))-SUMIF(INDIRECT(calc!BX$8),$C92,INDIRECT(calc!BX$11))),"")</f>
        <v/>
      </c>
      <c r="U92" s="205" t="str">
        <f ca="1">IFERROR(IF($C92="","",(SUMIF(INDIRECT(calc!BY$6),$C92,INDIRECT(calc!BY$12))+SUMIF(INDIRECT(calc!BY$7),$C92,INDIRECT(calc!BY$13))+SUMIF(INDIRECT(calc!BY$8),$C92,INDIRECT(calc!BY$14)))/(COUNTIF(INDIRECT(calc!BY$6),$C92)+COUNTIF(INDIRECT(calc!BY$7),$C92)+COUNTIF(INDIRECT(calc!BY$8),$C92))-SUMIF(INDIRECT(calc!BY$6),$C92,INDIRECT(calc!BY$9))-SUMIF(INDIRECT(calc!BY$7),$C92,INDIRECT(calc!BY$10))-SUMIF(INDIRECT(calc!BY$8),$C92,INDIRECT(calc!BY$11))),"")</f>
        <v/>
      </c>
      <c r="V92" s="205" t="str">
        <f ca="1">IFERROR(IF($C92="","",(SUMIF(INDIRECT(calc!BZ$6),$C92,INDIRECT(calc!BZ$12))+SUMIF(INDIRECT(calc!BZ$7),$C92,INDIRECT(calc!BZ$13))+SUMIF(INDIRECT(calc!BZ$8),$C92,INDIRECT(calc!BZ$14)))/(COUNTIF(INDIRECT(calc!BZ$6),$C92)+COUNTIF(INDIRECT(calc!BZ$7),$C92)+COUNTIF(INDIRECT(calc!BZ$8),$C92))-SUMIF(INDIRECT(calc!BZ$6),$C92,INDIRECT(calc!BZ$9))-SUMIF(INDIRECT(calc!BZ$7),$C92,INDIRECT(calc!BZ$10))-SUMIF(INDIRECT(calc!BZ$8),$C92,INDIRECT(calc!BZ$11))),"")</f>
        <v/>
      </c>
      <c r="X92" s="136"/>
    </row>
    <row r="93" spans="3:24">
      <c r="C93" s="204" t="str">
        <f ca="1">IFERROR(INDEX(Typ,MATCH(ROW(A92),Code,0),2),"")</f>
        <v>1001873AA</v>
      </c>
      <c r="D93" s="204" t="str">
        <f ca="1">IFERROR(INDEX(Typ,MATCH(ROW(B92),Code,0),3),"")</f>
        <v>PLASTIC BRACKET FOR STRAP</v>
      </c>
      <c r="E93" s="141">
        <f ca="1">SUMIF(Stocks!A:$A,$C93,Stocks!$B:$B)</f>
        <v>2981</v>
      </c>
      <c r="F93" s="141"/>
      <c r="G93" s="145">
        <f t="shared" ca="1" si="1"/>
        <v>0</v>
      </c>
      <c r="H93" s="205" t="str">
        <f ca="1">IFERROR(IF($C93="","",(SUMIF(INDIRECT(calc!BL$6),$C93,INDIRECT(calc!BL$12))+SUMIF(INDIRECT(calc!BL$7),$C93,INDIRECT(calc!BL$13))+SUMIF(INDIRECT(calc!BL$8),$C93,INDIRECT(calc!BL$14)))/(COUNTIF(INDIRECT(calc!BL$6),$C93)+COUNTIF(INDIRECT(calc!BL$7),$C93)+COUNTIF(INDIRECT(calc!BL$8),$C93))-SUMIF(INDIRECT(calc!BL$6),$C93,INDIRECT(calc!BL$9))-SUMIF(INDIRECT(calc!BL$7),$C93,INDIRECT(calc!BL$10))-SUMIF(INDIRECT(calc!BL$8),$C93,INDIRECT(calc!BL$11))),"")</f>
        <v/>
      </c>
      <c r="I93" s="205">
        <f ca="1">IFERROR(IF($C93="","",(SUMIF(INDIRECT(calc!BM$6),$C93,INDIRECT(calc!BM$12))+SUMIF(INDIRECT(calc!BM$7),$C93,INDIRECT(calc!BM$13))+SUMIF(INDIRECT(calc!BM$8),$C93,INDIRECT(calc!BM$14)))/(COUNTIF(INDIRECT(calc!BM$6),$C93)+COUNTIF(INDIRECT(calc!BM$7),$C93)+COUNTIF(INDIRECT(calc!BM$8),$C93))-SUMIF(INDIRECT(calc!BM$6),$C93,INDIRECT(calc!BM$9))-SUMIF(INDIRECT(calc!BM$7),$C93,INDIRECT(calc!BM$10))-SUMIF(INDIRECT(calc!BM$8),$C93,INDIRECT(calc!BM$11))),"")</f>
        <v>2939</v>
      </c>
      <c r="J93" s="205" t="str">
        <f ca="1">IFERROR(IF($C93="","",(SUMIF(INDIRECT(calc!BN$6),$C93,INDIRECT(calc!BN$12))+SUMIF(INDIRECT(calc!BN$7),$C93,INDIRECT(calc!BN$13))+SUMIF(INDIRECT(calc!BN$8),$C93,INDIRECT(calc!BN$14)))/(COUNTIF(INDIRECT(calc!BN$6),$C93)+COUNTIF(INDIRECT(calc!BN$7),$C93)+COUNTIF(INDIRECT(calc!BN$8),$C93))-SUMIF(INDIRECT(calc!BN$6),$C93,INDIRECT(calc!BN$9))-SUMIF(INDIRECT(calc!BN$7),$C93,INDIRECT(calc!BN$10))-SUMIF(INDIRECT(calc!BN$8),$C93,INDIRECT(calc!BN$11))),"")</f>
        <v/>
      </c>
      <c r="K93" s="205" t="str">
        <f ca="1">IFERROR(IF($C93="","",(SUMIF(INDIRECT(calc!BO$6),$C93,INDIRECT(calc!BO$12))+SUMIF(INDIRECT(calc!BO$7),$C93,INDIRECT(calc!BO$13))+SUMIF(INDIRECT(calc!BO$8),$C93,INDIRECT(calc!BO$14)))/(COUNTIF(INDIRECT(calc!BO$6),$C93)+COUNTIF(INDIRECT(calc!BO$7),$C93)+COUNTIF(INDIRECT(calc!BO$8),$C93))-SUMIF(INDIRECT(calc!BO$6),$C93,INDIRECT(calc!BO$9))-SUMIF(INDIRECT(calc!BO$7),$C93,INDIRECT(calc!BO$10))-SUMIF(INDIRECT(calc!BO$8),$C93,INDIRECT(calc!BO$11))),"")</f>
        <v/>
      </c>
      <c r="L93" s="205" t="str">
        <f ca="1">IFERROR(IF($C93="","",(SUMIF(INDIRECT(calc!BP$6),$C93,INDIRECT(calc!BP$12))+SUMIF(INDIRECT(calc!BP$7),$C93,INDIRECT(calc!BP$13))+SUMIF(INDIRECT(calc!BP$8),$C93,INDIRECT(calc!BP$14)))/(COUNTIF(INDIRECT(calc!BP$6),$C93)+COUNTIF(INDIRECT(calc!BP$7),$C93)+COUNTIF(INDIRECT(calc!BP$8),$C93))-SUMIF(INDIRECT(calc!BP$6),$C93,INDIRECT(calc!BP$9))-SUMIF(INDIRECT(calc!BP$7),$C93,INDIRECT(calc!BP$10))-SUMIF(INDIRECT(calc!BP$8),$C93,INDIRECT(calc!BP$11))),"")</f>
        <v/>
      </c>
      <c r="M93" s="205" t="str">
        <f ca="1">IFERROR(IF($C93="","",(SUMIF(INDIRECT(calc!BQ$6),$C93,INDIRECT(calc!BQ$12))+SUMIF(INDIRECT(calc!BQ$7),$C93,INDIRECT(calc!BQ$13))+SUMIF(INDIRECT(calc!BQ$8),$C93,INDIRECT(calc!BQ$14)))/(COUNTIF(INDIRECT(calc!BQ$6),$C93)+COUNTIF(INDIRECT(calc!BQ$7),$C93)+COUNTIF(INDIRECT(calc!BQ$8),$C93))-SUMIF(INDIRECT(calc!BQ$6),$C93,INDIRECT(calc!BQ$9))-SUMIF(INDIRECT(calc!BQ$7),$C93,INDIRECT(calc!BQ$10))-SUMIF(INDIRECT(calc!BQ$8),$C93,INDIRECT(calc!BQ$11))),"")</f>
        <v/>
      </c>
      <c r="N93" s="205" t="str">
        <f ca="1">IFERROR(IF($C93="","",(SUMIF(INDIRECT(calc!BR$6),$C93,INDIRECT(calc!BR$12))+SUMIF(INDIRECT(calc!BR$7),$C93,INDIRECT(calc!BR$13))+SUMIF(INDIRECT(calc!BR$8),$C93,INDIRECT(calc!BR$14)))/(COUNTIF(INDIRECT(calc!BR$6),$C93)+COUNTIF(INDIRECT(calc!BR$7),$C93)+COUNTIF(INDIRECT(calc!BR$8),$C93))-SUMIF(INDIRECT(calc!BR$6),$C93,INDIRECT(calc!BR$9))-SUMIF(INDIRECT(calc!BR$7),$C93,INDIRECT(calc!BR$10))-SUMIF(INDIRECT(calc!BR$8),$C93,INDIRECT(calc!BR$11))),"")</f>
        <v/>
      </c>
      <c r="O93" s="205" t="str">
        <f ca="1">IFERROR(IF($C93="","",(SUMIF(INDIRECT(calc!BS$6),$C93,INDIRECT(calc!BS$12))+SUMIF(INDIRECT(calc!BS$7),$C93,INDIRECT(calc!BS$13))+SUMIF(INDIRECT(calc!BS$8),$C93,INDIRECT(calc!BS$14)))/(COUNTIF(INDIRECT(calc!BS$6),$C93)+COUNTIF(INDIRECT(calc!BS$7),$C93)+COUNTIF(INDIRECT(calc!BS$8),$C93))-SUMIF(INDIRECT(calc!BS$6),$C93,INDIRECT(calc!BS$9))-SUMIF(INDIRECT(calc!BS$7),$C93,INDIRECT(calc!BS$10))-SUMIF(INDIRECT(calc!BS$8),$C93,INDIRECT(calc!BS$11))),"")</f>
        <v/>
      </c>
      <c r="P93" s="205" t="str">
        <f ca="1">IFERROR(IF($C93="","",(SUMIF(INDIRECT(calc!BT$6),$C93,INDIRECT(calc!BT$12))+SUMIF(INDIRECT(calc!BT$7),$C93,INDIRECT(calc!BT$13))+SUMIF(INDIRECT(calc!BT$8),$C93,INDIRECT(calc!BT$14)))/(COUNTIF(INDIRECT(calc!BT$6),$C93)+COUNTIF(INDIRECT(calc!BT$7),$C93)+COUNTIF(INDIRECT(calc!BT$8),$C93))-SUMIF(INDIRECT(calc!BT$6),$C93,INDIRECT(calc!BT$9))-SUMIF(INDIRECT(calc!BT$7),$C93,INDIRECT(calc!BT$10))-SUMIF(INDIRECT(calc!BT$8),$C93,INDIRECT(calc!BT$11))),"")</f>
        <v/>
      </c>
      <c r="Q93" s="205" t="str">
        <f ca="1">IFERROR(IF($C93="","",(SUMIF(INDIRECT(calc!BU$6),$C93,INDIRECT(calc!BU$12))+SUMIF(INDIRECT(calc!BU$7),$C93,INDIRECT(calc!BU$13))+SUMIF(INDIRECT(calc!BU$8),$C93,INDIRECT(calc!BU$14)))/(COUNTIF(INDIRECT(calc!BU$6),$C93)+COUNTIF(INDIRECT(calc!BU$7),$C93)+COUNTIF(INDIRECT(calc!BU$8),$C93))-SUMIF(INDIRECT(calc!BU$6),$C93,INDIRECT(calc!BU$9))-SUMIF(INDIRECT(calc!BU$7),$C93,INDIRECT(calc!BU$10))-SUMIF(INDIRECT(calc!BU$8),$C93,INDIRECT(calc!BU$11))),"")</f>
        <v/>
      </c>
      <c r="R93" s="205" t="str">
        <f ca="1">IFERROR(IF($C93="","",(SUMIF(INDIRECT(calc!BV$6),$C93,INDIRECT(calc!BV$12))+SUMIF(INDIRECT(calc!BV$7),$C93,INDIRECT(calc!BV$13))+SUMIF(INDIRECT(calc!BV$8),$C93,INDIRECT(calc!BV$14)))/(COUNTIF(INDIRECT(calc!BV$6),$C93)+COUNTIF(INDIRECT(calc!BV$7),$C93)+COUNTIF(INDIRECT(calc!BV$8),$C93))-SUMIF(INDIRECT(calc!BV$6),$C93,INDIRECT(calc!BV$9))-SUMIF(INDIRECT(calc!BV$7),$C93,INDIRECT(calc!BV$10))-SUMIF(INDIRECT(calc!BV$8),$C93,INDIRECT(calc!BV$11))),"")</f>
        <v/>
      </c>
      <c r="S93" s="205" t="str">
        <f ca="1">IFERROR(IF($C93="","",(SUMIF(INDIRECT(calc!BW$6),$C93,INDIRECT(calc!BW$12))+SUMIF(INDIRECT(calc!BW$7),$C93,INDIRECT(calc!BW$13))+SUMIF(INDIRECT(calc!BW$8),$C93,INDIRECT(calc!BW$14)))/(COUNTIF(INDIRECT(calc!BW$6),$C93)+COUNTIF(INDIRECT(calc!BW$7),$C93)+COUNTIF(INDIRECT(calc!BW$8),$C93))-SUMIF(INDIRECT(calc!BW$6),$C93,INDIRECT(calc!BW$9))-SUMIF(INDIRECT(calc!BW$7),$C93,INDIRECT(calc!BW$10))-SUMIF(INDIRECT(calc!BW$8),$C93,INDIRECT(calc!BW$11))),"")</f>
        <v/>
      </c>
      <c r="T93" s="205" t="str">
        <f ca="1">IFERROR(IF($C93="","",(SUMIF(INDIRECT(calc!BX$6),$C93,INDIRECT(calc!BX$12))+SUMIF(INDIRECT(calc!BX$7),$C93,INDIRECT(calc!BX$13))+SUMIF(INDIRECT(calc!BX$8),$C93,INDIRECT(calc!BX$14)))/(COUNTIF(INDIRECT(calc!BX$6),$C93)+COUNTIF(INDIRECT(calc!BX$7),$C93)+COUNTIF(INDIRECT(calc!BX$8),$C93))-SUMIF(INDIRECT(calc!BX$6),$C93,INDIRECT(calc!BX$9))-SUMIF(INDIRECT(calc!BX$7),$C93,INDIRECT(calc!BX$10))-SUMIF(INDIRECT(calc!BX$8),$C93,INDIRECT(calc!BX$11))),"")</f>
        <v/>
      </c>
      <c r="U93" s="205" t="str">
        <f ca="1">IFERROR(IF($C93="","",(SUMIF(INDIRECT(calc!BY$6),$C93,INDIRECT(calc!BY$12))+SUMIF(INDIRECT(calc!BY$7),$C93,INDIRECT(calc!BY$13))+SUMIF(INDIRECT(calc!BY$8),$C93,INDIRECT(calc!BY$14)))/(COUNTIF(INDIRECT(calc!BY$6),$C93)+COUNTIF(INDIRECT(calc!BY$7),$C93)+COUNTIF(INDIRECT(calc!BY$8),$C93))-SUMIF(INDIRECT(calc!BY$6),$C93,INDIRECT(calc!BY$9))-SUMIF(INDIRECT(calc!BY$7),$C93,INDIRECT(calc!BY$10))-SUMIF(INDIRECT(calc!BY$8),$C93,INDIRECT(calc!BY$11))),"")</f>
        <v/>
      </c>
      <c r="V93" s="205" t="str">
        <f ca="1">IFERROR(IF($C93="","",(SUMIF(INDIRECT(calc!BZ$6),$C93,INDIRECT(calc!BZ$12))+SUMIF(INDIRECT(calc!BZ$7),$C93,INDIRECT(calc!BZ$13))+SUMIF(INDIRECT(calc!BZ$8),$C93,INDIRECT(calc!BZ$14)))/(COUNTIF(INDIRECT(calc!BZ$6),$C93)+COUNTIF(INDIRECT(calc!BZ$7),$C93)+COUNTIF(INDIRECT(calc!BZ$8),$C93))-SUMIF(INDIRECT(calc!BZ$6),$C93,INDIRECT(calc!BZ$9))-SUMIF(INDIRECT(calc!BZ$7),$C93,INDIRECT(calc!BZ$10))-SUMIF(INDIRECT(calc!BZ$8),$C93,INDIRECT(calc!BZ$11))),"")</f>
        <v/>
      </c>
      <c r="X93" s="136"/>
    </row>
    <row r="94" spans="3:24">
      <c r="C94" s="204" t="str">
        <f ca="1">IFERROR(INDEX(Typ,MATCH(ROW(A93),Code,0),2),"")</f>
        <v>7310126AA</v>
      </c>
      <c r="D94" s="204" t="str">
        <f ca="1">IFERROR(INDEX(Typ,MATCH(ROW(B93),Code,0),3),"")</f>
        <v>FILL VENT NIPPLE X</v>
      </c>
      <c r="E94" s="141">
        <f ca="1">SUMIF(Stocks!A:$A,$C94,Stocks!$B:$B)</f>
        <v>566</v>
      </c>
      <c r="F94" s="141"/>
      <c r="G94" s="145">
        <f t="shared" ca="1" si="1"/>
        <v>0</v>
      </c>
      <c r="H94" s="205" t="str">
        <f ca="1">IFERROR(IF($C94="","",(SUMIF(INDIRECT(calc!BL$6),$C94,INDIRECT(calc!BL$12))+SUMIF(INDIRECT(calc!BL$7),$C94,INDIRECT(calc!BL$13))+SUMIF(INDIRECT(calc!BL$8),$C94,INDIRECT(calc!BL$14)))/(COUNTIF(INDIRECT(calc!BL$6),$C94)+COUNTIF(INDIRECT(calc!BL$7),$C94)+COUNTIF(INDIRECT(calc!BL$8),$C94))-SUMIF(INDIRECT(calc!BL$6),$C94,INDIRECT(calc!BL$9))-SUMIF(INDIRECT(calc!BL$7),$C94,INDIRECT(calc!BL$10))-SUMIF(INDIRECT(calc!BL$8),$C94,INDIRECT(calc!BL$11))),"")</f>
        <v/>
      </c>
      <c r="I94" s="205">
        <f ca="1">IFERROR(IF($C94="","",(SUMIF(INDIRECT(calc!BM$6),$C94,INDIRECT(calc!BM$12))+SUMIF(INDIRECT(calc!BM$7),$C94,INDIRECT(calc!BM$13))+SUMIF(INDIRECT(calc!BM$8),$C94,INDIRECT(calc!BM$14)))/(COUNTIF(INDIRECT(calc!BM$6),$C94)+COUNTIF(INDIRECT(calc!BM$7),$C94)+COUNTIF(INDIRECT(calc!BM$8),$C94))-SUMIF(INDIRECT(calc!BM$6),$C94,INDIRECT(calc!BM$9))-SUMIF(INDIRECT(calc!BM$7),$C94,INDIRECT(calc!BM$10))-SUMIF(INDIRECT(calc!BM$8),$C94,INDIRECT(calc!BM$11))),"")</f>
        <v>565</v>
      </c>
      <c r="J94" s="205" t="str">
        <f ca="1">IFERROR(IF($C94="","",(SUMIF(INDIRECT(calc!BN$6),$C94,INDIRECT(calc!BN$12))+SUMIF(INDIRECT(calc!BN$7),$C94,INDIRECT(calc!BN$13))+SUMIF(INDIRECT(calc!BN$8),$C94,INDIRECT(calc!BN$14)))/(COUNTIF(INDIRECT(calc!BN$6),$C94)+COUNTIF(INDIRECT(calc!BN$7),$C94)+COUNTIF(INDIRECT(calc!BN$8),$C94))-SUMIF(INDIRECT(calc!BN$6),$C94,INDIRECT(calc!BN$9))-SUMIF(INDIRECT(calc!BN$7),$C94,INDIRECT(calc!BN$10))-SUMIF(INDIRECT(calc!BN$8),$C94,INDIRECT(calc!BN$11))),"")</f>
        <v/>
      </c>
      <c r="K94" s="205" t="str">
        <f ca="1">IFERROR(IF($C94="","",(SUMIF(INDIRECT(calc!BO$6),$C94,INDIRECT(calc!BO$12))+SUMIF(INDIRECT(calc!BO$7),$C94,INDIRECT(calc!BO$13))+SUMIF(INDIRECT(calc!BO$8),$C94,INDIRECT(calc!BO$14)))/(COUNTIF(INDIRECT(calc!BO$6),$C94)+COUNTIF(INDIRECT(calc!BO$7),$C94)+COUNTIF(INDIRECT(calc!BO$8),$C94))-SUMIF(INDIRECT(calc!BO$6),$C94,INDIRECT(calc!BO$9))-SUMIF(INDIRECT(calc!BO$7),$C94,INDIRECT(calc!BO$10))-SUMIF(INDIRECT(calc!BO$8),$C94,INDIRECT(calc!BO$11))),"")</f>
        <v/>
      </c>
      <c r="L94" s="205" t="str">
        <f ca="1">IFERROR(IF($C94="","",(SUMIF(INDIRECT(calc!BP$6),$C94,INDIRECT(calc!BP$12))+SUMIF(INDIRECT(calc!BP$7),$C94,INDIRECT(calc!BP$13))+SUMIF(INDIRECT(calc!BP$8),$C94,INDIRECT(calc!BP$14)))/(COUNTIF(INDIRECT(calc!BP$6),$C94)+COUNTIF(INDIRECT(calc!BP$7),$C94)+COUNTIF(INDIRECT(calc!BP$8),$C94))-SUMIF(INDIRECT(calc!BP$6),$C94,INDIRECT(calc!BP$9))-SUMIF(INDIRECT(calc!BP$7),$C94,INDIRECT(calc!BP$10))-SUMIF(INDIRECT(calc!BP$8),$C94,INDIRECT(calc!BP$11))),"")</f>
        <v/>
      </c>
      <c r="M94" s="205" t="str">
        <f ca="1">IFERROR(IF($C94="","",(SUMIF(INDIRECT(calc!BQ$6),$C94,INDIRECT(calc!BQ$12))+SUMIF(INDIRECT(calc!BQ$7),$C94,INDIRECT(calc!BQ$13))+SUMIF(INDIRECT(calc!BQ$8),$C94,INDIRECT(calc!BQ$14)))/(COUNTIF(INDIRECT(calc!BQ$6),$C94)+COUNTIF(INDIRECT(calc!BQ$7),$C94)+COUNTIF(INDIRECT(calc!BQ$8),$C94))-SUMIF(INDIRECT(calc!BQ$6),$C94,INDIRECT(calc!BQ$9))-SUMIF(INDIRECT(calc!BQ$7),$C94,INDIRECT(calc!BQ$10))-SUMIF(INDIRECT(calc!BQ$8),$C94,INDIRECT(calc!BQ$11))),"")</f>
        <v/>
      </c>
      <c r="N94" s="205" t="str">
        <f ca="1">IFERROR(IF($C94="","",(SUMIF(INDIRECT(calc!BR$6),$C94,INDIRECT(calc!BR$12))+SUMIF(INDIRECT(calc!BR$7),$C94,INDIRECT(calc!BR$13))+SUMIF(INDIRECT(calc!BR$8),$C94,INDIRECT(calc!BR$14)))/(COUNTIF(INDIRECT(calc!BR$6),$C94)+COUNTIF(INDIRECT(calc!BR$7),$C94)+COUNTIF(INDIRECT(calc!BR$8),$C94))-SUMIF(INDIRECT(calc!BR$6),$C94,INDIRECT(calc!BR$9))-SUMIF(INDIRECT(calc!BR$7),$C94,INDIRECT(calc!BR$10))-SUMIF(INDIRECT(calc!BR$8),$C94,INDIRECT(calc!BR$11))),"")</f>
        <v/>
      </c>
      <c r="O94" s="205" t="str">
        <f ca="1">IFERROR(IF($C94="","",(SUMIF(INDIRECT(calc!BS$6),$C94,INDIRECT(calc!BS$12))+SUMIF(INDIRECT(calc!BS$7),$C94,INDIRECT(calc!BS$13))+SUMIF(INDIRECT(calc!BS$8),$C94,INDIRECT(calc!BS$14)))/(COUNTIF(INDIRECT(calc!BS$6),$C94)+COUNTIF(INDIRECT(calc!BS$7),$C94)+COUNTIF(INDIRECT(calc!BS$8),$C94))-SUMIF(INDIRECT(calc!BS$6),$C94,INDIRECT(calc!BS$9))-SUMIF(INDIRECT(calc!BS$7),$C94,INDIRECT(calc!BS$10))-SUMIF(INDIRECT(calc!BS$8),$C94,INDIRECT(calc!BS$11))),"")</f>
        <v/>
      </c>
      <c r="P94" s="205" t="str">
        <f ca="1">IFERROR(IF($C94="","",(SUMIF(INDIRECT(calc!BT$6),$C94,INDIRECT(calc!BT$12))+SUMIF(INDIRECT(calc!BT$7),$C94,INDIRECT(calc!BT$13))+SUMIF(INDIRECT(calc!BT$8),$C94,INDIRECT(calc!BT$14)))/(COUNTIF(INDIRECT(calc!BT$6),$C94)+COUNTIF(INDIRECT(calc!BT$7),$C94)+COUNTIF(INDIRECT(calc!BT$8),$C94))-SUMIF(INDIRECT(calc!BT$6),$C94,INDIRECT(calc!BT$9))-SUMIF(INDIRECT(calc!BT$7),$C94,INDIRECT(calc!BT$10))-SUMIF(INDIRECT(calc!BT$8),$C94,INDIRECT(calc!BT$11))),"")</f>
        <v/>
      </c>
      <c r="Q94" s="205" t="str">
        <f ca="1">IFERROR(IF($C94="","",(SUMIF(INDIRECT(calc!BU$6),$C94,INDIRECT(calc!BU$12))+SUMIF(INDIRECT(calc!BU$7),$C94,INDIRECT(calc!BU$13))+SUMIF(INDIRECT(calc!BU$8),$C94,INDIRECT(calc!BU$14)))/(COUNTIF(INDIRECT(calc!BU$6),$C94)+COUNTIF(INDIRECT(calc!BU$7),$C94)+COUNTIF(INDIRECT(calc!BU$8),$C94))-SUMIF(INDIRECT(calc!BU$6),$C94,INDIRECT(calc!BU$9))-SUMIF(INDIRECT(calc!BU$7),$C94,INDIRECT(calc!BU$10))-SUMIF(INDIRECT(calc!BU$8),$C94,INDIRECT(calc!BU$11))),"")</f>
        <v/>
      </c>
      <c r="R94" s="205" t="str">
        <f ca="1">IFERROR(IF($C94="","",(SUMIF(INDIRECT(calc!BV$6),$C94,INDIRECT(calc!BV$12))+SUMIF(INDIRECT(calc!BV$7),$C94,INDIRECT(calc!BV$13))+SUMIF(INDIRECT(calc!BV$8),$C94,INDIRECT(calc!BV$14)))/(COUNTIF(INDIRECT(calc!BV$6),$C94)+COUNTIF(INDIRECT(calc!BV$7),$C94)+COUNTIF(INDIRECT(calc!BV$8),$C94))-SUMIF(INDIRECT(calc!BV$6),$C94,INDIRECT(calc!BV$9))-SUMIF(INDIRECT(calc!BV$7),$C94,INDIRECT(calc!BV$10))-SUMIF(INDIRECT(calc!BV$8),$C94,INDIRECT(calc!BV$11))),"")</f>
        <v/>
      </c>
      <c r="S94" s="205" t="str">
        <f ca="1">IFERROR(IF($C94="","",(SUMIF(INDIRECT(calc!BW$6),$C94,INDIRECT(calc!BW$12))+SUMIF(INDIRECT(calc!BW$7),$C94,INDIRECT(calc!BW$13))+SUMIF(INDIRECT(calc!BW$8),$C94,INDIRECT(calc!BW$14)))/(COUNTIF(INDIRECT(calc!BW$6),$C94)+COUNTIF(INDIRECT(calc!BW$7),$C94)+COUNTIF(INDIRECT(calc!BW$8),$C94))-SUMIF(INDIRECT(calc!BW$6),$C94,INDIRECT(calc!BW$9))-SUMIF(INDIRECT(calc!BW$7),$C94,INDIRECT(calc!BW$10))-SUMIF(INDIRECT(calc!BW$8),$C94,INDIRECT(calc!BW$11))),"")</f>
        <v/>
      </c>
      <c r="T94" s="205" t="str">
        <f ca="1">IFERROR(IF($C94="","",(SUMIF(INDIRECT(calc!BX$6),$C94,INDIRECT(calc!BX$12))+SUMIF(INDIRECT(calc!BX$7),$C94,INDIRECT(calc!BX$13))+SUMIF(INDIRECT(calc!BX$8),$C94,INDIRECT(calc!BX$14)))/(COUNTIF(INDIRECT(calc!BX$6),$C94)+COUNTIF(INDIRECT(calc!BX$7),$C94)+COUNTIF(INDIRECT(calc!BX$8),$C94))-SUMIF(INDIRECT(calc!BX$6),$C94,INDIRECT(calc!BX$9))-SUMIF(INDIRECT(calc!BX$7),$C94,INDIRECT(calc!BX$10))-SUMIF(INDIRECT(calc!BX$8),$C94,INDIRECT(calc!BX$11))),"")</f>
        <v/>
      </c>
      <c r="U94" s="205" t="str">
        <f ca="1">IFERROR(IF($C94="","",(SUMIF(INDIRECT(calc!BY$6),$C94,INDIRECT(calc!BY$12))+SUMIF(INDIRECT(calc!BY$7),$C94,INDIRECT(calc!BY$13))+SUMIF(INDIRECT(calc!BY$8),$C94,INDIRECT(calc!BY$14)))/(COUNTIF(INDIRECT(calc!BY$6),$C94)+COUNTIF(INDIRECT(calc!BY$7),$C94)+COUNTIF(INDIRECT(calc!BY$8),$C94))-SUMIF(INDIRECT(calc!BY$6),$C94,INDIRECT(calc!BY$9))-SUMIF(INDIRECT(calc!BY$7),$C94,INDIRECT(calc!BY$10))-SUMIF(INDIRECT(calc!BY$8),$C94,INDIRECT(calc!BY$11))),"")</f>
        <v/>
      </c>
      <c r="V94" s="205" t="str">
        <f ca="1">IFERROR(IF($C94="","",(SUMIF(INDIRECT(calc!BZ$6),$C94,INDIRECT(calc!BZ$12))+SUMIF(INDIRECT(calc!BZ$7),$C94,INDIRECT(calc!BZ$13))+SUMIF(INDIRECT(calc!BZ$8),$C94,INDIRECT(calc!BZ$14)))/(COUNTIF(INDIRECT(calc!BZ$6),$C94)+COUNTIF(INDIRECT(calc!BZ$7),$C94)+COUNTIF(INDIRECT(calc!BZ$8),$C94))-SUMIF(INDIRECT(calc!BZ$6),$C94,INDIRECT(calc!BZ$9))-SUMIF(INDIRECT(calc!BZ$7),$C94,INDIRECT(calc!BZ$10))-SUMIF(INDIRECT(calc!BZ$8),$C94,INDIRECT(calc!BZ$11))),"")</f>
        <v/>
      </c>
      <c r="X94" s="136"/>
    </row>
    <row r="95" spans="3:24">
      <c r="C95" s="204" t="str">
        <f ca="1">IFERROR(INDEX(Typ,MATCH(ROW(A94),Code,0),2),"")</f>
        <v>7310148AA</v>
      </c>
      <c r="D95" s="204" t="str">
        <f ca="1">IFERROR(INDEX(Typ,MATCH(ROW(B94),Code,0),3),"")</f>
        <v>FILL VENT NIPPLE</v>
      </c>
      <c r="E95" s="141">
        <f ca="1">SUMIF(Stocks!A:$A,$C95,Stocks!$B:$B)</f>
        <v>37</v>
      </c>
      <c r="F95" s="141"/>
      <c r="G95" s="145">
        <f t="shared" ca="1" si="1"/>
        <v>-21</v>
      </c>
      <c r="H95" s="205" t="str">
        <f ca="1">IFERROR(IF($C95="","",(SUMIF(INDIRECT(calc!BL$6),$C95,INDIRECT(calc!BL$12))+SUMIF(INDIRECT(calc!BL$7),$C95,INDIRECT(calc!BL$13))+SUMIF(INDIRECT(calc!BL$8),$C95,INDIRECT(calc!BL$14)))/(COUNTIF(INDIRECT(calc!BL$6),$C95)+COUNTIF(INDIRECT(calc!BL$7),$C95)+COUNTIF(INDIRECT(calc!BL$8),$C95))-SUMIF(INDIRECT(calc!BL$6),$C95,INDIRECT(calc!BL$9))-SUMIF(INDIRECT(calc!BL$7),$C95,INDIRECT(calc!BL$10))-SUMIF(INDIRECT(calc!BL$8),$C95,INDIRECT(calc!BL$11))),"")</f>
        <v/>
      </c>
      <c r="I95" s="205">
        <f ca="1">IFERROR(IF($C95="","",(SUMIF(INDIRECT(calc!BM$6),$C95,INDIRECT(calc!BM$12))+SUMIF(INDIRECT(calc!BM$7),$C95,INDIRECT(calc!BM$13))+SUMIF(INDIRECT(calc!BM$8),$C95,INDIRECT(calc!BM$14)))/(COUNTIF(INDIRECT(calc!BM$6),$C95)+COUNTIF(INDIRECT(calc!BM$7),$C95)+COUNTIF(INDIRECT(calc!BM$8),$C95))-SUMIF(INDIRECT(calc!BM$6),$C95,INDIRECT(calc!BM$9))-SUMIF(INDIRECT(calc!BM$7),$C95,INDIRECT(calc!BM$10))-SUMIF(INDIRECT(calc!BM$8),$C95,INDIRECT(calc!BM$11))),"")</f>
        <v>-21</v>
      </c>
      <c r="J95" s="205" t="str">
        <f ca="1">IFERROR(IF($C95="","",(SUMIF(INDIRECT(calc!BN$6),$C95,INDIRECT(calc!BN$12))+SUMIF(INDIRECT(calc!BN$7),$C95,INDIRECT(calc!BN$13))+SUMIF(INDIRECT(calc!BN$8),$C95,INDIRECT(calc!BN$14)))/(COUNTIF(INDIRECT(calc!BN$6),$C95)+COUNTIF(INDIRECT(calc!BN$7),$C95)+COUNTIF(INDIRECT(calc!BN$8),$C95))-SUMIF(INDIRECT(calc!BN$6),$C95,INDIRECT(calc!BN$9))-SUMIF(INDIRECT(calc!BN$7),$C95,INDIRECT(calc!BN$10))-SUMIF(INDIRECT(calc!BN$8),$C95,INDIRECT(calc!BN$11))),"")</f>
        <v/>
      </c>
      <c r="K95" s="205" t="str">
        <f ca="1">IFERROR(IF($C95="","",(SUMIF(INDIRECT(calc!BO$6),$C95,INDIRECT(calc!BO$12))+SUMIF(INDIRECT(calc!BO$7),$C95,INDIRECT(calc!BO$13))+SUMIF(INDIRECT(calc!BO$8),$C95,INDIRECT(calc!BO$14)))/(COUNTIF(INDIRECT(calc!BO$6),$C95)+COUNTIF(INDIRECT(calc!BO$7),$C95)+COUNTIF(INDIRECT(calc!BO$8),$C95))-SUMIF(INDIRECT(calc!BO$6),$C95,INDIRECT(calc!BO$9))-SUMIF(INDIRECT(calc!BO$7),$C95,INDIRECT(calc!BO$10))-SUMIF(INDIRECT(calc!BO$8),$C95,INDIRECT(calc!BO$11))),"")</f>
        <v/>
      </c>
      <c r="L95" s="205" t="str">
        <f ca="1">IFERROR(IF($C95="","",(SUMIF(INDIRECT(calc!BP$6),$C95,INDIRECT(calc!BP$12))+SUMIF(INDIRECT(calc!BP$7),$C95,INDIRECT(calc!BP$13))+SUMIF(INDIRECT(calc!BP$8),$C95,INDIRECT(calc!BP$14)))/(COUNTIF(INDIRECT(calc!BP$6),$C95)+COUNTIF(INDIRECT(calc!BP$7),$C95)+COUNTIF(INDIRECT(calc!BP$8),$C95))-SUMIF(INDIRECT(calc!BP$6),$C95,INDIRECT(calc!BP$9))-SUMIF(INDIRECT(calc!BP$7),$C95,INDIRECT(calc!BP$10))-SUMIF(INDIRECT(calc!BP$8),$C95,INDIRECT(calc!BP$11))),"")</f>
        <v/>
      </c>
      <c r="M95" s="205" t="str">
        <f ca="1">IFERROR(IF($C95="","",(SUMIF(INDIRECT(calc!BQ$6),$C95,INDIRECT(calc!BQ$12))+SUMIF(INDIRECT(calc!BQ$7),$C95,INDIRECT(calc!BQ$13))+SUMIF(INDIRECT(calc!BQ$8),$C95,INDIRECT(calc!BQ$14)))/(COUNTIF(INDIRECT(calc!BQ$6),$C95)+COUNTIF(INDIRECT(calc!BQ$7),$C95)+COUNTIF(INDIRECT(calc!BQ$8),$C95))-SUMIF(INDIRECT(calc!BQ$6),$C95,INDIRECT(calc!BQ$9))-SUMIF(INDIRECT(calc!BQ$7),$C95,INDIRECT(calc!BQ$10))-SUMIF(INDIRECT(calc!BQ$8),$C95,INDIRECT(calc!BQ$11))),"")</f>
        <v/>
      </c>
      <c r="N95" s="205" t="str">
        <f ca="1">IFERROR(IF($C95="","",(SUMIF(INDIRECT(calc!BR$6),$C95,INDIRECT(calc!BR$12))+SUMIF(INDIRECT(calc!BR$7),$C95,INDIRECT(calc!BR$13))+SUMIF(INDIRECT(calc!BR$8),$C95,INDIRECT(calc!BR$14)))/(COUNTIF(INDIRECT(calc!BR$6),$C95)+COUNTIF(INDIRECT(calc!BR$7),$C95)+COUNTIF(INDIRECT(calc!BR$8),$C95))-SUMIF(INDIRECT(calc!BR$6),$C95,INDIRECT(calc!BR$9))-SUMIF(INDIRECT(calc!BR$7),$C95,INDIRECT(calc!BR$10))-SUMIF(INDIRECT(calc!BR$8),$C95,INDIRECT(calc!BR$11))),"")</f>
        <v/>
      </c>
      <c r="O95" s="205" t="str">
        <f ca="1">IFERROR(IF($C95="","",(SUMIF(INDIRECT(calc!BS$6),$C95,INDIRECT(calc!BS$12))+SUMIF(INDIRECT(calc!BS$7),$C95,INDIRECT(calc!BS$13))+SUMIF(INDIRECT(calc!BS$8),$C95,INDIRECT(calc!BS$14)))/(COUNTIF(INDIRECT(calc!BS$6),$C95)+COUNTIF(INDIRECT(calc!BS$7),$C95)+COUNTIF(INDIRECT(calc!BS$8),$C95))-SUMIF(INDIRECT(calc!BS$6),$C95,INDIRECT(calc!BS$9))-SUMIF(INDIRECT(calc!BS$7),$C95,INDIRECT(calc!BS$10))-SUMIF(INDIRECT(calc!BS$8),$C95,INDIRECT(calc!BS$11))),"")</f>
        <v/>
      </c>
      <c r="P95" s="205" t="str">
        <f ca="1">IFERROR(IF($C95="","",(SUMIF(INDIRECT(calc!BT$6),$C95,INDIRECT(calc!BT$12))+SUMIF(INDIRECT(calc!BT$7),$C95,INDIRECT(calc!BT$13))+SUMIF(INDIRECT(calc!BT$8),$C95,INDIRECT(calc!BT$14)))/(COUNTIF(INDIRECT(calc!BT$6),$C95)+COUNTIF(INDIRECT(calc!BT$7),$C95)+COUNTIF(INDIRECT(calc!BT$8),$C95))-SUMIF(INDIRECT(calc!BT$6),$C95,INDIRECT(calc!BT$9))-SUMIF(INDIRECT(calc!BT$7),$C95,INDIRECT(calc!BT$10))-SUMIF(INDIRECT(calc!BT$8),$C95,INDIRECT(calc!BT$11))),"")</f>
        <v/>
      </c>
      <c r="Q95" s="205" t="str">
        <f ca="1">IFERROR(IF($C95="","",(SUMIF(INDIRECT(calc!BU$6),$C95,INDIRECT(calc!BU$12))+SUMIF(INDIRECT(calc!BU$7),$C95,INDIRECT(calc!BU$13))+SUMIF(INDIRECT(calc!BU$8),$C95,INDIRECT(calc!BU$14)))/(COUNTIF(INDIRECT(calc!BU$6),$C95)+COUNTIF(INDIRECT(calc!BU$7),$C95)+COUNTIF(INDIRECT(calc!BU$8),$C95))-SUMIF(INDIRECT(calc!BU$6),$C95,INDIRECT(calc!BU$9))-SUMIF(INDIRECT(calc!BU$7),$C95,INDIRECT(calc!BU$10))-SUMIF(INDIRECT(calc!BU$8),$C95,INDIRECT(calc!BU$11))),"")</f>
        <v/>
      </c>
      <c r="R95" s="205" t="str">
        <f ca="1">IFERROR(IF($C95="","",(SUMIF(INDIRECT(calc!BV$6),$C95,INDIRECT(calc!BV$12))+SUMIF(INDIRECT(calc!BV$7),$C95,INDIRECT(calc!BV$13))+SUMIF(INDIRECT(calc!BV$8),$C95,INDIRECT(calc!BV$14)))/(COUNTIF(INDIRECT(calc!BV$6),$C95)+COUNTIF(INDIRECT(calc!BV$7),$C95)+COUNTIF(INDIRECT(calc!BV$8),$C95))-SUMIF(INDIRECT(calc!BV$6),$C95,INDIRECT(calc!BV$9))-SUMIF(INDIRECT(calc!BV$7),$C95,INDIRECT(calc!BV$10))-SUMIF(INDIRECT(calc!BV$8),$C95,INDIRECT(calc!BV$11))),"")</f>
        <v/>
      </c>
      <c r="S95" s="205" t="str">
        <f ca="1">IFERROR(IF($C95="","",(SUMIF(INDIRECT(calc!BW$6),$C95,INDIRECT(calc!BW$12))+SUMIF(INDIRECT(calc!BW$7),$C95,INDIRECT(calc!BW$13))+SUMIF(INDIRECT(calc!BW$8),$C95,INDIRECT(calc!BW$14)))/(COUNTIF(INDIRECT(calc!BW$6),$C95)+COUNTIF(INDIRECT(calc!BW$7),$C95)+COUNTIF(INDIRECT(calc!BW$8),$C95))-SUMIF(INDIRECT(calc!BW$6),$C95,INDIRECT(calc!BW$9))-SUMIF(INDIRECT(calc!BW$7),$C95,INDIRECT(calc!BW$10))-SUMIF(INDIRECT(calc!BW$8),$C95,INDIRECT(calc!BW$11))),"")</f>
        <v/>
      </c>
      <c r="T95" s="205" t="str">
        <f ca="1">IFERROR(IF($C95="","",(SUMIF(INDIRECT(calc!BX$6),$C95,INDIRECT(calc!BX$12))+SUMIF(INDIRECT(calc!BX$7),$C95,INDIRECT(calc!BX$13))+SUMIF(INDIRECT(calc!BX$8),$C95,INDIRECT(calc!BX$14)))/(COUNTIF(INDIRECT(calc!BX$6),$C95)+COUNTIF(INDIRECT(calc!BX$7),$C95)+COUNTIF(INDIRECT(calc!BX$8),$C95))-SUMIF(INDIRECT(calc!BX$6),$C95,INDIRECT(calc!BX$9))-SUMIF(INDIRECT(calc!BX$7),$C95,INDIRECT(calc!BX$10))-SUMIF(INDIRECT(calc!BX$8),$C95,INDIRECT(calc!BX$11))),"")</f>
        <v/>
      </c>
      <c r="U95" s="205" t="str">
        <f ca="1">IFERROR(IF($C95="","",(SUMIF(INDIRECT(calc!BY$6),$C95,INDIRECT(calc!BY$12))+SUMIF(INDIRECT(calc!BY$7),$C95,INDIRECT(calc!BY$13))+SUMIF(INDIRECT(calc!BY$8),$C95,INDIRECT(calc!BY$14)))/(COUNTIF(INDIRECT(calc!BY$6),$C95)+COUNTIF(INDIRECT(calc!BY$7),$C95)+COUNTIF(INDIRECT(calc!BY$8),$C95))-SUMIF(INDIRECT(calc!BY$6),$C95,INDIRECT(calc!BY$9))-SUMIF(INDIRECT(calc!BY$7),$C95,INDIRECT(calc!BY$10))-SUMIF(INDIRECT(calc!BY$8),$C95,INDIRECT(calc!BY$11))),"")</f>
        <v/>
      </c>
      <c r="V95" s="205" t="str">
        <f ca="1">IFERROR(IF($C95="","",(SUMIF(INDIRECT(calc!BZ$6),$C95,INDIRECT(calc!BZ$12))+SUMIF(INDIRECT(calc!BZ$7),$C95,INDIRECT(calc!BZ$13))+SUMIF(INDIRECT(calc!BZ$8),$C95,INDIRECT(calc!BZ$14)))/(COUNTIF(INDIRECT(calc!BZ$6),$C95)+COUNTIF(INDIRECT(calc!BZ$7),$C95)+COUNTIF(INDIRECT(calc!BZ$8),$C95))-SUMIF(INDIRECT(calc!BZ$6),$C95,INDIRECT(calc!BZ$9))-SUMIF(INDIRECT(calc!BZ$7),$C95,INDIRECT(calc!BZ$10))-SUMIF(INDIRECT(calc!BZ$8),$C95,INDIRECT(calc!BZ$11))),"")</f>
        <v/>
      </c>
      <c r="X95" s="136"/>
    </row>
    <row r="96" spans="3:24">
      <c r="C96" s="204" t="str">
        <f ca="1">IFERROR(INDEX(Typ,MATCH(ROW(A95),Code,0),2),"")</f>
        <v>7320092AA</v>
      </c>
      <c r="D96" s="204" t="str">
        <f ca="1">IFERROR(INDEX(Typ,MATCH(ROW(B95),Code,0),3),"")</f>
        <v>HEATSHIELD BOSS</v>
      </c>
      <c r="E96" s="141">
        <f ca="1">SUMIF(Stocks!A:$A,$C96,Stocks!$B:$B)</f>
        <v>4109</v>
      </c>
      <c r="F96" s="141"/>
      <c r="G96" s="145">
        <f t="shared" ca="1" si="1"/>
        <v>0</v>
      </c>
      <c r="H96" s="205" t="str">
        <f ca="1">IFERROR(IF($C96="","",(SUMIF(INDIRECT(calc!BL$6),$C96,INDIRECT(calc!BL$12))+SUMIF(INDIRECT(calc!BL$7),$C96,INDIRECT(calc!BL$13))+SUMIF(INDIRECT(calc!BL$8),$C96,INDIRECT(calc!BL$14)))/(COUNTIF(INDIRECT(calc!BL$6),$C96)+COUNTIF(INDIRECT(calc!BL$7),$C96)+COUNTIF(INDIRECT(calc!BL$8),$C96))-SUMIF(INDIRECT(calc!BL$6),$C96,INDIRECT(calc!BL$9))-SUMIF(INDIRECT(calc!BL$7),$C96,INDIRECT(calc!BL$10))-SUMIF(INDIRECT(calc!BL$8),$C96,INDIRECT(calc!BL$11))),"")</f>
        <v/>
      </c>
      <c r="I96" s="205">
        <f ca="1">IFERROR(IF($C96="","",(SUMIF(INDIRECT(calc!BM$6),$C96,INDIRECT(calc!BM$12))+SUMIF(INDIRECT(calc!BM$7),$C96,INDIRECT(calc!BM$13))+SUMIF(INDIRECT(calc!BM$8),$C96,INDIRECT(calc!BM$14)))/(COUNTIF(INDIRECT(calc!BM$6),$C96)+COUNTIF(INDIRECT(calc!BM$7),$C96)+COUNTIF(INDIRECT(calc!BM$8),$C96))-SUMIF(INDIRECT(calc!BM$6),$C96,INDIRECT(calc!BM$9))-SUMIF(INDIRECT(calc!BM$7),$C96,INDIRECT(calc!BM$10))-SUMIF(INDIRECT(calc!BM$8),$C96,INDIRECT(calc!BM$11))),"")</f>
        <v>4033</v>
      </c>
      <c r="J96" s="205" t="str">
        <f ca="1">IFERROR(IF($C96="","",(SUMIF(INDIRECT(calc!BN$6),$C96,INDIRECT(calc!BN$12))+SUMIF(INDIRECT(calc!BN$7),$C96,INDIRECT(calc!BN$13))+SUMIF(INDIRECT(calc!BN$8),$C96,INDIRECT(calc!BN$14)))/(COUNTIF(INDIRECT(calc!BN$6),$C96)+COUNTIF(INDIRECT(calc!BN$7),$C96)+COUNTIF(INDIRECT(calc!BN$8),$C96))-SUMIF(INDIRECT(calc!BN$6),$C96,INDIRECT(calc!BN$9))-SUMIF(INDIRECT(calc!BN$7),$C96,INDIRECT(calc!BN$10))-SUMIF(INDIRECT(calc!BN$8),$C96,INDIRECT(calc!BN$11))),"")</f>
        <v/>
      </c>
      <c r="K96" s="205" t="str">
        <f ca="1">IFERROR(IF($C96="","",(SUMIF(INDIRECT(calc!BO$6),$C96,INDIRECT(calc!BO$12))+SUMIF(INDIRECT(calc!BO$7),$C96,INDIRECT(calc!BO$13))+SUMIF(INDIRECT(calc!BO$8),$C96,INDIRECT(calc!BO$14)))/(COUNTIF(INDIRECT(calc!BO$6),$C96)+COUNTIF(INDIRECT(calc!BO$7),$C96)+COUNTIF(INDIRECT(calc!BO$8),$C96))-SUMIF(INDIRECT(calc!BO$6),$C96,INDIRECT(calc!BO$9))-SUMIF(INDIRECT(calc!BO$7),$C96,INDIRECT(calc!BO$10))-SUMIF(INDIRECT(calc!BO$8),$C96,INDIRECT(calc!BO$11))),"")</f>
        <v/>
      </c>
      <c r="L96" s="205" t="str">
        <f ca="1">IFERROR(IF($C96="","",(SUMIF(INDIRECT(calc!BP$6),$C96,INDIRECT(calc!BP$12))+SUMIF(INDIRECT(calc!BP$7),$C96,INDIRECT(calc!BP$13))+SUMIF(INDIRECT(calc!BP$8),$C96,INDIRECT(calc!BP$14)))/(COUNTIF(INDIRECT(calc!BP$6),$C96)+COUNTIF(INDIRECT(calc!BP$7),$C96)+COUNTIF(INDIRECT(calc!BP$8),$C96))-SUMIF(INDIRECT(calc!BP$6),$C96,INDIRECT(calc!BP$9))-SUMIF(INDIRECT(calc!BP$7),$C96,INDIRECT(calc!BP$10))-SUMIF(INDIRECT(calc!BP$8),$C96,INDIRECT(calc!BP$11))),"")</f>
        <v/>
      </c>
      <c r="M96" s="205" t="str">
        <f ca="1">IFERROR(IF($C96="","",(SUMIF(INDIRECT(calc!BQ$6),$C96,INDIRECT(calc!BQ$12))+SUMIF(INDIRECT(calc!BQ$7),$C96,INDIRECT(calc!BQ$13))+SUMIF(INDIRECT(calc!BQ$8),$C96,INDIRECT(calc!BQ$14)))/(COUNTIF(INDIRECT(calc!BQ$6),$C96)+COUNTIF(INDIRECT(calc!BQ$7),$C96)+COUNTIF(INDIRECT(calc!BQ$8),$C96))-SUMIF(INDIRECT(calc!BQ$6),$C96,INDIRECT(calc!BQ$9))-SUMIF(INDIRECT(calc!BQ$7),$C96,INDIRECT(calc!BQ$10))-SUMIF(INDIRECT(calc!BQ$8),$C96,INDIRECT(calc!BQ$11))),"")</f>
        <v/>
      </c>
      <c r="N96" s="205" t="str">
        <f ca="1">IFERROR(IF($C96="","",(SUMIF(INDIRECT(calc!BR$6),$C96,INDIRECT(calc!BR$12))+SUMIF(INDIRECT(calc!BR$7),$C96,INDIRECT(calc!BR$13))+SUMIF(INDIRECT(calc!BR$8),$C96,INDIRECT(calc!BR$14)))/(COUNTIF(INDIRECT(calc!BR$6),$C96)+COUNTIF(INDIRECT(calc!BR$7),$C96)+COUNTIF(INDIRECT(calc!BR$8),$C96))-SUMIF(INDIRECT(calc!BR$6),$C96,INDIRECT(calc!BR$9))-SUMIF(INDIRECT(calc!BR$7),$C96,INDIRECT(calc!BR$10))-SUMIF(INDIRECT(calc!BR$8),$C96,INDIRECT(calc!BR$11))),"")</f>
        <v/>
      </c>
      <c r="O96" s="205" t="str">
        <f ca="1">IFERROR(IF($C96="","",(SUMIF(INDIRECT(calc!BS$6),$C96,INDIRECT(calc!BS$12))+SUMIF(INDIRECT(calc!BS$7),$C96,INDIRECT(calc!BS$13))+SUMIF(INDIRECT(calc!BS$8),$C96,INDIRECT(calc!BS$14)))/(COUNTIF(INDIRECT(calc!BS$6),$C96)+COUNTIF(INDIRECT(calc!BS$7),$C96)+COUNTIF(INDIRECT(calc!BS$8),$C96))-SUMIF(INDIRECT(calc!BS$6),$C96,INDIRECT(calc!BS$9))-SUMIF(INDIRECT(calc!BS$7),$C96,INDIRECT(calc!BS$10))-SUMIF(INDIRECT(calc!BS$8),$C96,INDIRECT(calc!BS$11))),"")</f>
        <v/>
      </c>
      <c r="P96" s="205" t="str">
        <f ca="1">IFERROR(IF($C96="","",(SUMIF(INDIRECT(calc!BT$6),$C96,INDIRECT(calc!BT$12))+SUMIF(INDIRECT(calc!BT$7),$C96,INDIRECT(calc!BT$13))+SUMIF(INDIRECT(calc!BT$8),$C96,INDIRECT(calc!BT$14)))/(COUNTIF(INDIRECT(calc!BT$6),$C96)+COUNTIF(INDIRECT(calc!BT$7),$C96)+COUNTIF(INDIRECT(calc!BT$8),$C96))-SUMIF(INDIRECT(calc!BT$6),$C96,INDIRECT(calc!BT$9))-SUMIF(INDIRECT(calc!BT$7),$C96,INDIRECT(calc!BT$10))-SUMIF(INDIRECT(calc!BT$8),$C96,INDIRECT(calc!BT$11))),"")</f>
        <v/>
      </c>
      <c r="Q96" s="205" t="str">
        <f ca="1">IFERROR(IF($C96="","",(SUMIF(INDIRECT(calc!BU$6),$C96,INDIRECT(calc!BU$12))+SUMIF(INDIRECT(calc!BU$7),$C96,INDIRECT(calc!BU$13))+SUMIF(INDIRECT(calc!BU$8),$C96,INDIRECT(calc!BU$14)))/(COUNTIF(INDIRECT(calc!BU$6),$C96)+COUNTIF(INDIRECT(calc!BU$7),$C96)+COUNTIF(INDIRECT(calc!BU$8),$C96))-SUMIF(INDIRECT(calc!BU$6),$C96,INDIRECT(calc!BU$9))-SUMIF(INDIRECT(calc!BU$7),$C96,INDIRECT(calc!BU$10))-SUMIF(INDIRECT(calc!BU$8),$C96,INDIRECT(calc!BU$11))),"")</f>
        <v/>
      </c>
      <c r="R96" s="205" t="str">
        <f ca="1">IFERROR(IF($C96="","",(SUMIF(INDIRECT(calc!BV$6),$C96,INDIRECT(calc!BV$12))+SUMIF(INDIRECT(calc!BV$7),$C96,INDIRECT(calc!BV$13))+SUMIF(INDIRECT(calc!BV$8),$C96,INDIRECT(calc!BV$14)))/(COUNTIF(INDIRECT(calc!BV$6),$C96)+COUNTIF(INDIRECT(calc!BV$7),$C96)+COUNTIF(INDIRECT(calc!BV$8),$C96))-SUMIF(INDIRECT(calc!BV$6),$C96,INDIRECT(calc!BV$9))-SUMIF(INDIRECT(calc!BV$7),$C96,INDIRECT(calc!BV$10))-SUMIF(INDIRECT(calc!BV$8),$C96,INDIRECT(calc!BV$11))),"")</f>
        <v/>
      </c>
      <c r="S96" s="205" t="str">
        <f ca="1">IFERROR(IF($C96="","",(SUMIF(INDIRECT(calc!BW$6),$C96,INDIRECT(calc!BW$12))+SUMIF(INDIRECT(calc!BW$7),$C96,INDIRECT(calc!BW$13))+SUMIF(INDIRECT(calc!BW$8),$C96,INDIRECT(calc!BW$14)))/(COUNTIF(INDIRECT(calc!BW$6),$C96)+COUNTIF(INDIRECT(calc!BW$7),$C96)+COUNTIF(INDIRECT(calc!BW$8),$C96))-SUMIF(INDIRECT(calc!BW$6),$C96,INDIRECT(calc!BW$9))-SUMIF(INDIRECT(calc!BW$7),$C96,INDIRECT(calc!BW$10))-SUMIF(INDIRECT(calc!BW$8),$C96,INDIRECT(calc!BW$11))),"")</f>
        <v/>
      </c>
      <c r="T96" s="205" t="str">
        <f ca="1">IFERROR(IF($C96="","",(SUMIF(INDIRECT(calc!BX$6),$C96,INDIRECT(calc!BX$12))+SUMIF(INDIRECT(calc!BX$7),$C96,INDIRECT(calc!BX$13))+SUMIF(INDIRECT(calc!BX$8),$C96,INDIRECT(calc!BX$14)))/(COUNTIF(INDIRECT(calc!BX$6),$C96)+COUNTIF(INDIRECT(calc!BX$7),$C96)+COUNTIF(INDIRECT(calc!BX$8),$C96))-SUMIF(INDIRECT(calc!BX$6),$C96,INDIRECT(calc!BX$9))-SUMIF(INDIRECT(calc!BX$7),$C96,INDIRECT(calc!BX$10))-SUMIF(INDIRECT(calc!BX$8),$C96,INDIRECT(calc!BX$11))),"")</f>
        <v/>
      </c>
      <c r="U96" s="205" t="str">
        <f ca="1">IFERROR(IF($C96="","",(SUMIF(INDIRECT(calc!BY$6),$C96,INDIRECT(calc!BY$12))+SUMIF(INDIRECT(calc!BY$7),$C96,INDIRECT(calc!BY$13))+SUMIF(INDIRECT(calc!BY$8),$C96,INDIRECT(calc!BY$14)))/(COUNTIF(INDIRECT(calc!BY$6),$C96)+COUNTIF(INDIRECT(calc!BY$7),$C96)+COUNTIF(INDIRECT(calc!BY$8),$C96))-SUMIF(INDIRECT(calc!BY$6),$C96,INDIRECT(calc!BY$9))-SUMIF(INDIRECT(calc!BY$7),$C96,INDIRECT(calc!BY$10))-SUMIF(INDIRECT(calc!BY$8),$C96,INDIRECT(calc!BY$11))),"")</f>
        <v/>
      </c>
      <c r="V96" s="205" t="str">
        <f ca="1">IFERROR(IF($C96="","",(SUMIF(INDIRECT(calc!BZ$6),$C96,INDIRECT(calc!BZ$12))+SUMIF(INDIRECT(calc!BZ$7),$C96,INDIRECT(calc!BZ$13))+SUMIF(INDIRECT(calc!BZ$8),$C96,INDIRECT(calc!BZ$14)))/(COUNTIF(INDIRECT(calc!BZ$6),$C96)+COUNTIF(INDIRECT(calc!BZ$7),$C96)+COUNTIF(INDIRECT(calc!BZ$8),$C96))-SUMIF(INDIRECT(calc!BZ$6),$C96,INDIRECT(calc!BZ$9))-SUMIF(INDIRECT(calc!BZ$7),$C96,INDIRECT(calc!BZ$10))-SUMIF(INDIRECT(calc!BZ$8),$C96,INDIRECT(calc!BZ$11))),"")</f>
        <v/>
      </c>
      <c r="X96" s="136"/>
    </row>
    <row r="97" spans="3:24">
      <c r="C97" s="204" t="str">
        <f ca="1">IFERROR(INDEX(Typ,MATCH(ROW(A96),Code,0),2),"")</f>
        <v>7410189AA</v>
      </c>
      <c r="D97" s="204" t="str">
        <f ca="1">IFERROR(INDEX(Typ,MATCH(ROW(B96),Code,0),3),"")</f>
        <v>INLET CHECK VALVE</v>
      </c>
      <c r="E97" s="141">
        <f ca="1">SUMIF(Stocks!A:$A,$C97,Stocks!$B:$B)</f>
        <v>67</v>
      </c>
      <c r="F97" s="141"/>
      <c r="G97" s="145">
        <f t="shared" ca="1" si="1"/>
        <v>0</v>
      </c>
      <c r="H97" s="205" t="str">
        <f ca="1">IFERROR(IF($C97="","",(SUMIF(INDIRECT(calc!BL$6),$C97,INDIRECT(calc!BL$12))+SUMIF(INDIRECT(calc!BL$7),$C97,INDIRECT(calc!BL$13))+SUMIF(INDIRECT(calc!BL$8),$C97,INDIRECT(calc!BL$14)))/(COUNTIF(INDIRECT(calc!BL$6),$C97)+COUNTIF(INDIRECT(calc!BL$7),$C97)+COUNTIF(INDIRECT(calc!BL$8),$C97))-SUMIF(INDIRECT(calc!BL$6),$C97,INDIRECT(calc!BL$9))-SUMIF(INDIRECT(calc!BL$7),$C97,INDIRECT(calc!BL$10))-SUMIF(INDIRECT(calc!BL$8),$C97,INDIRECT(calc!BL$11))),"")</f>
        <v/>
      </c>
      <c r="I97" s="205">
        <f ca="1">IFERROR(IF($C97="","",(SUMIF(INDIRECT(calc!BM$6),$C97,INDIRECT(calc!BM$12))+SUMIF(INDIRECT(calc!BM$7),$C97,INDIRECT(calc!BM$13))+SUMIF(INDIRECT(calc!BM$8),$C97,INDIRECT(calc!BM$14)))/(COUNTIF(INDIRECT(calc!BM$6),$C97)+COUNTIF(INDIRECT(calc!BM$7),$C97)+COUNTIF(INDIRECT(calc!BM$8),$C97))-SUMIF(INDIRECT(calc!BM$6),$C97,INDIRECT(calc!BM$9))-SUMIF(INDIRECT(calc!BM$7),$C97,INDIRECT(calc!BM$10))-SUMIF(INDIRECT(calc!BM$8),$C97,INDIRECT(calc!BM$11))),"")</f>
        <v>64</v>
      </c>
      <c r="J97" s="205" t="str">
        <f ca="1">IFERROR(IF($C97="","",(SUMIF(INDIRECT(calc!BN$6),$C97,INDIRECT(calc!BN$12))+SUMIF(INDIRECT(calc!BN$7),$C97,INDIRECT(calc!BN$13))+SUMIF(INDIRECT(calc!BN$8),$C97,INDIRECT(calc!BN$14)))/(COUNTIF(INDIRECT(calc!BN$6),$C97)+COUNTIF(INDIRECT(calc!BN$7),$C97)+COUNTIF(INDIRECT(calc!BN$8),$C97))-SUMIF(INDIRECT(calc!BN$6),$C97,INDIRECT(calc!BN$9))-SUMIF(INDIRECT(calc!BN$7),$C97,INDIRECT(calc!BN$10))-SUMIF(INDIRECT(calc!BN$8),$C97,INDIRECT(calc!BN$11))),"")</f>
        <v/>
      </c>
      <c r="K97" s="205" t="str">
        <f ca="1">IFERROR(IF($C97="","",(SUMIF(INDIRECT(calc!BO$6),$C97,INDIRECT(calc!BO$12))+SUMIF(INDIRECT(calc!BO$7),$C97,INDIRECT(calc!BO$13))+SUMIF(INDIRECT(calc!BO$8),$C97,INDIRECT(calc!BO$14)))/(COUNTIF(INDIRECT(calc!BO$6),$C97)+COUNTIF(INDIRECT(calc!BO$7),$C97)+COUNTIF(INDIRECT(calc!BO$8),$C97))-SUMIF(INDIRECT(calc!BO$6),$C97,INDIRECT(calc!BO$9))-SUMIF(INDIRECT(calc!BO$7),$C97,INDIRECT(calc!BO$10))-SUMIF(INDIRECT(calc!BO$8),$C97,INDIRECT(calc!BO$11))),"")</f>
        <v/>
      </c>
      <c r="L97" s="205" t="str">
        <f ca="1">IFERROR(IF($C97="","",(SUMIF(INDIRECT(calc!BP$6),$C97,INDIRECT(calc!BP$12))+SUMIF(INDIRECT(calc!BP$7),$C97,INDIRECT(calc!BP$13))+SUMIF(INDIRECT(calc!BP$8),$C97,INDIRECT(calc!BP$14)))/(COUNTIF(INDIRECT(calc!BP$6),$C97)+COUNTIF(INDIRECT(calc!BP$7),$C97)+COUNTIF(INDIRECT(calc!BP$8),$C97))-SUMIF(INDIRECT(calc!BP$6),$C97,INDIRECT(calc!BP$9))-SUMIF(INDIRECT(calc!BP$7),$C97,INDIRECT(calc!BP$10))-SUMIF(INDIRECT(calc!BP$8),$C97,INDIRECT(calc!BP$11))),"")</f>
        <v/>
      </c>
      <c r="M97" s="205" t="str">
        <f ca="1">IFERROR(IF($C97="","",(SUMIF(INDIRECT(calc!BQ$6),$C97,INDIRECT(calc!BQ$12))+SUMIF(INDIRECT(calc!BQ$7),$C97,INDIRECT(calc!BQ$13))+SUMIF(INDIRECT(calc!BQ$8),$C97,INDIRECT(calc!BQ$14)))/(COUNTIF(INDIRECT(calc!BQ$6),$C97)+COUNTIF(INDIRECT(calc!BQ$7),$C97)+COUNTIF(INDIRECT(calc!BQ$8),$C97))-SUMIF(INDIRECT(calc!BQ$6),$C97,INDIRECT(calc!BQ$9))-SUMIF(INDIRECT(calc!BQ$7),$C97,INDIRECT(calc!BQ$10))-SUMIF(INDIRECT(calc!BQ$8),$C97,INDIRECT(calc!BQ$11))),"")</f>
        <v/>
      </c>
      <c r="N97" s="205" t="str">
        <f ca="1">IFERROR(IF($C97="","",(SUMIF(INDIRECT(calc!BR$6),$C97,INDIRECT(calc!BR$12))+SUMIF(INDIRECT(calc!BR$7),$C97,INDIRECT(calc!BR$13))+SUMIF(INDIRECT(calc!BR$8),$C97,INDIRECT(calc!BR$14)))/(COUNTIF(INDIRECT(calc!BR$6),$C97)+COUNTIF(INDIRECT(calc!BR$7),$C97)+COUNTIF(INDIRECT(calc!BR$8),$C97))-SUMIF(INDIRECT(calc!BR$6),$C97,INDIRECT(calc!BR$9))-SUMIF(INDIRECT(calc!BR$7),$C97,INDIRECT(calc!BR$10))-SUMIF(INDIRECT(calc!BR$8),$C97,INDIRECT(calc!BR$11))),"")</f>
        <v/>
      </c>
      <c r="O97" s="205" t="str">
        <f ca="1">IFERROR(IF($C97="","",(SUMIF(INDIRECT(calc!BS$6),$C97,INDIRECT(calc!BS$12))+SUMIF(INDIRECT(calc!BS$7),$C97,INDIRECT(calc!BS$13))+SUMIF(INDIRECT(calc!BS$8),$C97,INDIRECT(calc!BS$14)))/(COUNTIF(INDIRECT(calc!BS$6),$C97)+COUNTIF(INDIRECT(calc!BS$7),$C97)+COUNTIF(INDIRECT(calc!BS$8),$C97))-SUMIF(INDIRECT(calc!BS$6),$C97,INDIRECT(calc!BS$9))-SUMIF(INDIRECT(calc!BS$7),$C97,INDIRECT(calc!BS$10))-SUMIF(INDIRECT(calc!BS$8),$C97,INDIRECT(calc!BS$11))),"")</f>
        <v/>
      </c>
      <c r="P97" s="205" t="str">
        <f ca="1">IFERROR(IF($C97="","",(SUMIF(INDIRECT(calc!BT$6),$C97,INDIRECT(calc!BT$12))+SUMIF(INDIRECT(calc!BT$7),$C97,INDIRECT(calc!BT$13))+SUMIF(INDIRECT(calc!BT$8),$C97,INDIRECT(calc!BT$14)))/(COUNTIF(INDIRECT(calc!BT$6),$C97)+COUNTIF(INDIRECT(calc!BT$7),$C97)+COUNTIF(INDIRECT(calc!BT$8),$C97))-SUMIF(INDIRECT(calc!BT$6),$C97,INDIRECT(calc!BT$9))-SUMIF(INDIRECT(calc!BT$7),$C97,INDIRECT(calc!BT$10))-SUMIF(INDIRECT(calc!BT$8),$C97,INDIRECT(calc!BT$11))),"")</f>
        <v/>
      </c>
      <c r="Q97" s="205" t="str">
        <f ca="1">IFERROR(IF($C97="","",(SUMIF(INDIRECT(calc!BU$6),$C97,INDIRECT(calc!BU$12))+SUMIF(INDIRECT(calc!BU$7),$C97,INDIRECT(calc!BU$13))+SUMIF(INDIRECT(calc!BU$8),$C97,INDIRECT(calc!BU$14)))/(COUNTIF(INDIRECT(calc!BU$6),$C97)+COUNTIF(INDIRECT(calc!BU$7),$C97)+COUNTIF(INDIRECT(calc!BU$8),$C97))-SUMIF(INDIRECT(calc!BU$6),$C97,INDIRECT(calc!BU$9))-SUMIF(INDIRECT(calc!BU$7),$C97,INDIRECT(calc!BU$10))-SUMIF(INDIRECT(calc!BU$8),$C97,INDIRECT(calc!BU$11))),"")</f>
        <v/>
      </c>
      <c r="R97" s="205" t="str">
        <f ca="1">IFERROR(IF($C97="","",(SUMIF(INDIRECT(calc!BV$6),$C97,INDIRECT(calc!BV$12))+SUMIF(INDIRECT(calc!BV$7),$C97,INDIRECT(calc!BV$13))+SUMIF(INDIRECT(calc!BV$8),$C97,INDIRECT(calc!BV$14)))/(COUNTIF(INDIRECT(calc!BV$6),$C97)+COUNTIF(INDIRECT(calc!BV$7),$C97)+COUNTIF(INDIRECT(calc!BV$8),$C97))-SUMIF(INDIRECT(calc!BV$6),$C97,INDIRECT(calc!BV$9))-SUMIF(INDIRECT(calc!BV$7),$C97,INDIRECT(calc!BV$10))-SUMIF(INDIRECT(calc!BV$8),$C97,INDIRECT(calc!BV$11))),"")</f>
        <v/>
      </c>
      <c r="S97" s="205" t="str">
        <f ca="1">IFERROR(IF($C97="","",(SUMIF(INDIRECT(calc!BW$6),$C97,INDIRECT(calc!BW$12))+SUMIF(INDIRECT(calc!BW$7),$C97,INDIRECT(calc!BW$13))+SUMIF(INDIRECT(calc!BW$8),$C97,INDIRECT(calc!BW$14)))/(COUNTIF(INDIRECT(calc!BW$6),$C97)+COUNTIF(INDIRECT(calc!BW$7),$C97)+COUNTIF(INDIRECT(calc!BW$8),$C97))-SUMIF(INDIRECT(calc!BW$6),$C97,INDIRECT(calc!BW$9))-SUMIF(INDIRECT(calc!BW$7),$C97,INDIRECT(calc!BW$10))-SUMIF(INDIRECT(calc!BW$8),$C97,INDIRECT(calc!BW$11))),"")</f>
        <v/>
      </c>
      <c r="T97" s="205" t="str">
        <f ca="1">IFERROR(IF($C97="","",(SUMIF(INDIRECT(calc!BX$6),$C97,INDIRECT(calc!BX$12))+SUMIF(INDIRECT(calc!BX$7),$C97,INDIRECT(calc!BX$13))+SUMIF(INDIRECT(calc!BX$8),$C97,INDIRECT(calc!BX$14)))/(COUNTIF(INDIRECT(calc!BX$6),$C97)+COUNTIF(INDIRECT(calc!BX$7),$C97)+COUNTIF(INDIRECT(calc!BX$8),$C97))-SUMIF(INDIRECT(calc!BX$6),$C97,INDIRECT(calc!BX$9))-SUMIF(INDIRECT(calc!BX$7),$C97,INDIRECT(calc!BX$10))-SUMIF(INDIRECT(calc!BX$8),$C97,INDIRECT(calc!BX$11))),"")</f>
        <v/>
      </c>
      <c r="U97" s="205" t="str">
        <f ca="1">IFERROR(IF($C97="","",(SUMIF(INDIRECT(calc!BY$6),$C97,INDIRECT(calc!BY$12))+SUMIF(INDIRECT(calc!BY$7),$C97,INDIRECT(calc!BY$13))+SUMIF(INDIRECT(calc!BY$8),$C97,INDIRECT(calc!BY$14)))/(COUNTIF(INDIRECT(calc!BY$6),$C97)+COUNTIF(INDIRECT(calc!BY$7),$C97)+COUNTIF(INDIRECT(calc!BY$8),$C97))-SUMIF(INDIRECT(calc!BY$6),$C97,INDIRECT(calc!BY$9))-SUMIF(INDIRECT(calc!BY$7),$C97,INDIRECT(calc!BY$10))-SUMIF(INDIRECT(calc!BY$8),$C97,INDIRECT(calc!BY$11))),"")</f>
        <v/>
      </c>
      <c r="V97" s="205" t="str">
        <f ca="1">IFERROR(IF($C97="","",(SUMIF(INDIRECT(calc!BZ$6),$C97,INDIRECT(calc!BZ$12))+SUMIF(INDIRECT(calc!BZ$7),$C97,INDIRECT(calc!BZ$13))+SUMIF(INDIRECT(calc!BZ$8),$C97,INDIRECT(calc!BZ$14)))/(COUNTIF(INDIRECT(calc!BZ$6),$C97)+COUNTIF(INDIRECT(calc!BZ$7),$C97)+COUNTIF(INDIRECT(calc!BZ$8),$C97))-SUMIF(INDIRECT(calc!BZ$6),$C97,INDIRECT(calc!BZ$9))-SUMIF(INDIRECT(calc!BZ$7),$C97,INDIRECT(calc!BZ$10))-SUMIF(INDIRECT(calc!BZ$8),$C97,INDIRECT(calc!BZ$11))),"")</f>
        <v/>
      </c>
      <c r="X97" s="136"/>
    </row>
    <row r="98" spans="3:24">
      <c r="C98" s="204" t="str">
        <f ca="1">IFERROR(INDEX(Typ,MATCH(ROW(A97),Code,0),2),"")</f>
        <v>7570067AA</v>
      </c>
      <c r="D98" s="204" t="str">
        <f ca="1">IFERROR(INDEX(Typ,MATCH(ROW(B97),Code,0),3),"")</f>
        <v>METALLIC SPACER UP</v>
      </c>
      <c r="E98" s="141">
        <f ca="1">SUMIF(Stocks!A:$A,$C98,Stocks!$B:$B)</f>
        <v>2145</v>
      </c>
      <c r="F98" s="141"/>
      <c r="G98" s="145">
        <f t="shared" ca="1" si="1"/>
        <v>0</v>
      </c>
      <c r="H98" s="205" t="str">
        <f ca="1">IFERROR(IF($C98="","",(SUMIF(INDIRECT(calc!BL$6),$C98,INDIRECT(calc!BL$12))+SUMIF(INDIRECT(calc!BL$7),$C98,INDIRECT(calc!BL$13))+SUMIF(INDIRECT(calc!BL$8),$C98,INDIRECT(calc!BL$14)))/(COUNTIF(INDIRECT(calc!BL$6),$C98)+COUNTIF(INDIRECT(calc!BL$7),$C98)+COUNTIF(INDIRECT(calc!BL$8),$C98))-SUMIF(INDIRECT(calc!BL$6),$C98,INDIRECT(calc!BL$9))-SUMIF(INDIRECT(calc!BL$7),$C98,INDIRECT(calc!BL$10))-SUMIF(INDIRECT(calc!BL$8),$C98,INDIRECT(calc!BL$11))),"")</f>
        <v/>
      </c>
      <c r="I98" s="205">
        <f ca="1">IFERROR(IF($C98="","",(SUMIF(INDIRECT(calc!BM$6),$C98,INDIRECT(calc!BM$12))+SUMIF(INDIRECT(calc!BM$7),$C98,INDIRECT(calc!BM$13))+SUMIF(INDIRECT(calc!BM$8),$C98,INDIRECT(calc!BM$14)))/(COUNTIF(INDIRECT(calc!BM$6),$C98)+COUNTIF(INDIRECT(calc!BM$7),$C98)+COUNTIF(INDIRECT(calc!BM$8),$C98))-SUMIF(INDIRECT(calc!BM$6),$C98,INDIRECT(calc!BM$9))-SUMIF(INDIRECT(calc!BM$7),$C98,INDIRECT(calc!BM$10))-SUMIF(INDIRECT(calc!BM$8),$C98,INDIRECT(calc!BM$11))),"")</f>
        <v>2124</v>
      </c>
      <c r="J98" s="205" t="str">
        <f ca="1">IFERROR(IF($C98="","",(SUMIF(INDIRECT(calc!BN$6),$C98,INDIRECT(calc!BN$12))+SUMIF(INDIRECT(calc!BN$7),$C98,INDIRECT(calc!BN$13))+SUMIF(INDIRECT(calc!BN$8),$C98,INDIRECT(calc!BN$14)))/(COUNTIF(INDIRECT(calc!BN$6),$C98)+COUNTIF(INDIRECT(calc!BN$7),$C98)+COUNTIF(INDIRECT(calc!BN$8),$C98))-SUMIF(INDIRECT(calc!BN$6),$C98,INDIRECT(calc!BN$9))-SUMIF(INDIRECT(calc!BN$7),$C98,INDIRECT(calc!BN$10))-SUMIF(INDIRECT(calc!BN$8),$C98,INDIRECT(calc!BN$11))),"")</f>
        <v/>
      </c>
      <c r="K98" s="205" t="str">
        <f ca="1">IFERROR(IF($C98="","",(SUMIF(INDIRECT(calc!BO$6),$C98,INDIRECT(calc!BO$12))+SUMIF(INDIRECT(calc!BO$7),$C98,INDIRECT(calc!BO$13))+SUMIF(INDIRECT(calc!BO$8),$C98,INDIRECT(calc!BO$14)))/(COUNTIF(INDIRECT(calc!BO$6),$C98)+COUNTIF(INDIRECT(calc!BO$7),$C98)+COUNTIF(INDIRECT(calc!BO$8),$C98))-SUMIF(INDIRECT(calc!BO$6),$C98,INDIRECT(calc!BO$9))-SUMIF(INDIRECT(calc!BO$7),$C98,INDIRECT(calc!BO$10))-SUMIF(INDIRECT(calc!BO$8),$C98,INDIRECT(calc!BO$11))),"")</f>
        <v/>
      </c>
      <c r="L98" s="205" t="str">
        <f ca="1">IFERROR(IF($C98="","",(SUMIF(INDIRECT(calc!BP$6),$C98,INDIRECT(calc!BP$12))+SUMIF(INDIRECT(calc!BP$7),$C98,INDIRECT(calc!BP$13))+SUMIF(INDIRECT(calc!BP$8),$C98,INDIRECT(calc!BP$14)))/(COUNTIF(INDIRECT(calc!BP$6),$C98)+COUNTIF(INDIRECT(calc!BP$7),$C98)+COUNTIF(INDIRECT(calc!BP$8),$C98))-SUMIF(INDIRECT(calc!BP$6),$C98,INDIRECT(calc!BP$9))-SUMIF(INDIRECT(calc!BP$7),$C98,INDIRECT(calc!BP$10))-SUMIF(INDIRECT(calc!BP$8),$C98,INDIRECT(calc!BP$11))),"")</f>
        <v/>
      </c>
      <c r="M98" s="205" t="str">
        <f ca="1">IFERROR(IF($C98="","",(SUMIF(INDIRECT(calc!BQ$6),$C98,INDIRECT(calc!BQ$12))+SUMIF(INDIRECT(calc!BQ$7),$C98,INDIRECT(calc!BQ$13))+SUMIF(INDIRECT(calc!BQ$8),$C98,INDIRECT(calc!BQ$14)))/(COUNTIF(INDIRECT(calc!BQ$6),$C98)+COUNTIF(INDIRECT(calc!BQ$7),$C98)+COUNTIF(INDIRECT(calc!BQ$8),$C98))-SUMIF(INDIRECT(calc!BQ$6),$C98,INDIRECT(calc!BQ$9))-SUMIF(INDIRECT(calc!BQ$7),$C98,INDIRECT(calc!BQ$10))-SUMIF(INDIRECT(calc!BQ$8),$C98,INDIRECT(calc!BQ$11))),"")</f>
        <v/>
      </c>
      <c r="N98" s="205" t="str">
        <f ca="1">IFERROR(IF($C98="","",(SUMIF(INDIRECT(calc!BR$6),$C98,INDIRECT(calc!BR$12))+SUMIF(INDIRECT(calc!BR$7),$C98,INDIRECT(calc!BR$13))+SUMIF(INDIRECT(calc!BR$8),$C98,INDIRECT(calc!BR$14)))/(COUNTIF(INDIRECT(calc!BR$6),$C98)+COUNTIF(INDIRECT(calc!BR$7),$C98)+COUNTIF(INDIRECT(calc!BR$8),$C98))-SUMIF(INDIRECT(calc!BR$6),$C98,INDIRECT(calc!BR$9))-SUMIF(INDIRECT(calc!BR$7),$C98,INDIRECT(calc!BR$10))-SUMIF(INDIRECT(calc!BR$8),$C98,INDIRECT(calc!BR$11))),"")</f>
        <v/>
      </c>
      <c r="O98" s="205" t="str">
        <f ca="1">IFERROR(IF($C98="","",(SUMIF(INDIRECT(calc!BS$6),$C98,INDIRECT(calc!BS$12))+SUMIF(INDIRECT(calc!BS$7),$C98,INDIRECT(calc!BS$13))+SUMIF(INDIRECT(calc!BS$8),$C98,INDIRECT(calc!BS$14)))/(COUNTIF(INDIRECT(calc!BS$6),$C98)+COUNTIF(INDIRECT(calc!BS$7),$C98)+COUNTIF(INDIRECT(calc!BS$8),$C98))-SUMIF(INDIRECT(calc!BS$6),$C98,INDIRECT(calc!BS$9))-SUMIF(INDIRECT(calc!BS$7),$C98,INDIRECT(calc!BS$10))-SUMIF(INDIRECT(calc!BS$8),$C98,INDIRECT(calc!BS$11))),"")</f>
        <v/>
      </c>
      <c r="P98" s="205" t="str">
        <f ca="1">IFERROR(IF($C98="","",(SUMIF(INDIRECT(calc!BT$6),$C98,INDIRECT(calc!BT$12))+SUMIF(INDIRECT(calc!BT$7),$C98,INDIRECT(calc!BT$13))+SUMIF(INDIRECT(calc!BT$8),$C98,INDIRECT(calc!BT$14)))/(COUNTIF(INDIRECT(calc!BT$6),$C98)+COUNTIF(INDIRECT(calc!BT$7),$C98)+COUNTIF(INDIRECT(calc!BT$8),$C98))-SUMIF(INDIRECT(calc!BT$6),$C98,INDIRECT(calc!BT$9))-SUMIF(INDIRECT(calc!BT$7),$C98,INDIRECT(calc!BT$10))-SUMIF(INDIRECT(calc!BT$8),$C98,INDIRECT(calc!BT$11))),"")</f>
        <v/>
      </c>
      <c r="Q98" s="205" t="str">
        <f ca="1">IFERROR(IF($C98="","",(SUMIF(INDIRECT(calc!BU$6),$C98,INDIRECT(calc!BU$12))+SUMIF(INDIRECT(calc!BU$7),$C98,INDIRECT(calc!BU$13))+SUMIF(INDIRECT(calc!BU$8),$C98,INDIRECT(calc!BU$14)))/(COUNTIF(INDIRECT(calc!BU$6),$C98)+COUNTIF(INDIRECT(calc!BU$7),$C98)+COUNTIF(INDIRECT(calc!BU$8),$C98))-SUMIF(INDIRECT(calc!BU$6),$C98,INDIRECT(calc!BU$9))-SUMIF(INDIRECT(calc!BU$7),$C98,INDIRECT(calc!BU$10))-SUMIF(INDIRECT(calc!BU$8),$C98,INDIRECT(calc!BU$11))),"")</f>
        <v/>
      </c>
      <c r="R98" s="205" t="str">
        <f ca="1">IFERROR(IF($C98="","",(SUMIF(INDIRECT(calc!BV$6),$C98,INDIRECT(calc!BV$12))+SUMIF(INDIRECT(calc!BV$7),$C98,INDIRECT(calc!BV$13))+SUMIF(INDIRECT(calc!BV$8),$C98,INDIRECT(calc!BV$14)))/(COUNTIF(INDIRECT(calc!BV$6),$C98)+COUNTIF(INDIRECT(calc!BV$7),$C98)+COUNTIF(INDIRECT(calc!BV$8),$C98))-SUMIF(INDIRECT(calc!BV$6),$C98,INDIRECT(calc!BV$9))-SUMIF(INDIRECT(calc!BV$7),$C98,INDIRECT(calc!BV$10))-SUMIF(INDIRECT(calc!BV$8),$C98,INDIRECT(calc!BV$11))),"")</f>
        <v/>
      </c>
      <c r="S98" s="205" t="str">
        <f ca="1">IFERROR(IF($C98="","",(SUMIF(INDIRECT(calc!BW$6),$C98,INDIRECT(calc!BW$12))+SUMIF(INDIRECT(calc!BW$7),$C98,INDIRECT(calc!BW$13))+SUMIF(INDIRECT(calc!BW$8),$C98,INDIRECT(calc!BW$14)))/(COUNTIF(INDIRECT(calc!BW$6),$C98)+COUNTIF(INDIRECT(calc!BW$7),$C98)+COUNTIF(INDIRECT(calc!BW$8),$C98))-SUMIF(INDIRECT(calc!BW$6),$C98,INDIRECT(calc!BW$9))-SUMIF(INDIRECT(calc!BW$7),$C98,INDIRECT(calc!BW$10))-SUMIF(INDIRECT(calc!BW$8),$C98,INDIRECT(calc!BW$11))),"")</f>
        <v/>
      </c>
      <c r="T98" s="205" t="str">
        <f ca="1">IFERROR(IF($C98="","",(SUMIF(INDIRECT(calc!BX$6),$C98,INDIRECT(calc!BX$12))+SUMIF(INDIRECT(calc!BX$7),$C98,INDIRECT(calc!BX$13))+SUMIF(INDIRECT(calc!BX$8),$C98,INDIRECT(calc!BX$14)))/(COUNTIF(INDIRECT(calc!BX$6),$C98)+COUNTIF(INDIRECT(calc!BX$7),$C98)+COUNTIF(INDIRECT(calc!BX$8),$C98))-SUMIF(INDIRECT(calc!BX$6),$C98,INDIRECT(calc!BX$9))-SUMIF(INDIRECT(calc!BX$7),$C98,INDIRECT(calc!BX$10))-SUMIF(INDIRECT(calc!BX$8),$C98,INDIRECT(calc!BX$11))),"")</f>
        <v/>
      </c>
      <c r="U98" s="205" t="str">
        <f ca="1">IFERROR(IF($C98="","",(SUMIF(INDIRECT(calc!BY$6),$C98,INDIRECT(calc!BY$12))+SUMIF(INDIRECT(calc!BY$7),$C98,INDIRECT(calc!BY$13))+SUMIF(INDIRECT(calc!BY$8),$C98,INDIRECT(calc!BY$14)))/(COUNTIF(INDIRECT(calc!BY$6),$C98)+COUNTIF(INDIRECT(calc!BY$7),$C98)+COUNTIF(INDIRECT(calc!BY$8),$C98))-SUMIF(INDIRECT(calc!BY$6),$C98,INDIRECT(calc!BY$9))-SUMIF(INDIRECT(calc!BY$7),$C98,INDIRECT(calc!BY$10))-SUMIF(INDIRECT(calc!BY$8),$C98,INDIRECT(calc!BY$11))),"")</f>
        <v/>
      </c>
      <c r="V98" s="205" t="str">
        <f ca="1">IFERROR(IF($C98="","",(SUMIF(INDIRECT(calc!BZ$6),$C98,INDIRECT(calc!BZ$12))+SUMIF(INDIRECT(calc!BZ$7),$C98,INDIRECT(calc!BZ$13))+SUMIF(INDIRECT(calc!BZ$8),$C98,INDIRECT(calc!BZ$14)))/(COUNTIF(INDIRECT(calc!BZ$6),$C98)+COUNTIF(INDIRECT(calc!BZ$7),$C98)+COUNTIF(INDIRECT(calc!BZ$8),$C98))-SUMIF(INDIRECT(calc!BZ$6),$C98,INDIRECT(calc!BZ$9))-SUMIF(INDIRECT(calc!BZ$7),$C98,INDIRECT(calc!BZ$10))-SUMIF(INDIRECT(calc!BZ$8),$C98,INDIRECT(calc!BZ$11))),"")</f>
        <v/>
      </c>
      <c r="X98" s="136"/>
    </row>
    <row r="99" spans="3:24">
      <c r="C99" s="204" t="str">
        <f ca="1">IFERROR(INDEX(Typ,MATCH(ROW(A98),Code,0),2),"")</f>
        <v>7410826TA</v>
      </c>
      <c r="D99" s="204" t="str">
        <f ca="1">IFERROR(INDEX(Typ,MATCH(ROW(B98),Code,0),3),"")</f>
        <v>VENTING SYSTEM BODY</v>
      </c>
      <c r="E99" s="141">
        <f ca="1">SUMIF(Stocks!A:$A,$C99,Stocks!$B:$B)</f>
        <v>45</v>
      </c>
      <c r="F99" s="141"/>
      <c r="G99" s="145">
        <f t="shared" ca="1" si="1"/>
        <v>-3</v>
      </c>
      <c r="H99" s="205" t="str">
        <f ca="1">IFERROR(IF($C99="","",(SUMIF(INDIRECT(calc!BL$6),$C99,INDIRECT(calc!BL$12))+SUMIF(INDIRECT(calc!BL$7),$C99,INDIRECT(calc!BL$13))+SUMIF(INDIRECT(calc!BL$8),$C99,INDIRECT(calc!BL$14)))/(COUNTIF(INDIRECT(calc!BL$6),$C99)+COUNTIF(INDIRECT(calc!BL$7),$C99)+COUNTIF(INDIRECT(calc!BL$8),$C99))-SUMIF(INDIRECT(calc!BL$6),$C99,INDIRECT(calc!BL$9))-SUMIF(INDIRECT(calc!BL$7),$C99,INDIRECT(calc!BL$10))-SUMIF(INDIRECT(calc!BL$8),$C99,INDIRECT(calc!BL$11))),"")</f>
        <v/>
      </c>
      <c r="I99" s="205">
        <f ca="1">IFERROR(IF($C99="","",(SUMIF(INDIRECT(calc!BM$6),$C99,INDIRECT(calc!BM$12))+SUMIF(INDIRECT(calc!BM$7),$C99,INDIRECT(calc!BM$13))+SUMIF(INDIRECT(calc!BM$8),$C99,INDIRECT(calc!BM$14)))/(COUNTIF(INDIRECT(calc!BM$6),$C99)+COUNTIF(INDIRECT(calc!BM$7),$C99)+COUNTIF(INDIRECT(calc!BM$8),$C99))-SUMIF(INDIRECT(calc!BM$6),$C99,INDIRECT(calc!BM$9))-SUMIF(INDIRECT(calc!BM$7),$C99,INDIRECT(calc!BM$10))-SUMIF(INDIRECT(calc!BM$8),$C99,INDIRECT(calc!BM$11))),"")</f>
        <v>-3</v>
      </c>
      <c r="J99" s="205" t="str">
        <f ca="1">IFERROR(IF($C99="","",(SUMIF(INDIRECT(calc!BN$6),$C99,INDIRECT(calc!BN$12))+SUMIF(INDIRECT(calc!BN$7),$C99,INDIRECT(calc!BN$13))+SUMIF(INDIRECT(calc!BN$8),$C99,INDIRECT(calc!BN$14)))/(COUNTIF(INDIRECT(calc!BN$6),$C99)+COUNTIF(INDIRECT(calc!BN$7),$C99)+COUNTIF(INDIRECT(calc!BN$8),$C99))-SUMIF(INDIRECT(calc!BN$6),$C99,INDIRECT(calc!BN$9))-SUMIF(INDIRECT(calc!BN$7),$C99,INDIRECT(calc!BN$10))-SUMIF(INDIRECT(calc!BN$8),$C99,INDIRECT(calc!BN$11))),"")</f>
        <v/>
      </c>
      <c r="K99" s="205" t="str">
        <f ca="1">IFERROR(IF($C99="","",(SUMIF(INDIRECT(calc!BO$6),$C99,INDIRECT(calc!BO$12))+SUMIF(INDIRECT(calc!BO$7),$C99,INDIRECT(calc!BO$13))+SUMIF(INDIRECT(calc!BO$8),$C99,INDIRECT(calc!BO$14)))/(COUNTIF(INDIRECT(calc!BO$6),$C99)+COUNTIF(INDIRECT(calc!BO$7),$C99)+COUNTIF(INDIRECT(calc!BO$8),$C99))-SUMIF(INDIRECT(calc!BO$6),$C99,INDIRECT(calc!BO$9))-SUMIF(INDIRECT(calc!BO$7),$C99,INDIRECT(calc!BO$10))-SUMIF(INDIRECT(calc!BO$8),$C99,INDIRECT(calc!BO$11))),"")</f>
        <v/>
      </c>
      <c r="L99" s="205" t="str">
        <f ca="1">IFERROR(IF($C99="","",(SUMIF(INDIRECT(calc!BP$6),$C99,INDIRECT(calc!BP$12))+SUMIF(INDIRECT(calc!BP$7),$C99,INDIRECT(calc!BP$13))+SUMIF(INDIRECT(calc!BP$8),$C99,INDIRECT(calc!BP$14)))/(COUNTIF(INDIRECT(calc!BP$6),$C99)+COUNTIF(INDIRECT(calc!BP$7),$C99)+COUNTIF(INDIRECT(calc!BP$8),$C99))-SUMIF(INDIRECT(calc!BP$6),$C99,INDIRECT(calc!BP$9))-SUMIF(INDIRECT(calc!BP$7),$C99,INDIRECT(calc!BP$10))-SUMIF(INDIRECT(calc!BP$8),$C99,INDIRECT(calc!BP$11))),"")</f>
        <v/>
      </c>
      <c r="M99" s="205" t="str">
        <f ca="1">IFERROR(IF($C99="","",(SUMIF(INDIRECT(calc!BQ$6),$C99,INDIRECT(calc!BQ$12))+SUMIF(INDIRECT(calc!BQ$7),$C99,INDIRECT(calc!BQ$13))+SUMIF(INDIRECT(calc!BQ$8),$C99,INDIRECT(calc!BQ$14)))/(COUNTIF(INDIRECT(calc!BQ$6),$C99)+COUNTIF(INDIRECT(calc!BQ$7),$C99)+COUNTIF(INDIRECT(calc!BQ$8),$C99))-SUMIF(INDIRECT(calc!BQ$6),$C99,INDIRECT(calc!BQ$9))-SUMIF(INDIRECT(calc!BQ$7),$C99,INDIRECT(calc!BQ$10))-SUMIF(INDIRECT(calc!BQ$8),$C99,INDIRECT(calc!BQ$11))),"")</f>
        <v/>
      </c>
      <c r="N99" s="205" t="str">
        <f ca="1">IFERROR(IF($C99="","",(SUMIF(INDIRECT(calc!BR$6),$C99,INDIRECT(calc!BR$12))+SUMIF(INDIRECT(calc!BR$7),$C99,INDIRECT(calc!BR$13))+SUMIF(INDIRECT(calc!BR$8),$C99,INDIRECT(calc!BR$14)))/(COUNTIF(INDIRECT(calc!BR$6),$C99)+COUNTIF(INDIRECT(calc!BR$7),$C99)+COUNTIF(INDIRECT(calc!BR$8),$C99))-SUMIF(INDIRECT(calc!BR$6),$C99,INDIRECT(calc!BR$9))-SUMIF(INDIRECT(calc!BR$7),$C99,INDIRECT(calc!BR$10))-SUMIF(INDIRECT(calc!BR$8),$C99,INDIRECT(calc!BR$11))),"")</f>
        <v/>
      </c>
      <c r="O99" s="205" t="str">
        <f ca="1">IFERROR(IF($C99="","",(SUMIF(INDIRECT(calc!BS$6),$C99,INDIRECT(calc!BS$12))+SUMIF(INDIRECT(calc!BS$7),$C99,INDIRECT(calc!BS$13))+SUMIF(INDIRECT(calc!BS$8),$C99,INDIRECT(calc!BS$14)))/(COUNTIF(INDIRECT(calc!BS$6),$C99)+COUNTIF(INDIRECT(calc!BS$7),$C99)+COUNTIF(INDIRECT(calc!BS$8),$C99))-SUMIF(INDIRECT(calc!BS$6),$C99,INDIRECT(calc!BS$9))-SUMIF(INDIRECT(calc!BS$7),$C99,INDIRECT(calc!BS$10))-SUMIF(INDIRECT(calc!BS$8),$C99,INDIRECT(calc!BS$11))),"")</f>
        <v/>
      </c>
      <c r="P99" s="205" t="str">
        <f ca="1">IFERROR(IF($C99="","",(SUMIF(INDIRECT(calc!BT$6),$C99,INDIRECT(calc!BT$12))+SUMIF(INDIRECT(calc!BT$7),$C99,INDIRECT(calc!BT$13))+SUMIF(INDIRECT(calc!BT$8),$C99,INDIRECT(calc!BT$14)))/(COUNTIF(INDIRECT(calc!BT$6),$C99)+COUNTIF(INDIRECT(calc!BT$7),$C99)+COUNTIF(INDIRECT(calc!BT$8),$C99))-SUMIF(INDIRECT(calc!BT$6),$C99,INDIRECT(calc!BT$9))-SUMIF(INDIRECT(calc!BT$7),$C99,INDIRECT(calc!BT$10))-SUMIF(INDIRECT(calc!BT$8),$C99,INDIRECT(calc!BT$11))),"")</f>
        <v/>
      </c>
      <c r="Q99" s="205" t="str">
        <f ca="1">IFERROR(IF($C99="","",(SUMIF(INDIRECT(calc!BU$6),$C99,INDIRECT(calc!BU$12))+SUMIF(INDIRECT(calc!BU$7),$C99,INDIRECT(calc!BU$13))+SUMIF(INDIRECT(calc!BU$8),$C99,INDIRECT(calc!BU$14)))/(COUNTIF(INDIRECT(calc!BU$6),$C99)+COUNTIF(INDIRECT(calc!BU$7),$C99)+COUNTIF(INDIRECT(calc!BU$8),$C99))-SUMIF(INDIRECT(calc!BU$6),$C99,INDIRECT(calc!BU$9))-SUMIF(INDIRECT(calc!BU$7),$C99,INDIRECT(calc!BU$10))-SUMIF(INDIRECT(calc!BU$8),$C99,INDIRECT(calc!BU$11))),"")</f>
        <v/>
      </c>
      <c r="R99" s="205" t="str">
        <f ca="1">IFERROR(IF($C99="","",(SUMIF(INDIRECT(calc!BV$6),$C99,INDIRECT(calc!BV$12))+SUMIF(INDIRECT(calc!BV$7),$C99,INDIRECT(calc!BV$13))+SUMIF(INDIRECT(calc!BV$8),$C99,INDIRECT(calc!BV$14)))/(COUNTIF(INDIRECT(calc!BV$6),$C99)+COUNTIF(INDIRECT(calc!BV$7),$C99)+COUNTIF(INDIRECT(calc!BV$8),$C99))-SUMIF(INDIRECT(calc!BV$6),$C99,INDIRECT(calc!BV$9))-SUMIF(INDIRECT(calc!BV$7),$C99,INDIRECT(calc!BV$10))-SUMIF(INDIRECT(calc!BV$8),$C99,INDIRECT(calc!BV$11))),"")</f>
        <v/>
      </c>
      <c r="S99" s="205" t="str">
        <f ca="1">IFERROR(IF($C99="","",(SUMIF(INDIRECT(calc!BW$6),$C99,INDIRECT(calc!BW$12))+SUMIF(INDIRECT(calc!BW$7),$C99,INDIRECT(calc!BW$13))+SUMIF(INDIRECT(calc!BW$8),$C99,INDIRECT(calc!BW$14)))/(COUNTIF(INDIRECT(calc!BW$6),$C99)+COUNTIF(INDIRECT(calc!BW$7),$C99)+COUNTIF(INDIRECT(calc!BW$8),$C99))-SUMIF(INDIRECT(calc!BW$6),$C99,INDIRECT(calc!BW$9))-SUMIF(INDIRECT(calc!BW$7),$C99,INDIRECT(calc!BW$10))-SUMIF(INDIRECT(calc!BW$8),$C99,INDIRECT(calc!BW$11))),"")</f>
        <v/>
      </c>
      <c r="T99" s="205" t="str">
        <f ca="1">IFERROR(IF($C99="","",(SUMIF(INDIRECT(calc!BX$6),$C99,INDIRECT(calc!BX$12))+SUMIF(INDIRECT(calc!BX$7),$C99,INDIRECT(calc!BX$13))+SUMIF(INDIRECT(calc!BX$8),$C99,INDIRECT(calc!BX$14)))/(COUNTIF(INDIRECT(calc!BX$6),$C99)+COUNTIF(INDIRECT(calc!BX$7),$C99)+COUNTIF(INDIRECT(calc!BX$8),$C99))-SUMIF(INDIRECT(calc!BX$6),$C99,INDIRECT(calc!BX$9))-SUMIF(INDIRECT(calc!BX$7),$C99,INDIRECT(calc!BX$10))-SUMIF(INDIRECT(calc!BX$8),$C99,INDIRECT(calc!BX$11))),"")</f>
        <v/>
      </c>
      <c r="U99" s="205" t="str">
        <f ca="1">IFERROR(IF($C99="","",(SUMIF(INDIRECT(calc!BY$6),$C99,INDIRECT(calc!BY$12))+SUMIF(INDIRECT(calc!BY$7),$C99,INDIRECT(calc!BY$13))+SUMIF(INDIRECT(calc!BY$8),$C99,INDIRECT(calc!BY$14)))/(COUNTIF(INDIRECT(calc!BY$6),$C99)+COUNTIF(INDIRECT(calc!BY$7),$C99)+COUNTIF(INDIRECT(calc!BY$8),$C99))-SUMIF(INDIRECT(calc!BY$6),$C99,INDIRECT(calc!BY$9))-SUMIF(INDIRECT(calc!BY$7),$C99,INDIRECT(calc!BY$10))-SUMIF(INDIRECT(calc!BY$8),$C99,INDIRECT(calc!BY$11))),"")</f>
        <v/>
      </c>
      <c r="V99" s="205" t="str">
        <f ca="1">IFERROR(IF($C99="","",(SUMIF(INDIRECT(calc!BZ$6),$C99,INDIRECT(calc!BZ$12))+SUMIF(INDIRECT(calc!BZ$7),$C99,INDIRECT(calc!BZ$13))+SUMIF(INDIRECT(calc!BZ$8),$C99,INDIRECT(calc!BZ$14)))/(COUNTIF(INDIRECT(calc!BZ$6),$C99)+COUNTIF(INDIRECT(calc!BZ$7),$C99)+COUNTIF(INDIRECT(calc!BZ$8),$C99))-SUMIF(INDIRECT(calc!BZ$6),$C99,INDIRECT(calc!BZ$9))-SUMIF(INDIRECT(calc!BZ$7),$C99,INDIRECT(calc!BZ$10))-SUMIF(INDIRECT(calc!BZ$8),$C99,INDIRECT(calc!BZ$11))),"")</f>
        <v/>
      </c>
      <c r="X99" s="136"/>
    </row>
    <row r="100" spans="3:24">
      <c r="C100" s="204" t="str">
        <f ca="1">IFERROR(INDEX(Typ,MATCH(ROW(A99),Code,0),2),"")</f>
        <v>7410827UA</v>
      </c>
      <c r="D100" s="204" t="str">
        <f ca="1">IFERROR(INDEX(Typ,MATCH(ROW(B99),Code,0),3),"")</f>
        <v>VENT SYST BODY FLVV</v>
      </c>
      <c r="E100" s="141">
        <f ca="1">SUMIF(Stocks!A:$A,$C100,Stocks!$B:$B)</f>
        <v>106</v>
      </c>
      <c r="F100" s="141"/>
      <c r="G100" s="145">
        <f t="shared" ca="1" si="1"/>
        <v>0</v>
      </c>
      <c r="H100" s="205" t="str">
        <f ca="1">IFERROR(IF($C100="","",(SUMIF(INDIRECT(calc!BL$6),$C100,INDIRECT(calc!BL$12))+SUMIF(INDIRECT(calc!BL$7),$C100,INDIRECT(calc!BL$13))+SUMIF(INDIRECT(calc!BL$8),$C100,INDIRECT(calc!BL$14)))/(COUNTIF(INDIRECT(calc!BL$6),$C100)+COUNTIF(INDIRECT(calc!BL$7),$C100)+COUNTIF(INDIRECT(calc!BL$8),$C100))-SUMIF(INDIRECT(calc!BL$6),$C100,INDIRECT(calc!BL$9))-SUMIF(INDIRECT(calc!BL$7),$C100,INDIRECT(calc!BL$10))-SUMIF(INDIRECT(calc!BL$8),$C100,INDIRECT(calc!BL$11))),"")</f>
        <v/>
      </c>
      <c r="I100" s="205">
        <f ca="1">IFERROR(IF($C100="","",(SUMIF(INDIRECT(calc!BM$6),$C100,INDIRECT(calc!BM$12))+SUMIF(INDIRECT(calc!BM$7),$C100,INDIRECT(calc!BM$13))+SUMIF(INDIRECT(calc!BM$8),$C100,INDIRECT(calc!BM$14)))/(COUNTIF(INDIRECT(calc!BM$6),$C100)+COUNTIF(INDIRECT(calc!BM$7),$C100)+COUNTIF(INDIRECT(calc!BM$8),$C100))-SUMIF(INDIRECT(calc!BM$6),$C100,INDIRECT(calc!BM$9))-SUMIF(INDIRECT(calc!BM$7),$C100,INDIRECT(calc!BM$10))-SUMIF(INDIRECT(calc!BM$8),$C100,INDIRECT(calc!BM$11))),"")</f>
        <v>95</v>
      </c>
      <c r="J100" s="205" t="str">
        <f ca="1">IFERROR(IF($C100="","",(SUMIF(INDIRECT(calc!BN$6),$C100,INDIRECT(calc!BN$12))+SUMIF(INDIRECT(calc!BN$7),$C100,INDIRECT(calc!BN$13))+SUMIF(INDIRECT(calc!BN$8),$C100,INDIRECT(calc!BN$14)))/(COUNTIF(INDIRECT(calc!BN$6),$C100)+COUNTIF(INDIRECT(calc!BN$7),$C100)+COUNTIF(INDIRECT(calc!BN$8),$C100))-SUMIF(INDIRECT(calc!BN$6),$C100,INDIRECT(calc!BN$9))-SUMIF(INDIRECT(calc!BN$7),$C100,INDIRECT(calc!BN$10))-SUMIF(INDIRECT(calc!BN$8),$C100,INDIRECT(calc!BN$11))),"")</f>
        <v/>
      </c>
      <c r="K100" s="205" t="str">
        <f ca="1">IFERROR(IF($C100="","",(SUMIF(INDIRECT(calc!BO$6),$C100,INDIRECT(calc!BO$12))+SUMIF(INDIRECT(calc!BO$7),$C100,INDIRECT(calc!BO$13))+SUMIF(INDIRECT(calc!BO$8),$C100,INDIRECT(calc!BO$14)))/(COUNTIF(INDIRECT(calc!BO$6),$C100)+COUNTIF(INDIRECT(calc!BO$7),$C100)+COUNTIF(INDIRECT(calc!BO$8),$C100))-SUMIF(INDIRECT(calc!BO$6),$C100,INDIRECT(calc!BO$9))-SUMIF(INDIRECT(calc!BO$7),$C100,INDIRECT(calc!BO$10))-SUMIF(INDIRECT(calc!BO$8),$C100,INDIRECT(calc!BO$11))),"")</f>
        <v/>
      </c>
      <c r="L100" s="205" t="str">
        <f ca="1">IFERROR(IF($C100="","",(SUMIF(INDIRECT(calc!BP$6),$C100,INDIRECT(calc!BP$12))+SUMIF(INDIRECT(calc!BP$7),$C100,INDIRECT(calc!BP$13))+SUMIF(INDIRECT(calc!BP$8),$C100,INDIRECT(calc!BP$14)))/(COUNTIF(INDIRECT(calc!BP$6),$C100)+COUNTIF(INDIRECT(calc!BP$7),$C100)+COUNTIF(INDIRECT(calc!BP$8),$C100))-SUMIF(INDIRECT(calc!BP$6),$C100,INDIRECT(calc!BP$9))-SUMIF(INDIRECT(calc!BP$7),$C100,INDIRECT(calc!BP$10))-SUMIF(INDIRECT(calc!BP$8),$C100,INDIRECT(calc!BP$11))),"")</f>
        <v/>
      </c>
      <c r="M100" s="205" t="str">
        <f ca="1">IFERROR(IF($C100="","",(SUMIF(INDIRECT(calc!BQ$6),$C100,INDIRECT(calc!BQ$12))+SUMIF(INDIRECT(calc!BQ$7),$C100,INDIRECT(calc!BQ$13))+SUMIF(INDIRECT(calc!BQ$8),$C100,INDIRECT(calc!BQ$14)))/(COUNTIF(INDIRECT(calc!BQ$6),$C100)+COUNTIF(INDIRECT(calc!BQ$7),$C100)+COUNTIF(INDIRECT(calc!BQ$8),$C100))-SUMIF(INDIRECT(calc!BQ$6),$C100,INDIRECT(calc!BQ$9))-SUMIF(INDIRECT(calc!BQ$7),$C100,INDIRECT(calc!BQ$10))-SUMIF(INDIRECT(calc!BQ$8),$C100,INDIRECT(calc!BQ$11))),"")</f>
        <v/>
      </c>
      <c r="N100" s="205" t="str">
        <f ca="1">IFERROR(IF($C100="","",(SUMIF(INDIRECT(calc!BR$6),$C100,INDIRECT(calc!BR$12))+SUMIF(INDIRECT(calc!BR$7),$C100,INDIRECT(calc!BR$13))+SUMIF(INDIRECT(calc!BR$8),$C100,INDIRECT(calc!BR$14)))/(COUNTIF(INDIRECT(calc!BR$6),$C100)+COUNTIF(INDIRECT(calc!BR$7),$C100)+COUNTIF(INDIRECT(calc!BR$8),$C100))-SUMIF(INDIRECT(calc!BR$6),$C100,INDIRECT(calc!BR$9))-SUMIF(INDIRECT(calc!BR$7),$C100,INDIRECT(calc!BR$10))-SUMIF(INDIRECT(calc!BR$8),$C100,INDIRECT(calc!BR$11))),"")</f>
        <v/>
      </c>
      <c r="O100" s="205" t="str">
        <f ca="1">IFERROR(IF($C100="","",(SUMIF(INDIRECT(calc!BS$6),$C100,INDIRECT(calc!BS$12))+SUMIF(INDIRECT(calc!BS$7),$C100,INDIRECT(calc!BS$13))+SUMIF(INDIRECT(calc!BS$8),$C100,INDIRECT(calc!BS$14)))/(COUNTIF(INDIRECT(calc!BS$6),$C100)+COUNTIF(INDIRECT(calc!BS$7),$C100)+COUNTIF(INDIRECT(calc!BS$8),$C100))-SUMIF(INDIRECT(calc!BS$6),$C100,INDIRECT(calc!BS$9))-SUMIF(INDIRECT(calc!BS$7),$C100,INDIRECT(calc!BS$10))-SUMIF(INDIRECT(calc!BS$8),$C100,INDIRECT(calc!BS$11))),"")</f>
        <v/>
      </c>
      <c r="P100" s="205" t="str">
        <f ca="1">IFERROR(IF($C100="","",(SUMIF(INDIRECT(calc!BT$6),$C100,INDIRECT(calc!BT$12))+SUMIF(INDIRECT(calc!BT$7),$C100,INDIRECT(calc!BT$13))+SUMIF(INDIRECT(calc!BT$8),$C100,INDIRECT(calc!BT$14)))/(COUNTIF(INDIRECT(calc!BT$6),$C100)+COUNTIF(INDIRECT(calc!BT$7),$C100)+COUNTIF(INDIRECT(calc!BT$8),$C100))-SUMIF(INDIRECT(calc!BT$6),$C100,INDIRECT(calc!BT$9))-SUMIF(INDIRECT(calc!BT$7),$C100,INDIRECT(calc!BT$10))-SUMIF(INDIRECT(calc!BT$8),$C100,INDIRECT(calc!BT$11))),"")</f>
        <v/>
      </c>
      <c r="Q100" s="205" t="str">
        <f ca="1">IFERROR(IF($C100="","",(SUMIF(INDIRECT(calc!BU$6),$C100,INDIRECT(calc!BU$12))+SUMIF(INDIRECT(calc!BU$7),$C100,INDIRECT(calc!BU$13))+SUMIF(INDIRECT(calc!BU$8),$C100,INDIRECT(calc!BU$14)))/(COUNTIF(INDIRECT(calc!BU$6),$C100)+COUNTIF(INDIRECT(calc!BU$7),$C100)+COUNTIF(INDIRECT(calc!BU$8),$C100))-SUMIF(INDIRECT(calc!BU$6),$C100,INDIRECT(calc!BU$9))-SUMIF(INDIRECT(calc!BU$7),$C100,INDIRECT(calc!BU$10))-SUMIF(INDIRECT(calc!BU$8),$C100,INDIRECT(calc!BU$11))),"")</f>
        <v/>
      </c>
      <c r="R100" s="205" t="str">
        <f ca="1">IFERROR(IF($C100="","",(SUMIF(INDIRECT(calc!BV$6),$C100,INDIRECT(calc!BV$12))+SUMIF(INDIRECT(calc!BV$7),$C100,INDIRECT(calc!BV$13))+SUMIF(INDIRECT(calc!BV$8),$C100,INDIRECT(calc!BV$14)))/(COUNTIF(INDIRECT(calc!BV$6),$C100)+COUNTIF(INDIRECT(calc!BV$7),$C100)+COUNTIF(INDIRECT(calc!BV$8),$C100))-SUMIF(INDIRECT(calc!BV$6),$C100,INDIRECT(calc!BV$9))-SUMIF(INDIRECT(calc!BV$7),$C100,INDIRECT(calc!BV$10))-SUMIF(INDIRECT(calc!BV$8),$C100,INDIRECT(calc!BV$11))),"")</f>
        <v/>
      </c>
      <c r="S100" s="205" t="str">
        <f ca="1">IFERROR(IF($C100="","",(SUMIF(INDIRECT(calc!BW$6),$C100,INDIRECT(calc!BW$12))+SUMIF(INDIRECT(calc!BW$7),$C100,INDIRECT(calc!BW$13))+SUMIF(INDIRECT(calc!BW$8),$C100,INDIRECT(calc!BW$14)))/(COUNTIF(INDIRECT(calc!BW$6),$C100)+COUNTIF(INDIRECT(calc!BW$7),$C100)+COUNTIF(INDIRECT(calc!BW$8),$C100))-SUMIF(INDIRECT(calc!BW$6),$C100,INDIRECT(calc!BW$9))-SUMIF(INDIRECT(calc!BW$7),$C100,INDIRECT(calc!BW$10))-SUMIF(INDIRECT(calc!BW$8),$C100,INDIRECT(calc!BW$11))),"")</f>
        <v/>
      </c>
      <c r="T100" s="205" t="str">
        <f ca="1">IFERROR(IF($C100="","",(SUMIF(INDIRECT(calc!BX$6),$C100,INDIRECT(calc!BX$12))+SUMIF(INDIRECT(calc!BX$7),$C100,INDIRECT(calc!BX$13))+SUMIF(INDIRECT(calc!BX$8),$C100,INDIRECT(calc!BX$14)))/(COUNTIF(INDIRECT(calc!BX$6),$C100)+COUNTIF(INDIRECT(calc!BX$7),$C100)+COUNTIF(INDIRECT(calc!BX$8),$C100))-SUMIF(INDIRECT(calc!BX$6),$C100,INDIRECT(calc!BX$9))-SUMIF(INDIRECT(calc!BX$7),$C100,INDIRECT(calc!BX$10))-SUMIF(INDIRECT(calc!BX$8),$C100,INDIRECT(calc!BX$11))),"")</f>
        <v/>
      </c>
      <c r="U100" s="205" t="str">
        <f ca="1">IFERROR(IF($C100="","",(SUMIF(INDIRECT(calc!BY$6),$C100,INDIRECT(calc!BY$12))+SUMIF(INDIRECT(calc!BY$7),$C100,INDIRECT(calc!BY$13))+SUMIF(INDIRECT(calc!BY$8),$C100,INDIRECT(calc!BY$14)))/(COUNTIF(INDIRECT(calc!BY$6),$C100)+COUNTIF(INDIRECT(calc!BY$7),$C100)+COUNTIF(INDIRECT(calc!BY$8),$C100))-SUMIF(INDIRECT(calc!BY$6),$C100,INDIRECT(calc!BY$9))-SUMIF(INDIRECT(calc!BY$7),$C100,INDIRECT(calc!BY$10))-SUMIF(INDIRECT(calc!BY$8),$C100,INDIRECT(calc!BY$11))),"")</f>
        <v/>
      </c>
      <c r="V100" s="205" t="str">
        <f ca="1">IFERROR(IF($C100="","",(SUMIF(INDIRECT(calc!BZ$6),$C100,INDIRECT(calc!BZ$12))+SUMIF(INDIRECT(calc!BZ$7),$C100,INDIRECT(calc!BZ$13))+SUMIF(INDIRECT(calc!BZ$8),$C100,INDIRECT(calc!BZ$14)))/(COUNTIF(INDIRECT(calc!BZ$6),$C100)+COUNTIF(INDIRECT(calc!BZ$7),$C100)+COUNTIF(INDIRECT(calc!BZ$8),$C100))-SUMIF(INDIRECT(calc!BZ$6),$C100,INDIRECT(calc!BZ$9))-SUMIF(INDIRECT(calc!BZ$7),$C100,INDIRECT(calc!BZ$10))-SUMIF(INDIRECT(calc!BZ$8),$C100,INDIRECT(calc!BZ$11))),"")</f>
        <v/>
      </c>
      <c r="X100" s="136"/>
    </row>
    <row r="101" spans="3:24">
      <c r="C101" s="204" t="str">
        <f ca="1">IFERROR(INDEX(Typ,MATCH(ROW(A100),Code,0),2),"")</f>
        <v>7432730TB</v>
      </c>
      <c r="D101" s="204" t="str">
        <f ca="1">IFERROR(INDEX(Typ,MATCH(ROW(B100),Code,0),3),"")</f>
        <v>FILL VENT LINE</v>
      </c>
      <c r="E101" s="141">
        <f ca="1">SUMIF(Stocks!A:$A,$C101,Stocks!$B:$B)</f>
        <v>0</v>
      </c>
      <c r="F101" s="141"/>
      <c r="G101" s="145">
        <f t="shared" ca="1" si="1"/>
        <v>-19</v>
      </c>
      <c r="H101" s="205" t="str">
        <f ca="1">IFERROR(IF($C101="","",(SUMIF(INDIRECT(calc!BL$6),$C101,INDIRECT(calc!BL$12))+SUMIF(INDIRECT(calc!BL$7),$C101,INDIRECT(calc!BL$13))+SUMIF(INDIRECT(calc!BL$8),$C101,INDIRECT(calc!BL$14)))/(COUNTIF(INDIRECT(calc!BL$6),$C101)+COUNTIF(INDIRECT(calc!BL$7),$C101)+COUNTIF(INDIRECT(calc!BL$8),$C101))-SUMIF(INDIRECT(calc!BL$6),$C101,INDIRECT(calc!BL$9))-SUMIF(INDIRECT(calc!BL$7),$C101,INDIRECT(calc!BL$10))-SUMIF(INDIRECT(calc!BL$8),$C101,INDIRECT(calc!BL$11))),"")</f>
        <v/>
      </c>
      <c r="I101" s="205">
        <f ca="1">IFERROR(IF($C101="","",(SUMIF(INDIRECT(calc!BM$6),$C101,INDIRECT(calc!BM$12))+SUMIF(INDIRECT(calc!BM$7),$C101,INDIRECT(calc!BM$13))+SUMIF(INDIRECT(calc!BM$8),$C101,INDIRECT(calc!BM$14)))/(COUNTIF(INDIRECT(calc!BM$6),$C101)+COUNTIF(INDIRECT(calc!BM$7),$C101)+COUNTIF(INDIRECT(calc!BM$8),$C101))-SUMIF(INDIRECT(calc!BM$6),$C101,INDIRECT(calc!BM$9))-SUMIF(INDIRECT(calc!BM$7),$C101,INDIRECT(calc!BM$10))-SUMIF(INDIRECT(calc!BM$8),$C101,INDIRECT(calc!BM$11))),"")</f>
        <v>-19</v>
      </c>
      <c r="J101" s="205" t="str">
        <f ca="1">IFERROR(IF($C101="","",(SUMIF(INDIRECT(calc!BN$6),$C101,INDIRECT(calc!BN$12))+SUMIF(INDIRECT(calc!BN$7),$C101,INDIRECT(calc!BN$13))+SUMIF(INDIRECT(calc!BN$8),$C101,INDIRECT(calc!BN$14)))/(COUNTIF(INDIRECT(calc!BN$6),$C101)+COUNTIF(INDIRECT(calc!BN$7),$C101)+COUNTIF(INDIRECT(calc!BN$8),$C101))-SUMIF(INDIRECT(calc!BN$6),$C101,INDIRECT(calc!BN$9))-SUMIF(INDIRECT(calc!BN$7),$C101,INDIRECT(calc!BN$10))-SUMIF(INDIRECT(calc!BN$8),$C101,INDIRECT(calc!BN$11))),"")</f>
        <v/>
      </c>
      <c r="K101" s="205" t="str">
        <f ca="1">IFERROR(IF($C101="","",(SUMIF(INDIRECT(calc!BO$6),$C101,INDIRECT(calc!BO$12))+SUMIF(INDIRECT(calc!BO$7),$C101,INDIRECT(calc!BO$13))+SUMIF(INDIRECT(calc!BO$8),$C101,INDIRECT(calc!BO$14)))/(COUNTIF(INDIRECT(calc!BO$6),$C101)+COUNTIF(INDIRECT(calc!BO$7),$C101)+COUNTIF(INDIRECT(calc!BO$8),$C101))-SUMIF(INDIRECT(calc!BO$6),$C101,INDIRECT(calc!BO$9))-SUMIF(INDIRECT(calc!BO$7),$C101,INDIRECT(calc!BO$10))-SUMIF(INDIRECT(calc!BO$8),$C101,INDIRECT(calc!BO$11))),"")</f>
        <v/>
      </c>
      <c r="L101" s="205" t="str">
        <f ca="1">IFERROR(IF($C101="","",(SUMIF(INDIRECT(calc!BP$6),$C101,INDIRECT(calc!BP$12))+SUMIF(INDIRECT(calc!BP$7),$C101,INDIRECT(calc!BP$13))+SUMIF(INDIRECT(calc!BP$8),$C101,INDIRECT(calc!BP$14)))/(COUNTIF(INDIRECT(calc!BP$6),$C101)+COUNTIF(INDIRECT(calc!BP$7),$C101)+COUNTIF(INDIRECT(calc!BP$8),$C101))-SUMIF(INDIRECT(calc!BP$6),$C101,INDIRECT(calc!BP$9))-SUMIF(INDIRECT(calc!BP$7),$C101,INDIRECT(calc!BP$10))-SUMIF(INDIRECT(calc!BP$8),$C101,INDIRECT(calc!BP$11))),"")</f>
        <v/>
      </c>
      <c r="M101" s="205" t="str">
        <f ca="1">IFERROR(IF($C101="","",(SUMIF(INDIRECT(calc!BQ$6),$C101,INDIRECT(calc!BQ$12))+SUMIF(INDIRECT(calc!BQ$7),$C101,INDIRECT(calc!BQ$13))+SUMIF(INDIRECT(calc!BQ$8),$C101,INDIRECT(calc!BQ$14)))/(COUNTIF(INDIRECT(calc!BQ$6),$C101)+COUNTIF(INDIRECT(calc!BQ$7),$C101)+COUNTIF(INDIRECT(calc!BQ$8),$C101))-SUMIF(INDIRECT(calc!BQ$6),$C101,INDIRECT(calc!BQ$9))-SUMIF(INDIRECT(calc!BQ$7),$C101,INDIRECT(calc!BQ$10))-SUMIF(INDIRECT(calc!BQ$8),$C101,INDIRECT(calc!BQ$11))),"")</f>
        <v/>
      </c>
      <c r="N101" s="205" t="str">
        <f ca="1">IFERROR(IF($C101="","",(SUMIF(INDIRECT(calc!BR$6),$C101,INDIRECT(calc!BR$12))+SUMIF(INDIRECT(calc!BR$7),$C101,INDIRECT(calc!BR$13))+SUMIF(INDIRECT(calc!BR$8),$C101,INDIRECT(calc!BR$14)))/(COUNTIF(INDIRECT(calc!BR$6),$C101)+COUNTIF(INDIRECT(calc!BR$7),$C101)+COUNTIF(INDIRECT(calc!BR$8),$C101))-SUMIF(INDIRECT(calc!BR$6),$C101,INDIRECT(calc!BR$9))-SUMIF(INDIRECT(calc!BR$7),$C101,INDIRECT(calc!BR$10))-SUMIF(INDIRECT(calc!BR$8),$C101,INDIRECT(calc!BR$11))),"")</f>
        <v/>
      </c>
      <c r="O101" s="205" t="str">
        <f ca="1">IFERROR(IF($C101="","",(SUMIF(INDIRECT(calc!BS$6),$C101,INDIRECT(calc!BS$12))+SUMIF(INDIRECT(calc!BS$7),$C101,INDIRECT(calc!BS$13))+SUMIF(INDIRECT(calc!BS$8),$C101,INDIRECT(calc!BS$14)))/(COUNTIF(INDIRECT(calc!BS$6),$C101)+COUNTIF(INDIRECT(calc!BS$7),$C101)+COUNTIF(INDIRECT(calc!BS$8),$C101))-SUMIF(INDIRECT(calc!BS$6),$C101,INDIRECT(calc!BS$9))-SUMIF(INDIRECT(calc!BS$7),$C101,INDIRECT(calc!BS$10))-SUMIF(INDIRECT(calc!BS$8),$C101,INDIRECT(calc!BS$11))),"")</f>
        <v/>
      </c>
      <c r="P101" s="205" t="str">
        <f ca="1">IFERROR(IF($C101="","",(SUMIF(INDIRECT(calc!BT$6),$C101,INDIRECT(calc!BT$12))+SUMIF(INDIRECT(calc!BT$7),$C101,INDIRECT(calc!BT$13))+SUMIF(INDIRECT(calc!BT$8),$C101,INDIRECT(calc!BT$14)))/(COUNTIF(INDIRECT(calc!BT$6),$C101)+COUNTIF(INDIRECT(calc!BT$7),$C101)+COUNTIF(INDIRECT(calc!BT$8),$C101))-SUMIF(INDIRECT(calc!BT$6),$C101,INDIRECT(calc!BT$9))-SUMIF(INDIRECT(calc!BT$7),$C101,INDIRECT(calc!BT$10))-SUMIF(INDIRECT(calc!BT$8),$C101,INDIRECT(calc!BT$11))),"")</f>
        <v/>
      </c>
      <c r="Q101" s="205" t="str">
        <f ca="1">IFERROR(IF($C101="","",(SUMIF(INDIRECT(calc!BU$6),$C101,INDIRECT(calc!BU$12))+SUMIF(INDIRECT(calc!BU$7),$C101,INDIRECT(calc!BU$13))+SUMIF(INDIRECT(calc!BU$8),$C101,INDIRECT(calc!BU$14)))/(COUNTIF(INDIRECT(calc!BU$6),$C101)+COUNTIF(INDIRECT(calc!BU$7),$C101)+COUNTIF(INDIRECT(calc!BU$8),$C101))-SUMIF(INDIRECT(calc!BU$6),$C101,INDIRECT(calc!BU$9))-SUMIF(INDIRECT(calc!BU$7),$C101,INDIRECT(calc!BU$10))-SUMIF(INDIRECT(calc!BU$8),$C101,INDIRECT(calc!BU$11))),"")</f>
        <v/>
      </c>
      <c r="R101" s="205" t="str">
        <f ca="1">IFERROR(IF($C101="","",(SUMIF(INDIRECT(calc!BV$6),$C101,INDIRECT(calc!BV$12))+SUMIF(INDIRECT(calc!BV$7),$C101,INDIRECT(calc!BV$13))+SUMIF(INDIRECT(calc!BV$8),$C101,INDIRECT(calc!BV$14)))/(COUNTIF(INDIRECT(calc!BV$6),$C101)+COUNTIF(INDIRECT(calc!BV$7),$C101)+COUNTIF(INDIRECT(calc!BV$8),$C101))-SUMIF(INDIRECT(calc!BV$6),$C101,INDIRECT(calc!BV$9))-SUMIF(INDIRECT(calc!BV$7),$C101,INDIRECT(calc!BV$10))-SUMIF(INDIRECT(calc!BV$8),$C101,INDIRECT(calc!BV$11))),"")</f>
        <v/>
      </c>
      <c r="S101" s="205" t="str">
        <f ca="1">IFERROR(IF($C101="","",(SUMIF(INDIRECT(calc!BW$6),$C101,INDIRECT(calc!BW$12))+SUMIF(INDIRECT(calc!BW$7),$C101,INDIRECT(calc!BW$13))+SUMIF(INDIRECT(calc!BW$8),$C101,INDIRECT(calc!BW$14)))/(COUNTIF(INDIRECT(calc!BW$6),$C101)+COUNTIF(INDIRECT(calc!BW$7),$C101)+COUNTIF(INDIRECT(calc!BW$8),$C101))-SUMIF(INDIRECT(calc!BW$6),$C101,INDIRECT(calc!BW$9))-SUMIF(INDIRECT(calc!BW$7),$C101,INDIRECT(calc!BW$10))-SUMIF(INDIRECT(calc!BW$8),$C101,INDIRECT(calc!BW$11))),"")</f>
        <v/>
      </c>
      <c r="T101" s="205" t="str">
        <f ca="1">IFERROR(IF($C101="","",(SUMIF(INDIRECT(calc!BX$6),$C101,INDIRECT(calc!BX$12))+SUMIF(INDIRECT(calc!BX$7),$C101,INDIRECT(calc!BX$13))+SUMIF(INDIRECT(calc!BX$8),$C101,INDIRECT(calc!BX$14)))/(COUNTIF(INDIRECT(calc!BX$6),$C101)+COUNTIF(INDIRECT(calc!BX$7),$C101)+COUNTIF(INDIRECT(calc!BX$8),$C101))-SUMIF(INDIRECT(calc!BX$6),$C101,INDIRECT(calc!BX$9))-SUMIF(INDIRECT(calc!BX$7),$C101,INDIRECT(calc!BX$10))-SUMIF(INDIRECT(calc!BX$8),$C101,INDIRECT(calc!BX$11))),"")</f>
        <v/>
      </c>
      <c r="U101" s="205" t="str">
        <f ca="1">IFERROR(IF($C101="","",(SUMIF(INDIRECT(calc!BY$6),$C101,INDIRECT(calc!BY$12))+SUMIF(INDIRECT(calc!BY$7),$C101,INDIRECT(calc!BY$13))+SUMIF(INDIRECT(calc!BY$8),$C101,INDIRECT(calc!BY$14)))/(COUNTIF(INDIRECT(calc!BY$6),$C101)+COUNTIF(INDIRECT(calc!BY$7),$C101)+COUNTIF(INDIRECT(calc!BY$8),$C101))-SUMIF(INDIRECT(calc!BY$6),$C101,INDIRECT(calc!BY$9))-SUMIF(INDIRECT(calc!BY$7),$C101,INDIRECT(calc!BY$10))-SUMIF(INDIRECT(calc!BY$8),$C101,INDIRECT(calc!BY$11))),"")</f>
        <v/>
      </c>
      <c r="V101" s="205" t="str">
        <f ca="1">IFERROR(IF($C101="","",(SUMIF(INDIRECT(calc!BZ$6),$C101,INDIRECT(calc!BZ$12))+SUMIF(INDIRECT(calc!BZ$7),$C101,INDIRECT(calc!BZ$13))+SUMIF(INDIRECT(calc!BZ$8),$C101,INDIRECT(calc!BZ$14)))/(COUNTIF(INDIRECT(calc!BZ$6),$C101)+COUNTIF(INDIRECT(calc!BZ$7),$C101)+COUNTIF(INDIRECT(calc!BZ$8),$C101))-SUMIF(INDIRECT(calc!BZ$6),$C101,INDIRECT(calc!BZ$9))-SUMIF(INDIRECT(calc!BZ$7),$C101,INDIRECT(calc!BZ$10))-SUMIF(INDIRECT(calc!BZ$8),$C101,INDIRECT(calc!BZ$11))),"")</f>
        <v/>
      </c>
      <c r="X101" s="136"/>
    </row>
    <row r="102" spans="3:24">
      <c r="C102" s="204" t="str">
        <f ca="1">IFERROR(INDEX(Typ,MATCH(ROW(A101),Code,0),2),"")</f>
        <v>7320091AA</v>
      </c>
      <c r="D102" s="204" t="str">
        <f ca="1">IFERROR(INDEX(Typ,MATCH(ROW(B101),Code,0),3),"")</f>
        <v>HEAT SHIELD STUD - EPSILON/DELTA</v>
      </c>
      <c r="E102" s="141">
        <f ca="1">SUMIF(Stocks!A:$A,$C102,Stocks!$B:$B)</f>
        <v>2204</v>
      </c>
      <c r="F102" s="141"/>
      <c r="G102" s="145">
        <f t="shared" ca="1" si="1"/>
        <v>0</v>
      </c>
      <c r="H102" s="205" t="str">
        <f ca="1">IFERROR(IF($C102="","",(SUMIF(INDIRECT(calc!BL$6),$C102,INDIRECT(calc!BL$12))+SUMIF(INDIRECT(calc!BL$7),$C102,INDIRECT(calc!BL$13))+SUMIF(INDIRECT(calc!BL$8),$C102,INDIRECT(calc!BL$14)))/(COUNTIF(INDIRECT(calc!BL$6),$C102)+COUNTIF(INDIRECT(calc!BL$7),$C102)+COUNTIF(INDIRECT(calc!BL$8),$C102))-SUMIF(INDIRECT(calc!BL$6),$C102,INDIRECT(calc!BL$9))-SUMIF(INDIRECT(calc!BL$7),$C102,INDIRECT(calc!BL$10))-SUMIF(INDIRECT(calc!BL$8),$C102,INDIRECT(calc!BL$11))),"")</f>
        <v/>
      </c>
      <c r="I102" s="205">
        <f ca="1">IFERROR(IF($C102="","",(SUMIF(INDIRECT(calc!BM$6),$C102,INDIRECT(calc!BM$12))+SUMIF(INDIRECT(calc!BM$7),$C102,INDIRECT(calc!BM$13))+SUMIF(INDIRECT(calc!BM$8),$C102,INDIRECT(calc!BM$14)))/(COUNTIF(INDIRECT(calc!BM$6),$C102)+COUNTIF(INDIRECT(calc!BM$7),$C102)+COUNTIF(INDIRECT(calc!BM$8),$C102))-SUMIF(INDIRECT(calc!BM$6),$C102,INDIRECT(calc!BM$9))-SUMIF(INDIRECT(calc!BM$7),$C102,INDIRECT(calc!BM$10))-SUMIF(INDIRECT(calc!BM$8),$C102,INDIRECT(calc!BM$11))),"")</f>
        <v>2118</v>
      </c>
      <c r="J102" s="205" t="str">
        <f ca="1">IFERROR(IF($C102="","",(SUMIF(INDIRECT(calc!BN$6),$C102,INDIRECT(calc!BN$12))+SUMIF(INDIRECT(calc!BN$7),$C102,INDIRECT(calc!BN$13))+SUMIF(INDIRECT(calc!BN$8),$C102,INDIRECT(calc!BN$14)))/(COUNTIF(INDIRECT(calc!BN$6),$C102)+COUNTIF(INDIRECT(calc!BN$7),$C102)+COUNTIF(INDIRECT(calc!BN$8),$C102))-SUMIF(INDIRECT(calc!BN$6),$C102,INDIRECT(calc!BN$9))-SUMIF(INDIRECT(calc!BN$7),$C102,INDIRECT(calc!BN$10))-SUMIF(INDIRECT(calc!BN$8),$C102,INDIRECT(calc!BN$11))),"")</f>
        <v/>
      </c>
      <c r="K102" s="205" t="str">
        <f ca="1">IFERROR(IF($C102="","",(SUMIF(INDIRECT(calc!BO$6),$C102,INDIRECT(calc!BO$12))+SUMIF(INDIRECT(calc!BO$7),$C102,INDIRECT(calc!BO$13))+SUMIF(INDIRECT(calc!BO$8),$C102,INDIRECT(calc!BO$14)))/(COUNTIF(INDIRECT(calc!BO$6),$C102)+COUNTIF(INDIRECT(calc!BO$7),$C102)+COUNTIF(INDIRECT(calc!BO$8),$C102))-SUMIF(INDIRECT(calc!BO$6),$C102,INDIRECT(calc!BO$9))-SUMIF(INDIRECT(calc!BO$7),$C102,INDIRECT(calc!BO$10))-SUMIF(INDIRECT(calc!BO$8),$C102,INDIRECT(calc!BO$11))),"")</f>
        <v/>
      </c>
      <c r="L102" s="205" t="str">
        <f ca="1">IFERROR(IF($C102="","",(SUMIF(INDIRECT(calc!BP$6),$C102,INDIRECT(calc!BP$12))+SUMIF(INDIRECT(calc!BP$7),$C102,INDIRECT(calc!BP$13))+SUMIF(INDIRECT(calc!BP$8),$C102,INDIRECT(calc!BP$14)))/(COUNTIF(INDIRECT(calc!BP$6),$C102)+COUNTIF(INDIRECT(calc!BP$7),$C102)+COUNTIF(INDIRECT(calc!BP$8),$C102))-SUMIF(INDIRECT(calc!BP$6),$C102,INDIRECT(calc!BP$9))-SUMIF(INDIRECT(calc!BP$7),$C102,INDIRECT(calc!BP$10))-SUMIF(INDIRECT(calc!BP$8),$C102,INDIRECT(calc!BP$11))),"")</f>
        <v/>
      </c>
      <c r="M102" s="205" t="str">
        <f ca="1">IFERROR(IF($C102="","",(SUMIF(INDIRECT(calc!BQ$6),$C102,INDIRECT(calc!BQ$12))+SUMIF(INDIRECT(calc!BQ$7),$C102,INDIRECT(calc!BQ$13))+SUMIF(INDIRECT(calc!BQ$8),$C102,INDIRECT(calc!BQ$14)))/(COUNTIF(INDIRECT(calc!BQ$6),$C102)+COUNTIF(INDIRECT(calc!BQ$7),$C102)+COUNTIF(INDIRECT(calc!BQ$8),$C102))-SUMIF(INDIRECT(calc!BQ$6),$C102,INDIRECT(calc!BQ$9))-SUMIF(INDIRECT(calc!BQ$7),$C102,INDIRECT(calc!BQ$10))-SUMIF(INDIRECT(calc!BQ$8),$C102,INDIRECT(calc!BQ$11))),"")</f>
        <v/>
      </c>
      <c r="N102" s="205" t="str">
        <f ca="1">IFERROR(IF($C102="","",(SUMIF(INDIRECT(calc!BR$6),$C102,INDIRECT(calc!BR$12))+SUMIF(INDIRECT(calc!BR$7),$C102,INDIRECT(calc!BR$13))+SUMIF(INDIRECT(calc!BR$8),$C102,INDIRECT(calc!BR$14)))/(COUNTIF(INDIRECT(calc!BR$6),$C102)+COUNTIF(INDIRECT(calc!BR$7),$C102)+COUNTIF(INDIRECT(calc!BR$8),$C102))-SUMIF(INDIRECT(calc!BR$6),$C102,INDIRECT(calc!BR$9))-SUMIF(INDIRECT(calc!BR$7),$C102,INDIRECT(calc!BR$10))-SUMIF(INDIRECT(calc!BR$8),$C102,INDIRECT(calc!BR$11))),"")</f>
        <v/>
      </c>
      <c r="O102" s="205" t="str">
        <f ca="1">IFERROR(IF($C102="","",(SUMIF(INDIRECT(calc!BS$6),$C102,INDIRECT(calc!BS$12))+SUMIF(INDIRECT(calc!BS$7),$C102,INDIRECT(calc!BS$13))+SUMIF(INDIRECT(calc!BS$8),$C102,INDIRECT(calc!BS$14)))/(COUNTIF(INDIRECT(calc!BS$6),$C102)+COUNTIF(INDIRECT(calc!BS$7),$C102)+COUNTIF(INDIRECT(calc!BS$8),$C102))-SUMIF(INDIRECT(calc!BS$6),$C102,INDIRECT(calc!BS$9))-SUMIF(INDIRECT(calc!BS$7),$C102,INDIRECT(calc!BS$10))-SUMIF(INDIRECT(calc!BS$8),$C102,INDIRECT(calc!BS$11))),"")</f>
        <v/>
      </c>
      <c r="P102" s="205" t="str">
        <f ca="1">IFERROR(IF($C102="","",(SUMIF(INDIRECT(calc!BT$6),$C102,INDIRECT(calc!BT$12))+SUMIF(INDIRECT(calc!BT$7),$C102,INDIRECT(calc!BT$13))+SUMIF(INDIRECT(calc!BT$8),$C102,INDIRECT(calc!BT$14)))/(COUNTIF(INDIRECT(calc!BT$6),$C102)+COUNTIF(INDIRECT(calc!BT$7),$C102)+COUNTIF(INDIRECT(calc!BT$8),$C102))-SUMIF(INDIRECT(calc!BT$6),$C102,INDIRECT(calc!BT$9))-SUMIF(INDIRECT(calc!BT$7),$C102,INDIRECT(calc!BT$10))-SUMIF(INDIRECT(calc!BT$8),$C102,INDIRECT(calc!BT$11))),"")</f>
        <v/>
      </c>
      <c r="Q102" s="205" t="str">
        <f ca="1">IFERROR(IF($C102="","",(SUMIF(INDIRECT(calc!BU$6),$C102,INDIRECT(calc!BU$12))+SUMIF(INDIRECT(calc!BU$7),$C102,INDIRECT(calc!BU$13))+SUMIF(INDIRECT(calc!BU$8),$C102,INDIRECT(calc!BU$14)))/(COUNTIF(INDIRECT(calc!BU$6),$C102)+COUNTIF(INDIRECT(calc!BU$7),$C102)+COUNTIF(INDIRECT(calc!BU$8),$C102))-SUMIF(INDIRECT(calc!BU$6),$C102,INDIRECT(calc!BU$9))-SUMIF(INDIRECT(calc!BU$7),$C102,INDIRECT(calc!BU$10))-SUMIF(INDIRECT(calc!BU$8),$C102,INDIRECT(calc!BU$11))),"")</f>
        <v/>
      </c>
      <c r="R102" s="205" t="str">
        <f ca="1">IFERROR(IF($C102="","",(SUMIF(INDIRECT(calc!BV$6),$C102,INDIRECT(calc!BV$12))+SUMIF(INDIRECT(calc!BV$7),$C102,INDIRECT(calc!BV$13))+SUMIF(INDIRECT(calc!BV$8),$C102,INDIRECT(calc!BV$14)))/(COUNTIF(INDIRECT(calc!BV$6),$C102)+COUNTIF(INDIRECT(calc!BV$7),$C102)+COUNTIF(INDIRECT(calc!BV$8),$C102))-SUMIF(INDIRECT(calc!BV$6),$C102,INDIRECT(calc!BV$9))-SUMIF(INDIRECT(calc!BV$7),$C102,INDIRECT(calc!BV$10))-SUMIF(INDIRECT(calc!BV$8),$C102,INDIRECT(calc!BV$11))),"")</f>
        <v/>
      </c>
      <c r="S102" s="205" t="str">
        <f ca="1">IFERROR(IF($C102="","",(SUMIF(INDIRECT(calc!BW$6),$C102,INDIRECT(calc!BW$12))+SUMIF(INDIRECT(calc!BW$7),$C102,INDIRECT(calc!BW$13))+SUMIF(INDIRECT(calc!BW$8),$C102,INDIRECT(calc!BW$14)))/(COUNTIF(INDIRECT(calc!BW$6),$C102)+COUNTIF(INDIRECT(calc!BW$7),$C102)+COUNTIF(INDIRECT(calc!BW$8),$C102))-SUMIF(INDIRECT(calc!BW$6),$C102,INDIRECT(calc!BW$9))-SUMIF(INDIRECT(calc!BW$7),$C102,INDIRECT(calc!BW$10))-SUMIF(INDIRECT(calc!BW$8),$C102,INDIRECT(calc!BW$11))),"")</f>
        <v/>
      </c>
      <c r="T102" s="205" t="str">
        <f ca="1">IFERROR(IF($C102="","",(SUMIF(INDIRECT(calc!BX$6),$C102,INDIRECT(calc!BX$12))+SUMIF(INDIRECT(calc!BX$7),$C102,INDIRECT(calc!BX$13))+SUMIF(INDIRECT(calc!BX$8),$C102,INDIRECT(calc!BX$14)))/(COUNTIF(INDIRECT(calc!BX$6),$C102)+COUNTIF(INDIRECT(calc!BX$7),$C102)+COUNTIF(INDIRECT(calc!BX$8),$C102))-SUMIF(INDIRECT(calc!BX$6),$C102,INDIRECT(calc!BX$9))-SUMIF(INDIRECT(calc!BX$7),$C102,INDIRECT(calc!BX$10))-SUMIF(INDIRECT(calc!BX$8),$C102,INDIRECT(calc!BX$11))),"")</f>
        <v/>
      </c>
      <c r="U102" s="205" t="str">
        <f ca="1">IFERROR(IF($C102="","",(SUMIF(INDIRECT(calc!BY$6),$C102,INDIRECT(calc!BY$12))+SUMIF(INDIRECT(calc!BY$7),$C102,INDIRECT(calc!BY$13))+SUMIF(INDIRECT(calc!BY$8),$C102,INDIRECT(calc!BY$14)))/(COUNTIF(INDIRECT(calc!BY$6),$C102)+COUNTIF(INDIRECT(calc!BY$7),$C102)+COUNTIF(INDIRECT(calc!BY$8),$C102))-SUMIF(INDIRECT(calc!BY$6),$C102,INDIRECT(calc!BY$9))-SUMIF(INDIRECT(calc!BY$7),$C102,INDIRECT(calc!BY$10))-SUMIF(INDIRECT(calc!BY$8),$C102,INDIRECT(calc!BY$11))),"")</f>
        <v/>
      </c>
      <c r="V102" s="205" t="str">
        <f ca="1">IFERROR(IF($C102="","",(SUMIF(INDIRECT(calc!BZ$6),$C102,INDIRECT(calc!BZ$12))+SUMIF(INDIRECT(calc!BZ$7),$C102,INDIRECT(calc!BZ$13))+SUMIF(INDIRECT(calc!BZ$8),$C102,INDIRECT(calc!BZ$14)))/(COUNTIF(INDIRECT(calc!BZ$6),$C102)+COUNTIF(INDIRECT(calc!BZ$7),$C102)+COUNTIF(INDIRECT(calc!BZ$8),$C102))-SUMIF(INDIRECT(calc!BZ$6),$C102,INDIRECT(calc!BZ$9))-SUMIF(INDIRECT(calc!BZ$7),$C102,INDIRECT(calc!BZ$10))-SUMIF(INDIRECT(calc!BZ$8),$C102,INDIRECT(calc!BZ$11))),"")</f>
        <v/>
      </c>
      <c r="X102" s="136"/>
    </row>
    <row r="103" spans="3:24">
      <c r="C103" s="204" t="str">
        <f ca="1">IFERROR(INDEX(Typ,MATCH(ROW(A102),Code,0),2),"")</f>
        <v>7330193AA</v>
      </c>
      <c r="D103" s="204" t="str">
        <f ca="1">IFERROR(INDEX(Typ,MATCH(ROW(B102),Code,0),3),"")</f>
        <v>SPIDER FILTER BOX MFA FWD</v>
      </c>
      <c r="E103" s="141">
        <f ca="1">SUMIF(Stocks!A:$A,$C103,Stocks!$B:$B)</f>
        <v>645</v>
      </c>
      <c r="F103" s="141"/>
      <c r="G103" s="145">
        <f t="shared" ca="1" si="1"/>
        <v>0</v>
      </c>
      <c r="H103" s="205" t="str">
        <f ca="1">IFERROR(IF($C103="","",(SUMIF(INDIRECT(calc!BL$6),$C103,INDIRECT(calc!BL$12))+SUMIF(INDIRECT(calc!BL$7),$C103,INDIRECT(calc!BL$13))+SUMIF(INDIRECT(calc!BL$8),$C103,INDIRECT(calc!BL$14)))/(COUNTIF(INDIRECT(calc!BL$6),$C103)+COUNTIF(INDIRECT(calc!BL$7),$C103)+COUNTIF(INDIRECT(calc!BL$8),$C103))-SUMIF(INDIRECT(calc!BL$6),$C103,INDIRECT(calc!BL$9))-SUMIF(INDIRECT(calc!BL$7),$C103,INDIRECT(calc!BL$10))-SUMIF(INDIRECT(calc!BL$8),$C103,INDIRECT(calc!BL$11))),"")</f>
        <v/>
      </c>
      <c r="I103" s="205">
        <f ca="1">IFERROR(IF($C103="","",(SUMIF(INDIRECT(calc!BM$6),$C103,INDIRECT(calc!BM$12))+SUMIF(INDIRECT(calc!BM$7),$C103,INDIRECT(calc!BM$13))+SUMIF(INDIRECT(calc!BM$8),$C103,INDIRECT(calc!BM$14)))/(COUNTIF(INDIRECT(calc!BM$6),$C103)+COUNTIF(INDIRECT(calc!BM$7),$C103)+COUNTIF(INDIRECT(calc!BM$8),$C103))-SUMIF(INDIRECT(calc!BM$6),$C103,INDIRECT(calc!BM$9))-SUMIF(INDIRECT(calc!BM$7),$C103,INDIRECT(calc!BM$10))-SUMIF(INDIRECT(calc!BM$8),$C103,INDIRECT(calc!BM$11))),"")</f>
        <v>634</v>
      </c>
      <c r="J103" s="205" t="str">
        <f ca="1">IFERROR(IF($C103="","",(SUMIF(INDIRECT(calc!BN$6),$C103,INDIRECT(calc!BN$12))+SUMIF(INDIRECT(calc!BN$7),$C103,INDIRECT(calc!BN$13))+SUMIF(INDIRECT(calc!BN$8),$C103,INDIRECT(calc!BN$14)))/(COUNTIF(INDIRECT(calc!BN$6),$C103)+COUNTIF(INDIRECT(calc!BN$7),$C103)+COUNTIF(INDIRECT(calc!BN$8),$C103))-SUMIF(INDIRECT(calc!BN$6),$C103,INDIRECT(calc!BN$9))-SUMIF(INDIRECT(calc!BN$7),$C103,INDIRECT(calc!BN$10))-SUMIF(INDIRECT(calc!BN$8),$C103,INDIRECT(calc!BN$11))),"")</f>
        <v/>
      </c>
      <c r="K103" s="205" t="str">
        <f ca="1">IFERROR(IF($C103="","",(SUMIF(INDIRECT(calc!BO$6),$C103,INDIRECT(calc!BO$12))+SUMIF(INDIRECT(calc!BO$7),$C103,INDIRECT(calc!BO$13))+SUMIF(INDIRECT(calc!BO$8),$C103,INDIRECT(calc!BO$14)))/(COUNTIF(INDIRECT(calc!BO$6),$C103)+COUNTIF(INDIRECT(calc!BO$7),$C103)+COUNTIF(INDIRECT(calc!BO$8),$C103))-SUMIF(INDIRECT(calc!BO$6),$C103,INDIRECT(calc!BO$9))-SUMIF(INDIRECT(calc!BO$7),$C103,INDIRECT(calc!BO$10))-SUMIF(INDIRECT(calc!BO$8),$C103,INDIRECT(calc!BO$11))),"")</f>
        <v/>
      </c>
      <c r="L103" s="205" t="str">
        <f ca="1">IFERROR(IF($C103="","",(SUMIF(INDIRECT(calc!BP$6),$C103,INDIRECT(calc!BP$12))+SUMIF(INDIRECT(calc!BP$7),$C103,INDIRECT(calc!BP$13))+SUMIF(INDIRECT(calc!BP$8),$C103,INDIRECT(calc!BP$14)))/(COUNTIF(INDIRECT(calc!BP$6),$C103)+COUNTIF(INDIRECT(calc!BP$7),$C103)+COUNTIF(INDIRECT(calc!BP$8),$C103))-SUMIF(INDIRECT(calc!BP$6),$C103,INDIRECT(calc!BP$9))-SUMIF(INDIRECT(calc!BP$7),$C103,INDIRECT(calc!BP$10))-SUMIF(INDIRECT(calc!BP$8),$C103,INDIRECT(calc!BP$11))),"")</f>
        <v/>
      </c>
      <c r="M103" s="205" t="str">
        <f ca="1">IFERROR(IF($C103="","",(SUMIF(INDIRECT(calc!BQ$6),$C103,INDIRECT(calc!BQ$12))+SUMIF(INDIRECT(calc!BQ$7),$C103,INDIRECT(calc!BQ$13))+SUMIF(INDIRECT(calc!BQ$8),$C103,INDIRECT(calc!BQ$14)))/(COUNTIF(INDIRECT(calc!BQ$6),$C103)+COUNTIF(INDIRECT(calc!BQ$7),$C103)+COUNTIF(INDIRECT(calc!BQ$8),$C103))-SUMIF(INDIRECT(calc!BQ$6),$C103,INDIRECT(calc!BQ$9))-SUMIF(INDIRECT(calc!BQ$7),$C103,INDIRECT(calc!BQ$10))-SUMIF(INDIRECT(calc!BQ$8),$C103,INDIRECT(calc!BQ$11))),"")</f>
        <v/>
      </c>
      <c r="N103" s="205" t="str">
        <f ca="1">IFERROR(IF($C103="","",(SUMIF(INDIRECT(calc!BR$6),$C103,INDIRECT(calc!BR$12))+SUMIF(INDIRECT(calc!BR$7),$C103,INDIRECT(calc!BR$13))+SUMIF(INDIRECT(calc!BR$8),$C103,INDIRECT(calc!BR$14)))/(COUNTIF(INDIRECT(calc!BR$6),$C103)+COUNTIF(INDIRECT(calc!BR$7),$C103)+COUNTIF(INDIRECT(calc!BR$8),$C103))-SUMIF(INDIRECT(calc!BR$6),$C103,INDIRECT(calc!BR$9))-SUMIF(INDIRECT(calc!BR$7),$C103,INDIRECT(calc!BR$10))-SUMIF(INDIRECT(calc!BR$8),$C103,INDIRECT(calc!BR$11))),"")</f>
        <v/>
      </c>
      <c r="O103" s="205" t="str">
        <f ca="1">IFERROR(IF($C103="","",(SUMIF(INDIRECT(calc!BS$6),$C103,INDIRECT(calc!BS$12))+SUMIF(INDIRECT(calc!BS$7),$C103,INDIRECT(calc!BS$13))+SUMIF(INDIRECT(calc!BS$8),$C103,INDIRECT(calc!BS$14)))/(COUNTIF(INDIRECT(calc!BS$6),$C103)+COUNTIF(INDIRECT(calc!BS$7),$C103)+COUNTIF(INDIRECT(calc!BS$8),$C103))-SUMIF(INDIRECT(calc!BS$6),$C103,INDIRECT(calc!BS$9))-SUMIF(INDIRECT(calc!BS$7),$C103,INDIRECT(calc!BS$10))-SUMIF(INDIRECT(calc!BS$8),$C103,INDIRECT(calc!BS$11))),"")</f>
        <v/>
      </c>
      <c r="P103" s="205" t="str">
        <f ca="1">IFERROR(IF($C103="","",(SUMIF(INDIRECT(calc!BT$6),$C103,INDIRECT(calc!BT$12))+SUMIF(INDIRECT(calc!BT$7),$C103,INDIRECT(calc!BT$13))+SUMIF(INDIRECT(calc!BT$8),$C103,INDIRECT(calc!BT$14)))/(COUNTIF(INDIRECT(calc!BT$6),$C103)+COUNTIF(INDIRECT(calc!BT$7),$C103)+COUNTIF(INDIRECT(calc!BT$8),$C103))-SUMIF(INDIRECT(calc!BT$6),$C103,INDIRECT(calc!BT$9))-SUMIF(INDIRECT(calc!BT$7),$C103,INDIRECT(calc!BT$10))-SUMIF(INDIRECT(calc!BT$8),$C103,INDIRECT(calc!BT$11))),"")</f>
        <v/>
      </c>
      <c r="Q103" s="205" t="str">
        <f ca="1">IFERROR(IF($C103="","",(SUMIF(INDIRECT(calc!BU$6),$C103,INDIRECT(calc!BU$12))+SUMIF(INDIRECT(calc!BU$7),$C103,INDIRECT(calc!BU$13))+SUMIF(INDIRECT(calc!BU$8),$C103,INDIRECT(calc!BU$14)))/(COUNTIF(INDIRECT(calc!BU$6),$C103)+COUNTIF(INDIRECT(calc!BU$7),$C103)+COUNTIF(INDIRECT(calc!BU$8),$C103))-SUMIF(INDIRECT(calc!BU$6),$C103,INDIRECT(calc!BU$9))-SUMIF(INDIRECT(calc!BU$7),$C103,INDIRECT(calc!BU$10))-SUMIF(INDIRECT(calc!BU$8),$C103,INDIRECT(calc!BU$11))),"")</f>
        <v/>
      </c>
      <c r="R103" s="205" t="str">
        <f ca="1">IFERROR(IF($C103="","",(SUMIF(INDIRECT(calc!BV$6),$C103,INDIRECT(calc!BV$12))+SUMIF(INDIRECT(calc!BV$7),$C103,INDIRECT(calc!BV$13))+SUMIF(INDIRECT(calc!BV$8),$C103,INDIRECT(calc!BV$14)))/(COUNTIF(INDIRECT(calc!BV$6),$C103)+COUNTIF(INDIRECT(calc!BV$7),$C103)+COUNTIF(INDIRECT(calc!BV$8),$C103))-SUMIF(INDIRECT(calc!BV$6),$C103,INDIRECT(calc!BV$9))-SUMIF(INDIRECT(calc!BV$7),$C103,INDIRECT(calc!BV$10))-SUMIF(INDIRECT(calc!BV$8),$C103,INDIRECT(calc!BV$11))),"")</f>
        <v/>
      </c>
      <c r="S103" s="205" t="str">
        <f ca="1">IFERROR(IF($C103="","",(SUMIF(INDIRECT(calc!BW$6),$C103,INDIRECT(calc!BW$12))+SUMIF(INDIRECT(calc!BW$7),$C103,INDIRECT(calc!BW$13))+SUMIF(INDIRECT(calc!BW$8),$C103,INDIRECT(calc!BW$14)))/(COUNTIF(INDIRECT(calc!BW$6),$C103)+COUNTIF(INDIRECT(calc!BW$7),$C103)+COUNTIF(INDIRECT(calc!BW$8),$C103))-SUMIF(INDIRECT(calc!BW$6),$C103,INDIRECT(calc!BW$9))-SUMIF(INDIRECT(calc!BW$7),$C103,INDIRECT(calc!BW$10))-SUMIF(INDIRECT(calc!BW$8),$C103,INDIRECT(calc!BW$11))),"")</f>
        <v/>
      </c>
      <c r="T103" s="205" t="str">
        <f ca="1">IFERROR(IF($C103="","",(SUMIF(INDIRECT(calc!BX$6),$C103,INDIRECT(calc!BX$12))+SUMIF(INDIRECT(calc!BX$7),$C103,INDIRECT(calc!BX$13))+SUMIF(INDIRECT(calc!BX$8),$C103,INDIRECT(calc!BX$14)))/(COUNTIF(INDIRECT(calc!BX$6),$C103)+COUNTIF(INDIRECT(calc!BX$7),$C103)+COUNTIF(INDIRECT(calc!BX$8),$C103))-SUMIF(INDIRECT(calc!BX$6),$C103,INDIRECT(calc!BX$9))-SUMIF(INDIRECT(calc!BX$7),$C103,INDIRECT(calc!BX$10))-SUMIF(INDIRECT(calc!BX$8),$C103,INDIRECT(calc!BX$11))),"")</f>
        <v/>
      </c>
      <c r="U103" s="205" t="str">
        <f ca="1">IFERROR(IF($C103="","",(SUMIF(INDIRECT(calc!BY$6),$C103,INDIRECT(calc!BY$12))+SUMIF(INDIRECT(calc!BY$7),$C103,INDIRECT(calc!BY$13))+SUMIF(INDIRECT(calc!BY$8),$C103,INDIRECT(calc!BY$14)))/(COUNTIF(INDIRECT(calc!BY$6),$C103)+COUNTIF(INDIRECT(calc!BY$7),$C103)+COUNTIF(INDIRECT(calc!BY$8),$C103))-SUMIF(INDIRECT(calc!BY$6),$C103,INDIRECT(calc!BY$9))-SUMIF(INDIRECT(calc!BY$7),$C103,INDIRECT(calc!BY$10))-SUMIF(INDIRECT(calc!BY$8),$C103,INDIRECT(calc!BY$11))),"")</f>
        <v/>
      </c>
      <c r="V103" s="205" t="str">
        <f ca="1">IFERROR(IF($C103="","",(SUMIF(INDIRECT(calc!BZ$6),$C103,INDIRECT(calc!BZ$12))+SUMIF(INDIRECT(calc!BZ$7),$C103,INDIRECT(calc!BZ$13))+SUMIF(INDIRECT(calc!BZ$8),$C103,INDIRECT(calc!BZ$14)))/(COUNTIF(INDIRECT(calc!BZ$6),$C103)+COUNTIF(INDIRECT(calc!BZ$7),$C103)+COUNTIF(INDIRECT(calc!BZ$8),$C103))-SUMIF(INDIRECT(calc!BZ$6),$C103,INDIRECT(calc!BZ$9))-SUMIF(INDIRECT(calc!BZ$7),$C103,INDIRECT(calc!BZ$10))-SUMIF(INDIRECT(calc!BZ$8),$C103,INDIRECT(calc!BZ$11))),"")</f>
        <v/>
      </c>
      <c r="X103" s="136"/>
    </row>
    <row r="104" spans="3:24">
      <c r="C104" s="204" t="str">
        <f ca="1">IFERROR(INDEX(Typ,MATCH(ROW(A103),Code,0),2),"")</f>
        <v>7432686TB</v>
      </c>
      <c r="D104" s="204" t="str">
        <f ca="1">IFERROR(INDEX(Typ,MATCH(ROW(B103),Code,0),3),"")</f>
        <v>FD LINE PETROL ECE DML MFA2 FWD</v>
      </c>
      <c r="E104" s="141">
        <f ca="1">SUMIF(Stocks!A:$A,$C104,Stocks!$B:$B)</f>
        <v>0</v>
      </c>
      <c r="F104" s="141"/>
      <c r="G104" s="145">
        <f t="shared" ca="1" si="1"/>
        <v>-7</v>
      </c>
      <c r="H104" s="205" t="str">
        <f ca="1">IFERROR(IF($C104="","",(SUMIF(INDIRECT(calc!BL$6),$C104,INDIRECT(calc!BL$12))+SUMIF(INDIRECT(calc!BL$7),$C104,INDIRECT(calc!BL$13))+SUMIF(INDIRECT(calc!BL$8),$C104,INDIRECT(calc!BL$14)))/(COUNTIF(INDIRECT(calc!BL$6),$C104)+COUNTIF(INDIRECT(calc!BL$7),$C104)+COUNTIF(INDIRECT(calc!BL$8),$C104))-SUMIF(INDIRECT(calc!BL$6),$C104,INDIRECT(calc!BL$9))-SUMIF(INDIRECT(calc!BL$7),$C104,INDIRECT(calc!BL$10))-SUMIF(INDIRECT(calc!BL$8),$C104,INDIRECT(calc!BL$11))),"")</f>
        <v/>
      </c>
      <c r="I104" s="205">
        <f ca="1">IFERROR(IF($C104="","",(SUMIF(INDIRECT(calc!BM$6),$C104,INDIRECT(calc!BM$12))+SUMIF(INDIRECT(calc!BM$7),$C104,INDIRECT(calc!BM$13))+SUMIF(INDIRECT(calc!BM$8),$C104,INDIRECT(calc!BM$14)))/(COUNTIF(INDIRECT(calc!BM$6),$C104)+COUNTIF(INDIRECT(calc!BM$7),$C104)+COUNTIF(INDIRECT(calc!BM$8),$C104))-SUMIF(INDIRECT(calc!BM$6),$C104,INDIRECT(calc!BM$9))-SUMIF(INDIRECT(calc!BM$7),$C104,INDIRECT(calc!BM$10))-SUMIF(INDIRECT(calc!BM$8),$C104,INDIRECT(calc!BM$11))),"")</f>
        <v>-7</v>
      </c>
      <c r="J104" s="205" t="str">
        <f ca="1">IFERROR(IF($C104="","",(SUMIF(INDIRECT(calc!BN$6),$C104,INDIRECT(calc!BN$12))+SUMIF(INDIRECT(calc!BN$7),$C104,INDIRECT(calc!BN$13))+SUMIF(INDIRECT(calc!BN$8),$C104,INDIRECT(calc!BN$14)))/(COUNTIF(INDIRECT(calc!BN$6),$C104)+COUNTIF(INDIRECT(calc!BN$7),$C104)+COUNTIF(INDIRECT(calc!BN$8),$C104))-SUMIF(INDIRECT(calc!BN$6),$C104,INDIRECT(calc!BN$9))-SUMIF(INDIRECT(calc!BN$7),$C104,INDIRECT(calc!BN$10))-SUMIF(INDIRECT(calc!BN$8),$C104,INDIRECT(calc!BN$11))),"")</f>
        <v/>
      </c>
      <c r="K104" s="205" t="str">
        <f ca="1">IFERROR(IF($C104="","",(SUMIF(INDIRECT(calc!BO$6),$C104,INDIRECT(calc!BO$12))+SUMIF(INDIRECT(calc!BO$7),$C104,INDIRECT(calc!BO$13))+SUMIF(INDIRECT(calc!BO$8),$C104,INDIRECT(calc!BO$14)))/(COUNTIF(INDIRECT(calc!BO$6),$C104)+COUNTIF(INDIRECT(calc!BO$7),$C104)+COUNTIF(INDIRECT(calc!BO$8),$C104))-SUMIF(INDIRECT(calc!BO$6),$C104,INDIRECT(calc!BO$9))-SUMIF(INDIRECT(calc!BO$7),$C104,INDIRECT(calc!BO$10))-SUMIF(INDIRECT(calc!BO$8),$C104,INDIRECT(calc!BO$11))),"")</f>
        <v/>
      </c>
      <c r="L104" s="205" t="str">
        <f ca="1">IFERROR(IF($C104="","",(SUMIF(INDIRECT(calc!BP$6),$C104,INDIRECT(calc!BP$12))+SUMIF(INDIRECT(calc!BP$7),$C104,INDIRECT(calc!BP$13))+SUMIF(INDIRECT(calc!BP$8),$C104,INDIRECT(calc!BP$14)))/(COUNTIF(INDIRECT(calc!BP$6),$C104)+COUNTIF(INDIRECT(calc!BP$7),$C104)+COUNTIF(INDIRECT(calc!BP$8),$C104))-SUMIF(INDIRECT(calc!BP$6),$C104,INDIRECT(calc!BP$9))-SUMIF(INDIRECT(calc!BP$7),$C104,INDIRECT(calc!BP$10))-SUMIF(INDIRECT(calc!BP$8),$C104,INDIRECT(calc!BP$11))),"")</f>
        <v/>
      </c>
      <c r="M104" s="205" t="str">
        <f ca="1">IFERROR(IF($C104="","",(SUMIF(INDIRECT(calc!BQ$6),$C104,INDIRECT(calc!BQ$12))+SUMIF(INDIRECT(calc!BQ$7),$C104,INDIRECT(calc!BQ$13))+SUMIF(INDIRECT(calc!BQ$8),$C104,INDIRECT(calc!BQ$14)))/(COUNTIF(INDIRECT(calc!BQ$6),$C104)+COUNTIF(INDIRECT(calc!BQ$7),$C104)+COUNTIF(INDIRECT(calc!BQ$8),$C104))-SUMIF(INDIRECT(calc!BQ$6),$C104,INDIRECT(calc!BQ$9))-SUMIF(INDIRECT(calc!BQ$7),$C104,INDIRECT(calc!BQ$10))-SUMIF(INDIRECT(calc!BQ$8),$C104,INDIRECT(calc!BQ$11))),"")</f>
        <v/>
      </c>
      <c r="N104" s="205" t="str">
        <f ca="1">IFERROR(IF($C104="","",(SUMIF(INDIRECT(calc!BR$6),$C104,INDIRECT(calc!BR$12))+SUMIF(INDIRECT(calc!BR$7),$C104,INDIRECT(calc!BR$13))+SUMIF(INDIRECT(calc!BR$8),$C104,INDIRECT(calc!BR$14)))/(COUNTIF(INDIRECT(calc!BR$6),$C104)+COUNTIF(INDIRECT(calc!BR$7),$C104)+COUNTIF(INDIRECT(calc!BR$8),$C104))-SUMIF(INDIRECT(calc!BR$6),$C104,INDIRECT(calc!BR$9))-SUMIF(INDIRECT(calc!BR$7),$C104,INDIRECT(calc!BR$10))-SUMIF(INDIRECT(calc!BR$8),$C104,INDIRECT(calc!BR$11))),"")</f>
        <v/>
      </c>
      <c r="O104" s="205" t="str">
        <f ca="1">IFERROR(IF($C104="","",(SUMIF(INDIRECT(calc!BS$6),$C104,INDIRECT(calc!BS$12))+SUMIF(INDIRECT(calc!BS$7),$C104,INDIRECT(calc!BS$13))+SUMIF(INDIRECT(calc!BS$8),$C104,INDIRECT(calc!BS$14)))/(COUNTIF(INDIRECT(calc!BS$6),$C104)+COUNTIF(INDIRECT(calc!BS$7),$C104)+COUNTIF(INDIRECT(calc!BS$8),$C104))-SUMIF(INDIRECT(calc!BS$6),$C104,INDIRECT(calc!BS$9))-SUMIF(INDIRECT(calc!BS$7),$C104,INDIRECT(calc!BS$10))-SUMIF(INDIRECT(calc!BS$8),$C104,INDIRECT(calc!BS$11))),"")</f>
        <v/>
      </c>
      <c r="P104" s="205" t="str">
        <f ca="1">IFERROR(IF($C104="","",(SUMIF(INDIRECT(calc!BT$6),$C104,INDIRECT(calc!BT$12))+SUMIF(INDIRECT(calc!BT$7),$C104,INDIRECT(calc!BT$13))+SUMIF(INDIRECT(calc!BT$8),$C104,INDIRECT(calc!BT$14)))/(COUNTIF(INDIRECT(calc!BT$6),$C104)+COUNTIF(INDIRECT(calc!BT$7),$C104)+COUNTIF(INDIRECT(calc!BT$8),$C104))-SUMIF(INDIRECT(calc!BT$6),$C104,INDIRECT(calc!BT$9))-SUMIF(INDIRECT(calc!BT$7),$C104,INDIRECT(calc!BT$10))-SUMIF(INDIRECT(calc!BT$8),$C104,INDIRECT(calc!BT$11))),"")</f>
        <v/>
      </c>
      <c r="Q104" s="205" t="str">
        <f ca="1">IFERROR(IF($C104="","",(SUMIF(INDIRECT(calc!BU$6),$C104,INDIRECT(calc!BU$12))+SUMIF(INDIRECT(calc!BU$7),$C104,INDIRECT(calc!BU$13))+SUMIF(INDIRECT(calc!BU$8),$C104,INDIRECT(calc!BU$14)))/(COUNTIF(INDIRECT(calc!BU$6),$C104)+COUNTIF(INDIRECT(calc!BU$7),$C104)+COUNTIF(INDIRECT(calc!BU$8),$C104))-SUMIF(INDIRECT(calc!BU$6),$C104,INDIRECT(calc!BU$9))-SUMIF(INDIRECT(calc!BU$7),$C104,INDIRECT(calc!BU$10))-SUMIF(INDIRECT(calc!BU$8),$C104,INDIRECT(calc!BU$11))),"")</f>
        <v/>
      </c>
      <c r="R104" s="205" t="str">
        <f ca="1">IFERROR(IF($C104="","",(SUMIF(INDIRECT(calc!BV$6),$C104,INDIRECT(calc!BV$12))+SUMIF(INDIRECT(calc!BV$7),$C104,INDIRECT(calc!BV$13))+SUMIF(INDIRECT(calc!BV$8),$C104,INDIRECT(calc!BV$14)))/(COUNTIF(INDIRECT(calc!BV$6),$C104)+COUNTIF(INDIRECT(calc!BV$7),$C104)+COUNTIF(INDIRECT(calc!BV$8),$C104))-SUMIF(INDIRECT(calc!BV$6),$C104,INDIRECT(calc!BV$9))-SUMIF(INDIRECT(calc!BV$7),$C104,INDIRECT(calc!BV$10))-SUMIF(INDIRECT(calc!BV$8),$C104,INDIRECT(calc!BV$11))),"")</f>
        <v/>
      </c>
      <c r="S104" s="205" t="str">
        <f ca="1">IFERROR(IF($C104="","",(SUMIF(INDIRECT(calc!BW$6),$C104,INDIRECT(calc!BW$12))+SUMIF(INDIRECT(calc!BW$7),$C104,INDIRECT(calc!BW$13))+SUMIF(INDIRECT(calc!BW$8),$C104,INDIRECT(calc!BW$14)))/(COUNTIF(INDIRECT(calc!BW$6),$C104)+COUNTIF(INDIRECT(calc!BW$7),$C104)+COUNTIF(INDIRECT(calc!BW$8),$C104))-SUMIF(INDIRECT(calc!BW$6),$C104,INDIRECT(calc!BW$9))-SUMIF(INDIRECT(calc!BW$7),$C104,INDIRECT(calc!BW$10))-SUMIF(INDIRECT(calc!BW$8),$C104,INDIRECT(calc!BW$11))),"")</f>
        <v/>
      </c>
      <c r="T104" s="205" t="str">
        <f ca="1">IFERROR(IF($C104="","",(SUMIF(INDIRECT(calc!BX$6),$C104,INDIRECT(calc!BX$12))+SUMIF(INDIRECT(calc!BX$7),$C104,INDIRECT(calc!BX$13))+SUMIF(INDIRECT(calc!BX$8),$C104,INDIRECT(calc!BX$14)))/(COUNTIF(INDIRECT(calc!BX$6),$C104)+COUNTIF(INDIRECT(calc!BX$7),$C104)+COUNTIF(INDIRECT(calc!BX$8),$C104))-SUMIF(INDIRECT(calc!BX$6),$C104,INDIRECT(calc!BX$9))-SUMIF(INDIRECT(calc!BX$7),$C104,INDIRECT(calc!BX$10))-SUMIF(INDIRECT(calc!BX$8),$C104,INDIRECT(calc!BX$11))),"")</f>
        <v/>
      </c>
      <c r="U104" s="205" t="str">
        <f ca="1">IFERROR(IF($C104="","",(SUMIF(INDIRECT(calc!BY$6),$C104,INDIRECT(calc!BY$12))+SUMIF(INDIRECT(calc!BY$7),$C104,INDIRECT(calc!BY$13))+SUMIF(INDIRECT(calc!BY$8),$C104,INDIRECT(calc!BY$14)))/(COUNTIF(INDIRECT(calc!BY$6),$C104)+COUNTIF(INDIRECT(calc!BY$7),$C104)+COUNTIF(INDIRECT(calc!BY$8),$C104))-SUMIF(INDIRECT(calc!BY$6),$C104,INDIRECT(calc!BY$9))-SUMIF(INDIRECT(calc!BY$7),$C104,INDIRECT(calc!BY$10))-SUMIF(INDIRECT(calc!BY$8),$C104,INDIRECT(calc!BY$11))),"")</f>
        <v/>
      </c>
      <c r="V104" s="205" t="str">
        <f ca="1">IFERROR(IF($C104="","",(SUMIF(INDIRECT(calc!BZ$6),$C104,INDIRECT(calc!BZ$12))+SUMIF(INDIRECT(calc!BZ$7),$C104,INDIRECT(calc!BZ$13))+SUMIF(INDIRECT(calc!BZ$8),$C104,INDIRECT(calc!BZ$14)))/(COUNTIF(INDIRECT(calc!BZ$6),$C104)+COUNTIF(INDIRECT(calc!BZ$7),$C104)+COUNTIF(INDIRECT(calc!BZ$8),$C104))-SUMIF(INDIRECT(calc!BZ$6),$C104,INDIRECT(calc!BZ$9))-SUMIF(INDIRECT(calc!BZ$7),$C104,INDIRECT(calc!BZ$10))-SUMIF(INDIRECT(calc!BZ$8),$C104,INDIRECT(calc!BZ$11))),"")</f>
        <v/>
      </c>
      <c r="X104" s="136"/>
    </row>
    <row r="105" spans="3:24">
      <c r="C105" s="204" t="str">
        <f ca="1">IFERROR(INDEX(Typ,MATCH(ROW(A104),Code,0),2),"")</f>
        <v>7510353TB</v>
      </c>
      <c r="D105" s="204" t="str">
        <f ca="1">IFERROR(INDEX(Typ,MATCH(ROW(B104),Code,0),3),"")</f>
        <v>METALLIC HEATSHIELD DML MFA2 FWD</v>
      </c>
      <c r="E105" s="141">
        <f ca="1">SUMIF(Stocks!A:$A,$C105,Stocks!$B:$B)</f>
        <v>33</v>
      </c>
      <c r="F105" s="141"/>
      <c r="G105" s="145">
        <f t="shared" ca="1" si="1"/>
        <v>0</v>
      </c>
      <c r="H105" s="205" t="str">
        <f ca="1">IFERROR(IF($C105="","",(SUMIF(INDIRECT(calc!BL$6),$C105,INDIRECT(calc!BL$12))+SUMIF(INDIRECT(calc!BL$7),$C105,INDIRECT(calc!BL$13))+SUMIF(INDIRECT(calc!BL$8),$C105,INDIRECT(calc!BL$14)))/(COUNTIF(INDIRECT(calc!BL$6),$C105)+COUNTIF(INDIRECT(calc!BL$7),$C105)+COUNTIF(INDIRECT(calc!BL$8),$C105))-SUMIF(INDIRECT(calc!BL$6),$C105,INDIRECT(calc!BL$9))-SUMIF(INDIRECT(calc!BL$7),$C105,INDIRECT(calc!BL$10))-SUMIF(INDIRECT(calc!BL$8),$C105,INDIRECT(calc!BL$11))),"")</f>
        <v/>
      </c>
      <c r="I105" s="205">
        <f ca="1">IFERROR(IF($C105="","",(SUMIF(INDIRECT(calc!BM$6),$C105,INDIRECT(calc!BM$12))+SUMIF(INDIRECT(calc!BM$7),$C105,INDIRECT(calc!BM$13))+SUMIF(INDIRECT(calc!BM$8),$C105,INDIRECT(calc!BM$14)))/(COUNTIF(INDIRECT(calc!BM$6),$C105)+COUNTIF(INDIRECT(calc!BM$7),$C105)+COUNTIF(INDIRECT(calc!BM$8),$C105))-SUMIF(INDIRECT(calc!BM$6),$C105,INDIRECT(calc!BM$9))-SUMIF(INDIRECT(calc!BM$7),$C105,INDIRECT(calc!BM$10))-SUMIF(INDIRECT(calc!BM$8),$C105,INDIRECT(calc!BM$11))),"")</f>
        <v>14</v>
      </c>
      <c r="J105" s="205" t="str">
        <f ca="1">IFERROR(IF($C105="","",(SUMIF(INDIRECT(calc!BN$6),$C105,INDIRECT(calc!BN$12))+SUMIF(INDIRECT(calc!BN$7),$C105,INDIRECT(calc!BN$13))+SUMIF(INDIRECT(calc!BN$8),$C105,INDIRECT(calc!BN$14)))/(COUNTIF(INDIRECT(calc!BN$6),$C105)+COUNTIF(INDIRECT(calc!BN$7),$C105)+COUNTIF(INDIRECT(calc!BN$8),$C105))-SUMIF(INDIRECT(calc!BN$6),$C105,INDIRECT(calc!BN$9))-SUMIF(INDIRECT(calc!BN$7),$C105,INDIRECT(calc!BN$10))-SUMIF(INDIRECT(calc!BN$8),$C105,INDIRECT(calc!BN$11))),"")</f>
        <v/>
      </c>
      <c r="K105" s="205" t="str">
        <f ca="1">IFERROR(IF($C105="","",(SUMIF(INDIRECT(calc!BO$6),$C105,INDIRECT(calc!BO$12))+SUMIF(INDIRECT(calc!BO$7),$C105,INDIRECT(calc!BO$13))+SUMIF(INDIRECT(calc!BO$8),$C105,INDIRECT(calc!BO$14)))/(COUNTIF(INDIRECT(calc!BO$6),$C105)+COUNTIF(INDIRECT(calc!BO$7),$C105)+COUNTIF(INDIRECT(calc!BO$8),$C105))-SUMIF(INDIRECT(calc!BO$6),$C105,INDIRECT(calc!BO$9))-SUMIF(INDIRECT(calc!BO$7),$C105,INDIRECT(calc!BO$10))-SUMIF(INDIRECT(calc!BO$8),$C105,INDIRECT(calc!BO$11))),"")</f>
        <v/>
      </c>
      <c r="L105" s="205" t="str">
        <f ca="1">IFERROR(IF($C105="","",(SUMIF(INDIRECT(calc!BP$6),$C105,INDIRECT(calc!BP$12))+SUMIF(INDIRECT(calc!BP$7),$C105,INDIRECT(calc!BP$13))+SUMIF(INDIRECT(calc!BP$8),$C105,INDIRECT(calc!BP$14)))/(COUNTIF(INDIRECT(calc!BP$6),$C105)+COUNTIF(INDIRECT(calc!BP$7),$C105)+COUNTIF(INDIRECT(calc!BP$8),$C105))-SUMIF(INDIRECT(calc!BP$6),$C105,INDIRECT(calc!BP$9))-SUMIF(INDIRECT(calc!BP$7),$C105,INDIRECT(calc!BP$10))-SUMIF(INDIRECT(calc!BP$8),$C105,INDIRECT(calc!BP$11))),"")</f>
        <v/>
      </c>
      <c r="M105" s="205" t="str">
        <f ca="1">IFERROR(IF($C105="","",(SUMIF(INDIRECT(calc!BQ$6),$C105,INDIRECT(calc!BQ$12))+SUMIF(INDIRECT(calc!BQ$7),$C105,INDIRECT(calc!BQ$13))+SUMIF(INDIRECT(calc!BQ$8),$C105,INDIRECT(calc!BQ$14)))/(COUNTIF(INDIRECT(calc!BQ$6),$C105)+COUNTIF(INDIRECT(calc!BQ$7),$C105)+COUNTIF(INDIRECT(calc!BQ$8),$C105))-SUMIF(INDIRECT(calc!BQ$6),$C105,INDIRECT(calc!BQ$9))-SUMIF(INDIRECT(calc!BQ$7),$C105,INDIRECT(calc!BQ$10))-SUMIF(INDIRECT(calc!BQ$8),$C105,INDIRECT(calc!BQ$11))),"")</f>
        <v/>
      </c>
      <c r="N105" s="205" t="str">
        <f ca="1">IFERROR(IF($C105="","",(SUMIF(INDIRECT(calc!BR$6),$C105,INDIRECT(calc!BR$12))+SUMIF(INDIRECT(calc!BR$7),$C105,INDIRECT(calc!BR$13))+SUMIF(INDIRECT(calc!BR$8),$C105,INDIRECT(calc!BR$14)))/(COUNTIF(INDIRECT(calc!BR$6),$C105)+COUNTIF(INDIRECT(calc!BR$7),$C105)+COUNTIF(INDIRECT(calc!BR$8),$C105))-SUMIF(INDIRECT(calc!BR$6),$C105,INDIRECT(calc!BR$9))-SUMIF(INDIRECT(calc!BR$7),$C105,INDIRECT(calc!BR$10))-SUMIF(INDIRECT(calc!BR$8),$C105,INDIRECT(calc!BR$11))),"")</f>
        <v/>
      </c>
      <c r="O105" s="205" t="str">
        <f ca="1">IFERROR(IF($C105="","",(SUMIF(INDIRECT(calc!BS$6),$C105,INDIRECT(calc!BS$12))+SUMIF(INDIRECT(calc!BS$7),$C105,INDIRECT(calc!BS$13))+SUMIF(INDIRECT(calc!BS$8),$C105,INDIRECT(calc!BS$14)))/(COUNTIF(INDIRECT(calc!BS$6),$C105)+COUNTIF(INDIRECT(calc!BS$7),$C105)+COUNTIF(INDIRECT(calc!BS$8),$C105))-SUMIF(INDIRECT(calc!BS$6),$C105,INDIRECT(calc!BS$9))-SUMIF(INDIRECT(calc!BS$7),$C105,INDIRECT(calc!BS$10))-SUMIF(INDIRECT(calc!BS$8),$C105,INDIRECT(calc!BS$11))),"")</f>
        <v/>
      </c>
      <c r="P105" s="205" t="str">
        <f ca="1">IFERROR(IF($C105="","",(SUMIF(INDIRECT(calc!BT$6),$C105,INDIRECT(calc!BT$12))+SUMIF(INDIRECT(calc!BT$7),$C105,INDIRECT(calc!BT$13))+SUMIF(INDIRECT(calc!BT$8),$C105,INDIRECT(calc!BT$14)))/(COUNTIF(INDIRECT(calc!BT$6),$C105)+COUNTIF(INDIRECT(calc!BT$7),$C105)+COUNTIF(INDIRECT(calc!BT$8),$C105))-SUMIF(INDIRECT(calc!BT$6),$C105,INDIRECT(calc!BT$9))-SUMIF(INDIRECT(calc!BT$7),$C105,INDIRECT(calc!BT$10))-SUMIF(INDIRECT(calc!BT$8),$C105,INDIRECT(calc!BT$11))),"")</f>
        <v/>
      </c>
      <c r="Q105" s="205" t="str">
        <f ca="1">IFERROR(IF($C105="","",(SUMIF(INDIRECT(calc!BU$6),$C105,INDIRECT(calc!BU$12))+SUMIF(INDIRECT(calc!BU$7),$C105,INDIRECT(calc!BU$13))+SUMIF(INDIRECT(calc!BU$8),$C105,INDIRECT(calc!BU$14)))/(COUNTIF(INDIRECT(calc!BU$6),$C105)+COUNTIF(INDIRECT(calc!BU$7),$C105)+COUNTIF(INDIRECT(calc!BU$8),$C105))-SUMIF(INDIRECT(calc!BU$6),$C105,INDIRECT(calc!BU$9))-SUMIF(INDIRECT(calc!BU$7),$C105,INDIRECT(calc!BU$10))-SUMIF(INDIRECT(calc!BU$8),$C105,INDIRECT(calc!BU$11))),"")</f>
        <v/>
      </c>
      <c r="R105" s="205" t="str">
        <f ca="1">IFERROR(IF($C105="","",(SUMIF(INDIRECT(calc!BV$6),$C105,INDIRECT(calc!BV$12))+SUMIF(INDIRECT(calc!BV$7),$C105,INDIRECT(calc!BV$13))+SUMIF(INDIRECT(calc!BV$8),$C105,INDIRECT(calc!BV$14)))/(COUNTIF(INDIRECT(calc!BV$6),$C105)+COUNTIF(INDIRECT(calc!BV$7),$C105)+COUNTIF(INDIRECT(calc!BV$8),$C105))-SUMIF(INDIRECT(calc!BV$6),$C105,INDIRECT(calc!BV$9))-SUMIF(INDIRECT(calc!BV$7),$C105,INDIRECT(calc!BV$10))-SUMIF(INDIRECT(calc!BV$8),$C105,INDIRECT(calc!BV$11))),"")</f>
        <v/>
      </c>
      <c r="S105" s="205" t="str">
        <f ca="1">IFERROR(IF($C105="","",(SUMIF(INDIRECT(calc!BW$6),$C105,INDIRECT(calc!BW$12))+SUMIF(INDIRECT(calc!BW$7),$C105,INDIRECT(calc!BW$13))+SUMIF(INDIRECT(calc!BW$8),$C105,INDIRECT(calc!BW$14)))/(COUNTIF(INDIRECT(calc!BW$6),$C105)+COUNTIF(INDIRECT(calc!BW$7),$C105)+COUNTIF(INDIRECT(calc!BW$8),$C105))-SUMIF(INDIRECT(calc!BW$6),$C105,INDIRECT(calc!BW$9))-SUMIF(INDIRECT(calc!BW$7),$C105,INDIRECT(calc!BW$10))-SUMIF(INDIRECT(calc!BW$8),$C105,INDIRECT(calc!BW$11))),"")</f>
        <v/>
      </c>
      <c r="T105" s="205" t="str">
        <f ca="1">IFERROR(IF($C105="","",(SUMIF(INDIRECT(calc!BX$6),$C105,INDIRECT(calc!BX$12))+SUMIF(INDIRECT(calc!BX$7),$C105,INDIRECT(calc!BX$13))+SUMIF(INDIRECT(calc!BX$8),$C105,INDIRECT(calc!BX$14)))/(COUNTIF(INDIRECT(calc!BX$6),$C105)+COUNTIF(INDIRECT(calc!BX$7),$C105)+COUNTIF(INDIRECT(calc!BX$8),$C105))-SUMIF(INDIRECT(calc!BX$6),$C105,INDIRECT(calc!BX$9))-SUMIF(INDIRECT(calc!BX$7),$C105,INDIRECT(calc!BX$10))-SUMIF(INDIRECT(calc!BX$8),$C105,INDIRECT(calc!BX$11))),"")</f>
        <v/>
      </c>
      <c r="U105" s="205" t="str">
        <f ca="1">IFERROR(IF($C105="","",(SUMIF(INDIRECT(calc!BY$6),$C105,INDIRECT(calc!BY$12))+SUMIF(INDIRECT(calc!BY$7),$C105,INDIRECT(calc!BY$13))+SUMIF(INDIRECT(calc!BY$8),$C105,INDIRECT(calc!BY$14)))/(COUNTIF(INDIRECT(calc!BY$6),$C105)+COUNTIF(INDIRECT(calc!BY$7),$C105)+COUNTIF(INDIRECT(calc!BY$8),$C105))-SUMIF(INDIRECT(calc!BY$6),$C105,INDIRECT(calc!BY$9))-SUMIF(INDIRECT(calc!BY$7),$C105,INDIRECT(calc!BY$10))-SUMIF(INDIRECT(calc!BY$8),$C105,INDIRECT(calc!BY$11))),"")</f>
        <v/>
      </c>
      <c r="V105" s="205" t="str">
        <f ca="1">IFERROR(IF($C105="","",(SUMIF(INDIRECT(calc!BZ$6),$C105,INDIRECT(calc!BZ$12))+SUMIF(INDIRECT(calc!BZ$7),$C105,INDIRECT(calc!BZ$13))+SUMIF(INDIRECT(calc!BZ$8),$C105,INDIRECT(calc!BZ$14)))/(COUNTIF(INDIRECT(calc!BZ$6),$C105)+COUNTIF(INDIRECT(calc!BZ$7),$C105)+COUNTIF(INDIRECT(calc!BZ$8),$C105))-SUMIF(INDIRECT(calc!BZ$6),$C105,INDIRECT(calc!BZ$9))-SUMIF(INDIRECT(calc!BZ$7),$C105,INDIRECT(calc!BZ$10))-SUMIF(INDIRECT(calc!BZ$8),$C105,INDIRECT(calc!BZ$11))),"")</f>
        <v/>
      </c>
      <c r="X105" s="136"/>
    </row>
    <row r="106" spans="3:24">
      <c r="C106" s="204" t="str">
        <f ca="1">IFERROR(INDEX(Typ,MATCH(ROW(A105),Code,0),2),"")</f>
        <v>7540058AA</v>
      </c>
      <c r="D106" s="204" t="str">
        <f ca="1">IFERROR(INDEX(Typ,MATCH(ROW(B105),Code,0),3),"")</f>
        <v>LOCKING RING</v>
      </c>
      <c r="E106" s="141">
        <f ca="1">SUMIF(Stocks!A:$A,$C106,Stocks!$B:$B)</f>
        <v>1819</v>
      </c>
      <c r="F106" s="141"/>
      <c r="G106" s="145">
        <f t="shared" ca="1" si="1"/>
        <v>0</v>
      </c>
      <c r="H106" s="205">
        <f ca="1">IFERROR(IF($C106="","",(SUMIF(INDIRECT(calc!BL$6),$C106,INDIRECT(calc!BL$12))+SUMIF(INDIRECT(calc!BL$7),$C106,INDIRECT(calc!BL$13))+SUMIF(INDIRECT(calc!BL$8),$C106,INDIRECT(calc!BL$14)))/(COUNTIF(INDIRECT(calc!BL$6),$C106)+COUNTIF(INDIRECT(calc!BL$7),$C106)+COUNTIF(INDIRECT(calc!BL$8),$C106))-SUMIF(INDIRECT(calc!BL$6),$C106,INDIRECT(calc!BL$9))-SUMIF(INDIRECT(calc!BL$7),$C106,INDIRECT(calc!BL$10))-SUMIF(INDIRECT(calc!BL$8),$C106,INDIRECT(calc!BL$11))),"")</f>
        <v>179</v>
      </c>
      <c r="I106" s="205">
        <f ca="1">IFERROR(IF($C106="","",(SUMIF(INDIRECT(calc!BM$6),$C106,INDIRECT(calc!BM$12))+SUMIF(INDIRECT(calc!BM$7),$C106,INDIRECT(calc!BM$13))+SUMIF(INDIRECT(calc!BM$8),$C106,INDIRECT(calc!BM$14)))/(COUNTIF(INDIRECT(calc!BM$6),$C106)+COUNTIF(INDIRECT(calc!BM$7),$C106)+COUNTIF(INDIRECT(calc!BM$8),$C106))-SUMIF(INDIRECT(calc!BM$6),$C106,INDIRECT(calc!BM$9))-SUMIF(INDIRECT(calc!BM$7),$C106,INDIRECT(calc!BM$10))-SUMIF(INDIRECT(calc!BM$8),$C106,INDIRECT(calc!BM$11))),"")</f>
        <v>1578</v>
      </c>
      <c r="J106" s="205" t="str">
        <f ca="1">IFERROR(IF($C106="","",(SUMIF(INDIRECT(calc!BN$6),$C106,INDIRECT(calc!BN$12))+SUMIF(INDIRECT(calc!BN$7),$C106,INDIRECT(calc!BN$13))+SUMIF(INDIRECT(calc!BN$8),$C106,INDIRECT(calc!BN$14)))/(COUNTIF(INDIRECT(calc!BN$6),$C106)+COUNTIF(INDIRECT(calc!BN$7),$C106)+COUNTIF(INDIRECT(calc!BN$8),$C106))-SUMIF(INDIRECT(calc!BN$6),$C106,INDIRECT(calc!BN$9))-SUMIF(INDIRECT(calc!BN$7),$C106,INDIRECT(calc!BN$10))-SUMIF(INDIRECT(calc!BN$8),$C106,INDIRECT(calc!BN$11))),"")</f>
        <v/>
      </c>
      <c r="K106" s="205" t="str">
        <f ca="1">IFERROR(IF($C106="","",(SUMIF(INDIRECT(calc!BO$6),$C106,INDIRECT(calc!BO$12))+SUMIF(INDIRECT(calc!BO$7),$C106,INDIRECT(calc!BO$13))+SUMIF(INDIRECT(calc!BO$8),$C106,INDIRECT(calc!BO$14)))/(COUNTIF(INDIRECT(calc!BO$6),$C106)+COUNTIF(INDIRECT(calc!BO$7),$C106)+COUNTIF(INDIRECT(calc!BO$8),$C106))-SUMIF(INDIRECT(calc!BO$6),$C106,INDIRECT(calc!BO$9))-SUMIF(INDIRECT(calc!BO$7),$C106,INDIRECT(calc!BO$10))-SUMIF(INDIRECT(calc!BO$8),$C106,INDIRECT(calc!BO$11))),"")</f>
        <v/>
      </c>
      <c r="L106" s="205" t="str">
        <f ca="1">IFERROR(IF($C106="","",(SUMIF(INDIRECT(calc!BP$6),$C106,INDIRECT(calc!BP$12))+SUMIF(INDIRECT(calc!BP$7),$C106,INDIRECT(calc!BP$13))+SUMIF(INDIRECT(calc!BP$8),$C106,INDIRECT(calc!BP$14)))/(COUNTIF(INDIRECT(calc!BP$6),$C106)+COUNTIF(INDIRECT(calc!BP$7),$C106)+COUNTIF(INDIRECT(calc!BP$8),$C106))-SUMIF(INDIRECT(calc!BP$6),$C106,INDIRECT(calc!BP$9))-SUMIF(INDIRECT(calc!BP$7),$C106,INDIRECT(calc!BP$10))-SUMIF(INDIRECT(calc!BP$8),$C106,INDIRECT(calc!BP$11))),"")</f>
        <v/>
      </c>
      <c r="M106" s="205" t="str">
        <f ca="1">IFERROR(IF($C106="","",(SUMIF(INDIRECT(calc!BQ$6),$C106,INDIRECT(calc!BQ$12))+SUMIF(INDIRECT(calc!BQ$7),$C106,INDIRECT(calc!BQ$13))+SUMIF(INDIRECT(calc!BQ$8),$C106,INDIRECT(calc!BQ$14)))/(COUNTIF(INDIRECT(calc!BQ$6),$C106)+COUNTIF(INDIRECT(calc!BQ$7),$C106)+COUNTIF(INDIRECT(calc!BQ$8),$C106))-SUMIF(INDIRECT(calc!BQ$6),$C106,INDIRECT(calc!BQ$9))-SUMIF(INDIRECT(calc!BQ$7),$C106,INDIRECT(calc!BQ$10))-SUMIF(INDIRECT(calc!BQ$8),$C106,INDIRECT(calc!BQ$11))),"")</f>
        <v/>
      </c>
      <c r="N106" s="205" t="str">
        <f ca="1">IFERROR(IF($C106="","",(SUMIF(INDIRECT(calc!BR$6),$C106,INDIRECT(calc!BR$12))+SUMIF(INDIRECT(calc!BR$7),$C106,INDIRECT(calc!BR$13))+SUMIF(INDIRECT(calc!BR$8),$C106,INDIRECT(calc!BR$14)))/(COUNTIF(INDIRECT(calc!BR$6),$C106)+COUNTIF(INDIRECT(calc!BR$7),$C106)+COUNTIF(INDIRECT(calc!BR$8),$C106))-SUMIF(INDIRECT(calc!BR$6),$C106,INDIRECT(calc!BR$9))-SUMIF(INDIRECT(calc!BR$7),$C106,INDIRECT(calc!BR$10))-SUMIF(INDIRECT(calc!BR$8),$C106,INDIRECT(calc!BR$11))),"")</f>
        <v/>
      </c>
      <c r="O106" s="205" t="str">
        <f ca="1">IFERROR(IF($C106="","",(SUMIF(INDIRECT(calc!BS$6),$C106,INDIRECT(calc!BS$12))+SUMIF(INDIRECT(calc!BS$7),$C106,INDIRECT(calc!BS$13))+SUMIF(INDIRECT(calc!BS$8),$C106,INDIRECT(calc!BS$14)))/(COUNTIF(INDIRECT(calc!BS$6),$C106)+COUNTIF(INDIRECT(calc!BS$7),$C106)+COUNTIF(INDIRECT(calc!BS$8),$C106))-SUMIF(INDIRECT(calc!BS$6),$C106,INDIRECT(calc!BS$9))-SUMIF(INDIRECT(calc!BS$7),$C106,INDIRECT(calc!BS$10))-SUMIF(INDIRECT(calc!BS$8),$C106,INDIRECT(calc!BS$11))),"")</f>
        <v/>
      </c>
      <c r="P106" s="205" t="str">
        <f ca="1">IFERROR(IF($C106="","",(SUMIF(INDIRECT(calc!BT$6),$C106,INDIRECT(calc!BT$12))+SUMIF(INDIRECT(calc!BT$7),$C106,INDIRECT(calc!BT$13))+SUMIF(INDIRECT(calc!BT$8),$C106,INDIRECT(calc!BT$14)))/(COUNTIF(INDIRECT(calc!BT$6),$C106)+COUNTIF(INDIRECT(calc!BT$7),$C106)+COUNTIF(INDIRECT(calc!BT$8),$C106))-SUMIF(INDIRECT(calc!BT$6),$C106,INDIRECT(calc!BT$9))-SUMIF(INDIRECT(calc!BT$7),$C106,INDIRECT(calc!BT$10))-SUMIF(INDIRECT(calc!BT$8),$C106,INDIRECT(calc!BT$11))),"")</f>
        <v/>
      </c>
      <c r="Q106" s="205" t="str">
        <f ca="1">IFERROR(IF($C106="","",(SUMIF(INDIRECT(calc!BU$6),$C106,INDIRECT(calc!BU$12))+SUMIF(INDIRECT(calc!BU$7),$C106,INDIRECT(calc!BU$13))+SUMIF(INDIRECT(calc!BU$8),$C106,INDIRECT(calc!BU$14)))/(COUNTIF(INDIRECT(calc!BU$6),$C106)+COUNTIF(INDIRECT(calc!BU$7),$C106)+COUNTIF(INDIRECT(calc!BU$8),$C106))-SUMIF(INDIRECT(calc!BU$6),$C106,INDIRECT(calc!BU$9))-SUMIF(INDIRECT(calc!BU$7),$C106,INDIRECT(calc!BU$10))-SUMIF(INDIRECT(calc!BU$8),$C106,INDIRECT(calc!BU$11))),"")</f>
        <v/>
      </c>
      <c r="R106" s="205" t="str">
        <f ca="1">IFERROR(IF($C106="","",(SUMIF(INDIRECT(calc!BV$6),$C106,INDIRECT(calc!BV$12))+SUMIF(INDIRECT(calc!BV$7),$C106,INDIRECT(calc!BV$13))+SUMIF(INDIRECT(calc!BV$8),$C106,INDIRECT(calc!BV$14)))/(COUNTIF(INDIRECT(calc!BV$6),$C106)+COUNTIF(INDIRECT(calc!BV$7),$C106)+COUNTIF(INDIRECT(calc!BV$8),$C106))-SUMIF(INDIRECT(calc!BV$6),$C106,INDIRECT(calc!BV$9))-SUMIF(INDIRECT(calc!BV$7),$C106,INDIRECT(calc!BV$10))-SUMIF(INDIRECT(calc!BV$8),$C106,INDIRECT(calc!BV$11))),"")</f>
        <v/>
      </c>
      <c r="S106" s="205" t="str">
        <f ca="1">IFERROR(IF($C106="","",(SUMIF(INDIRECT(calc!BW$6),$C106,INDIRECT(calc!BW$12))+SUMIF(INDIRECT(calc!BW$7),$C106,INDIRECT(calc!BW$13))+SUMIF(INDIRECT(calc!BW$8),$C106,INDIRECT(calc!BW$14)))/(COUNTIF(INDIRECT(calc!BW$6),$C106)+COUNTIF(INDIRECT(calc!BW$7),$C106)+COUNTIF(INDIRECT(calc!BW$8),$C106))-SUMIF(INDIRECT(calc!BW$6),$C106,INDIRECT(calc!BW$9))-SUMIF(INDIRECT(calc!BW$7),$C106,INDIRECT(calc!BW$10))-SUMIF(INDIRECT(calc!BW$8),$C106,INDIRECT(calc!BW$11))),"")</f>
        <v/>
      </c>
      <c r="T106" s="205" t="str">
        <f ca="1">IFERROR(IF($C106="","",(SUMIF(INDIRECT(calc!BX$6),$C106,INDIRECT(calc!BX$12))+SUMIF(INDIRECT(calc!BX$7),$C106,INDIRECT(calc!BX$13))+SUMIF(INDIRECT(calc!BX$8),$C106,INDIRECT(calc!BX$14)))/(COUNTIF(INDIRECT(calc!BX$6),$C106)+COUNTIF(INDIRECT(calc!BX$7),$C106)+COUNTIF(INDIRECT(calc!BX$8),$C106))-SUMIF(INDIRECT(calc!BX$6),$C106,INDIRECT(calc!BX$9))-SUMIF(INDIRECT(calc!BX$7),$C106,INDIRECT(calc!BX$10))-SUMIF(INDIRECT(calc!BX$8),$C106,INDIRECT(calc!BX$11))),"")</f>
        <v/>
      </c>
      <c r="U106" s="205" t="str">
        <f ca="1">IFERROR(IF($C106="","",(SUMIF(INDIRECT(calc!BY$6),$C106,INDIRECT(calc!BY$12))+SUMIF(INDIRECT(calc!BY$7),$C106,INDIRECT(calc!BY$13))+SUMIF(INDIRECT(calc!BY$8),$C106,INDIRECT(calc!BY$14)))/(COUNTIF(INDIRECT(calc!BY$6),$C106)+COUNTIF(INDIRECT(calc!BY$7),$C106)+COUNTIF(INDIRECT(calc!BY$8),$C106))-SUMIF(INDIRECT(calc!BY$6),$C106,INDIRECT(calc!BY$9))-SUMIF(INDIRECT(calc!BY$7),$C106,INDIRECT(calc!BY$10))-SUMIF(INDIRECT(calc!BY$8),$C106,INDIRECT(calc!BY$11))),"")</f>
        <v/>
      </c>
      <c r="V106" s="205" t="str">
        <f ca="1">IFERROR(IF($C106="","",(SUMIF(INDIRECT(calc!BZ$6),$C106,INDIRECT(calc!BZ$12))+SUMIF(INDIRECT(calc!BZ$7),$C106,INDIRECT(calc!BZ$13))+SUMIF(INDIRECT(calc!BZ$8),$C106,INDIRECT(calc!BZ$14)))/(COUNTIF(INDIRECT(calc!BZ$6),$C106)+COUNTIF(INDIRECT(calc!BZ$7),$C106)+COUNTIF(INDIRECT(calc!BZ$8),$C106))-SUMIF(INDIRECT(calc!BZ$6),$C106,INDIRECT(calc!BZ$9))-SUMIF(INDIRECT(calc!BZ$7),$C106,INDIRECT(calc!BZ$10))-SUMIF(INDIRECT(calc!BZ$8),$C106,INDIRECT(calc!BZ$11))),"")</f>
        <v/>
      </c>
      <c r="X106" s="136"/>
    </row>
    <row r="107" spans="3:24">
      <c r="C107" s="204" t="str">
        <f ca="1">IFERROR(INDEX(Typ,MATCH(ROW(A106),Code,0),2),"")</f>
        <v>7620543TA</v>
      </c>
      <c r="D107" s="204" t="str">
        <f ca="1">IFERROR(INDEX(Typ,MATCH(ROW(B106),Code,0),3),"")</f>
        <v>GROUND STRAP HEATSHIELD DML MFA2 FWD</v>
      </c>
      <c r="E107" s="141">
        <f ca="1">SUMIF(Stocks!A:$A,$C107,Stocks!$B:$B)</f>
        <v>154</v>
      </c>
      <c r="F107" s="141"/>
      <c r="G107" s="145">
        <f t="shared" ca="1" si="1"/>
        <v>0</v>
      </c>
      <c r="H107" s="205" t="str">
        <f ca="1">IFERROR(IF($C107="","",(SUMIF(INDIRECT(calc!BL$6),$C107,INDIRECT(calc!BL$12))+SUMIF(INDIRECT(calc!BL$7),$C107,INDIRECT(calc!BL$13))+SUMIF(INDIRECT(calc!BL$8),$C107,INDIRECT(calc!BL$14)))/(COUNTIF(INDIRECT(calc!BL$6),$C107)+COUNTIF(INDIRECT(calc!BL$7),$C107)+COUNTIF(INDIRECT(calc!BL$8),$C107))-SUMIF(INDIRECT(calc!BL$6),$C107,INDIRECT(calc!BL$9))-SUMIF(INDIRECT(calc!BL$7),$C107,INDIRECT(calc!BL$10))-SUMIF(INDIRECT(calc!BL$8),$C107,INDIRECT(calc!BL$11))),"")</f>
        <v/>
      </c>
      <c r="I107" s="205">
        <f ca="1">IFERROR(IF($C107="","",(SUMIF(INDIRECT(calc!BM$6),$C107,INDIRECT(calc!BM$12))+SUMIF(INDIRECT(calc!BM$7),$C107,INDIRECT(calc!BM$13))+SUMIF(INDIRECT(calc!BM$8),$C107,INDIRECT(calc!BM$14)))/(COUNTIF(INDIRECT(calc!BM$6),$C107)+COUNTIF(INDIRECT(calc!BM$7),$C107)+COUNTIF(INDIRECT(calc!BM$8),$C107))-SUMIF(INDIRECT(calc!BM$6),$C107,INDIRECT(calc!BM$9))-SUMIF(INDIRECT(calc!BM$7),$C107,INDIRECT(calc!BM$10))-SUMIF(INDIRECT(calc!BM$8),$C107,INDIRECT(calc!BM$11))),"")</f>
        <v>135</v>
      </c>
      <c r="J107" s="205" t="str">
        <f ca="1">IFERROR(IF($C107="","",(SUMIF(INDIRECT(calc!BN$6),$C107,INDIRECT(calc!BN$12))+SUMIF(INDIRECT(calc!BN$7),$C107,INDIRECT(calc!BN$13))+SUMIF(INDIRECT(calc!BN$8),$C107,INDIRECT(calc!BN$14)))/(COUNTIF(INDIRECT(calc!BN$6),$C107)+COUNTIF(INDIRECT(calc!BN$7),$C107)+COUNTIF(INDIRECT(calc!BN$8),$C107))-SUMIF(INDIRECT(calc!BN$6),$C107,INDIRECT(calc!BN$9))-SUMIF(INDIRECT(calc!BN$7),$C107,INDIRECT(calc!BN$10))-SUMIF(INDIRECT(calc!BN$8),$C107,INDIRECT(calc!BN$11))),"")</f>
        <v/>
      </c>
      <c r="K107" s="205" t="str">
        <f ca="1">IFERROR(IF($C107="","",(SUMIF(INDIRECT(calc!BO$6),$C107,INDIRECT(calc!BO$12))+SUMIF(INDIRECT(calc!BO$7),$C107,INDIRECT(calc!BO$13))+SUMIF(INDIRECT(calc!BO$8),$C107,INDIRECT(calc!BO$14)))/(COUNTIF(INDIRECT(calc!BO$6),$C107)+COUNTIF(INDIRECT(calc!BO$7),$C107)+COUNTIF(INDIRECT(calc!BO$8),$C107))-SUMIF(INDIRECT(calc!BO$6),$C107,INDIRECT(calc!BO$9))-SUMIF(INDIRECT(calc!BO$7),$C107,INDIRECT(calc!BO$10))-SUMIF(INDIRECT(calc!BO$8),$C107,INDIRECT(calc!BO$11))),"")</f>
        <v/>
      </c>
      <c r="L107" s="205" t="str">
        <f ca="1">IFERROR(IF($C107="","",(SUMIF(INDIRECT(calc!BP$6),$C107,INDIRECT(calc!BP$12))+SUMIF(INDIRECT(calc!BP$7),$C107,INDIRECT(calc!BP$13))+SUMIF(INDIRECT(calc!BP$8),$C107,INDIRECT(calc!BP$14)))/(COUNTIF(INDIRECT(calc!BP$6),$C107)+COUNTIF(INDIRECT(calc!BP$7),$C107)+COUNTIF(INDIRECT(calc!BP$8),$C107))-SUMIF(INDIRECT(calc!BP$6),$C107,INDIRECT(calc!BP$9))-SUMIF(INDIRECT(calc!BP$7),$C107,INDIRECT(calc!BP$10))-SUMIF(INDIRECT(calc!BP$8),$C107,INDIRECT(calc!BP$11))),"")</f>
        <v/>
      </c>
      <c r="M107" s="205" t="str">
        <f ca="1">IFERROR(IF($C107="","",(SUMIF(INDIRECT(calc!BQ$6),$C107,INDIRECT(calc!BQ$12))+SUMIF(INDIRECT(calc!BQ$7),$C107,INDIRECT(calc!BQ$13))+SUMIF(INDIRECT(calc!BQ$8),$C107,INDIRECT(calc!BQ$14)))/(COUNTIF(INDIRECT(calc!BQ$6),$C107)+COUNTIF(INDIRECT(calc!BQ$7),$C107)+COUNTIF(INDIRECT(calc!BQ$8),$C107))-SUMIF(INDIRECT(calc!BQ$6),$C107,INDIRECT(calc!BQ$9))-SUMIF(INDIRECT(calc!BQ$7),$C107,INDIRECT(calc!BQ$10))-SUMIF(INDIRECT(calc!BQ$8),$C107,INDIRECT(calc!BQ$11))),"")</f>
        <v/>
      </c>
      <c r="N107" s="205" t="str">
        <f ca="1">IFERROR(IF($C107="","",(SUMIF(INDIRECT(calc!BR$6),$C107,INDIRECT(calc!BR$12))+SUMIF(INDIRECT(calc!BR$7),$C107,INDIRECT(calc!BR$13))+SUMIF(INDIRECT(calc!BR$8),$C107,INDIRECT(calc!BR$14)))/(COUNTIF(INDIRECT(calc!BR$6),$C107)+COUNTIF(INDIRECT(calc!BR$7),$C107)+COUNTIF(INDIRECT(calc!BR$8),$C107))-SUMIF(INDIRECT(calc!BR$6),$C107,INDIRECT(calc!BR$9))-SUMIF(INDIRECT(calc!BR$7),$C107,INDIRECT(calc!BR$10))-SUMIF(INDIRECT(calc!BR$8),$C107,INDIRECT(calc!BR$11))),"")</f>
        <v/>
      </c>
      <c r="O107" s="205" t="str">
        <f ca="1">IFERROR(IF($C107="","",(SUMIF(INDIRECT(calc!BS$6),$C107,INDIRECT(calc!BS$12))+SUMIF(INDIRECT(calc!BS$7),$C107,INDIRECT(calc!BS$13))+SUMIF(INDIRECT(calc!BS$8),$C107,INDIRECT(calc!BS$14)))/(COUNTIF(INDIRECT(calc!BS$6),$C107)+COUNTIF(INDIRECT(calc!BS$7),$C107)+COUNTIF(INDIRECT(calc!BS$8),$C107))-SUMIF(INDIRECT(calc!BS$6),$C107,INDIRECT(calc!BS$9))-SUMIF(INDIRECT(calc!BS$7),$C107,INDIRECT(calc!BS$10))-SUMIF(INDIRECT(calc!BS$8),$C107,INDIRECT(calc!BS$11))),"")</f>
        <v/>
      </c>
      <c r="P107" s="205" t="str">
        <f ca="1">IFERROR(IF($C107="","",(SUMIF(INDIRECT(calc!BT$6),$C107,INDIRECT(calc!BT$12))+SUMIF(INDIRECT(calc!BT$7),$C107,INDIRECT(calc!BT$13))+SUMIF(INDIRECT(calc!BT$8),$C107,INDIRECT(calc!BT$14)))/(COUNTIF(INDIRECT(calc!BT$6),$C107)+COUNTIF(INDIRECT(calc!BT$7),$C107)+COUNTIF(INDIRECT(calc!BT$8),$C107))-SUMIF(INDIRECT(calc!BT$6),$C107,INDIRECT(calc!BT$9))-SUMIF(INDIRECT(calc!BT$7),$C107,INDIRECT(calc!BT$10))-SUMIF(INDIRECT(calc!BT$8),$C107,INDIRECT(calc!BT$11))),"")</f>
        <v/>
      </c>
      <c r="Q107" s="205" t="str">
        <f ca="1">IFERROR(IF($C107="","",(SUMIF(INDIRECT(calc!BU$6),$C107,INDIRECT(calc!BU$12))+SUMIF(INDIRECT(calc!BU$7),$C107,INDIRECT(calc!BU$13))+SUMIF(INDIRECT(calc!BU$8),$C107,INDIRECT(calc!BU$14)))/(COUNTIF(INDIRECT(calc!BU$6),$C107)+COUNTIF(INDIRECT(calc!BU$7),$C107)+COUNTIF(INDIRECT(calc!BU$8),$C107))-SUMIF(INDIRECT(calc!BU$6),$C107,INDIRECT(calc!BU$9))-SUMIF(INDIRECT(calc!BU$7),$C107,INDIRECT(calc!BU$10))-SUMIF(INDIRECT(calc!BU$8),$C107,INDIRECT(calc!BU$11))),"")</f>
        <v/>
      </c>
      <c r="R107" s="205" t="str">
        <f ca="1">IFERROR(IF($C107="","",(SUMIF(INDIRECT(calc!BV$6),$C107,INDIRECT(calc!BV$12))+SUMIF(INDIRECT(calc!BV$7),$C107,INDIRECT(calc!BV$13))+SUMIF(INDIRECT(calc!BV$8),$C107,INDIRECT(calc!BV$14)))/(COUNTIF(INDIRECT(calc!BV$6),$C107)+COUNTIF(INDIRECT(calc!BV$7),$C107)+COUNTIF(INDIRECT(calc!BV$8),$C107))-SUMIF(INDIRECT(calc!BV$6),$C107,INDIRECT(calc!BV$9))-SUMIF(INDIRECT(calc!BV$7),$C107,INDIRECT(calc!BV$10))-SUMIF(INDIRECT(calc!BV$8),$C107,INDIRECT(calc!BV$11))),"")</f>
        <v/>
      </c>
      <c r="S107" s="205" t="str">
        <f ca="1">IFERROR(IF($C107="","",(SUMIF(INDIRECT(calc!BW$6),$C107,INDIRECT(calc!BW$12))+SUMIF(INDIRECT(calc!BW$7),$C107,INDIRECT(calc!BW$13))+SUMIF(INDIRECT(calc!BW$8),$C107,INDIRECT(calc!BW$14)))/(COUNTIF(INDIRECT(calc!BW$6),$C107)+COUNTIF(INDIRECT(calc!BW$7),$C107)+COUNTIF(INDIRECT(calc!BW$8),$C107))-SUMIF(INDIRECT(calc!BW$6),$C107,INDIRECT(calc!BW$9))-SUMIF(INDIRECT(calc!BW$7),$C107,INDIRECT(calc!BW$10))-SUMIF(INDIRECT(calc!BW$8),$C107,INDIRECT(calc!BW$11))),"")</f>
        <v/>
      </c>
      <c r="T107" s="205" t="str">
        <f ca="1">IFERROR(IF($C107="","",(SUMIF(INDIRECT(calc!BX$6),$C107,INDIRECT(calc!BX$12))+SUMIF(INDIRECT(calc!BX$7),$C107,INDIRECT(calc!BX$13))+SUMIF(INDIRECT(calc!BX$8),$C107,INDIRECT(calc!BX$14)))/(COUNTIF(INDIRECT(calc!BX$6),$C107)+COUNTIF(INDIRECT(calc!BX$7),$C107)+COUNTIF(INDIRECT(calc!BX$8),$C107))-SUMIF(INDIRECT(calc!BX$6),$C107,INDIRECT(calc!BX$9))-SUMIF(INDIRECT(calc!BX$7),$C107,INDIRECT(calc!BX$10))-SUMIF(INDIRECT(calc!BX$8),$C107,INDIRECT(calc!BX$11))),"")</f>
        <v/>
      </c>
      <c r="U107" s="205" t="str">
        <f ca="1">IFERROR(IF($C107="","",(SUMIF(INDIRECT(calc!BY$6),$C107,INDIRECT(calc!BY$12))+SUMIF(INDIRECT(calc!BY$7),$C107,INDIRECT(calc!BY$13))+SUMIF(INDIRECT(calc!BY$8),$C107,INDIRECT(calc!BY$14)))/(COUNTIF(INDIRECT(calc!BY$6),$C107)+COUNTIF(INDIRECT(calc!BY$7),$C107)+COUNTIF(INDIRECT(calc!BY$8),$C107))-SUMIF(INDIRECT(calc!BY$6),$C107,INDIRECT(calc!BY$9))-SUMIF(INDIRECT(calc!BY$7),$C107,INDIRECT(calc!BY$10))-SUMIF(INDIRECT(calc!BY$8),$C107,INDIRECT(calc!BY$11))),"")</f>
        <v/>
      </c>
      <c r="V107" s="205" t="str">
        <f ca="1">IFERROR(IF($C107="","",(SUMIF(INDIRECT(calc!BZ$6),$C107,INDIRECT(calc!BZ$12))+SUMIF(INDIRECT(calc!BZ$7),$C107,INDIRECT(calc!BZ$13))+SUMIF(INDIRECT(calc!BZ$8),$C107,INDIRECT(calc!BZ$14)))/(COUNTIF(INDIRECT(calc!BZ$6),$C107)+COUNTIF(INDIRECT(calc!BZ$7),$C107)+COUNTIF(INDIRECT(calc!BZ$8),$C107))-SUMIF(INDIRECT(calc!BZ$6),$C107,INDIRECT(calc!BZ$9))-SUMIF(INDIRECT(calc!BZ$7),$C107,INDIRECT(calc!BZ$10))-SUMIF(INDIRECT(calc!BZ$8),$C107,INDIRECT(calc!BZ$11))),"")</f>
        <v/>
      </c>
      <c r="X107" s="136"/>
    </row>
    <row r="108" spans="3:24">
      <c r="C108" s="204" t="str">
        <f ca="1">IFERROR(INDEX(Typ,MATCH(ROW(A107),Code,0),2),"")</f>
        <v>7210242AA</v>
      </c>
      <c r="D108" s="204" t="str">
        <f ca="1">IFERROR(INDEX(Typ,MATCH(ROW(B107),Code,0),3),"")</f>
        <v>ICV DUST</v>
      </c>
      <c r="E108" s="141">
        <f ca="1">SUMIF(Stocks!A:$A,$C108,Stocks!$B:$B)</f>
        <v>2240</v>
      </c>
      <c r="F108" s="141"/>
      <c r="G108" s="145">
        <f t="shared" ca="1" si="1"/>
        <v>0</v>
      </c>
      <c r="H108" s="205" t="str">
        <f ca="1">IFERROR(IF($C108="","",(SUMIF(INDIRECT(calc!BL$6),$C108,INDIRECT(calc!BL$12))+SUMIF(INDIRECT(calc!BL$7),$C108,INDIRECT(calc!BL$13))+SUMIF(INDIRECT(calc!BL$8),$C108,INDIRECT(calc!BL$14)))/(COUNTIF(INDIRECT(calc!BL$6),$C108)+COUNTIF(INDIRECT(calc!BL$7),$C108)+COUNTIF(INDIRECT(calc!BL$8),$C108))-SUMIF(INDIRECT(calc!BL$6),$C108,INDIRECT(calc!BL$9))-SUMIF(INDIRECT(calc!BL$7),$C108,INDIRECT(calc!BL$10))-SUMIF(INDIRECT(calc!BL$8),$C108,INDIRECT(calc!BL$11))),"")</f>
        <v/>
      </c>
      <c r="I108" s="205">
        <f ca="1">IFERROR(IF($C108="","",(SUMIF(INDIRECT(calc!BM$6),$C108,INDIRECT(calc!BM$12))+SUMIF(INDIRECT(calc!BM$7),$C108,INDIRECT(calc!BM$13))+SUMIF(INDIRECT(calc!BM$8),$C108,INDIRECT(calc!BM$14)))/(COUNTIF(INDIRECT(calc!BM$6),$C108)+COUNTIF(INDIRECT(calc!BM$7),$C108)+COUNTIF(INDIRECT(calc!BM$8),$C108))-SUMIF(INDIRECT(calc!BM$6),$C108,INDIRECT(calc!BM$9))-SUMIF(INDIRECT(calc!BM$7),$C108,INDIRECT(calc!BM$10))-SUMIF(INDIRECT(calc!BM$8),$C108,INDIRECT(calc!BM$11))),"")</f>
        <v>2181</v>
      </c>
      <c r="J108" s="205" t="str">
        <f ca="1">IFERROR(IF($C108="","",(SUMIF(INDIRECT(calc!BN$6),$C108,INDIRECT(calc!BN$12))+SUMIF(INDIRECT(calc!BN$7),$C108,INDIRECT(calc!BN$13))+SUMIF(INDIRECT(calc!BN$8),$C108,INDIRECT(calc!BN$14)))/(COUNTIF(INDIRECT(calc!BN$6),$C108)+COUNTIF(INDIRECT(calc!BN$7),$C108)+COUNTIF(INDIRECT(calc!BN$8),$C108))-SUMIF(INDIRECT(calc!BN$6),$C108,INDIRECT(calc!BN$9))-SUMIF(INDIRECT(calc!BN$7),$C108,INDIRECT(calc!BN$10))-SUMIF(INDIRECT(calc!BN$8),$C108,INDIRECT(calc!BN$11))),"")</f>
        <v/>
      </c>
      <c r="K108" s="205" t="str">
        <f ca="1">IFERROR(IF($C108="","",(SUMIF(INDIRECT(calc!BO$6),$C108,INDIRECT(calc!BO$12))+SUMIF(INDIRECT(calc!BO$7),$C108,INDIRECT(calc!BO$13))+SUMIF(INDIRECT(calc!BO$8),$C108,INDIRECT(calc!BO$14)))/(COUNTIF(INDIRECT(calc!BO$6),$C108)+COUNTIF(INDIRECT(calc!BO$7),$C108)+COUNTIF(INDIRECT(calc!BO$8),$C108))-SUMIF(INDIRECT(calc!BO$6),$C108,INDIRECT(calc!BO$9))-SUMIF(INDIRECT(calc!BO$7),$C108,INDIRECT(calc!BO$10))-SUMIF(INDIRECT(calc!BO$8),$C108,INDIRECT(calc!BO$11))),"")</f>
        <v/>
      </c>
      <c r="L108" s="205" t="str">
        <f ca="1">IFERROR(IF($C108="","",(SUMIF(INDIRECT(calc!BP$6),$C108,INDIRECT(calc!BP$12))+SUMIF(INDIRECT(calc!BP$7),$C108,INDIRECT(calc!BP$13))+SUMIF(INDIRECT(calc!BP$8),$C108,INDIRECT(calc!BP$14)))/(COUNTIF(INDIRECT(calc!BP$6),$C108)+COUNTIF(INDIRECT(calc!BP$7),$C108)+COUNTIF(INDIRECT(calc!BP$8),$C108))-SUMIF(INDIRECT(calc!BP$6),$C108,INDIRECT(calc!BP$9))-SUMIF(INDIRECT(calc!BP$7),$C108,INDIRECT(calc!BP$10))-SUMIF(INDIRECT(calc!BP$8),$C108,INDIRECT(calc!BP$11))),"")</f>
        <v/>
      </c>
      <c r="M108" s="205" t="str">
        <f ca="1">IFERROR(IF($C108="","",(SUMIF(INDIRECT(calc!BQ$6),$C108,INDIRECT(calc!BQ$12))+SUMIF(INDIRECT(calc!BQ$7),$C108,INDIRECT(calc!BQ$13))+SUMIF(INDIRECT(calc!BQ$8),$C108,INDIRECT(calc!BQ$14)))/(COUNTIF(INDIRECT(calc!BQ$6),$C108)+COUNTIF(INDIRECT(calc!BQ$7),$C108)+COUNTIF(INDIRECT(calc!BQ$8),$C108))-SUMIF(INDIRECT(calc!BQ$6),$C108,INDIRECT(calc!BQ$9))-SUMIF(INDIRECT(calc!BQ$7),$C108,INDIRECT(calc!BQ$10))-SUMIF(INDIRECT(calc!BQ$8),$C108,INDIRECT(calc!BQ$11))),"")</f>
        <v/>
      </c>
      <c r="N108" s="205" t="str">
        <f ca="1">IFERROR(IF($C108="","",(SUMIF(INDIRECT(calc!BR$6),$C108,INDIRECT(calc!BR$12))+SUMIF(INDIRECT(calc!BR$7),$C108,INDIRECT(calc!BR$13))+SUMIF(INDIRECT(calc!BR$8),$C108,INDIRECT(calc!BR$14)))/(COUNTIF(INDIRECT(calc!BR$6),$C108)+COUNTIF(INDIRECT(calc!BR$7),$C108)+COUNTIF(INDIRECT(calc!BR$8),$C108))-SUMIF(INDIRECT(calc!BR$6),$C108,INDIRECT(calc!BR$9))-SUMIF(INDIRECT(calc!BR$7),$C108,INDIRECT(calc!BR$10))-SUMIF(INDIRECT(calc!BR$8),$C108,INDIRECT(calc!BR$11))),"")</f>
        <v/>
      </c>
      <c r="O108" s="205" t="str">
        <f ca="1">IFERROR(IF($C108="","",(SUMIF(INDIRECT(calc!BS$6),$C108,INDIRECT(calc!BS$12))+SUMIF(INDIRECT(calc!BS$7),$C108,INDIRECT(calc!BS$13))+SUMIF(INDIRECT(calc!BS$8),$C108,INDIRECT(calc!BS$14)))/(COUNTIF(INDIRECT(calc!BS$6),$C108)+COUNTIF(INDIRECT(calc!BS$7),$C108)+COUNTIF(INDIRECT(calc!BS$8),$C108))-SUMIF(INDIRECT(calc!BS$6),$C108,INDIRECT(calc!BS$9))-SUMIF(INDIRECT(calc!BS$7),$C108,INDIRECT(calc!BS$10))-SUMIF(INDIRECT(calc!BS$8),$C108,INDIRECT(calc!BS$11))),"")</f>
        <v/>
      </c>
      <c r="P108" s="205" t="str">
        <f ca="1">IFERROR(IF($C108="","",(SUMIF(INDIRECT(calc!BT$6),$C108,INDIRECT(calc!BT$12))+SUMIF(INDIRECT(calc!BT$7),$C108,INDIRECT(calc!BT$13))+SUMIF(INDIRECT(calc!BT$8),$C108,INDIRECT(calc!BT$14)))/(COUNTIF(INDIRECT(calc!BT$6),$C108)+COUNTIF(INDIRECT(calc!BT$7),$C108)+COUNTIF(INDIRECT(calc!BT$8),$C108))-SUMIF(INDIRECT(calc!BT$6),$C108,INDIRECT(calc!BT$9))-SUMIF(INDIRECT(calc!BT$7),$C108,INDIRECT(calc!BT$10))-SUMIF(INDIRECT(calc!BT$8),$C108,INDIRECT(calc!BT$11))),"")</f>
        <v/>
      </c>
      <c r="Q108" s="205" t="str">
        <f ca="1">IFERROR(IF($C108="","",(SUMIF(INDIRECT(calc!BU$6),$C108,INDIRECT(calc!BU$12))+SUMIF(INDIRECT(calc!BU$7),$C108,INDIRECT(calc!BU$13))+SUMIF(INDIRECT(calc!BU$8),$C108,INDIRECT(calc!BU$14)))/(COUNTIF(INDIRECT(calc!BU$6),$C108)+COUNTIF(INDIRECT(calc!BU$7),$C108)+COUNTIF(INDIRECT(calc!BU$8),$C108))-SUMIF(INDIRECT(calc!BU$6),$C108,INDIRECT(calc!BU$9))-SUMIF(INDIRECT(calc!BU$7),$C108,INDIRECT(calc!BU$10))-SUMIF(INDIRECT(calc!BU$8),$C108,INDIRECT(calc!BU$11))),"")</f>
        <v/>
      </c>
      <c r="R108" s="205" t="str">
        <f ca="1">IFERROR(IF($C108="","",(SUMIF(INDIRECT(calc!BV$6),$C108,INDIRECT(calc!BV$12))+SUMIF(INDIRECT(calc!BV$7),$C108,INDIRECT(calc!BV$13))+SUMIF(INDIRECT(calc!BV$8),$C108,INDIRECT(calc!BV$14)))/(COUNTIF(INDIRECT(calc!BV$6),$C108)+COUNTIF(INDIRECT(calc!BV$7),$C108)+COUNTIF(INDIRECT(calc!BV$8),$C108))-SUMIF(INDIRECT(calc!BV$6),$C108,INDIRECT(calc!BV$9))-SUMIF(INDIRECT(calc!BV$7),$C108,INDIRECT(calc!BV$10))-SUMIF(INDIRECT(calc!BV$8),$C108,INDIRECT(calc!BV$11))),"")</f>
        <v/>
      </c>
      <c r="S108" s="205" t="str">
        <f ca="1">IFERROR(IF($C108="","",(SUMIF(INDIRECT(calc!BW$6),$C108,INDIRECT(calc!BW$12))+SUMIF(INDIRECT(calc!BW$7),$C108,INDIRECT(calc!BW$13))+SUMIF(INDIRECT(calc!BW$8),$C108,INDIRECT(calc!BW$14)))/(COUNTIF(INDIRECT(calc!BW$6),$C108)+COUNTIF(INDIRECT(calc!BW$7),$C108)+COUNTIF(INDIRECT(calc!BW$8),$C108))-SUMIF(INDIRECT(calc!BW$6),$C108,INDIRECT(calc!BW$9))-SUMIF(INDIRECT(calc!BW$7),$C108,INDIRECT(calc!BW$10))-SUMIF(INDIRECT(calc!BW$8),$C108,INDIRECT(calc!BW$11))),"")</f>
        <v/>
      </c>
      <c r="T108" s="205" t="str">
        <f ca="1">IFERROR(IF($C108="","",(SUMIF(INDIRECT(calc!BX$6),$C108,INDIRECT(calc!BX$12))+SUMIF(INDIRECT(calc!BX$7),$C108,INDIRECT(calc!BX$13))+SUMIF(INDIRECT(calc!BX$8),$C108,INDIRECT(calc!BX$14)))/(COUNTIF(INDIRECT(calc!BX$6),$C108)+COUNTIF(INDIRECT(calc!BX$7),$C108)+COUNTIF(INDIRECT(calc!BX$8),$C108))-SUMIF(INDIRECT(calc!BX$6),$C108,INDIRECT(calc!BX$9))-SUMIF(INDIRECT(calc!BX$7),$C108,INDIRECT(calc!BX$10))-SUMIF(INDIRECT(calc!BX$8),$C108,INDIRECT(calc!BX$11))),"")</f>
        <v/>
      </c>
      <c r="U108" s="205" t="str">
        <f ca="1">IFERROR(IF($C108="","",(SUMIF(INDIRECT(calc!BY$6),$C108,INDIRECT(calc!BY$12))+SUMIF(INDIRECT(calc!BY$7),$C108,INDIRECT(calc!BY$13))+SUMIF(INDIRECT(calc!BY$8),$C108,INDIRECT(calc!BY$14)))/(COUNTIF(INDIRECT(calc!BY$6),$C108)+COUNTIF(INDIRECT(calc!BY$7),$C108)+COUNTIF(INDIRECT(calc!BY$8),$C108))-SUMIF(INDIRECT(calc!BY$6),$C108,INDIRECT(calc!BY$9))-SUMIF(INDIRECT(calc!BY$7),$C108,INDIRECT(calc!BY$10))-SUMIF(INDIRECT(calc!BY$8),$C108,INDIRECT(calc!BY$11))),"")</f>
        <v/>
      </c>
      <c r="V108" s="205" t="str">
        <f ca="1">IFERROR(IF($C108="","",(SUMIF(INDIRECT(calc!BZ$6),$C108,INDIRECT(calc!BZ$12))+SUMIF(INDIRECT(calc!BZ$7),$C108,INDIRECT(calc!BZ$13))+SUMIF(INDIRECT(calc!BZ$8),$C108,INDIRECT(calc!BZ$14)))/(COUNTIF(INDIRECT(calc!BZ$6),$C108)+COUNTIF(INDIRECT(calc!BZ$7),$C108)+COUNTIF(INDIRECT(calc!BZ$8),$C108))-SUMIF(INDIRECT(calc!BZ$6),$C108,INDIRECT(calc!BZ$9))-SUMIF(INDIRECT(calc!BZ$7),$C108,INDIRECT(calc!BZ$10))-SUMIF(INDIRECT(calc!BZ$8),$C108,INDIRECT(calc!BZ$11))),"")</f>
        <v/>
      </c>
      <c r="X108" s="136"/>
    </row>
    <row r="109" spans="3:24">
      <c r="C109" s="204" t="str">
        <f ca="1">IFERROR(INDEX(Typ,MATCH(ROW(A108),Code,0),2),"")</f>
        <v>4053216TA</v>
      </c>
      <c r="D109" s="204" t="str">
        <f ca="1">IFERROR(INDEX(Typ,MATCH(ROW(B108),Code,0),3),"")</f>
        <v>STRAP SUB ASSY FWD LHS VIM MFA2</v>
      </c>
      <c r="E109" s="141">
        <f ca="1">SUMIF(Stocks!A:$A,$C109,Stocks!$B:$B)</f>
        <v>1</v>
      </c>
      <c r="F109" s="141"/>
      <c r="G109" s="145">
        <f t="shared" ca="1" si="1"/>
        <v>-18</v>
      </c>
      <c r="H109" s="205" t="str">
        <f ca="1">IFERROR(IF($C109="","",(SUMIF(INDIRECT(calc!BL$6),$C109,INDIRECT(calc!BL$12))+SUMIF(INDIRECT(calc!BL$7),$C109,INDIRECT(calc!BL$13))+SUMIF(INDIRECT(calc!BL$8),$C109,INDIRECT(calc!BL$14)))/(COUNTIF(INDIRECT(calc!BL$6),$C109)+COUNTIF(INDIRECT(calc!BL$7),$C109)+COUNTIF(INDIRECT(calc!BL$8),$C109))-SUMIF(INDIRECT(calc!BL$6),$C109,INDIRECT(calc!BL$9))-SUMIF(INDIRECT(calc!BL$7),$C109,INDIRECT(calc!BL$10))-SUMIF(INDIRECT(calc!BL$8),$C109,INDIRECT(calc!BL$11))),"")</f>
        <v/>
      </c>
      <c r="I109" s="205">
        <f ca="1">IFERROR(IF($C109="","",(SUMIF(INDIRECT(calc!BM$6),$C109,INDIRECT(calc!BM$12))+SUMIF(INDIRECT(calc!BM$7),$C109,INDIRECT(calc!BM$13))+SUMIF(INDIRECT(calc!BM$8),$C109,INDIRECT(calc!BM$14)))/(COUNTIF(INDIRECT(calc!BM$6),$C109)+COUNTIF(INDIRECT(calc!BM$7),$C109)+COUNTIF(INDIRECT(calc!BM$8),$C109))-SUMIF(INDIRECT(calc!BM$6),$C109,INDIRECT(calc!BM$9))-SUMIF(INDIRECT(calc!BM$7),$C109,INDIRECT(calc!BM$10))-SUMIF(INDIRECT(calc!BM$8),$C109,INDIRECT(calc!BM$11))),"")</f>
        <v>-18</v>
      </c>
      <c r="J109" s="205" t="str">
        <f ca="1">IFERROR(IF($C109="","",(SUMIF(INDIRECT(calc!BN$6),$C109,INDIRECT(calc!BN$12))+SUMIF(INDIRECT(calc!BN$7),$C109,INDIRECT(calc!BN$13))+SUMIF(INDIRECT(calc!BN$8),$C109,INDIRECT(calc!BN$14)))/(COUNTIF(INDIRECT(calc!BN$6),$C109)+COUNTIF(INDIRECT(calc!BN$7),$C109)+COUNTIF(INDIRECT(calc!BN$8),$C109))-SUMIF(INDIRECT(calc!BN$6),$C109,INDIRECT(calc!BN$9))-SUMIF(INDIRECT(calc!BN$7),$C109,INDIRECT(calc!BN$10))-SUMIF(INDIRECT(calc!BN$8),$C109,INDIRECT(calc!BN$11))),"")</f>
        <v/>
      </c>
      <c r="K109" s="205" t="str">
        <f ca="1">IFERROR(IF($C109="","",(SUMIF(INDIRECT(calc!BO$6),$C109,INDIRECT(calc!BO$12))+SUMIF(INDIRECT(calc!BO$7),$C109,INDIRECT(calc!BO$13))+SUMIF(INDIRECT(calc!BO$8),$C109,INDIRECT(calc!BO$14)))/(COUNTIF(INDIRECT(calc!BO$6),$C109)+COUNTIF(INDIRECT(calc!BO$7),$C109)+COUNTIF(INDIRECT(calc!BO$8),$C109))-SUMIF(INDIRECT(calc!BO$6),$C109,INDIRECT(calc!BO$9))-SUMIF(INDIRECT(calc!BO$7),$C109,INDIRECT(calc!BO$10))-SUMIF(INDIRECT(calc!BO$8),$C109,INDIRECT(calc!BO$11))),"")</f>
        <v/>
      </c>
      <c r="L109" s="205" t="str">
        <f ca="1">IFERROR(IF($C109="","",(SUMIF(INDIRECT(calc!BP$6),$C109,INDIRECT(calc!BP$12))+SUMIF(INDIRECT(calc!BP$7),$C109,INDIRECT(calc!BP$13))+SUMIF(INDIRECT(calc!BP$8),$C109,INDIRECT(calc!BP$14)))/(COUNTIF(INDIRECT(calc!BP$6),$C109)+COUNTIF(INDIRECT(calc!BP$7),$C109)+COUNTIF(INDIRECT(calc!BP$8),$C109))-SUMIF(INDIRECT(calc!BP$6),$C109,INDIRECT(calc!BP$9))-SUMIF(INDIRECT(calc!BP$7),$C109,INDIRECT(calc!BP$10))-SUMIF(INDIRECT(calc!BP$8),$C109,INDIRECT(calc!BP$11))),"")</f>
        <v/>
      </c>
      <c r="M109" s="205" t="str">
        <f ca="1">IFERROR(IF($C109="","",(SUMIF(INDIRECT(calc!BQ$6),$C109,INDIRECT(calc!BQ$12))+SUMIF(INDIRECT(calc!BQ$7),$C109,INDIRECT(calc!BQ$13))+SUMIF(INDIRECT(calc!BQ$8),$C109,INDIRECT(calc!BQ$14)))/(COUNTIF(INDIRECT(calc!BQ$6),$C109)+COUNTIF(INDIRECT(calc!BQ$7),$C109)+COUNTIF(INDIRECT(calc!BQ$8),$C109))-SUMIF(INDIRECT(calc!BQ$6),$C109,INDIRECT(calc!BQ$9))-SUMIF(INDIRECT(calc!BQ$7),$C109,INDIRECT(calc!BQ$10))-SUMIF(INDIRECT(calc!BQ$8),$C109,INDIRECT(calc!BQ$11))),"")</f>
        <v/>
      </c>
      <c r="N109" s="205" t="str">
        <f ca="1">IFERROR(IF($C109="","",(SUMIF(INDIRECT(calc!BR$6),$C109,INDIRECT(calc!BR$12))+SUMIF(INDIRECT(calc!BR$7),$C109,INDIRECT(calc!BR$13))+SUMIF(INDIRECT(calc!BR$8),$C109,INDIRECT(calc!BR$14)))/(COUNTIF(INDIRECT(calc!BR$6),$C109)+COUNTIF(INDIRECT(calc!BR$7),$C109)+COUNTIF(INDIRECT(calc!BR$8),$C109))-SUMIF(INDIRECT(calc!BR$6),$C109,INDIRECT(calc!BR$9))-SUMIF(INDIRECT(calc!BR$7),$C109,INDIRECT(calc!BR$10))-SUMIF(INDIRECT(calc!BR$8),$C109,INDIRECT(calc!BR$11))),"")</f>
        <v/>
      </c>
      <c r="O109" s="205" t="str">
        <f ca="1">IFERROR(IF($C109="","",(SUMIF(INDIRECT(calc!BS$6),$C109,INDIRECT(calc!BS$12))+SUMIF(INDIRECT(calc!BS$7),$C109,INDIRECT(calc!BS$13))+SUMIF(INDIRECT(calc!BS$8),$C109,INDIRECT(calc!BS$14)))/(COUNTIF(INDIRECT(calc!BS$6),$C109)+COUNTIF(INDIRECT(calc!BS$7),$C109)+COUNTIF(INDIRECT(calc!BS$8),$C109))-SUMIF(INDIRECT(calc!BS$6),$C109,INDIRECT(calc!BS$9))-SUMIF(INDIRECT(calc!BS$7),$C109,INDIRECT(calc!BS$10))-SUMIF(INDIRECT(calc!BS$8),$C109,INDIRECT(calc!BS$11))),"")</f>
        <v/>
      </c>
      <c r="P109" s="205" t="str">
        <f ca="1">IFERROR(IF($C109="","",(SUMIF(INDIRECT(calc!BT$6),$C109,INDIRECT(calc!BT$12))+SUMIF(INDIRECT(calc!BT$7),$C109,INDIRECT(calc!BT$13))+SUMIF(INDIRECT(calc!BT$8),$C109,INDIRECT(calc!BT$14)))/(COUNTIF(INDIRECT(calc!BT$6),$C109)+COUNTIF(INDIRECT(calc!BT$7),$C109)+COUNTIF(INDIRECT(calc!BT$8),$C109))-SUMIF(INDIRECT(calc!BT$6),$C109,INDIRECT(calc!BT$9))-SUMIF(INDIRECT(calc!BT$7),$C109,INDIRECT(calc!BT$10))-SUMIF(INDIRECT(calc!BT$8),$C109,INDIRECT(calc!BT$11))),"")</f>
        <v/>
      </c>
      <c r="Q109" s="205" t="str">
        <f ca="1">IFERROR(IF($C109="","",(SUMIF(INDIRECT(calc!BU$6),$C109,INDIRECT(calc!BU$12))+SUMIF(INDIRECT(calc!BU$7),$C109,INDIRECT(calc!BU$13))+SUMIF(INDIRECT(calc!BU$8),$C109,INDIRECT(calc!BU$14)))/(COUNTIF(INDIRECT(calc!BU$6),$C109)+COUNTIF(INDIRECT(calc!BU$7),$C109)+COUNTIF(INDIRECT(calc!BU$8),$C109))-SUMIF(INDIRECT(calc!BU$6),$C109,INDIRECT(calc!BU$9))-SUMIF(INDIRECT(calc!BU$7),$C109,INDIRECT(calc!BU$10))-SUMIF(INDIRECT(calc!BU$8),$C109,INDIRECT(calc!BU$11))),"")</f>
        <v/>
      </c>
      <c r="R109" s="205" t="str">
        <f ca="1">IFERROR(IF($C109="","",(SUMIF(INDIRECT(calc!BV$6),$C109,INDIRECT(calc!BV$12))+SUMIF(INDIRECT(calc!BV$7),$C109,INDIRECT(calc!BV$13))+SUMIF(INDIRECT(calc!BV$8),$C109,INDIRECT(calc!BV$14)))/(COUNTIF(INDIRECT(calc!BV$6),$C109)+COUNTIF(INDIRECT(calc!BV$7),$C109)+COUNTIF(INDIRECT(calc!BV$8),$C109))-SUMIF(INDIRECT(calc!BV$6),$C109,INDIRECT(calc!BV$9))-SUMIF(INDIRECT(calc!BV$7),$C109,INDIRECT(calc!BV$10))-SUMIF(INDIRECT(calc!BV$8),$C109,INDIRECT(calc!BV$11))),"")</f>
        <v/>
      </c>
      <c r="S109" s="205" t="str">
        <f ca="1">IFERROR(IF($C109="","",(SUMIF(INDIRECT(calc!BW$6),$C109,INDIRECT(calc!BW$12))+SUMIF(INDIRECT(calc!BW$7),$C109,INDIRECT(calc!BW$13))+SUMIF(INDIRECT(calc!BW$8),$C109,INDIRECT(calc!BW$14)))/(COUNTIF(INDIRECT(calc!BW$6),$C109)+COUNTIF(INDIRECT(calc!BW$7),$C109)+COUNTIF(INDIRECT(calc!BW$8),$C109))-SUMIF(INDIRECT(calc!BW$6),$C109,INDIRECT(calc!BW$9))-SUMIF(INDIRECT(calc!BW$7),$C109,INDIRECT(calc!BW$10))-SUMIF(INDIRECT(calc!BW$8),$C109,INDIRECT(calc!BW$11))),"")</f>
        <v/>
      </c>
      <c r="T109" s="205" t="str">
        <f ca="1">IFERROR(IF($C109="","",(SUMIF(INDIRECT(calc!BX$6),$C109,INDIRECT(calc!BX$12))+SUMIF(INDIRECT(calc!BX$7),$C109,INDIRECT(calc!BX$13))+SUMIF(INDIRECT(calc!BX$8),$C109,INDIRECT(calc!BX$14)))/(COUNTIF(INDIRECT(calc!BX$6),$C109)+COUNTIF(INDIRECT(calc!BX$7),$C109)+COUNTIF(INDIRECT(calc!BX$8),$C109))-SUMIF(INDIRECT(calc!BX$6),$C109,INDIRECT(calc!BX$9))-SUMIF(INDIRECT(calc!BX$7),$C109,INDIRECT(calc!BX$10))-SUMIF(INDIRECT(calc!BX$8),$C109,INDIRECT(calc!BX$11))),"")</f>
        <v/>
      </c>
      <c r="U109" s="205" t="str">
        <f ca="1">IFERROR(IF($C109="","",(SUMIF(INDIRECT(calc!BY$6),$C109,INDIRECT(calc!BY$12))+SUMIF(INDIRECT(calc!BY$7),$C109,INDIRECT(calc!BY$13))+SUMIF(INDIRECT(calc!BY$8),$C109,INDIRECT(calc!BY$14)))/(COUNTIF(INDIRECT(calc!BY$6),$C109)+COUNTIF(INDIRECT(calc!BY$7),$C109)+COUNTIF(INDIRECT(calc!BY$8),$C109))-SUMIF(INDIRECT(calc!BY$6),$C109,INDIRECT(calc!BY$9))-SUMIF(INDIRECT(calc!BY$7),$C109,INDIRECT(calc!BY$10))-SUMIF(INDIRECT(calc!BY$8),$C109,INDIRECT(calc!BY$11))),"")</f>
        <v/>
      </c>
      <c r="V109" s="205" t="str">
        <f ca="1">IFERROR(IF($C109="","",(SUMIF(INDIRECT(calc!BZ$6),$C109,INDIRECT(calc!BZ$12))+SUMIF(INDIRECT(calc!BZ$7),$C109,INDIRECT(calc!BZ$13))+SUMIF(INDIRECT(calc!BZ$8),$C109,INDIRECT(calc!BZ$14)))/(COUNTIF(INDIRECT(calc!BZ$6),$C109)+COUNTIF(INDIRECT(calc!BZ$7),$C109)+COUNTIF(INDIRECT(calc!BZ$8),$C109))-SUMIF(INDIRECT(calc!BZ$6),$C109,INDIRECT(calc!BZ$9))-SUMIF(INDIRECT(calc!BZ$7),$C109,INDIRECT(calc!BZ$10))-SUMIF(INDIRECT(calc!BZ$8),$C109,INDIRECT(calc!BZ$11))),"")</f>
        <v/>
      </c>
      <c r="X109" s="136"/>
    </row>
    <row r="110" spans="3:24">
      <c r="C110" s="204" t="str">
        <f ca="1">IFERROR(INDEX(Typ,MATCH(ROW(A109),Code,0),2),"")</f>
        <v>4053217TA</v>
      </c>
      <c r="D110" s="204" t="str">
        <f ca="1">IFERROR(INDEX(Typ,MATCH(ROW(B109),Code,0),3),"")</f>
        <v>STRAP SUB ASSY FWD RHS VIM MFA2</v>
      </c>
      <c r="E110" s="141">
        <f ca="1">SUMIF(Stocks!A:$A,$C110,Stocks!$B:$B)</f>
        <v>0</v>
      </c>
      <c r="F110" s="141"/>
      <c r="G110" s="145">
        <f t="shared" ca="1" si="1"/>
        <v>-19</v>
      </c>
      <c r="H110" s="205" t="str">
        <f ca="1">IFERROR(IF($C110="","",(SUMIF(INDIRECT(calc!BL$6),$C110,INDIRECT(calc!BL$12))+SUMIF(INDIRECT(calc!BL$7),$C110,INDIRECT(calc!BL$13))+SUMIF(INDIRECT(calc!BL$8),$C110,INDIRECT(calc!BL$14)))/(COUNTIF(INDIRECT(calc!BL$6),$C110)+COUNTIF(INDIRECT(calc!BL$7),$C110)+COUNTIF(INDIRECT(calc!BL$8),$C110))-SUMIF(INDIRECT(calc!BL$6),$C110,INDIRECT(calc!BL$9))-SUMIF(INDIRECT(calc!BL$7),$C110,INDIRECT(calc!BL$10))-SUMIF(INDIRECT(calc!BL$8),$C110,INDIRECT(calc!BL$11))),"")</f>
        <v/>
      </c>
      <c r="I110" s="205">
        <f ca="1">IFERROR(IF($C110="","",(SUMIF(INDIRECT(calc!BM$6),$C110,INDIRECT(calc!BM$12))+SUMIF(INDIRECT(calc!BM$7),$C110,INDIRECT(calc!BM$13))+SUMIF(INDIRECT(calc!BM$8),$C110,INDIRECT(calc!BM$14)))/(COUNTIF(INDIRECT(calc!BM$6),$C110)+COUNTIF(INDIRECT(calc!BM$7),$C110)+COUNTIF(INDIRECT(calc!BM$8),$C110))-SUMIF(INDIRECT(calc!BM$6),$C110,INDIRECT(calc!BM$9))-SUMIF(INDIRECT(calc!BM$7),$C110,INDIRECT(calc!BM$10))-SUMIF(INDIRECT(calc!BM$8),$C110,INDIRECT(calc!BM$11))),"")</f>
        <v>-19</v>
      </c>
      <c r="J110" s="205" t="str">
        <f ca="1">IFERROR(IF($C110="","",(SUMIF(INDIRECT(calc!BN$6),$C110,INDIRECT(calc!BN$12))+SUMIF(INDIRECT(calc!BN$7),$C110,INDIRECT(calc!BN$13))+SUMIF(INDIRECT(calc!BN$8),$C110,INDIRECT(calc!BN$14)))/(COUNTIF(INDIRECT(calc!BN$6),$C110)+COUNTIF(INDIRECT(calc!BN$7),$C110)+COUNTIF(INDIRECT(calc!BN$8),$C110))-SUMIF(INDIRECT(calc!BN$6),$C110,INDIRECT(calc!BN$9))-SUMIF(INDIRECT(calc!BN$7),$C110,INDIRECT(calc!BN$10))-SUMIF(INDIRECT(calc!BN$8),$C110,INDIRECT(calc!BN$11))),"")</f>
        <v/>
      </c>
      <c r="K110" s="205" t="str">
        <f ca="1">IFERROR(IF($C110="","",(SUMIF(INDIRECT(calc!BO$6),$C110,INDIRECT(calc!BO$12))+SUMIF(INDIRECT(calc!BO$7),$C110,INDIRECT(calc!BO$13))+SUMIF(INDIRECT(calc!BO$8),$C110,INDIRECT(calc!BO$14)))/(COUNTIF(INDIRECT(calc!BO$6),$C110)+COUNTIF(INDIRECT(calc!BO$7),$C110)+COUNTIF(INDIRECT(calc!BO$8),$C110))-SUMIF(INDIRECT(calc!BO$6),$C110,INDIRECT(calc!BO$9))-SUMIF(INDIRECT(calc!BO$7),$C110,INDIRECT(calc!BO$10))-SUMIF(INDIRECT(calc!BO$8),$C110,INDIRECT(calc!BO$11))),"")</f>
        <v/>
      </c>
      <c r="L110" s="205" t="str">
        <f ca="1">IFERROR(IF($C110="","",(SUMIF(INDIRECT(calc!BP$6),$C110,INDIRECT(calc!BP$12))+SUMIF(INDIRECT(calc!BP$7),$C110,INDIRECT(calc!BP$13))+SUMIF(INDIRECT(calc!BP$8),$C110,INDIRECT(calc!BP$14)))/(COUNTIF(INDIRECT(calc!BP$6),$C110)+COUNTIF(INDIRECT(calc!BP$7),$C110)+COUNTIF(INDIRECT(calc!BP$8),$C110))-SUMIF(INDIRECT(calc!BP$6),$C110,INDIRECT(calc!BP$9))-SUMIF(INDIRECT(calc!BP$7),$C110,INDIRECT(calc!BP$10))-SUMIF(INDIRECT(calc!BP$8),$C110,INDIRECT(calc!BP$11))),"")</f>
        <v/>
      </c>
      <c r="M110" s="205" t="str">
        <f ca="1">IFERROR(IF($C110="","",(SUMIF(INDIRECT(calc!BQ$6),$C110,INDIRECT(calc!BQ$12))+SUMIF(INDIRECT(calc!BQ$7),$C110,INDIRECT(calc!BQ$13))+SUMIF(INDIRECT(calc!BQ$8),$C110,INDIRECT(calc!BQ$14)))/(COUNTIF(INDIRECT(calc!BQ$6),$C110)+COUNTIF(INDIRECT(calc!BQ$7),$C110)+COUNTIF(INDIRECT(calc!BQ$8),$C110))-SUMIF(INDIRECT(calc!BQ$6),$C110,INDIRECT(calc!BQ$9))-SUMIF(INDIRECT(calc!BQ$7),$C110,INDIRECT(calc!BQ$10))-SUMIF(INDIRECT(calc!BQ$8),$C110,INDIRECT(calc!BQ$11))),"")</f>
        <v/>
      </c>
      <c r="N110" s="205" t="str">
        <f ca="1">IFERROR(IF($C110="","",(SUMIF(INDIRECT(calc!BR$6),$C110,INDIRECT(calc!BR$12))+SUMIF(INDIRECT(calc!BR$7),$C110,INDIRECT(calc!BR$13))+SUMIF(INDIRECT(calc!BR$8),$C110,INDIRECT(calc!BR$14)))/(COUNTIF(INDIRECT(calc!BR$6),$C110)+COUNTIF(INDIRECT(calc!BR$7),$C110)+COUNTIF(INDIRECT(calc!BR$8),$C110))-SUMIF(INDIRECT(calc!BR$6),$C110,INDIRECT(calc!BR$9))-SUMIF(INDIRECT(calc!BR$7),$C110,INDIRECT(calc!BR$10))-SUMIF(INDIRECT(calc!BR$8),$C110,INDIRECT(calc!BR$11))),"")</f>
        <v/>
      </c>
      <c r="O110" s="205" t="str">
        <f ca="1">IFERROR(IF($C110="","",(SUMIF(INDIRECT(calc!BS$6),$C110,INDIRECT(calc!BS$12))+SUMIF(INDIRECT(calc!BS$7),$C110,INDIRECT(calc!BS$13))+SUMIF(INDIRECT(calc!BS$8),$C110,INDIRECT(calc!BS$14)))/(COUNTIF(INDIRECT(calc!BS$6),$C110)+COUNTIF(INDIRECT(calc!BS$7),$C110)+COUNTIF(INDIRECT(calc!BS$8),$C110))-SUMIF(INDIRECT(calc!BS$6),$C110,INDIRECT(calc!BS$9))-SUMIF(INDIRECT(calc!BS$7),$C110,INDIRECT(calc!BS$10))-SUMIF(INDIRECT(calc!BS$8),$C110,INDIRECT(calc!BS$11))),"")</f>
        <v/>
      </c>
      <c r="P110" s="205" t="str">
        <f ca="1">IFERROR(IF($C110="","",(SUMIF(INDIRECT(calc!BT$6),$C110,INDIRECT(calc!BT$12))+SUMIF(INDIRECT(calc!BT$7),$C110,INDIRECT(calc!BT$13))+SUMIF(INDIRECT(calc!BT$8),$C110,INDIRECT(calc!BT$14)))/(COUNTIF(INDIRECT(calc!BT$6),$C110)+COUNTIF(INDIRECT(calc!BT$7),$C110)+COUNTIF(INDIRECT(calc!BT$8),$C110))-SUMIF(INDIRECT(calc!BT$6),$C110,INDIRECT(calc!BT$9))-SUMIF(INDIRECT(calc!BT$7),$C110,INDIRECT(calc!BT$10))-SUMIF(INDIRECT(calc!BT$8),$C110,INDIRECT(calc!BT$11))),"")</f>
        <v/>
      </c>
      <c r="Q110" s="205" t="str">
        <f ca="1">IFERROR(IF($C110="","",(SUMIF(INDIRECT(calc!BU$6),$C110,INDIRECT(calc!BU$12))+SUMIF(INDIRECT(calc!BU$7),$C110,INDIRECT(calc!BU$13))+SUMIF(INDIRECT(calc!BU$8),$C110,INDIRECT(calc!BU$14)))/(COUNTIF(INDIRECT(calc!BU$6),$C110)+COUNTIF(INDIRECT(calc!BU$7),$C110)+COUNTIF(INDIRECT(calc!BU$8),$C110))-SUMIF(INDIRECT(calc!BU$6),$C110,INDIRECT(calc!BU$9))-SUMIF(INDIRECT(calc!BU$7),$C110,INDIRECT(calc!BU$10))-SUMIF(INDIRECT(calc!BU$8),$C110,INDIRECT(calc!BU$11))),"")</f>
        <v/>
      </c>
      <c r="R110" s="205" t="str">
        <f ca="1">IFERROR(IF($C110="","",(SUMIF(INDIRECT(calc!BV$6),$C110,INDIRECT(calc!BV$12))+SUMIF(INDIRECT(calc!BV$7),$C110,INDIRECT(calc!BV$13))+SUMIF(INDIRECT(calc!BV$8),$C110,INDIRECT(calc!BV$14)))/(COUNTIF(INDIRECT(calc!BV$6),$C110)+COUNTIF(INDIRECT(calc!BV$7),$C110)+COUNTIF(INDIRECT(calc!BV$8),$C110))-SUMIF(INDIRECT(calc!BV$6),$C110,INDIRECT(calc!BV$9))-SUMIF(INDIRECT(calc!BV$7),$C110,INDIRECT(calc!BV$10))-SUMIF(INDIRECT(calc!BV$8),$C110,INDIRECT(calc!BV$11))),"")</f>
        <v/>
      </c>
      <c r="S110" s="205" t="str">
        <f ca="1">IFERROR(IF($C110="","",(SUMIF(INDIRECT(calc!BW$6),$C110,INDIRECT(calc!BW$12))+SUMIF(INDIRECT(calc!BW$7),$C110,INDIRECT(calc!BW$13))+SUMIF(INDIRECT(calc!BW$8),$C110,INDIRECT(calc!BW$14)))/(COUNTIF(INDIRECT(calc!BW$6),$C110)+COUNTIF(INDIRECT(calc!BW$7),$C110)+COUNTIF(INDIRECT(calc!BW$8),$C110))-SUMIF(INDIRECT(calc!BW$6),$C110,INDIRECT(calc!BW$9))-SUMIF(INDIRECT(calc!BW$7),$C110,INDIRECT(calc!BW$10))-SUMIF(INDIRECT(calc!BW$8),$C110,INDIRECT(calc!BW$11))),"")</f>
        <v/>
      </c>
      <c r="T110" s="205" t="str">
        <f ca="1">IFERROR(IF($C110="","",(SUMIF(INDIRECT(calc!BX$6),$C110,INDIRECT(calc!BX$12))+SUMIF(INDIRECT(calc!BX$7),$C110,INDIRECT(calc!BX$13))+SUMIF(INDIRECT(calc!BX$8),$C110,INDIRECT(calc!BX$14)))/(COUNTIF(INDIRECT(calc!BX$6),$C110)+COUNTIF(INDIRECT(calc!BX$7),$C110)+COUNTIF(INDIRECT(calc!BX$8),$C110))-SUMIF(INDIRECT(calc!BX$6),$C110,INDIRECT(calc!BX$9))-SUMIF(INDIRECT(calc!BX$7),$C110,INDIRECT(calc!BX$10))-SUMIF(INDIRECT(calc!BX$8),$C110,INDIRECT(calc!BX$11))),"")</f>
        <v/>
      </c>
      <c r="U110" s="205" t="str">
        <f ca="1">IFERROR(IF($C110="","",(SUMIF(INDIRECT(calc!BY$6),$C110,INDIRECT(calc!BY$12))+SUMIF(INDIRECT(calc!BY$7),$C110,INDIRECT(calc!BY$13))+SUMIF(INDIRECT(calc!BY$8),$C110,INDIRECT(calc!BY$14)))/(COUNTIF(INDIRECT(calc!BY$6),$C110)+COUNTIF(INDIRECT(calc!BY$7),$C110)+COUNTIF(INDIRECT(calc!BY$8),$C110))-SUMIF(INDIRECT(calc!BY$6),$C110,INDIRECT(calc!BY$9))-SUMIF(INDIRECT(calc!BY$7),$C110,INDIRECT(calc!BY$10))-SUMIF(INDIRECT(calc!BY$8),$C110,INDIRECT(calc!BY$11))),"")</f>
        <v/>
      </c>
      <c r="V110" s="205" t="str">
        <f ca="1">IFERROR(IF($C110="","",(SUMIF(INDIRECT(calc!BZ$6),$C110,INDIRECT(calc!BZ$12))+SUMIF(INDIRECT(calc!BZ$7),$C110,INDIRECT(calc!BZ$13))+SUMIF(INDIRECT(calc!BZ$8),$C110,INDIRECT(calc!BZ$14)))/(COUNTIF(INDIRECT(calc!BZ$6),$C110)+COUNTIF(INDIRECT(calc!BZ$7),$C110)+COUNTIF(INDIRECT(calc!BZ$8),$C110))-SUMIF(INDIRECT(calc!BZ$6),$C110,INDIRECT(calc!BZ$9))-SUMIF(INDIRECT(calc!BZ$7),$C110,INDIRECT(calc!BZ$10))-SUMIF(INDIRECT(calc!BZ$8),$C110,INDIRECT(calc!BZ$11))),"")</f>
        <v/>
      </c>
      <c r="X110" s="136"/>
    </row>
    <row r="111" spans="3:24">
      <c r="C111" s="204" t="str">
        <f ca="1">IFERROR(INDEX(Typ,MATCH(ROW(A110),Code,0),2),"")</f>
        <v>4104407AA</v>
      </c>
      <c r="D111" s="204" t="str">
        <f ca="1">IFERROR(INDEX(Typ,MATCH(ROW(B110),Code,0),3),"")</f>
        <v>produit bleu version A</v>
      </c>
      <c r="E111" s="141">
        <f ca="1">SUMIF(Stocks!A:$A,$C111,Stocks!$B:$B)</f>
        <v>0</v>
      </c>
      <c r="F111" s="141"/>
      <c r="G111" s="145">
        <f t="shared" ca="1" si="1"/>
        <v>0</v>
      </c>
      <c r="H111" s="205" t="str">
        <f ca="1">IFERROR(IF($C111="","",(SUMIF(INDIRECT(calc!BL$6),$C111,INDIRECT(calc!BL$12))+SUMIF(INDIRECT(calc!BL$7),$C111,INDIRECT(calc!BL$13))+SUMIF(INDIRECT(calc!BL$8),$C111,INDIRECT(calc!BL$14)))/(COUNTIF(INDIRECT(calc!BL$6),$C111)+COUNTIF(INDIRECT(calc!BL$7),$C111)+COUNTIF(INDIRECT(calc!BL$8),$C111))-SUMIF(INDIRECT(calc!BL$6),$C111,INDIRECT(calc!BL$9))-SUMIF(INDIRECT(calc!BL$7),$C111,INDIRECT(calc!BL$10))-SUMIF(INDIRECT(calc!BL$8),$C111,INDIRECT(calc!BL$11))),"")</f>
        <v/>
      </c>
      <c r="I111" s="205" t="str">
        <f ca="1">IFERROR(IF($C111="","",(SUMIF(INDIRECT(calc!BM$6),$C111,INDIRECT(calc!BM$12))+SUMIF(INDIRECT(calc!BM$7),$C111,INDIRECT(calc!BM$13))+SUMIF(INDIRECT(calc!BM$8),$C111,INDIRECT(calc!BM$14)))/(COUNTIF(INDIRECT(calc!BM$6),$C111)+COUNTIF(INDIRECT(calc!BM$7),$C111)+COUNTIF(INDIRECT(calc!BM$8),$C111))-SUMIF(INDIRECT(calc!BM$6),$C111,INDIRECT(calc!BM$9))-SUMIF(INDIRECT(calc!BM$7),$C111,INDIRECT(calc!BM$10))-SUMIF(INDIRECT(calc!BM$8),$C111,INDIRECT(calc!BM$11))),"")</f>
        <v/>
      </c>
      <c r="J111" s="205">
        <f ca="1">IFERROR(IF($C111="","",(SUMIF(INDIRECT(calc!BN$6),$C111,INDIRECT(calc!BN$12))+SUMIF(INDIRECT(calc!BN$7),$C111,INDIRECT(calc!BN$13))+SUMIF(INDIRECT(calc!BN$8),$C111,INDIRECT(calc!BN$14)))/(COUNTIF(INDIRECT(calc!BN$6),$C111)+COUNTIF(INDIRECT(calc!BN$7),$C111)+COUNTIF(INDIRECT(calc!BN$8),$C111))-SUMIF(INDIRECT(calc!BN$6),$C111,INDIRECT(calc!BN$9))-SUMIF(INDIRECT(calc!BN$7),$C111,INDIRECT(calc!BN$10))-SUMIF(INDIRECT(calc!BN$8),$C111,INDIRECT(calc!BN$11))),"")</f>
        <v>0</v>
      </c>
      <c r="K111" s="205" t="str">
        <f ca="1">IFERROR(IF($C111="","",(SUMIF(INDIRECT(calc!BO$6),$C111,INDIRECT(calc!BO$12))+SUMIF(INDIRECT(calc!BO$7),$C111,INDIRECT(calc!BO$13))+SUMIF(INDIRECT(calc!BO$8),$C111,INDIRECT(calc!BO$14)))/(COUNTIF(INDIRECT(calc!BO$6),$C111)+COUNTIF(INDIRECT(calc!BO$7),$C111)+COUNTIF(INDIRECT(calc!BO$8),$C111))-SUMIF(INDIRECT(calc!BO$6),$C111,INDIRECT(calc!BO$9))-SUMIF(INDIRECT(calc!BO$7),$C111,INDIRECT(calc!BO$10))-SUMIF(INDIRECT(calc!BO$8),$C111,INDIRECT(calc!BO$11))),"")</f>
        <v/>
      </c>
      <c r="L111" s="205" t="str">
        <f ca="1">IFERROR(IF($C111="","",(SUMIF(INDIRECT(calc!BP$6),$C111,INDIRECT(calc!BP$12))+SUMIF(INDIRECT(calc!BP$7),$C111,INDIRECT(calc!BP$13))+SUMIF(INDIRECT(calc!BP$8),$C111,INDIRECT(calc!BP$14)))/(COUNTIF(INDIRECT(calc!BP$6),$C111)+COUNTIF(INDIRECT(calc!BP$7),$C111)+COUNTIF(INDIRECT(calc!BP$8),$C111))-SUMIF(INDIRECT(calc!BP$6),$C111,INDIRECT(calc!BP$9))-SUMIF(INDIRECT(calc!BP$7),$C111,INDIRECT(calc!BP$10))-SUMIF(INDIRECT(calc!BP$8),$C111,INDIRECT(calc!BP$11))),"")</f>
        <v/>
      </c>
      <c r="M111" s="205" t="str">
        <f ca="1">IFERROR(IF($C111="","",(SUMIF(INDIRECT(calc!BQ$6),$C111,INDIRECT(calc!BQ$12))+SUMIF(INDIRECT(calc!BQ$7),$C111,INDIRECT(calc!BQ$13))+SUMIF(INDIRECT(calc!BQ$8),$C111,INDIRECT(calc!BQ$14)))/(COUNTIF(INDIRECT(calc!BQ$6),$C111)+COUNTIF(INDIRECT(calc!BQ$7),$C111)+COUNTIF(INDIRECT(calc!BQ$8),$C111))-SUMIF(INDIRECT(calc!BQ$6),$C111,INDIRECT(calc!BQ$9))-SUMIF(INDIRECT(calc!BQ$7),$C111,INDIRECT(calc!BQ$10))-SUMIF(INDIRECT(calc!BQ$8),$C111,INDIRECT(calc!BQ$11))),"")</f>
        <v/>
      </c>
      <c r="N111" s="205" t="str">
        <f ca="1">IFERROR(IF($C111="","",(SUMIF(INDIRECT(calc!BR$6),$C111,INDIRECT(calc!BR$12))+SUMIF(INDIRECT(calc!BR$7),$C111,INDIRECT(calc!BR$13))+SUMIF(INDIRECT(calc!BR$8),$C111,INDIRECT(calc!BR$14)))/(COUNTIF(INDIRECT(calc!BR$6),$C111)+COUNTIF(INDIRECT(calc!BR$7),$C111)+COUNTIF(INDIRECT(calc!BR$8),$C111))-SUMIF(INDIRECT(calc!BR$6),$C111,INDIRECT(calc!BR$9))-SUMIF(INDIRECT(calc!BR$7),$C111,INDIRECT(calc!BR$10))-SUMIF(INDIRECT(calc!BR$8),$C111,INDIRECT(calc!BR$11))),"")</f>
        <v/>
      </c>
      <c r="O111" s="205" t="str">
        <f ca="1">IFERROR(IF($C111="","",(SUMIF(INDIRECT(calc!BS$6),$C111,INDIRECT(calc!BS$12))+SUMIF(INDIRECT(calc!BS$7),$C111,INDIRECT(calc!BS$13))+SUMIF(INDIRECT(calc!BS$8),$C111,INDIRECT(calc!BS$14)))/(COUNTIF(INDIRECT(calc!BS$6),$C111)+COUNTIF(INDIRECT(calc!BS$7),$C111)+COUNTIF(INDIRECT(calc!BS$8),$C111))-SUMIF(INDIRECT(calc!BS$6),$C111,INDIRECT(calc!BS$9))-SUMIF(INDIRECT(calc!BS$7),$C111,INDIRECT(calc!BS$10))-SUMIF(INDIRECT(calc!BS$8),$C111,INDIRECT(calc!BS$11))),"")</f>
        <v/>
      </c>
      <c r="P111" s="205" t="str">
        <f ca="1">IFERROR(IF($C111="","",(SUMIF(INDIRECT(calc!BT$6),$C111,INDIRECT(calc!BT$12))+SUMIF(INDIRECT(calc!BT$7),$C111,INDIRECT(calc!BT$13))+SUMIF(INDIRECT(calc!BT$8),$C111,INDIRECT(calc!BT$14)))/(COUNTIF(INDIRECT(calc!BT$6),$C111)+COUNTIF(INDIRECT(calc!BT$7),$C111)+COUNTIF(INDIRECT(calc!BT$8),$C111))-SUMIF(INDIRECT(calc!BT$6),$C111,INDIRECT(calc!BT$9))-SUMIF(INDIRECT(calc!BT$7),$C111,INDIRECT(calc!BT$10))-SUMIF(INDIRECT(calc!BT$8),$C111,INDIRECT(calc!BT$11))),"")</f>
        <v/>
      </c>
      <c r="Q111" s="205" t="str">
        <f ca="1">IFERROR(IF($C111="","",(SUMIF(INDIRECT(calc!BU$6),$C111,INDIRECT(calc!BU$12))+SUMIF(INDIRECT(calc!BU$7),$C111,INDIRECT(calc!BU$13))+SUMIF(INDIRECT(calc!BU$8),$C111,INDIRECT(calc!BU$14)))/(COUNTIF(INDIRECT(calc!BU$6),$C111)+COUNTIF(INDIRECT(calc!BU$7),$C111)+COUNTIF(INDIRECT(calc!BU$8),$C111))-SUMIF(INDIRECT(calc!BU$6),$C111,INDIRECT(calc!BU$9))-SUMIF(INDIRECT(calc!BU$7),$C111,INDIRECT(calc!BU$10))-SUMIF(INDIRECT(calc!BU$8),$C111,INDIRECT(calc!BU$11))),"")</f>
        <v/>
      </c>
      <c r="R111" s="205" t="str">
        <f ca="1">IFERROR(IF($C111="","",(SUMIF(INDIRECT(calc!BV$6),$C111,INDIRECT(calc!BV$12))+SUMIF(INDIRECT(calc!BV$7),$C111,INDIRECT(calc!BV$13))+SUMIF(INDIRECT(calc!BV$8),$C111,INDIRECT(calc!BV$14)))/(COUNTIF(INDIRECT(calc!BV$6),$C111)+COUNTIF(INDIRECT(calc!BV$7),$C111)+COUNTIF(INDIRECT(calc!BV$8),$C111))-SUMIF(INDIRECT(calc!BV$6),$C111,INDIRECT(calc!BV$9))-SUMIF(INDIRECT(calc!BV$7),$C111,INDIRECT(calc!BV$10))-SUMIF(INDIRECT(calc!BV$8),$C111,INDIRECT(calc!BV$11))),"")</f>
        <v/>
      </c>
      <c r="S111" s="205" t="str">
        <f ca="1">IFERROR(IF($C111="","",(SUMIF(INDIRECT(calc!BW$6),$C111,INDIRECT(calc!BW$12))+SUMIF(INDIRECT(calc!BW$7),$C111,INDIRECT(calc!BW$13))+SUMIF(INDIRECT(calc!BW$8),$C111,INDIRECT(calc!BW$14)))/(COUNTIF(INDIRECT(calc!BW$6),$C111)+COUNTIF(INDIRECT(calc!BW$7),$C111)+COUNTIF(INDIRECT(calc!BW$8),$C111))-SUMIF(INDIRECT(calc!BW$6),$C111,INDIRECT(calc!BW$9))-SUMIF(INDIRECT(calc!BW$7),$C111,INDIRECT(calc!BW$10))-SUMIF(INDIRECT(calc!BW$8),$C111,INDIRECT(calc!BW$11))),"")</f>
        <v/>
      </c>
      <c r="T111" s="205" t="str">
        <f ca="1">IFERROR(IF($C111="","",(SUMIF(INDIRECT(calc!BX$6),$C111,INDIRECT(calc!BX$12))+SUMIF(INDIRECT(calc!BX$7),$C111,INDIRECT(calc!BX$13))+SUMIF(INDIRECT(calc!BX$8),$C111,INDIRECT(calc!BX$14)))/(COUNTIF(INDIRECT(calc!BX$6),$C111)+COUNTIF(INDIRECT(calc!BX$7),$C111)+COUNTIF(INDIRECT(calc!BX$8),$C111))-SUMIF(INDIRECT(calc!BX$6),$C111,INDIRECT(calc!BX$9))-SUMIF(INDIRECT(calc!BX$7),$C111,INDIRECT(calc!BX$10))-SUMIF(INDIRECT(calc!BX$8),$C111,INDIRECT(calc!BX$11))),"")</f>
        <v/>
      </c>
      <c r="U111" s="205" t="str">
        <f ca="1">IFERROR(IF($C111="","",(SUMIF(INDIRECT(calc!BY$6),$C111,INDIRECT(calc!BY$12))+SUMIF(INDIRECT(calc!BY$7),$C111,INDIRECT(calc!BY$13))+SUMIF(INDIRECT(calc!BY$8),$C111,INDIRECT(calc!BY$14)))/(COUNTIF(INDIRECT(calc!BY$6),$C111)+COUNTIF(INDIRECT(calc!BY$7),$C111)+COUNTIF(INDIRECT(calc!BY$8),$C111))-SUMIF(INDIRECT(calc!BY$6),$C111,INDIRECT(calc!BY$9))-SUMIF(INDIRECT(calc!BY$7),$C111,INDIRECT(calc!BY$10))-SUMIF(INDIRECT(calc!BY$8),$C111,INDIRECT(calc!BY$11))),"")</f>
        <v/>
      </c>
      <c r="V111" s="205" t="str">
        <f ca="1">IFERROR(IF($C111="","",(SUMIF(INDIRECT(calc!BZ$6),$C111,INDIRECT(calc!BZ$12))+SUMIF(INDIRECT(calc!BZ$7),$C111,INDIRECT(calc!BZ$13))+SUMIF(INDIRECT(calc!BZ$8),$C111,INDIRECT(calc!BZ$14)))/(COUNTIF(INDIRECT(calc!BZ$6),$C111)+COUNTIF(INDIRECT(calc!BZ$7),$C111)+COUNTIF(INDIRECT(calc!BZ$8),$C111))-SUMIF(INDIRECT(calc!BZ$6),$C111,INDIRECT(calc!BZ$9))-SUMIF(INDIRECT(calc!BZ$7),$C111,INDIRECT(calc!BZ$10))-SUMIF(INDIRECT(calc!BZ$8),$C111,INDIRECT(calc!BZ$11))),"")</f>
        <v/>
      </c>
      <c r="X111" s="136"/>
    </row>
    <row r="112" spans="3:24">
      <c r="C112" s="204" t="str">
        <f ca="1">IFERROR(INDEX(Typ,MATCH(ROW(A111),Code,0),2),"")</f>
        <v>4104409AA</v>
      </c>
      <c r="D112" s="204" t="str">
        <f ca="1">IFERROR(INDEX(Typ,MATCH(ROW(B111),Code,0),3),"")</f>
        <v>produit bleu version B</v>
      </c>
      <c r="E112" s="141">
        <f ca="1">SUMIF(Stocks!A:$A,$C112,Stocks!$B:$B)</f>
        <v>0</v>
      </c>
      <c r="F112" s="141"/>
      <c r="G112" s="145">
        <f t="shared" ca="1" si="1"/>
        <v>0</v>
      </c>
      <c r="H112" s="205" t="str">
        <f ca="1">IFERROR(IF($C112="","",(SUMIF(INDIRECT(calc!BL$6),$C112,INDIRECT(calc!BL$12))+SUMIF(INDIRECT(calc!BL$7),$C112,INDIRECT(calc!BL$13))+SUMIF(INDIRECT(calc!BL$8),$C112,INDIRECT(calc!BL$14)))/(COUNTIF(INDIRECT(calc!BL$6),$C112)+COUNTIF(INDIRECT(calc!BL$7),$C112)+COUNTIF(INDIRECT(calc!BL$8),$C112))-SUMIF(INDIRECT(calc!BL$6),$C112,INDIRECT(calc!BL$9))-SUMIF(INDIRECT(calc!BL$7),$C112,INDIRECT(calc!BL$10))-SUMIF(INDIRECT(calc!BL$8),$C112,INDIRECT(calc!BL$11))),"")</f>
        <v/>
      </c>
      <c r="I112" s="205" t="str">
        <f ca="1">IFERROR(IF($C112="","",(SUMIF(INDIRECT(calc!BM$6),$C112,INDIRECT(calc!BM$12))+SUMIF(INDIRECT(calc!BM$7),$C112,INDIRECT(calc!BM$13))+SUMIF(INDIRECT(calc!BM$8),$C112,INDIRECT(calc!BM$14)))/(COUNTIF(INDIRECT(calc!BM$6),$C112)+COUNTIF(INDIRECT(calc!BM$7),$C112)+COUNTIF(INDIRECT(calc!BM$8),$C112))-SUMIF(INDIRECT(calc!BM$6),$C112,INDIRECT(calc!BM$9))-SUMIF(INDIRECT(calc!BM$7),$C112,INDIRECT(calc!BM$10))-SUMIF(INDIRECT(calc!BM$8),$C112,INDIRECT(calc!BM$11))),"")</f>
        <v/>
      </c>
      <c r="J112" s="205">
        <f ca="1">IFERROR(IF($C112="","",(SUMIF(INDIRECT(calc!BN$6),$C112,INDIRECT(calc!BN$12))+SUMIF(INDIRECT(calc!BN$7),$C112,INDIRECT(calc!BN$13))+SUMIF(INDIRECT(calc!BN$8),$C112,INDIRECT(calc!BN$14)))/(COUNTIF(INDIRECT(calc!BN$6),$C112)+COUNTIF(INDIRECT(calc!BN$7),$C112)+COUNTIF(INDIRECT(calc!BN$8),$C112))-SUMIF(INDIRECT(calc!BN$6),$C112,INDIRECT(calc!BN$9))-SUMIF(INDIRECT(calc!BN$7),$C112,INDIRECT(calc!BN$10))-SUMIF(INDIRECT(calc!BN$8),$C112,INDIRECT(calc!BN$11))),"")</f>
        <v>0</v>
      </c>
      <c r="K112" s="205" t="str">
        <f ca="1">IFERROR(IF($C112="","",(SUMIF(INDIRECT(calc!BO$6),$C112,INDIRECT(calc!BO$12))+SUMIF(INDIRECT(calc!BO$7),$C112,INDIRECT(calc!BO$13))+SUMIF(INDIRECT(calc!BO$8),$C112,INDIRECT(calc!BO$14)))/(COUNTIF(INDIRECT(calc!BO$6),$C112)+COUNTIF(INDIRECT(calc!BO$7),$C112)+COUNTIF(INDIRECT(calc!BO$8),$C112))-SUMIF(INDIRECT(calc!BO$6),$C112,INDIRECT(calc!BO$9))-SUMIF(INDIRECT(calc!BO$7),$C112,INDIRECT(calc!BO$10))-SUMIF(INDIRECT(calc!BO$8),$C112,INDIRECT(calc!BO$11))),"")</f>
        <v/>
      </c>
      <c r="L112" s="205" t="str">
        <f ca="1">IFERROR(IF($C112="","",(SUMIF(INDIRECT(calc!BP$6),$C112,INDIRECT(calc!BP$12))+SUMIF(INDIRECT(calc!BP$7),$C112,INDIRECT(calc!BP$13))+SUMIF(INDIRECT(calc!BP$8),$C112,INDIRECT(calc!BP$14)))/(COUNTIF(INDIRECT(calc!BP$6),$C112)+COUNTIF(INDIRECT(calc!BP$7),$C112)+COUNTIF(INDIRECT(calc!BP$8),$C112))-SUMIF(INDIRECT(calc!BP$6),$C112,INDIRECT(calc!BP$9))-SUMIF(INDIRECT(calc!BP$7),$C112,INDIRECT(calc!BP$10))-SUMIF(INDIRECT(calc!BP$8),$C112,INDIRECT(calc!BP$11))),"")</f>
        <v/>
      </c>
      <c r="M112" s="205" t="str">
        <f ca="1">IFERROR(IF($C112="","",(SUMIF(INDIRECT(calc!BQ$6),$C112,INDIRECT(calc!BQ$12))+SUMIF(INDIRECT(calc!BQ$7),$C112,INDIRECT(calc!BQ$13))+SUMIF(INDIRECT(calc!BQ$8),$C112,INDIRECT(calc!BQ$14)))/(COUNTIF(INDIRECT(calc!BQ$6),$C112)+COUNTIF(INDIRECT(calc!BQ$7),$C112)+COUNTIF(INDIRECT(calc!BQ$8),$C112))-SUMIF(INDIRECT(calc!BQ$6),$C112,INDIRECT(calc!BQ$9))-SUMIF(INDIRECT(calc!BQ$7),$C112,INDIRECT(calc!BQ$10))-SUMIF(INDIRECT(calc!BQ$8),$C112,INDIRECT(calc!BQ$11))),"")</f>
        <v/>
      </c>
      <c r="N112" s="205" t="str">
        <f ca="1">IFERROR(IF($C112="","",(SUMIF(INDIRECT(calc!BR$6),$C112,INDIRECT(calc!BR$12))+SUMIF(INDIRECT(calc!BR$7),$C112,INDIRECT(calc!BR$13))+SUMIF(INDIRECT(calc!BR$8),$C112,INDIRECT(calc!BR$14)))/(COUNTIF(INDIRECT(calc!BR$6),$C112)+COUNTIF(INDIRECT(calc!BR$7),$C112)+COUNTIF(INDIRECT(calc!BR$8),$C112))-SUMIF(INDIRECT(calc!BR$6),$C112,INDIRECT(calc!BR$9))-SUMIF(INDIRECT(calc!BR$7),$C112,INDIRECT(calc!BR$10))-SUMIF(INDIRECT(calc!BR$8),$C112,INDIRECT(calc!BR$11))),"")</f>
        <v/>
      </c>
      <c r="O112" s="205" t="str">
        <f ca="1">IFERROR(IF($C112="","",(SUMIF(INDIRECT(calc!BS$6),$C112,INDIRECT(calc!BS$12))+SUMIF(INDIRECT(calc!BS$7),$C112,INDIRECT(calc!BS$13))+SUMIF(INDIRECT(calc!BS$8),$C112,INDIRECT(calc!BS$14)))/(COUNTIF(INDIRECT(calc!BS$6),$C112)+COUNTIF(INDIRECT(calc!BS$7),$C112)+COUNTIF(INDIRECT(calc!BS$8),$C112))-SUMIF(INDIRECT(calc!BS$6),$C112,INDIRECT(calc!BS$9))-SUMIF(INDIRECT(calc!BS$7),$C112,INDIRECT(calc!BS$10))-SUMIF(INDIRECT(calc!BS$8),$C112,INDIRECT(calc!BS$11))),"")</f>
        <v/>
      </c>
      <c r="P112" s="205" t="str">
        <f ca="1">IFERROR(IF($C112="","",(SUMIF(INDIRECT(calc!BT$6),$C112,INDIRECT(calc!BT$12))+SUMIF(INDIRECT(calc!BT$7),$C112,INDIRECT(calc!BT$13))+SUMIF(INDIRECT(calc!BT$8),$C112,INDIRECT(calc!BT$14)))/(COUNTIF(INDIRECT(calc!BT$6),$C112)+COUNTIF(INDIRECT(calc!BT$7),$C112)+COUNTIF(INDIRECT(calc!BT$8),$C112))-SUMIF(INDIRECT(calc!BT$6),$C112,INDIRECT(calc!BT$9))-SUMIF(INDIRECT(calc!BT$7),$C112,INDIRECT(calc!BT$10))-SUMIF(INDIRECT(calc!BT$8),$C112,INDIRECT(calc!BT$11))),"")</f>
        <v/>
      </c>
      <c r="Q112" s="205" t="str">
        <f ca="1">IFERROR(IF($C112="","",(SUMIF(INDIRECT(calc!BU$6),$C112,INDIRECT(calc!BU$12))+SUMIF(INDIRECT(calc!BU$7),$C112,INDIRECT(calc!BU$13))+SUMIF(INDIRECT(calc!BU$8),$C112,INDIRECT(calc!BU$14)))/(COUNTIF(INDIRECT(calc!BU$6),$C112)+COUNTIF(INDIRECT(calc!BU$7),$C112)+COUNTIF(INDIRECT(calc!BU$8),$C112))-SUMIF(INDIRECT(calc!BU$6),$C112,INDIRECT(calc!BU$9))-SUMIF(INDIRECT(calc!BU$7),$C112,INDIRECT(calc!BU$10))-SUMIF(INDIRECT(calc!BU$8),$C112,INDIRECT(calc!BU$11))),"")</f>
        <v/>
      </c>
      <c r="R112" s="205" t="str">
        <f ca="1">IFERROR(IF($C112="","",(SUMIF(INDIRECT(calc!BV$6),$C112,INDIRECT(calc!BV$12))+SUMIF(INDIRECT(calc!BV$7),$C112,INDIRECT(calc!BV$13))+SUMIF(INDIRECT(calc!BV$8),$C112,INDIRECT(calc!BV$14)))/(COUNTIF(INDIRECT(calc!BV$6),$C112)+COUNTIF(INDIRECT(calc!BV$7),$C112)+COUNTIF(INDIRECT(calc!BV$8),$C112))-SUMIF(INDIRECT(calc!BV$6),$C112,INDIRECT(calc!BV$9))-SUMIF(INDIRECT(calc!BV$7),$C112,INDIRECT(calc!BV$10))-SUMIF(INDIRECT(calc!BV$8),$C112,INDIRECT(calc!BV$11))),"")</f>
        <v/>
      </c>
      <c r="S112" s="205" t="str">
        <f ca="1">IFERROR(IF($C112="","",(SUMIF(INDIRECT(calc!BW$6),$C112,INDIRECT(calc!BW$12))+SUMIF(INDIRECT(calc!BW$7),$C112,INDIRECT(calc!BW$13))+SUMIF(INDIRECT(calc!BW$8),$C112,INDIRECT(calc!BW$14)))/(COUNTIF(INDIRECT(calc!BW$6),$C112)+COUNTIF(INDIRECT(calc!BW$7),$C112)+COUNTIF(INDIRECT(calc!BW$8),$C112))-SUMIF(INDIRECT(calc!BW$6),$C112,INDIRECT(calc!BW$9))-SUMIF(INDIRECT(calc!BW$7),$C112,INDIRECT(calc!BW$10))-SUMIF(INDIRECT(calc!BW$8),$C112,INDIRECT(calc!BW$11))),"")</f>
        <v/>
      </c>
      <c r="T112" s="205" t="str">
        <f ca="1">IFERROR(IF($C112="","",(SUMIF(INDIRECT(calc!BX$6),$C112,INDIRECT(calc!BX$12))+SUMIF(INDIRECT(calc!BX$7),$C112,INDIRECT(calc!BX$13))+SUMIF(INDIRECT(calc!BX$8),$C112,INDIRECT(calc!BX$14)))/(COUNTIF(INDIRECT(calc!BX$6),$C112)+COUNTIF(INDIRECT(calc!BX$7),$C112)+COUNTIF(INDIRECT(calc!BX$8),$C112))-SUMIF(INDIRECT(calc!BX$6),$C112,INDIRECT(calc!BX$9))-SUMIF(INDIRECT(calc!BX$7),$C112,INDIRECT(calc!BX$10))-SUMIF(INDIRECT(calc!BX$8),$C112,INDIRECT(calc!BX$11))),"")</f>
        <v/>
      </c>
      <c r="U112" s="205" t="str">
        <f ca="1">IFERROR(IF($C112="","",(SUMIF(INDIRECT(calc!BY$6),$C112,INDIRECT(calc!BY$12))+SUMIF(INDIRECT(calc!BY$7),$C112,INDIRECT(calc!BY$13))+SUMIF(INDIRECT(calc!BY$8),$C112,INDIRECT(calc!BY$14)))/(COUNTIF(INDIRECT(calc!BY$6),$C112)+COUNTIF(INDIRECT(calc!BY$7),$C112)+COUNTIF(INDIRECT(calc!BY$8),$C112))-SUMIF(INDIRECT(calc!BY$6),$C112,INDIRECT(calc!BY$9))-SUMIF(INDIRECT(calc!BY$7),$C112,INDIRECT(calc!BY$10))-SUMIF(INDIRECT(calc!BY$8),$C112,INDIRECT(calc!BY$11))),"")</f>
        <v/>
      </c>
      <c r="V112" s="205" t="str">
        <f ca="1">IFERROR(IF($C112="","",(SUMIF(INDIRECT(calc!BZ$6),$C112,INDIRECT(calc!BZ$12))+SUMIF(INDIRECT(calc!BZ$7),$C112,INDIRECT(calc!BZ$13))+SUMIF(INDIRECT(calc!BZ$8),$C112,INDIRECT(calc!BZ$14)))/(COUNTIF(INDIRECT(calc!BZ$6),$C112)+COUNTIF(INDIRECT(calc!BZ$7),$C112)+COUNTIF(INDIRECT(calc!BZ$8),$C112))-SUMIF(INDIRECT(calc!BZ$6),$C112,INDIRECT(calc!BZ$9))-SUMIF(INDIRECT(calc!BZ$7),$C112,INDIRECT(calc!BZ$10))-SUMIF(INDIRECT(calc!BZ$8),$C112,INDIRECT(calc!BZ$11))),"")</f>
        <v/>
      </c>
      <c r="X112" s="136"/>
    </row>
    <row r="113" spans="3:24">
      <c r="C113" s="204" t="str">
        <f ca="1">IFERROR(INDEX(Typ,MATCH(ROW(A112),Code,0),2),"")</f>
        <v>4104410AA</v>
      </c>
      <c r="D113" s="204" t="str">
        <f ca="1">IFERROR(INDEX(Typ,MATCH(ROW(B112),Code,0),3),"")</f>
        <v>produit bleu version C</v>
      </c>
      <c r="E113" s="141">
        <f ca="1">SUMIF(Stocks!A:$A,$C113,Stocks!$B:$B)</f>
        <v>0</v>
      </c>
      <c r="F113" s="141"/>
      <c r="G113" s="145">
        <f t="shared" ca="1" si="1"/>
        <v>0</v>
      </c>
      <c r="H113" s="205" t="str">
        <f ca="1">IFERROR(IF($C113="","",(SUMIF(INDIRECT(calc!BL$6),$C113,INDIRECT(calc!BL$12))+SUMIF(INDIRECT(calc!BL$7),$C113,INDIRECT(calc!BL$13))+SUMIF(INDIRECT(calc!BL$8),$C113,INDIRECT(calc!BL$14)))/(COUNTIF(INDIRECT(calc!BL$6),$C113)+COUNTIF(INDIRECT(calc!BL$7),$C113)+COUNTIF(INDIRECT(calc!BL$8),$C113))-SUMIF(INDIRECT(calc!BL$6),$C113,INDIRECT(calc!BL$9))-SUMIF(INDIRECT(calc!BL$7),$C113,INDIRECT(calc!BL$10))-SUMIF(INDIRECT(calc!BL$8),$C113,INDIRECT(calc!BL$11))),"")</f>
        <v/>
      </c>
      <c r="I113" s="205" t="str">
        <f ca="1">IFERROR(IF($C113="","",(SUMIF(INDIRECT(calc!BM$6),$C113,INDIRECT(calc!BM$12))+SUMIF(INDIRECT(calc!BM$7),$C113,INDIRECT(calc!BM$13))+SUMIF(INDIRECT(calc!BM$8),$C113,INDIRECT(calc!BM$14)))/(COUNTIF(INDIRECT(calc!BM$6),$C113)+COUNTIF(INDIRECT(calc!BM$7),$C113)+COUNTIF(INDIRECT(calc!BM$8),$C113))-SUMIF(INDIRECT(calc!BM$6),$C113,INDIRECT(calc!BM$9))-SUMIF(INDIRECT(calc!BM$7),$C113,INDIRECT(calc!BM$10))-SUMIF(INDIRECT(calc!BM$8),$C113,INDIRECT(calc!BM$11))),"")</f>
        <v/>
      </c>
      <c r="J113" s="205">
        <f ca="1">IFERROR(IF($C113="","",(SUMIF(INDIRECT(calc!BN$6),$C113,INDIRECT(calc!BN$12))+SUMIF(INDIRECT(calc!BN$7),$C113,INDIRECT(calc!BN$13))+SUMIF(INDIRECT(calc!BN$8),$C113,INDIRECT(calc!BN$14)))/(COUNTIF(INDIRECT(calc!BN$6),$C113)+COUNTIF(INDIRECT(calc!BN$7),$C113)+COUNTIF(INDIRECT(calc!BN$8),$C113))-SUMIF(INDIRECT(calc!BN$6),$C113,INDIRECT(calc!BN$9))-SUMIF(INDIRECT(calc!BN$7),$C113,INDIRECT(calc!BN$10))-SUMIF(INDIRECT(calc!BN$8),$C113,INDIRECT(calc!BN$11))),"")</f>
        <v>0</v>
      </c>
      <c r="K113" s="205" t="str">
        <f ca="1">IFERROR(IF($C113="","",(SUMIF(INDIRECT(calc!BO$6),$C113,INDIRECT(calc!BO$12))+SUMIF(INDIRECT(calc!BO$7),$C113,INDIRECT(calc!BO$13))+SUMIF(INDIRECT(calc!BO$8),$C113,INDIRECT(calc!BO$14)))/(COUNTIF(INDIRECT(calc!BO$6),$C113)+COUNTIF(INDIRECT(calc!BO$7),$C113)+COUNTIF(INDIRECT(calc!BO$8),$C113))-SUMIF(INDIRECT(calc!BO$6),$C113,INDIRECT(calc!BO$9))-SUMIF(INDIRECT(calc!BO$7),$C113,INDIRECT(calc!BO$10))-SUMIF(INDIRECT(calc!BO$8),$C113,INDIRECT(calc!BO$11))),"")</f>
        <v/>
      </c>
      <c r="L113" s="205" t="str">
        <f ca="1">IFERROR(IF($C113="","",(SUMIF(INDIRECT(calc!BP$6),$C113,INDIRECT(calc!BP$12))+SUMIF(INDIRECT(calc!BP$7),$C113,INDIRECT(calc!BP$13))+SUMIF(INDIRECT(calc!BP$8),$C113,INDIRECT(calc!BP$14)))/(COUNTIF(INDIRECT(calc!BP$6),$C113)+COUNTIF(INDIRECT(calc!BP$7),$C113)+COUNTIF(INDIRECT(calc!BP$8),$C113))-SUMIF(INDIRECT(calc!BP$6),$C113,INDIRECT(calc!BP$9))-SUMIF(INDIRECT(calc!BP$7),$C113,INDIRECT(calc!BP$10))-SUMIF(INDIRECT(calc!BP$8),$C113,INDIRECT(calc!BP$11))),"")</f>
        <v/>
      </c>
      <c r="M113" s="205" t="str">
        <f ca="1">IFERROR(IF($C113="","",(SUMIF(INDIRECT(calc!BQ$6),$C113,INDIRECT(calc!BQ$12))+SUMIF(INDIRECT(calc!BQ$7),$C113,INDIRECT(calc!BQ$13))+SUMIF(INDIRECT(calc!BQ$8),$C113,INDIRECT(calc!BQ$14)))/(COUNTIF(INDIRECT(calc!BQ$6),$C113)+COUNTIF(INDIRECT(calc!BQ$7),$C113)+COUNTIF(INDIRECT(calc!BQ$8),$C113))-SUMIF(INDIRECT(calc!BQ$6),$C113,INDIRECT(calc!BQ$9))-SUMIF(INDIRECT(calc!BQ$7),$C113,INDIRECT(calc!BQ$10))-SUMIF(INDIRECT(calc!BQ$8),$C113,INDIRECT(calc!BQ$11))),"")</f>
        <v/>
      </c>
      <c r="N113" s="205" t="str">
        <f ca="1">IFERROR(IF($C113="","",(SUMIF(INDIRECT(calc!BR$6),$C113,INDIRECT(calc!BR$12))+SUMIF(INDIRECT(calc!BR$7),$C113,INDIRECT(calc!BR$13))+SUMIF(INDIRECT(calc!BR$8),$C113,INDIRECT(calc!BR$14)))/(COUNTIF(INDIRECT(calc!BR$6),$C113)+COUNTIF(INDIRECT(calc!BR$7),$C113)+COUNTIF(INDIRECT(calc!BR$8),$C113))-SUMIF(INDIRECT(calc!BR$6),$C113,INDIRECT(calc!BR$9))-SUMIF(INDIRECT(calc!BR$7),$C113,INDIRECT(calc!BR$10))-SUMIF(INDIRECT(calc!BR$8),$C113,INDIRECT(calc!BR$11))),"")</f>
        <v/>
      </c>
      <c r="O113" s="205" t="str">
        <f ca="1">IFERROR(IF($C113="","",(SUMIF(INDIRECT(calc!BS$6),$C113,INDIRECT(calc!BS$12))+SUMIF(INDIRECT(calc!BS$7),$C113,INDIRECT(calc!BS$13))+SUMIF(INDIRECT(calc!BS$8),$C113,INDIRECT(calc!BS$14)))/(COUNTIF(INDIRECT(calc!BS$6),$C113)+COUNTIF(INDIRECT(calc!BS$7),$C113)+COUNTIF(INDIRECT(calc!BS$8),$C113))-SUMIF(INDIRECT(calc!BS$6),$C113,INDIRECT(calc!BS$9))-SUMIF(INDIRECT(calc!BS$7),$C113,INDIRECT(calc!BS$10))-SUMIF(INDIRECT(calc!BS$8),$C113,INDIRECT(calc!BS$11))),"")</f>
        <v/>
      </c>
      <c r="P113" s="205" t="str">
        <f ca="1">IFERROR(IF($C113="","",(SUMIF(INDIRECT(calc!BT$6),$C113,INDIRECT(calc!BT$12))+SUMIF(INDIRECT(calc!BT$7),$C113,INDIRECT(calc!BT$13))+SUMIF(INDIRECT(calc!BT$8),$C113,INDIRECT(calc!BT$14)))/(COUNTIF(INDIRECT(calc!BT$6),$C113)+COUNTIF(INDIRECT(calc!BT$7),$C113)+COUNTIF(INDIRECT(calc!BT$8),$C113))-SUMIF(INDIRECT(calc!BT$6),$C113,INDIRECT(calc!BT$9))-SUMIF(INDIRECT(calc!BT$7),$C113,INDIRECT(calc!BT$10))-SUMIF(INDIRECT(calc!BT$8),$C113,INDIRECT(calc!BT$11))),"")</f>
        <v/>
      </c>
      <c r="Q113" s="205" t="str">
        <f ca="1">IFERROR(IF($C113="","",(SUMIF(INDIRECT(calc!BU$6),$C113,INDIRECT(calc!BU$12))+SUMIF(INDIRECT(calc!BU$7),$C113,INDIRECT(calc!BU$13))+SUMIF(INDIRECT(calc!BU$8),$C113,INDIRECT(calc!BU$14)))/(COUNTIF(INDIRECT(calc!BU$6),$C113)+COUNTIF(INDIRECT(calc!BU$7),$C113)+COUNTIF(INDIRECT(calc!BU$8),$C113))-SUMIF(INDIRECT(calc!BU$6),$C113,INDIRECT(calc!BU$9))-SUMIF(INDIRECT(calc!BU$7),$C113,INDIRECT(calc!BU$10))-SUMIF(INDIRECT(calc!BU$8),$C113,INDIRECT(calc!BU$11))),"")</f>
        <v/>
      </c>
      <c r="R113" s="205" t="str">
        <f ca="1">IFERROR(IF($C113="","",(SUMIF(INDIRECT(calc!BV$6),$C113,INDIRECT(calc!BV$12))+SUMIF(INDIRECT(calc!BV$7),$C113,INDIRECT(calc!BV$13))+SUMIF(INDIRECT(calc!BV$8),$C113,INDIRECT(calc!BV$14)))/(COUNTIF(INDIRECT(calc!BV$6),$C113)+COUNTIF(INDIRECT(calc!BV$7),$C113)+COUNTIF(INDIRECT(calc!BV$8),$C113))-SUMIF(INDIRECT(calc!BV$6),$C113,INDIRECT(calc!BV$9))-SUMIF(INDIRECT(calc!BV$7),$C113,INDIRECT(calc!BV$10))-SUMIF(INDIRECT(calc!BV$8),$C113,INDIRECT(calc!BV$11))),"")</f>
        <v/>
      </c>
      <c r="S113" s="205" t="str">
        <f ca="1">IFERROR(IF($C113="","",(SUMIF(INDIRECT(calc!BW$6),$C113,INDIRECT(calc!BW$12))+SUMIF(INDIRECT(calc!BW$7),$C113,INDIRECT(calc!BW$13))+SUMIF(INDIRECT(calc!BW$8),$C113,INDIRECT(calc!BW$14)))/(COUNTIF(INDIRECT(calc!BW$6),$C113)+COUNTIF(INDIRECT(calc!BW$7),$C113)+COUNTIF(INDIRECT(calc!BW$8),$C113))-SUMIF(INDIRECT(calc!BW$6),$C113,INDIRECT(calc!BW$9))-SUMIF(INDIRECT(calc!BW$7),$C113,INDIRECT(calc!BW$10))-SUMIF(INDIRECT(calc!BW$8),$C113,INDIRECT(calc!BW$11))),"")</f>
        <v/>
      </c>
      <c r="T113" s="205" t="str">
        <f ca="1">IFERROR(IF($C113="","",(SUMIF(INDIRECT(calc!BX$6),$C113,INDIRECT(calc!BX$12))+SUMIF(INDIRECT(calc!BX$7),$C113,INDIRECT(calc!BX$13))+SUMIF(INDIRECT(calc!BX$8),$C113,INDIRECT(calc!BX$14)))/(COUNTIF(INDIRECT(calc!BX$6),$C113)+COUNTIF(INDIRECT(calc!BX$7),$C113)+COUNTIF(INDIRECT(calc!BX$8),$C113))-SUMIF(INDIRECT(calc!BX$6),$C113,INDIRECT(calc!BX$9))-SUMIF(INDIRECT(calc!BX$7),$C113,INDIRECT(calc!BX$10))-SUMIF(INDIRECT(calc!BX$8),$C113,INDIRECT(calc!BX$11))),"")</f>
        <v/>
      </c>
      <c r="U113" s="205" t="str">
        <f ca="1">IFERROR(IF($C113="","",(SUMIF(INDIRECT(calc!BY$6),$C113,INDIRECT(calc!BY$12))+SUMIF(INDIRECT(calc!BY$7),$C113,INDIRECT(calc!BY$13))+SUMIF(INDIRECT(calc!BY$8),$C113,INDIRECT(calc!BY$14)))/(COUNTIF(INDIRECT(calc!BY$6),$C113)+COUNTIF(INDIRECT(calc!BY$7),$C113)+COUNTIF(INDIRECT(calc!BY$8),$C113))-SUMIF(INDIRECT(calc!BY$6),$C113,INDIRECT(calc!BY$9))-SUMIF(INDIRECT(calc!BY$7),$C113,INDIRECT(calc!BY$10))-SUMIF(INDIRECT(calc!BY$8),$C113,INDIRECT(calc!BY$11))),"")</f>
        <v/>
      </c>
      <c r="V113" s="205" t="str">
        <f ca="1">IFERROR(IF($C113="","",(SUMIF(INDIRECT(calc!BZ$6),$C113,INDIRECT(calc!BZ$12))+SUMIF(INDIRECT(calc!BZ$7),$C113,INDIRECT(calc!BZ$13))+SUMIF(INDIRECT(calc!BZ$8),$C113,INDIRECT(calc!BZ$14)))/(COUNTIF(INDIRECT(calc!BZ$6),$C113)+COUNTIF(INDIRECT(calc!BZ$7),$C113)+COUNTIF(INDIRECT(calc!BZ$8),$C113))-SUMIF(INDIRECT(calc!BZ$6),$C113,INDIRECT(calc!BZ$9))-SUMIF(INDIRECT(calc!BZ$7),$C113,INDIRECT(calc!BZ$10))-SUMIF(INDIRECT(calc!BZ$8),$C113,INDIRECT(calc!BZ$11))),"")</f>
        <v/>
      </c>
      <c r="X113" s="136"/>
    </row>
    <row r="114" spans="3:24">
      <c r="C114" s="204" t="str">
        <f ca="1">IFERROR(INDEX(Typ,MATCH(ROW(A113),Code,0),2),"")</f>
        <v>7310658AA</v>
      </c>
      <c r="D114" s="204" t="str">
        <f ca="1">IFERROR(INDEX(Typ,MATCH(ROW(B113),Code,0),3),"")</f>
        <v>FILLER SPUD</v>
      </c>
      <c r="E114" s="141">
        <f ca="1">SUMIF(Stocks!A:$A,$C114,Stocks!$B:$B)</f>
        <v>320</v>
      </c>
      <c r="F114" s="141"/>
      <c r="G114" s="145">
        <f t="shared" ca="1" si="1"/>
        <v>0</v>
      </c>
      <c r="H114" s="205" t="str">
        <f ca="1">IFERROR(IF($C114="","",(SUMIF(INDIRECT(calc!BL$6),$C114,INDIRECT(calc!BL$12))+SUMIF(INDIRECT(calc!BL$7),$C114,INDIRECT(calc!BL$13))+SUMIF(INDIRECT(calc!BL$8),$C114,INDIRECT(calc!BL$14)))/(COUNTIF(INDIRECT(calc!BL$6),$C114)+COUNTIF(INDIRECT(calc!BL$7),$C114)+COUNTIF(INDIRECT(calc!BL$8),$C114))-SUMIF(INDIRECT(calc!BL$6),$C114,INDIRECT(calc!BL$9))-SUMIF(INDIRECT(calc!BL$7),$C114,INDIRECT(calc!BL$10))-SUMIF(INDIRECT(calc!BL$8),$C114,INDIRECT(calc!BL$11))),"")</f>
        <v/>
      </c>
      <c r="I114" s="205" t="str">
        <f ca="1">IFERROR(IF($C114="","",(SUMIF(INDIRECT(calc!BM$6),$C114,INDIRECT(calc!BM$12))+SUMIF(INDIRECT(calc!BM$7),$C114,INDIRECT(calc!BM$13))+SUMIF(INDIRECT(calc!BM$8),$C114,INDIRECT(calc!BM$14)))/(COUNTIF(INDIRECT(calc!BM$6),$C114)+COUNTIF(INDIRECT(calc!BM$7),$C114)+COUNTIF(INDIRECT(calc!BM$8),$C114))-SUMIF(INDIRECT(calc!BM$6),$C114,INDIRECT(calc!BM$9))-SUMIF(INDIRECT(calc!BM$7),$C114,INDIRECT(calc!BM$10))-SUMIF(INDIRECT(calc!BM$8),$C114,INDIRECT(calc!BM$11))),"")</f>
        <v/>
      </c>
      <c r="J114" s="205">
        <f ca="1">IFERROR(IF($C114="","",(SUMIF(INDIRECT(calc!BN$6),$C114,INDIRECT(calc!BN$12))+SUMIF(INDIRECT(calc!BN$7),$C114,INDIRECT(calc!BN$13))+SUMIF(INDIRECT(calc!BN$8),$C114,INDIRECT(calc!BN$14)))/(COUNTIF(INDIRECT(calc!BN$6),$C114)+COUNTIF(INDIRECT(calc!BN$7),$C114)+COUNTIF(INDIRECT(calc!BN$8),$C114))-SUMIF(INDIRECT(calc!BN$6),$C114,INDIRECT(calc!BN$9))-SUMIF(INDIRECT(calc!BN$7),$C114,INDIRECT(calc!BN$10))-SUMIF(INDIRECT(calc!BN$8),$C114,INDIRECT(calc!BN$11))),"")</f>
        <v>315</v>
      </c>
      <c r="K114" s="205" t="str">
        <f ca="1">IFERROR(IF($C114="","",(SUMIF(INDIRECT(calc!BO$6),$C114,INDIRECT(calc!BO$12))+SUMIF(INDIRECT(calc!BO$7),$C114,INDIRECT(calc!BO$13))+SUMIF(INDIRECT(calc!BO$8),$C114,INDIRECT(calc!BO$14)))/(COUNTIF(INDIRECT(calc!BO$6),$C114)+COUNTIF(INDIRECT(calc!BO$7),$C114)+COUNTIF(INDIRECT(calc!BO$8),$C114))-SUMIF(INDIRECT(calc!BO$6),$C114,INDIRECT(calc!BO$9))-SUMIF(INDIRECT(calc!BO$7),$C114,INDIRECT(calc!BO$10))-SUMIF(INDIRECT(calc!BO$8),$C114,INDIRECT(calc!BO$11))),"")</f>
        <v/>
      </c>
      <c r="L114" s="205" t="str">
        <f ca="1">IFERROR(IF($C114="","",(SUMIF(INDIRECT(calc!BP$6),$C114,INDIRECT(calc!BP$12))+SUMIF(INDIRECT(calc!BP$7),$C114,INDIRECT(calc!BP$13))+SUMIF(INDIRECT(calc!BP$8),$C114,INDIRECT(calc!BP$14)))/(COUNTIF(INDIRECT(calc!BP$6),$C114)+COUNTIF(INDIRECT(calc!BP$7),$C114)+COUNTIF(INDIRECT(calc!BP$8),$C114))-SUMIF(INDIRECT(calc!BP$6),$C114,INDIRECT(calc!BP$9))-SUMIF(INDIRECT(calc!BP$7),$C114,INDIRECT(calc!BP$10))-SUMIF(INDIRECT(calc!BP$8),$C114,INDIRECT(calc!BP$11))),"")</f>
        <v/>
      </c>
      <c r="M114" s="205" t="str">
        <f ca="1">IFERROR(IF($C114="","",(SUMIF(INDIRECT(calc!BQ$6),$C114,INDIRECT(calc!BQ$12))+SUMIF(INDIRECT(calc!BQ$7),$C114,INDIRECT(calc!BQ$13))+SUMIF(INDIRECT(calc!BQ$8),$C114,INDIRECT(calc!BQ$14)))/(COUNTIF(INDIRECT(calc!BQ$6),$C114)+COUNTIF(INDIRECT(calc!BQ$7),$C114)+COUNTIF(INDIRECT(calc!BQ$8),$C114))-SUMIF(INDIRECT(calc!BQ$6),$C114,INDIRECT(calc!BQ$9))-SUMIF(INDIRECT(calc!BQ$7),$C114,INDIRECT(calc!BQ$10))-SUMIF(INDIRECT(calc!BQ$8),$C114,INDIRECT(calc!BQ$11))),"")</f>
        <v/>
      </c>
      <c r="N114" s="205" t="str">
        <f ca="1">IFERROR(IF($C114="","",(SUMIF(INDIRECT(calc!BR$6),$C114,INDIRECT(calc!BR$12))+SUMIF(INDIRECT(calc!BR$7),$C114,INDIRECT(calc!BR$13))+SUMIF(INDIRECT(calc!BR$8),$C114,INDIRECT(calc!BR$14)))/(COUNTIF(INDIRECT(calc!BR$6),$C114)+COUNTIF(INDIRECT(calc!BR$7),$C114)+COUNTIF(INDIRECT(calc!BR$8),$C114))-SUMIF(INDIRECT(calc!BR$6),$C114,INDIRECT(calc!BR$9))-SUMIF(INDIRECT(calc!BR$7),$C114,INDIRECT(calc!BR$10))-SUMIF(INDIRECT(calc!BR$8),$C114,INDIRECT(calc!BR$11))),"")</f>
        <v/>
      </c>
      <c r="O114" s="205" t="str">
        <f ca="1">IFERROR(IF($C114="","",(SUMIF(INDIRECT(calc!BS$6),$C114,INDIRECT(calc!BS$12))+SUMIF(INDIRECT(calc!BS$7),$C114,INDIRECT(calc!BS$13))+SUMIF(INDIRECT(calc!BS$8),$C114,INDIRECT(calc!BS$14)))/(COUNTIF(INDIRECT(calc!BS$6),$C114)+COUNTIF(INDIRECT(calc!BS$7),$C114)+COUNTIF(INDIRECT(calc!BS$8),$C114))-SUMIF(INDIRECT(calc!BS$6),$C114,INDIRECT(calc!BS$9))-SUMIF(INDIRECT(calc!BS$7),$C114,INDIRECT(calc!BS$10))-SUMIF(INDIRECT(calc!BS$8),$C114,INDIRECT(calc!BS$11))),"")</f>
        <v/>
      </c>
      <c r="P114" s="205" t="str">
        <f ca="1">IFERROR(IF($C114="","",(SUMIF(INDIRECT(calc!BT$6),$C114,INDIRECT(calc!BT$12))+SUMIF(INDIRECT(calc!BT$7),$C114,INDIRECT(calc!BT$13))+SUMIF(INDIRECT(calc!BT$8),$C114,INDIRECT(calc!BT$14)))/(COUNTIF(INDIRECT(calc!BT$6),$C114)+COUNTIF(INDIRECT(calc!BT$7),$C114)+COUNTIF(INDIRECT(calc!BT$8),$C114))-SUMIF(INDIRECT(calc!BT$6),$C114,INDIRECT(calc!BT$9))-SUMIF(INDIRECT(calc!BT$7),$C114,INDIRECT(calc!BT$10))-SUMIF(INDIRECT(calc!BT$8),$C114,INDIRECT(calc!BT$11))),"")</f>
        <v/>
      </c>
      <c r="Q114" s="205" t="str">
        <f ca="1">IFERROR(IF($C114="","",(SUMIF(INDIRECT(calc!BU$6),$C114,INDIRECT(calc!BU$12))+SUMIF(INDIRECT(calc!BU$7),$C114,INDIRECT(calc!BU$13))+SUMIF(INDIRECT(calc!BU$8),$C114,INDIRECT(calc!BU$14)))/(COUNTIF(INDIRECT(calc!BU$6),$C114)+COUNTIF(INDIRECT(calc!BU$7),$C114)+COUNTIF(INDIRECT(calc!BU$8),$C114))-SUMIF(INDIRECT(calc!BU$6),$C114,INDIRECT(calc!BU$9))-SUMIF(INDIRECT(calc!BU$7),$C114,INDIRECT(calc!BU$10))-SUMIF(INDIRECT(calc!BU$8),$C114,INDIRECT(calc!BU$11))),"")</f>
        <v/>
      </c>
      <c r="R114" s="205" t="str">
        <f ca="1">IFERROR(IF($C114="","",(SUMIF(INDIRECT(calc!BV$6),$C114,INDIRECT(calc!BV$12))+SUMIF(INDIRECT(calc!BV$7),$C114,INDIRECT(calc!BV$13))+SUMIF(INDIRECT(calc!BV$8),$C114,INDIRECT(calc!BV$14)))/(COUNTIF(INDIRECT(calc!BV$6),$C114)+COUNTIF(INDIRECT(calc!BV$7),$C114)+COUNTIF(INDIRECT(calc!BV$8),$C114))-SUMIF(INDIRECT(calc!BV$6),$C114,INDIRECT(calc!BV$9))-SUMIF(INDIRECT(calc!BV$7),$C114,INDIRECT(calc!BV$10))-SUMIF(INDIRECT(calc!BV$8),$C114,INDIRECT(calc!BV$11))),"")</f>
        <v/>
      </c>
      <c r="S114" s="205" t="str">
        <f ca="1">IFERROR(IF($C114="","",(SUMIF(INDIRECT(calc!BW$6),$C114,INDIRECT(calc!BW$12))+SUMIF(INDIRECT(calc!BW$7),$C114,INDIRECT(calc!BW$13))+SUMIF(INDIRECT(calc!BW$8),$C114,INDIRECT(calc!BW$14)))/(COUNTIF(INDIRECT(calc!BW$6),$C114)+COUNTIF(INDIRECT(calc!BW$7),$C114)+COUNTIF(INDIRECT(calc!BW$8),$C114))-SUMIF(INDIRECT(calc!BW$6),$C114,INDIRECT(calc!BW$9))-SUMIF(INDIRECT(calc!BW$7),$C114,INDIRECT(calc!BW$10))-SUMIF(INDIRECT(calc!BW$8),$C114,INDIRECT(calc!BW$11))),"")</f>
        <v/>
      </c>
      <c r="T114" s="205" t="str">
        <f ca="1">IFERROR(IF($C114="","",(SUMIF(INDIRECT(calc!BX$6),$C114,INDIRECT(calc!BX$12))+SUMIF(INDIRECT(calc!BX$7),$C114,INDIRECT(calc!BX$13))+SUMIF(INDIRECT(calc!BX$8),$C114,INDIRECT(calc!BX$14)))/(COUNTIF(INDIRECT(calc!BX$6),$C114)+COUNTIF(INDIRECT(calc!BX$7),$C114)+COUNTIF(INDIRECT(calc!BX$8),$C114))-SUMIF(INDIRECT(calc!BX$6),$C114,INDIRECT(calc!BX$9))-SUMIF(INDIRECT(calc!BX$7),$C114,INDIRECT(calc!BX$10))-SUMIF(INDIRECT(calc!BX$8),$C114,INDIRECT(calc!BX$11))),"")</f>
        <v/>
      </c>
      <c r="U114" s="205" t="str">
        <f ca="1">IFERROR(IF($C114="","",(SUMIF(INDIRECT(calc!BY$6),$C114,INDIRECT(calc!BY$12))+SUMIF(INDIRECT(calc!BY$7),$C114,INDIRECT(calc!BY$13))+SUMIF(INDIRECT(calc!BY$8),$C114,INDIRECT(calc!BY$14)))/(COUNTIF(INDIRECT(calc!BY$6),$C114)+COUNTIF(INDIRECT(calc!BY$7),$C114)+COUNTIF(INDIRECT(calc!BY$8),$C114))-SUMIF(INDIRECT(calc!BY$6),$C114,INDIRECT(calc!BY$9))-SUMIF(INDIRECT(calc!BY$7),$C114,INDIRECT(calc!BY$10))-SUMIF(INDIRECT(calc!BY$8),$C114,INDIRECT(calc!BY$11))),"")</f>
        <v/>
      </c>
      <c r="V114" s="205" t="str">
        <f ca="1">IFERROR(IF($C114="","",(SUMIF(INDIRECT(calc!BZ$6),$C114,INDIRECT(calc!BZ$12))+SUMIF(INDIRECT(calc!BZ$7),$C114,INDIRECT(calc!BZ$13))+SUMIF(INDIRECT(calc!BZ$8),$C114,INDIRECT(calc!BZ$14)))/(COUNTIF(INDIRECT(calc!BZ$6),$C114)+COUNTIF(INDIRECT(calc!BZ$7),$C114)+COUNTIF(INDIRECT(calc!BZ$8),$C114))-SUMIF(INDIRECT(calc!BZ$6),$C114,INDIRECT(calc!BZ$9))-SUMIF(INDIRECT(calc!BZ$7),$C114,INDIRECT(calc!BZ$10))-SUMIF(INDIRECT(calc!BZ$8),$C114,INDIRECT(calc!BZ$11))),"")</f>
        <v/>
      </c>
      <c r="X114" s="136"/>
    </row>
    <row r="115" spans="3:24">
      <c r="C115" s="204" t="str">
        <f ca="1">IFERROR(INDEX(Typ,MATCH(ROW(A114),Code,0),2),"")</f>
        <v>7310678AA</v>
      </c>
      <c r="D115" s="204" t="str">
        <f ca="1">IFERROR(INDEX(Typ,MATCH(ROW(B114),Code,0),3),"")</f>
        <v>FILL VENT NIPPLE</v>
      </c>
      <c r="E115" s="141">
        <f ca="1">SUMIF(Stocks!A:$A,$C115,Stocks!$B:$B)</f>
        <v>466</v>
      </c>
      <c r="F115" s="141"/>
      <c r="G115" s="145">
        <f t="shared" ca="1" si="1"/>
        <v>0</v>
      </c>
      <c r="H115" s="205" t="str">
        <f ca="1">IFERROR(IF($C115="","",(SUMIF(INDIRECT(calc!BL$6),$C115,INDIRECT(calc!BL$12))+SUMIF(INDIRECT(calc!BL$7),$C115,INDIRECT(calc!BL$13))+SUMIF(INDIRECT(calc!BL$8),$C115,INDIRECT(calc!BL$14)))/(COUNTIF(INDIRECT(calc!BL$6),$C115)+COUNTIF(INDIRECT(calc!BL$7),$C115)+COUNTIF(INDIRECT(calc!BL$8),$C115))-SUMIF(INDIRECT(calc!BL$6),$C115,INDIRECT(calc!BL$9))-SUMIF(INDIRECT(calc!BL$7),$C115,INDIRECT(calc!BL$10))-SUMIF(INDIRECT(calc!BL$8),$C115,INDIRECT(calc!BL$11))),"")</f>
        <v/>
      </c>
      <c r="I115" s="205" t="str">
        <f ca="1">IFERROR(IF($C115="","",(SUMIF(INDIRECT(calc!BM$6),$C115,INDIRECT(calc!BM$12))+SUMIF(INDIRECT(calc!BM$7),$C115,INDIRECT(calc!BM$13))+SUMIF(INDIRECT(calc!BM$8),$C115,INDIRECT(calc!BM$14)))/(COUNTIF(INDIRECT(calc!BM$6),$C115)+COUNTIF(INDIRECT(calc!BM$7),$C115)+COUNTIF(INDIRECT(calc!BM$8),$C115))-SUMIF(INDIRECT(calc!BM$6),$C115,INDIRECT(calc!BM$9))-SUMIF(INDIRECT(calc!BM$7),$C115,INDIRECT(calc!BM$10))-SUMIF(INDIRECT(calc!BM$8),$C115,INDIRECT(calc!BM$11))),"")</f>
        <v/>
      </c>
      <c r="J115" s="205">
        <f ca="1">IFERROR(IF($C115="","",(SUMIF(INDIRECT(calc!BN$6),$C115,INDIRECT(calc!BN$12))+SUMIF(INDIRECT(calc!BN$7),$C115,INDIRECT(calc!BN$13))+SUMIF(INDIRECT(calc!BN$8),$C115,INDIRECT(calc!BN$14)))/(COUNTIF(INDIRECT(calc!BN$6),$C115)+COUNTIF(INDIRECT(calc!BN$7),$C115)+COUNTIF(INDIRECT(calc!BN$8),$C115))-SUMIF(INDIRECT(calc!BN$6),$C115,INDIRECT(calc!BN$9))-SUMIF(INDIRECT(calc!BN$7),$C115,INDIRECT(calc!BN$10))-SUMIF(INDIRECT(calc!BN$8),$C115,INDIRECT(calc!BN$11))),"")</f>
        <v>461</v>
      </c>
      <c r="K115" s="205" t="str">
        <f ca="1">IFERROR(IF($C115="","",(SUMIF(INDIRECT(calc!BO$6),$C115,INDIRECT(calc!BO$12))+SUMIF(INDIRECT(calc!BO$7),$C115,INDIRECT(calc!BO$13))+SUMIF(INDIRECT(calc!BO$8),$C115,INDIRECT(calc!BO$14)))/(COUNTIF(INDIRECT(calc!BO$6),$C115)+COUNTIF(INDIRECT(calc!BO$7),$C115)+COUNTIF(INDIRECT(calc!BO$8),$C115))-SUMIF(INDIRECT(calc!BO$6),$C115,INDIRECT(calc!BO$9))-SUMIF(INDIRECT(calc!BO$7),$C115,INDIRECT(calc!BO$10))-SUMIF(INDIRECT(calc!BO$8),$C115,INDIRECT(calc!BO$11))),"")</f>
        <v/>
      </c>
      <c r="L115" s="205" t="str">
        <f ca="1">IFERROR(IF($C115="","",(SUMIF(INDIRECT(calc!BP$6),$C115,INDIRECT(calc!BP$12))+SUMIF(INDIRECT(calc!BP$7),$C115,INDIRECT(calc!BP$13))+SUMIF(INDIRECT(calc!BP$8),$C115,INDIRECT(calc!BP$14)))/(COUNTIF(INDIRECT(calc!BP$6),$C115)+COUNTIF(INDIRECT(calc!BP$7),$C115)+COUNTIF(INDIRECT(calc!BP$8),$C115))-SUMIF(INDIRECT(calc!BP$6),$C115,INDIRECT(calc!BP$9))-SUMIF(INDIRECT(calc!BP$7),$C115,INDIRECT(calc!BP$10))-SUMIF(INDIRECT(calc!BP$8),$C115,INDIRECT(calc!BP$11))),"")</f>
        <v/>
      </c>
      <c r="M115" s="205" t="str">
        <f ca="1">IFERROR(IF($C115="","",(SUMIF(INDIRECT(calc!BQ$6),$C115,INDIRECT(calc!BQ$12))+SUMIF(INDIRECT(calc!BQ$7),$C115,INDIRECT(calc!BQ$13))+SUMIF(INDIRECT(calc!BQ$8),$C115,INDIRECT(calc!BQ$14)))/(COUNTIF(INDIRECT(calc!BQ$6),$C115)+COUNTIF(INDIRECT(calc!BQ$7),$C115)+COUNTIF(INDIRECT(calc!BQ$8),$C115))-SUMIF(INDIRECT(calc!BQ$6),$C115,INDIRECT(calc!BQ$9))-SUMIF(INDIRECT(calc!BQ$7),$C115,INDIRECT(calc!BQ$10))-SUMIF(INDIRECT(calc!BQ$8),$C115,INDIRECT(calc!BQ$11))),"")</f>
        <v/>
      </c>
      <c r="N115" s="205" t="str">
        <f ca="1">IFERROR(IF($C115="","",(SUMIF(INDIRECT(calc!BR$6),$C115,INDIRECT(calc!BR$12))+SUMIF(INDIRECT(calc!BR$7),$C115,INDIRECT(calc!BR$13))+SUMIF(INDIRECT(calc!BR$8),$C115,INDIRECT(calc!BR$14)))/(COUNTIF(INDIRECT(calc!BR$6),$C115)+COUNTIF(INDIRECT(calc!BR$7),$C115)+COUNTIF(INDIRECT(calc!BR$8),$C115))-SUMIF(INDIRECT(calc!BR$6),$C115,INDIRECT(calc!BR$9))-SUMIF(INDIRECT(calc!BR$7),$C115,INDIRECT(calc!BR$10))-SUMIF(INDIRECT(calc!BR$8),$C115,INDIRECT(calc!BR$11))),"")</f>
        <v/>
      </c>
      <c r="O115" s="205" t="str">
        <f ca="1">IFERROR(IF($C115="","",(SUMIF(INDIRECT(calc!BS$6),$C115,INDIRECT(calc!BS$12))+SUMIF(INDIRECT(calc!BS$7),$C115,INDIRECT(calc!BS$13))+SUMIF(INDIRECT(calc!BS$8),$C115,INDIRECT(calc!BS$14)))/(COUNTIF(INDIRECT(calc!BS$6),$C115)+COUNTIF(INDIRECT(calc!BS$7),$C115)+COUNTIF(INDIRECT(calc!BS$8),$C115))-SUMIF(INDIRECT(calc!BS$6),$C115,INDIRECT(calc!BS$9))-SUMIF(INDIRECT(calc!BS$7),$C115,INDIRECT(calc!BS$10))-SUMIF(INDIRECT(calc!BS$8),$C115,INDIRECT(calc!BS$11))),"")</f>
        <v/>
      </c>
      <c r="P115" s="205" t="str">
        <f ca="1">IFERROR(IF($C115="","",(SUMIF(INDIRECT(calc!BT$6),$C115,INDIRECT(calc!BT$12))+SUMIF(INDIRECT(calc!BT$7),$C115,INDIRECT(calc!BT$13))+SUMIF(INDIRECT(calc!BT$8),$C115,INDIRECT(calc!BT$14)))/(COUNTIF(INDIRECT(calc!BT$6),$C115)+COUNTIF(INDIRECT(calc!BT$7),$C115)+COUNTIF(INDIRECT(calc!BT$8),$C115))-SUMIF(INDIRECT(calc!BT$6),$C115,INDIRECT(calc!BT$9))-SUMIF(INDIRECT(calc!BT$7),$C115,INDIRECT(calc!BT$10))-SUMIF(INDIRECT(calc!BT$8),$C115,INDIRECT(calc!BT$11))),"")</f>
        <v/>
      </c>
      <c r="Q115" s="205" t="str">
        <f ca="1">IFERROR(IF($C115="","",(SUMIF(INDIRECT(calc!BU$6),$C115,INDIRECT(calc!BU$12))+SUMIF(INDIRECT(calc!BU$7),$C115,INDIRECT(calc!BU$13))+SUMIF(INDIRECT(calc!BU$8),$C115,INDIRECT(calc!BU$14)))/(COUNTIF(INDIRECT(calc!BU$6),$C115)+COUNTIF(INDIRECT(calc!BU$7),$C115)+COUNTIF(INDIRECT(calc!BU$8),$C115))-SUMIF(INDIRECT(calc!BU$6),$C115,INDIRECT(calc!BU$9))-SUMIF(INDIRECT(calc!BU$7),$C115,INDIRECT(calc!BU$10))-SUMIF(INDIRECT(calc!BU$8),$C115,INDIRECT(calc!BU$11))),"")</f>
        <v/>
      </c>
      <c r="R115" s="205" t="str">
        <f ca="1">IFERROR(IF($C115="","",(SUMIF(INDIRECT(calc!BV$6),$C115,INDIRECT(calc!BV$12))+SUMIF(INDIRECT(calc!BV$7),$C115,INDIRECT(calc!BV$13))+SUMIF(INDIRECT(calc!BV$8),$C115,INDIRECT(calc!BV$14)))/(COUNTIF(INDIRECT(calc!BV$6),$C115)+COUNTIF(INDIRECT(calc!BV$7),$C115)+COUNTIF(INDIRECT(calc!BV$8),$C115))-SUMIF(INDIRECT(calc!BV$6),$C115,INDIRECT(calc!BV$9))-SUMIF(INDIRECT(calc!BV$7),$C115,INDIRECT(calc!BV$10))-SUMIF(INDIRECT(calc!BV$8),$C115,INDIRECT(calc!BV$11))),"")</f>
        <v/>
      </c>
      <c r="S115" s="205" t="str">
        <f ca="1">IFERROR(IF($C115="","",(SUMIF(INDIRECT(calc!BW$6),$C115,INDIRECT(calc!BW$12))+SUMIF(INDIRECT(calc!BW$7),$C115,INDIRECT(calc!BW$13))+SUMIF(INDIRECT(calc!BW$8),$C115,INDIRECT(calc!BW$14)))/(COUNTIF(INDIRECT(calc!BW$6),$C115)+COUNTIF(INDIRECT(calc!BW$7),$C115)+COUNTIF(INDIRECT(calc!BW$8),$C115))-SUMIF(INDIRECT(calc!BW$6),$C115,INDIRECT(calc!BW$9))-SUMIF(INDIRECT(calc!BW$7),$C115,INDIRECT(calc!BW$10))-SUMIF(INDIRECT(calc!BW$8),$C115,INDIRECT(calc!BW$11))),"")</f>
        <v/>
      </c>
      <c r="T115" s="205" t="str">
        <f ca="1">IFERROR(IF($C115="","",(SUMIF(INDIRECT(calc!BX$6),$C115,INDIRECT(calc!BX$12))+SUMIF(INDIRECT(calc!BX$7),$C115,INDIRECT(calc!BX$13))+SUMIF(INDIRECT(calc!BX$8),$C115,INDIRECT(calc!BX$14)))/(COUNTIF(INDIRECT(calc!BX$6),$C115)+COUNTIF(INDIRECT(calc!BX$7),$C115)+COUNTIF(INDIRECT(calc!BX$8),$C115))-SUMIF(INDIRECT(calc!BX$6),$C115,INDIRECT(calc!BX$9))-SUMIF(INDIRECT(calc!BX$7),$C115,INDIRECT(calc!BX$10))-SUMIF(INDIRECT(calc!BX$8),$C115,INDIRECT(calc!BX$11))),"")</f>
        <v/>
      </c>
      <c r="U115" s="205" t="str">
        <f ca="1">IFERROR(IF($C115="","",(SUMIF(INDIRECT(calc!BY$6),$C115,INDIRECT(calc!BY$12))+SUMIF(INDIRECT(calc!BY$7),$C115,INDIRECT(calc!BY$13))+SUMIF(INDIRECT(calc!BY$8),$C115,INDIRECT(calc!BY$14)))/(COUNTIF(INDIRECT(calc!BY$6),$C115)+COUNTIF(INDIRECT(calc!BY$7),$C115)+COUNTIF(INDIRECT(calc!BY$8),$C115))-SUMIF(INDIRECT(calc!BY$6),$C115,INDIRECT(calc!BY$9))-SUMIF(INDIRECT(calc!BY$7),$C115,INDIRECT(calc!BY$10))-SUMIF(INDIRECT(calc!BY$8),$C115,INDIRECT(calc!BY$11))),"")</f>
        <v/>
      </c>
      <c r="V115" s="205" t="str">
        <f ca="1">IFERROR(IF($C115="","",(SUMIF(INDIRECT(calc!BZ$6),$C115,INDIRECT(calc!BZ$12))+SUMIF(INDIRECT(calc!BZ$7),$C115,INDIRECT(calc!BZ$13))+SUMIF(INDIRECT(calc!BZ$8),$C115,INDIRECT(calc!BZ$14)))/(COUNTIF(INDIRECT(calc!BZ$6),$C115)+COUNTIF(INDIRECT(calc!BZ$7),$C115)+COUNTIF(INDIRECT(calc!BZ$8),$C115))-SUMIF(INDIRECT(calc!BZ$6),$C115,INDIRECT(calc!BZ$9))-SUMIF(INDIRECT(calc!BZ$7),$C115,INDIRECT(calc!BZ$10))-SUMIF(INDIRECT(calc!BZ$8),$C115,INDIRECT(calc!BZ$11))),"")</f>
        <v/>
      </c>
      <c r="X115" s="136"/>
    </row>
    <row r="116" spans="3:24">
      <c r="C116" s="204" t="str">
        <f ca="1">IFERROR(INDEX(Typ,MATCH(ROW(A115),Code,0),2),"")</f>
        <v>7320711AA</v>
      </c>
      <c r="D116" s="204" t="str">
        <f ca="1">IFERROR(INDEX(Typ,MATCH(ROW(B115),Code,0),3),"")</f>
        <v>Welded Bolt for Heatshield</v>
      </c>
      <c r="E116" s="141">
        <f ca="1">SUMIF(Stocks!A:$A,$C116,Stocks!$B:$B)</f>
        <v>781</v>
      </c>
      <c r="F116" s="141"/>
      <c r="G116" s="145">
        <f t="shared" ca="1" si="1"/>
        <v>0</v>
      </c>
      <c r="H116" s="205" t="str">
        <f ca="1">IFERROR(IF($C116="","",(SUMIF(INDIRECT(calc!BL$6),$C116,INDIRECT(calc!BL$12))+SUMIF(INDIRECT(calc!BL$7),$C116,INDIRECT(calc!BL$13))+SUMIF(INDIRECT(calc!BL$8),$C116,INDIRECT(calc!BL$14)))/(COUNTIF(INDIRECT(calc!BL$6),$C116)+COUNTIF(INDIRECT(calc!BL$7),$C116)+COUNTIF(INDIRECT(calc!BL$8),$C116))-SUMIF(INDIRECT(calc!BL$6),$C116,INDIRECT(calc!BL$9))-SUMIF(INDIRECT(calc!BL$7),$C116,INDIRECT(calc!BL$10))-SUMIF(INDIRECT(calc!BL$8),$C116,INDIRECT(calc!BL$11))),"")</f>
        <v/>
      </c>
      <c r="I116" s="205" t="str">
        <f ca="1">IFERROR(IF($C116="","",(SUMIF(INDIRECT(calc!BM$6),$C116,INDIRECT(calc!BM$12))+SUMIF(INDIRECT(calc!BM$7),$C116,INDIRECT(calc!BM$13))+SUMIF(INDIRECT(calc!BM$8),$C116,INDIRECT(calc!BM$14)))/(COUNTIF(INDIRECT(calc!BM$6),$C116)+COUNTIF(INDIRECT(calc!BM$7),$C116)+COUNTIF(INDIRECT(calc!BM$8),$C116))-SUMIF(INDIRECT(calc!BM$6),$C116,INDIRECT(calc!BM$9))-SUMIF(INDIRECT(calc!BM$7),$C116,INDIRECT(calc!BM$10))-SUMIF(INDIRECT(calc!BM$8),$C116,INDIRECT(calc!BM$11))),"")</f>
        <v/>
      </c>
      <c r="J116" s="205">
        <f ca="1">IFERROR(IF($C116="","",(SUMIF(INDIRECT(calc!BN$6),$C116,INDIRECT(calc!BN$12))+SUMIF(INDIRECT(calc!BN$7),$C116,INDIRECT(calc!BN$13))+SUMIF(INDIRECT(calc!BN$8),$C116,INDIRECT(calc!BN$14)))/(COUNTIF(INDIRECT(calc!BN$6),$C116)+COUNTIF(INDIRECT(calc!BN$7),$C116)+COUNTIF(INDIRECT(calc!BN$8),$C116))-SUMIF(INDIRECT(calc!BN$6),$C116,INDIRECT(calc!BN$9))-SUMIF(INDIRECT(calc!BN$7),$C116,INDIRECT(calc!BN$10))-SUMIF(INDIRECT(calc!BN$8),$C116,INDIRECT(calc!BN$11))),"")</f>
        <v>766</v>
      </c>
      <c r="K116" s="205" t="str">
        <f ca="1">IFERROR(IF($C116="","",(SUMIF(INDIRECT(calc!BO$6),$C116,INDIRECT(calc!BO$12))+SUMIF(INDIRECT(calc!BO$7),$C116,INDIRECT(calc!BO$13))+SUMIF(INDIRECT(calc!BO$8),$C116,INDIRECT(calc!BO$14)))/(COUNTIF(INDIRECT(calc!BO$6),$C116)+COUNTIF(INDIRECT(calc!BO$7),$C116)+COUNTIF(INDIRECT(calc!BO$8),$C116))-SUMIF(INDIRECT(calc!BO$6),$C116,INDIRECT(calc!BO$9))-SUMIF(INDIRECT(calc!BO$7),$C116,INDIRECT(calc!BO$10))-SUMIF(INDIRECT(calc!BO$8),$C116,INDIRECT(calc!BO$11))),"")</f>
        <v/>
      </c>
      <c r="L116" s="205" t="str">
        <f ca="1">IFERROR(IF($C116="","",(SUMIF(INDIRECT(calc!BP$6),$C116,INDIRECT(calc!BP$12))+SUMIF(INDIRECT(calc!BP$7),$C116,INDIRECT(calc!BP$13))+SUMIF(INDIRECT(calc!BP$8),$C116,INDIRECT(calc!BP$14)))/(COUNTIF(INDIRECT(calc!BP$6),$C116)+COUNTIF(INDIRECT(calc!BP$7),$C116)+COUNTIF(INDIRECT(calc!BP$8),$C116))-SUMIF(INDIRECT(calc!BP$6),$C116,INDIRECT(calc!BP$9))-SUMIF(INDIRECT(calc!BP$7),$C116,INDIRECT(calc!BP$10))-SUMIF(INDIRECT(calc!BP$8),$C116,INDIRECT(calc!BP$11))),"")</f>
        <v/>
      </c>
      <c r="M116" s="205" t="str">
        <f ca="1">IFERROR(IF($C116="","",(SUMIF(INDIRECT(calc!BQ$6),$C116,INDIRECT(calc!BQ$12))+SUMIF(INDIRECT(calc!BQ$7),$C116,INDIRECT(calc!BQ$13))+SUMIF(INDIRECT(calc!BQ$8),$C116,INDIRECT(calc!BQ$14)))/(COUNTIF(INDIRECT(calc!BQ$6),$C116)+COUNTIF(INDIRECT(calc!BQ$7),$C116)+COUNTIF(INDIRECT(calc!BQ$8),$C116))-SUMIF(INDIRECT(calc!BQ$6),$C116,INDIRECT(calc!BQ$9))-SUMIF(INDIRECT(calc!BQ$7),$C116,INDIRECT(calc!BQ$10))-SUMIF(INDIRECT(calc!BQ$8),$C116,INDIRECT(calc!BQ$11))),"")</f>
        <v/>
      </c>
      <c r="N116" s="205" t="str">
        <f ca="1">IFERROR(IF($C116="","",(SUMIF(INDIRECT(calc!BR$6),$C116,INDIRECT(calc!BR$12))+SUMIF(INDIRECT(calc!BR$7),$C116,INDIRECT(calc!BR$13))+SUMIF(INDIRECT(calc!BR$8),$C116,INDIRECT(calc!BR$14)))/(COUNTIF(INDIRECT(calc!BR$6),$C116)+COUNTIF(INDIRECT(calc!BR$7),$C116)+COUNTIF(INDIRECT(calc!BR$8),$C116))-SUMIF(INDIRECT(calc!BR$6),$C116,INDIRECT(calc!BR$9))-SUMIF(INDIRECT(calc!BR$7),$C116,INDIRECT(calc!BR$10))-SUMIF(INDIRECT(calc!BR$8),$C116,INDIRECT(calc!BR$11))),"")</f>
        <v/>
      </c>
      <c r="O116" s="205" t="str">
        <f ca="1">IFERROR(IF($C116="","",(SUMIF(INDIRECT(calc!BS$6),$C116,INDIRECT(calc!BS$12))+SUMIF(INDIRECT(calc!BS$7),$C116,INDIRECT(calc!BS$13))+SUMIF(INDIRECT(calc!BS$8),$C116,INDIRECT(calc!BS$14)))/(COUNTIF(INDIRECT(calc!BS$6),$C116)+COUNTIF(INDIRECT(calc!BS$7),$C116)+COUNTIF(INDIRECT(calc!BS$8),$C116))-SUMIF(INDIRECT(calc!BS$6),$C116,INDIRECT(calc!BS$9))-SUMIF(INDIRECT(calc!BS$7),$C116,INDIRECT(calc!BS$10))-SUMIF(INDIRECT(calc!BS$8),$C116,INDIRECT(calc!BS$11))),"")</f>
        <v/>
      </c>
      <c r="P116" s="205" t="str">
        <f ca="1">IFERROR(IF($C116="","",(SUMIF(INDIRECT(calc!BT$6),$C116,INDIRECT(calc!BT$12))+SUMIF(INDIRECT(calc!BT$7),$C116,INDIRECT(calc!BT$13))+SUMIF(INDIRECT(calc!BT$8),$C116,INDIRECT(calc!BT$14)))/(COUNTIF(INDIRECT(calc!BT$6),$C116)+COUNTIF(INDIRECT(calc!BT$7),$C116)+COUNTIF(INDIRECT(calc!BT$8),$C116))-SUMIF(INDIRECT(calc!BT$6),$C116,INDIRECT(calc!BT$9))-SUMIF(INDIRECT(calc!BT$7),$C116,INDIRECT(calc!BT$10))-SUMIF(INDIRECT(calc!BT$8),$C116,INDIRECT(calc!BT$11))),"")</f>
        <v/>
      </c>
      <c r="Q116" s="205" t="str">
        <f ca="1">IFERROR(IF($C116="","",(SUMIF(INDIRECT(calc!BU$6),$C116,INDIRECT(calc!BU$12))+SUMIF(INDIRECT(calc!BU$7),$C116,INDIRECT(calc!BU$13))+SUMIF(INDIRECT(calc!BU$8),$C116,INDIRECT(calc!BU$14)))/(COUNTIF(INDIRECT(calc!BU$6),$C116)+COUNTIF(INDIRECT(calc!BU$7),$C116)+COUNTIF(INDIRECT(calc!BU$8),$C116))-SUMIF(INDIRECT(calc!BU$6),$C116,INDIRECT(calc!BU$9))-SUMIF(INDIRECT(calc!BU$7),$C116,INDIRECT(calc!BU$10))-SUMIF(INDIRECT(calc!BU$8),$C116,INDIRECT(calc!BU$11))),"")</f>
        <v/>
      </c>
      <c r="R116" s="205" t="str">
        <f ca="1">IFERROR(IF($C116="","",(SUMIF(INDIRECT(calc!BV$6),$C116,INDIRECT(calc!BV$12))+SUMIF(INDIRECT(calc!BV$7),$C116,INDIRECT(calc!BV$13))+SUMIF(INDIRECT(calc!BV$8),$C116,INDIRECT(calc!BV$14)))/(COUNTIF(INDIRECT(calc!BV$6),$C116)+COUNTIF(INDIRECT(calc!BV$7),$C116)+COUNTIF(INDIRECT(calc!BV$8),$C116))-SUMIF(INDIRECT(calc!BV$6),$C116,INDIRECT(calc!BV$9))-SUMIF(INDIRECT(calc!BV$7),$C116,INDIRECT(calc!BV$10))-SUMIF(INDIRECT(calc!BV$8),$C116,INDIRECT(calc!BV$11))),"")</f>
        <v/>
      </c>
      <c r="S116" s="205" t="str">
        <f ca="1">IFERROR(IF($C116="","",(SUMIF(INDIRECT(calc!BW$6),$C116,INDIRECT(calc!BW$12))+SUMIF(INDIRECT(calc!BW$7),$C116,INDIRECT(calc!BW$13))+SUMIF(INDIRECT(calc!BW$8),$C116,INDIRECT(calc!BW$14)))/(COUNTIF(INDIRECT(calc!BW$6),$C116)+COUNTIF(INDIRECT(calc!BW$7),$C116)+COUNTIF(INDIRECT(calc!BW$8),$C116))-SUMIF(INDIRECT(calc!BW$6),$C116,INDIRECT(calc!BW$9))-SUMIF(INDIRECT(calc!BW$7),$C116,INDIRECT(calc!BW$10))-SUMIF(INDIRECT(calc!BW$8),$C116,INDIRECT(calc!BW$11))),"")</f>
        <v/>
      </c>
      <c r="T116" s="205" t="str">
        <f ca="1">IFERROR(IF($C116="","",(SUMIF(INDIRECT(calc!BX$6),$C116,INDIRECT(calc!BX$12))+SUMIF(INDIRECT(calc!BX$7),$C116,INDIRECT(calc!BX$13))+SUMIF(INDIRECT(calc!BX$8),$C116,INDIRECT(calc!BX$14)))/(COUNTIF(INDIRECT(calc!BX$6),$C116)+COUNTIF(INDIRECT(calc!BX$7),$C116)+COUNTIF(INDIRECT(calc!BX$8),$C116))-SUMIF(INDIRECT(calc!BX$6),$C116,INDIRECT(calc!BX$9))-SUMIF(INDIRECT(calc!BX$7),$C116,INDIRECT(calc!BX$10))-SUMIF(INDIRECT(calc!BX$8),$C116,INDIRECT(calc!BX$11))),"")</f>
        <v/>
      </c>
      <c r="U116" s="205" t="str">
        <f ca="1">IFERROR(IF($C116="","",(SUMIF(INDIRECT(calc!BY$6),$C116,INDIRECT(calc!BY$12))+SUMIF(INDIRECT(calc!BY$7),$C116,INDIRECT(calc!BY$13))+SUMIF(INDIRECT(calc!BY$8),$C116,INDIRECT(calc!BY$14)))/(COUNTIF(INDIRECT(calc!BY$6),$C116)+COUNTIF(INDIRECT(calc!BY$7),$C116)+COUNTIF(INDIRECT(calc!BY$8),$C116))-SUMIF(INDIRECT(calc!BY$6),$C116,INDIRECT(calc!BY$9))-SUMIF(INDIRECT(calc!BY$7),$C116,INDIRECT(calc!BY$10))-SUMIF(INDIRECT(calc!BY$8),$C116,INDIRECT(calc!BY$11))),"")</f>
        <v/>
      </c>
      <c r="V116" s="205" t="str">
        <f ca="1">IFERROR(IF($C116="","",(SUMIF(INDIRECT(calc!BZ$6),$C116,INDIRECT(calc!BZ$12))+SUMIF(INDIRECT(calc!BZ$7),$C116,INDIRECT(calc!BZ$13))+SUMIF(INDIRECT(calc!BZ$8),$C116,INDIRECT(calc!BZ$14)))/(COUNTIF(INDIRECT(calc!BZ$6),$C116)+COUNTIF(INDIRECT(calc!BZ$7),$C116)+COUNTIF(INDIRECT(calc!BZ$8),$C116))-SUMIF(INDIRECT(calc!BZ$6),$C116,INDIRECT(calc!BZ$9))-SUMIF(INDIRECT(calc!BZ$7),$C116,INDIRECT(calc!BZ$10))-SUMIF(INDIRECT(calc!BZ$8),$C116,INDIRECT(calc!BZ$11))),"")</f>
        <v/>
      </c>
      <c r="X116" s="136"/>
    </row>
    <row r="117" spans="3:24">
      <c r="C117" s="204" t="str">
        <f ca="1">IFERROR(INDEX(Typ,MATCH(ROW(A116),Code,0),2),"")</f>
        <v>7320883AB</v>
      </c>
      <c r="D117" s="204" t="str">
        <f ca="1">IFERROR(INDEX(Typ,MATCH(ROW(B116),Code,0),3),"")</f>
        <v>Plastic Bracket</v>
      </c>
      <c r="E117" s="141">
        <f ca="1">SUMIF(Stocks!A:$A,$C117,Stocks!$B:$B)</f>
        <v>0</v>
      </c>
      <c r="F117" s="141"/>
      <c r="G117" s="145">
        <f t="shared" ca="1" si="1"/>
        <v>-5</v>
      </c>
      <c r="H117" s="205" t="str">
        <f ca="1">IFERROR(IF($C117="","",(SUMIF(INDIRECT(calc!BL$6),$C117,INDIRECT(calc!BL$12))+SUMIF(INDIRECT(calc!BL$7),$C117,INDIRECT(calc!BL$13))+SUMIF(INDIRECT(calc!BL$8),$C117,INDIRECT(calc!BL$14)))/(COUNTIF(INDIRECT(calc!BL$6),$C117)+COUNTIF(INDIRECT(calc!BL$7),$C117)+COUNTIF(INDIRECT(calc!BL$8),$C117))-SUMIF(INDIRECT(calc!BL$6),$C117,INDIRECT(calc!BL$9))-SUMIF(INDIRECT(calc!BL$7),$C117,INDIRECT(calc!BL$10))-SUMIF(INDIRECT(calc!BL$8),$C117,INDIRECT(calc!BL$11))),"")</f>
        <v/>
      </c>
      <c r="I117" s="205" t="str">
        <f ca="1">IFERROR(IF($C117="","",(SUMIF(INDIRECT(calc!BM$6),$C117,INDIRECT(calc!BM$12))+SUMIF(INDIRECT(calc!BM$7),$C117,INDIRECT(calc!BM$13))+SUMIF(INDIRECT(calc!BM$8),$C117,INDIRECT(calc!BM$14)))/(COUNTIF(INDIRECT(calc!BM$6),$C117)+COUNTIF(INDIRECT(calc!BM$7),$C117)+COUNTIF(INDIRECT(calc!BM$8),$C117))-SUMIF(INDIRECT(calc!BM$6),$C117,INDIRECT(calc!BM$9))-SUMIF(INDIRECT(calc!BM$7),$C117,INDIRECT(calc!BM$10))-SUMIF(INDIRECT(calc!BM$8),$C117,INDIRECT(calc!BM$11))),"")</f>
        <v/>
      </c>
      <c r="J117" s="205">
        <f ca="1">IFERROR(IF($C117="","",(SUMIF(INDIRECT(calc!BN$6),$C117,INDIRECT(calc!BN$12))+SUMIF(INDIRECT(calc!BN$7),$C117,INDIRECT(calc!BN$13))+SUMIF(INDIRECT(calc!BN$8),$C117,INDIRECT(calc!BN$14)))/(COUNTIF(INDIRECT(calc!BN$6),$C117)+COUNTIF(INDIRECT(calc!BN$7),$C117)+COUNTIF(INDIRECT(calc!BN$8),$C117))-SUMIF(INDIRECT(calc!BN$6),$C117,INDIRECT(calc!BN$9))-SUMIF(INDIRECT(calc!BN$7),$C117,INDIRECT(calc!BN$10))-SUMIF(INDIRECT(calc!BN$8),$C117,INDIRECT(calc!BN$11))),"")</f>
        <v>-5</v>
      </c>
      <c r="K117" s="205" t="str">
        <f ca="1">IFERROR(IF($C117="","",(SUMIF(INDIRECT(calc!BO$6),$C117,INDIRECT(calc!BO$12))+SUMIF(INDIRECT(calc!BO$7),$C117,INDIRECT(calc!BO$13))+SUMIF(INDIRECT(calc!BO$8),$C117,INDIRECT(calc!BO$14)))/(COUNTIF(INDIRECT(calc!BO$6),$C117)+COUNTIF(INDIRECT(calc!BO$7),$C117)+COUNTIF(INDIRECT(calc!BO$8),$C117))-SUMIF(INDIRECT(calc!BO$6),$C117,INDIRECT(calc!BO$9))-SUMIF(INDIRECT(calc!BO$7),$C117,INDIRECT(calc!BO$10))-SUMIF(INDIRECT(calc!BO$8),$C117,INDIRECT(calc!BO$11))),"")</f>
        <v/>
      </c>
      <c r="L117" s="205" t="str">
        <f ca="1">IFERROR(IF($C117="","",(SUMIF(INDIRECT(calc!BP$6),$C117,INDIRECT(calc!BP$12))+SUMIF(INDIRECT(calc!BP$7),$C117,INDIRECT(calc!BP$13))+SUMIF(INDIRECT(calc!BP$8),$C117,INDIRECT(calc!BP$14)))/(COUNTIF(INDIRECT(calc!BP$6),$C117)+COUNTIF(INDIRECT(calc!BP$7),$C117)+COUNTIF(INDIRECT(calc!BP$8),$C117))-SUMIF(INDIRECT(calc!BP$6),$C117,INDIRECT(calc!BP$9))-SUMIF(INDIRECT(calc!BP$7),$C117,INDIRECT(calc!BP$10))-SUMIF(INDIRECT(calc!BP$8),$C117,INDIRECT(calc!BP$11))),"")</f>
        <v/>
      </c>
      <c r="M117" s="205" t="str">
        <f ca="1">IFERROR(IF($C117="","",(SUMIF(INDIRECT(calc!BQ$6),$C117,INDIRECT(calc!BQ$12))+SUMIF(INDIRECT(calc!BQ$7),$C117,INDIRECT(calc!BQ$13))+SUMIF(INDIRECT(calc!BQ$8),$C117,INDIRECT(calc!BQ$14)))/(COUNTIF(INDIRECT(calc!BQ$6),$C117)+COUNTIF(INDIRECT(calc!BQ$7),$C117)+COUNTIF(INDIRECT(calc!BQ$8),$C117))-SUMIF(INDIRECT(calc!BQ$6),$C117,INDIRECT(calc!BQ$9))-SUMIF(INDIRECT(calc!BQ$7),$C117,INDIRECT(calc!BQ$10))-SUMIF(INDIRECT(calc!BQ$8),$C117,INDIRECT(calc!BQ$11))),"")</f>
        <v/>
      </c>
      <c r="N117" s="205" t="str">
        <f ca="1">IFERROR(IF($C117="","",(SUMIF(INDIRECT(calc!BR$6),$C117,INDIRECT(calc!BR$12))+SUMIF(INDIRECT(calc!BR$7),$C117,INDIRECT(calc!BR$13))+SUMIF(INDIRECT(calc!BR$8),$C117,INDIRECT(calc!BR$14)))/(COUNTIF(INDIRECT(calc!BR$6),$C117)+COUNTIF(INDIRECT(calc!BR$7),$C117)+COUNTIF(INDIRECT(calc!BR$8),$C117))-SUMIF(INDIRECT(calc!BR$6),$C117,INDIRECT(calc!BR$9))-SUMIF(INDIRECT(calc!BR$7),$C117,INDIRECT(calc!BR$10))-SUMIF(INDIRECT(calc!BR$8),$C117,INDIRECT(calc!BR$11))),"")</f>
        <v/>
      </c>
      <c r="O117" s="205" t="str">
        <f ca="1">IFERROR(IF($C117="","",(SUMIF(INDIRECT(calc!BS$6),$C117,INDIRECT(calc!BS$12))+SUMIF(INDIRECT(calc!BS$7),$C117,INDIRECT(calc!BS$13))+SUMIF(INDIRECT(calc!BS$8),$C117,INDIRECT(calc!BS$14)))/(COUNTIF(INDIRECT(calc!BS$6),$C117)+COUNTIF(INDIRECT(calc!BS$7),$C117)+COUNTIF(INDIRECT(calc!BS$8),$C117))-SUMIF(INDIRECT(calc!BS$6),$C117,INDIRECT(calc!BS$9))-SUMIF(INDIRECT(calc!BS$7),$C117,INDIRECT(calc!BS$10))-SUMIF(INDIRECT(calc!BS$8),$C117,INDIRECT(calc!BS$11))),"")</f>
        <v/>
      </c>
      <c r="P117" s="205" t="str">
        <f ca="1">IFERROR(IF($C117="","",(SUMIF(INDIRECT(calc!BT$6),$C117,INDIRECT(calc!BT$12))+SUMIF(INDIRECT(calc!BT$7),$C117,INDIRECT(calc!BT$13))+SUMIF(INDIRECT(calc!BT$8),$C117,INDIRECT(calc!BT$14)))/(COUNTIF(INDIRECT(calc!BT$6),$C117)+COUNTIF(INDIRECT(calc!BT$7),$C117)+COUNTIF(INDIRECT(calc!BT$8),$C117))-SUMIF(INDIRECT(calc!BT$6),$C117,INDIRECT(calc!BT$9))-SUMIF(INDIRECT(calc!BT$7),$C117,INDIRECT(calc!BT$10))-SUMIF(INDIRECT(calc!BT$8),$C117,INDIRECT(calc!BT$11))),"")</f>
        <v/>
      </c>
      <c r="Q117" s="205" t="str">
        <f ca="1">IFERROR(IF($C117="","",(SUMIF(INDIRECT(calc!BU$6),$C117,INDIRECT(calc!BU$12))+SUMIF(INDIRECT(calc!BU$7),$C117,INDIRECT(calc!BU$13))+SUMIF(INDIRECT(calc!BU$8),$C117,INDIRECT(calc!BU$14)))/(COUNTIF(INDIRECT(calc!BU$6),$C117)+COUNTIF(INDIRECT(calc!BU$7),$C117)+COUNTIF(INDIRECT(calc!BU$8),$C117))-SUMIF(INDIRECT(calc!BU$6),$C117,INDIRECT(calc!BU$9))-SUMIF(INDIRECT(calc!BU$7),$C117,INDIRECT(calc!BU$10))-SUMIF(INDIRECT(calc!BU$8),$C117,INDIRECT(calc!BU$11))),"")</f>
        <v/>
      </c>
      <c r="R117" s="205" t="str">
        <f ca="1">IFERROR(IF($C117="","",(SUMIF(INDIRECT(calc!BV$6),$C117,INDIRECT(calc!BV$12))+SUMIF(INDIRECT(calc!BV$7),$C117,INDIRECT(calc!BV$13))+SUMIF(INDIRECT(calc!BV$8),$C117,INDIRECT(calc!BV$14)))/(COUNTIF(INDIRECT(calc!BV$6),$C117)+COUNTIF(INDIRECT(calc!BV$7),$C117)+COUNTIF(INDIRECT(calc!BV$8),$C117))-SUMIF(INDIRECT(calc!BV$6),$C117,INDIRECT(calc!BV$9))-SUMIF(INDIRECT(calc!BV$7),$C117,INDIRECT(calc!BV$10))-SUMIF(INDIRECT(calc!BV$8),$C117,INDIRECT(calc!BV$11))),"")</f>
        <v/>
      </c>
      <c r="S117" s="205" t="str">
        <f ca="1">IFERROR(IF($C117="","",(SUMIF(INDIRECT(calc!BW$6),$C117,INDIRECT(calc!BW$12))+SUMIF(INDIRECT(calc!BW$7),$C117,INDIRECT(calc!BW$13))+SUMIF(INDIRECT(calc!BW$8),$C117,INDIRECT(calc!BW$14)))/(COUNTIF(INDIRECT(calc!BW$6),$C117)+COUNTIF(INDIRECT(calc!BW$7),$C117)+COUNTIF(INDIRECT(calc!BW$8),$C117))-SUMIF(INDIRECT(calc!BW$6),$C117,INDIRECT(calc!BW$9))-SUMIF(INDIRECT(calc!BW$7),$C117,INDIRECT(calc!BW$10))-SUMIF(INDIRECT(calc!BW$8),$C117,INDIRECT(calc!BW$11))),"")</f>
        <v/>
      </c>
      <c r="T117" s="205" t="str">
        <f ca="1">IFERROR(IF($C117="","",(SUMIF(INDIRECT(calc!BX$6),$C117,INDIRECT(calc!BX$12))+SUMIF(INDIRECT(calc!BX$7),$C117,INDIRECT(calc!BX$13))+SUMIF(INDIRECT(calc!BX$8),$C117,INDIRECT(calc!BX$14)))/(COUNTIF(INDIRECT(calc!BX$6),$C117)+COUNTIF(INDIRECT(calc!BX$7),$C117)+COUNTIF(INDIRECT(calc!BX$8),$C117))-SUMIF(INDIRECT(calc!BX$6),$C117,INDIRECT(calc!BX$9))-SUMIF(INDIRECT(calc!BX$7),$C117,INDIRECT(calc!BX$10))-SUMIF(INDIRECT(calc!BX$8),$C117,INDIRECT(calc!BX$11))),"")</f>
        <v/>
      </c>
      <c r="U117" s="205" t="str">
        <f ca="1">IFERROR(IF($C117="","",(SUMIF(INDIRECT(calc!BY$6),$C117,INDIRECT(calc!BY$12))+SUMIF(INDIRECT(calc!BY$7),$C117,INDIRECT(calc!BY$13))+SUMIF(INDIRECT(calc!BY$8),$C117,INDIRECT(calc!BY$14)))/(COUNTIF(INDIRECT(calc!BY$6),$C117)+COUNTIF(INDIRECT(calc!BY$7),$C117)+COUNTIF(INDIRECT(calc!BY$8),$C117))-SUMIF(INDIRECT(calc!BY$6),$C117,INDIRECT(calc!BY$9))-SUMIF(INDIRECT(calc!BY$7),$C117,INDIRECT(calc!BY$10))-SUMIF(INDIRECT(calc!BY$8),$C117,INDIRECT(calc!BY$11))),"")</f>
        <v/>
      </c>
      <c r="V117" s="205" t="str">
        <f ca="1">IFERROR(IF($C117="","",(SUMIF(INDIRECT(calc!BZ$6),$C117,INDIRECT(calc!BZ$12))+SUMIF(INDIRECT(calc!BZ$7),$C117,INDIRECT(calc!BZ$13))+SUMIF(INDIRECT(calc!BZ$8),$C117,INDIRECT(calc!BZ$14)))/(COUNTIF(INDIRECT(calc!BZ$6),$C117)+COUNTIF(INDIRECT(calc!BZ$7),$C117)+COUNTIF(INDIRECT(calc!BZ$8),$C117))-SUMIF(INDIRECT(calc!BZ$6),$C117,INDIRECT(calc!BZ$9))-SUMIF(INDIRECT(calc!BZ$7),$C117,INDIRECT(calc!BZ$10))-SUMIF(INDIRECT(calc!BZ$8),$C117,INDIRECT(calc!BZ$11))),"")</f>
        <v/>
      </c>
      <c r="X117" s="136"/>
    </row>
    <row r="118" spans="3:24">
      <c r="C118" s="204" t="str">
        <f ca="1">IFERROR(INDEX(Typ,MATCH(ROW(A117),Code,0),2),"")</f>
        <v>7410818AA</v>
      </c>
      <c r="D118" s="204" t="str">
        <f ca="1">IFERROR(INDEX(Typ,MATCH(ROW(B117),Code,0),3),"")</f>
        <v>ROV</v>
      </c>
      <c r="E118" s="141">
        <f ca="1">SUMIF(Stocks!A:$A,$C118,Stocks!$B:$B)</f>
        <v>20</v>
      </c>
      <c r="F118" s="141"/>
      <c r="G118" s="145">
        <f t="shared" ca="1" si="1"/>
        <v>0</v>
      </c>
      <c r="H118" s="205" t="str">
        <f ca="1">IFERROR(IF($C118="","",(SUMIF(INDIRECT(calc!BL$6),$C118,INDIRECT(calc!BL$12))+SUMIF(INDIRECT(calc!BL$7),$C118,INDIRECT(calc!BL$13))+SUMIF(INDIRECT(calc!BL$8),$C118,INDIRECT(calc!BL$14)))/(COUNTIF(INDIRECT(calc!BL$6),$C118)+COUNTIF(INDIRECT(calc!BL$7),$C118)+COUNTIF(INDIRECT(calc!BL$8),$C118))-SUMIF(INDIRECT(calc!BL$6),$C118,INDIRECT(calc!BL$9))-SUMIF(INDIRECT(calc!BL$7),$C118,INDIRECT(calc!BL$10))-SUMIF(INDIRECT(calc!BL$8),$C118,INDIRECT(calc!BL$11))),"")</f>
        <v/>
      </c>
      <c r="I118" s="205" t="str">
        <f ca="1">IFERROR(IF($C118="","",(SUMIF(INDIRECT(calc!BM$6),$C118,INDIRECT(calc!BM$12))+SUMIF(INDIRECT(calc!BM$7),$C118,INDIRECT(calc!BM$13))+SUMIF(INDIRECT(calc!BM$8),$C118,INDIRECT(calc!BM$14)))/(COUNTIF(INDIRECT(calc!BM$6),$C118)+COUNTIF(INDIRECT(calc!BM$7),$C118)+COUNTIF(INDIRECT(calc!BM$8),$C118))-SUMIF(INDIRECT(calc!BM$6),$C118,INDIRECT(calc!BM$9))-SUMIF(INDIRECT(calc!BM$7),$C118,INDIRECT(calc!BM$10))-SUMIF(INDIRECT(calc!BM$8),$C118,INDIRECT(calc!BM$11))),"")</f>
        <v/>
      </c>
      <c r="J118" s="205">
        <f ca="1">IFERROR(IF($C118="","",(SUMIF(INDIRECT(calc!BN$6),$C118,INDIRECT(calc!BN$12))+SUMIF(INDIRECT(calc!BN$7),$C118,INDIRECT(calc!BN$13))+SUMIF(INDIRECT(calc!BN$8),$C118,INDIRECT(calc!BN$14)))/(COUNTIF(INDIRECT(calc!BN$6),$C118)+COUNTIF(INDIRECT(calc!BN$7),$C118)+COUNTIF(INDIRECT(calc!BN$8),$C118))-SUMIF(INDIRECT(calc!BN$6),$C118,INDIRECT(calc!BN$9))-SUMIF(INDIRECT(calc!BN$7),$C118,INDIRECT(calc!BN$10))-SUMIF(INDIRECT(calc!BN$8),$C118,INDIRECT(calc!BN$11))),"")</f>
        <v>15</v>
      </c>
      <c r="K118" s="205" t="str">
        <f ca="1">IFERROR(IF($C118="","",(SUMIF(INDIRECT(calc!BO$6),$C118,INDIRECT(calc!BO$12))+SUMIF(INDIRECT(calc!BO$7),$C118,INDIRECT(calc!BO$13))+SUMIF(INDIRECT(calc!BO$8),$C118,INDIRECT(calc!BO$14)))/(COUNTIF(INDIRECT(calc!BO$6),$C118)+COUNTIF(INDIRECT(calc!BO$7),$C118)+COUNTIF(INDIRECT(calc!BO$8),$C118))-SUMIF(INDIRECT(calc!BO$6),$C118,INDIRECT(calc!BO$9))-SUMIF(INDIRECT(calc!BO$7),$C118,INDIRECT(calc!BO$10))-SUMIF(INDIRECT(calc!BO$8),$C118,INDIRECT(calc!BO$11))),"")</f>
        <v/>
      </c>
      <c r="L118" s="205" t="str">
        <f ca="1">IFERROR(IF($C118="","",(SUMIF(INDIRECT(calc!BP$6),$C118,INDIRECT(calc!BP$12))+SUMIF(INDIRECT(calc!BP$7),$C118,INDIRECT(calc!BP$13))+SUMIF(INDIRECT(calc!BP$8),$C118,INDIRECT(calc!BP$14)))/(COUNTIF(INDIRECT(calc!BP$6),$C118)+COUNTIF(INDIRECT(calc!BP$7),$C118)+COUNTIF(INDIRECT(calc!BP$8),$C118))-SUMIF(INDIRECT(calc!BP$6),$C118,INDIRECT(calc!BP$9))-SUMIF(INDIRECT(calc!BP$7),$C118,INDIRECT(calc!BP$10))-SUMIF(INDIRECT(calc!BP$8),$C118,INDIRECT(calc!BP$11))),"")</f>
        <v/>
      </c>
      <c r="M118" s="205" t="str">
        <f ca="1">IFERROR(IF($C118="","",(SUMIF(INDIRECT(calc!BQ$6),$C118,INDIRECT(calc!BQ$12))+SUMIF(INDIRECT(calc!BQ$7),$C118,INDIRECT(calc!BQ$13))+SUMIF(INDIRECT(calc!BQ$8),$C118,INDIRECT(calc!BQ$14)))/(COUNTIF(INDIRECT(calc!BQ$6),$C118)+COUNTIF(INDIRECT(calc!BQ$7),$C118)+COUNTIF(INDIRECT(calc!BQ$8),$C118))-SUMIF(INDIRECT(calc!BQ$6),$C118,INDIRECT(calc!BQ$9))-SUMIF(INDIRECT(calc!BQ$7),$C118,INDIRECT(calc!BQ$10))-SUMIF(INDIRECT(calc!BQ$8),$C118,INDIRECT(calc!BQ$11))),"")</f>
        <v/>
      </c>
      <c r="N118" s="205" t="str">
        <f ca="1">IFERROR(IF($C118="","",(SUMIF(INDIRECT(calc!BR$6),$C118,INDIRECT(calc!BR$12))+SUMIF(INDIRECT(calc!BR$7),$C118,INDIRECT(calc!BR$13))+SUMIF(INDIRECT(calc!BR$8),$C118,INDIRECT(calc!BR$14)))/(COUNTIF(INDIRECT(calc!BR$6),$C118)+COUNTIF(INDIRECT(calc!BR$7),$C118)+COUNTIF(INDIRECT(calc!BR$8),$C118))-SUMIF(INDIRECT(calc!BR$6),$C118,INDIRECT(calc!BR$9))-SUMIF(INDIRECT(calc!BR$7),$C118,INDIRECT(calc!BR$10))-SUMIF(INDIRECT(calc!BR$8),$C118,INDIRECT(calc!BR$11))),"")</f>
        <v/>
      </c>
      <c r="O118" s="205" t="str">
        <f ca="1">IFERROR(IF($C118="","",(SUMIF(INDIRECT(calc!BS$6),$C118,INDIRECT(calc!BS$12))+SUMIF(INDIRECT(calc!BS$7),$C118,INDIRECT(calc!BS$13))+SUMIF(INDIRECT(calc!BS$8),$C118,INDIRECT(calc!BS$14)))/(COUNTIF(INDIRECT(calc!BS$6),$C118)+COUNTIF(INDIRECT(calc!BS$7),$C118)+COUNTIF(INDIRECT(calc!BS$8),$C118))-SUMIF(INDIRECT(calc!BS$6),$C118,INDIRECT(calc!BS$9))-SUMIF(INDIRECT(calc!BS$7),$C118,INDIRECT(calc!BS$10))-SUMIF(INDIRECT(calc!BS$8),$C118,INDIRECT(calc!BS$11))),"")</f>
        <v/>
      </c>
      <c r="P118" s="205" t="str">
        <f ca="1">IFERROR(IF($C118="","",(SUMIF(INDIRECT(calc!BT$6),$C118,INDIRECT(calc!BT$12))+SUMIF(INDIRECT(calc!BT$7),$C118,INDIRECT(calc!BT$13))+SUMIF(INDIRECT(calc!BT$8),$C118,INDIRECT(calc!BT$14)))/(COUNTIF(INDIRECT(calc!BT$6),$C118)+COUNTIF(INDIRECT(calc!BT$7),$C118)+COUNTIF(INDIRECT(calc!BT$8),$C118))-SUMIF(INDIRECT(calc!BT$6),$C118,INDIRECT(calc!BT$9))-SUMIF(INDIRECT(calc!BT$7),$C118,INDIRECT(calc!BT$10))-SUMIF(INDIRECT(calc!BT$8),$C118,INDIRECT(calc!BT$11))),"")</f>
        <v/>
      </c>
      <c r="Q118" s="205" t="str">
        <f ca="1">IFERROR(IF($C118="","",(SUMIF(INDIRECT(calc!BU$6),$C118,INDIRECT(calc!BU$12))+SUMIF(INDIRECT(calc!BU$7),$C118,INDIRECT(calc!BU$13))+SUMIF(INDIRECT(calc!BU$8),$C118,INDIRECT(calc!BU$14)))/(COUNTIF(INDIRECT(calc!BU$6),$C118)+COUNTIF(INDIRECT(calc!BU$7),$C118)+COUNTIF(INDIRECT(calc!BU$8),$C118))-SUMIF(INDIRECT(calc!BU$6),$C118,INDIRECT(calc!BU$9))-SUMIF(INDIRECT(calc!BU$7),$C118,INDIRECT(calc!BU$10))-SUMIF(INDIRECT(calc!BU$8),$C118,INDIRECT(calc!BU$11))),"")</f>
        <v/>
      </c>
      <c r="R118" s="205" t="str">
        <f ca="1">IFERROR(IF($C118="","",(SUMIF(INDIRECT(calc!BV$6),$C118,INDIRECT(calc!BV$12))+SUMIF(INDIRECT(calc!BV$7),$C118,INDIRECT(calc!BV$13))+SUMIF(INDIRECT(calc!BV$8),$C118,INDIRECT(calc!BV$14)))/(COUNTIF(INDIRECT(calc!BV$6),$C118)+COUNTIF(INDIRECT(calc!BV$7),$C118)+COUNTIF(INDIRECT(calc!BV$8),$C118))-SUMIF(INDIRECT(calc!BV$6),$C118,INDIRECT(calc!BV$9))-SUMIF(INDIRECT(calc!BV$7),$C118,INDIRECT(calc!BV$10))-SUMIF(INDIRECT(calc!BV$8),$C118,INDIRECT(calc!BV$11))),"")</f>
        <v/>
      </c>
      <c r="S118" s="205" t="str">
        <f ca="1">IFERROR(IF($C118="","",(SUMIF(INDIRECT(calc!BW$6),$C118,INDIRECT(calc!BW$12))+SUMIF(INDIRECT(calc!BW$7),$C118,INDIRECT(calc!BW$13))+SUMIF(INDIRECT(calc!BW$8),$C118,INDIRECT(calc!BW$14)))/(COUNTIF(INDIRECT(calc!BW$6),$C118)+COUNTIF(INDIRECT(calc!BW$7),$C118)+COUNTIF(INDIRECT(calc!BW$8),$C118))-SUMIF(INDIRECT(calc!BW$6),$C118,INDIRECT(calc!BW$9))-SUMIF(INDIRECT(calc!BW$7),$C118,INDIRECT(calc!BW$10))-SUMIF(INDIRECT(calc!BW$8),$C118,INDIRECT(calc!BW$11))),"")</f>
        <v/>
      </c>
      <c r="T118" s="205" t="str">
        <f ca="1">IFERROR(IF($C118="","",(SUMIF(INDIRECT(calc!BX$6),$C118,INDIRECT(calc!BX$12))+SUMIF(INDIRECT(calc!BX$7),$C118,INDIRECT(calc!BX$13))+SUMIF(INDIRECT(calc!BX$8),$C118,INDIRECT(calc!BX$14)))/(COUNTIF(INDIRECT(calc!BX$6),$C118)+COUNTIF(INDIRECT(calc!BX$7),$C118)+COUNTIF(INDIRECT(calc!BX$8),$C118))-SUMIF(INDIRECT(calc!BX$6),$C118,INDIRECT(calc!BX$9))-SUMIF(INDIRECT(calc!BX$7),$C118,INDIRECT(calc!BX$10))-SUMIF(INDIRECT(calc!BX$8),$C118,INDIRECT(calc!BX$11))),"")</f>
        <v/>
      </c>
      <c r="U118" s="205" t="str">
        <f ca="1">IFERROR(IF($C118="","",(SUMIF(INDIRECT(calc!BY$6),$C118,INDIRECT(calc!BY$12))+SUMIF(INDIRECT(calc!BY$7),$C118,INDIRECT(calc!BY$13))+SUMIF(INDIRECT(calc!BY$8),$C118,INDIRECT(calc!BY$14)))/(COUNTIF(INDIRECT(calc!BY$6),$C118)+COUNTIF(INDIRECT(calc!BY$7),$C118)+COUNTIF(INDIRECT(calc!BY$8),$C118))-SUMIF(INDIRECT(calc!BY$6),$C118,INDIRECT(calc!BY$9))-SUMIF(INDIRECT(calc!BY$7),$C118,INDIRECT(calc!BY$10))-SUMIF(INDIRECT(calc!BY$8),$C118,INDIRECT(calc!BY$11))),"")</f>
        <v/>
      </c>
      <c r="V118" s="205" t="str">
        <f ca="1">IFERROR(IF($C118="","",(SUMIF(INDIRECT(calc!BZ$6),$C118,INDIRECT(calc!BZ$12))+SUMIF(INDIRECT(calc!BZ$7),$C118,INDIRECT(calc!BZ$13))+SUMIF(INDIRECT(calc!BZ$8),$C118,INDIRECT(calc!BZ$14)))/(COUNTIF(INDIRECT(calc!BZ$6),$C118)+COUNTIF(INDIRECT(calc!BZ$7),$C118)+COUNTIF(INDIRECT(calc!BZ$8),$C118))-SUMIF(INDIRECT(calc!BZ$6),$C118,INDIRECT(calc!BZ$9))-SUMIF(INDIRECT(calc!BZ$7),$C118,INDIRECT(calc!BZ$10))-SUMIF(INDIRECT(calc!BZ$8),$C118,INDIRECT(calc!BZ$11))),"")</f>
        <v/>
      </c>
      <c r="X118" s="136"/>
    </row>
    <row r="119" spans="3:24">
      <c r="C119" s="204" t="str">
        <f ca="1">IFERROR(INDEX(Typ,MATCH(ROW(A118),Code,0),2),"")</f>
        <v>7432751AA</v>
      </c>
      <c r="D119" s="204" t="str">
        <f ca="1">IFERROR(INDEX(Typ,MATCH(ROW(B118),Code,0),3),"")</f>
        <v>VENT LINE ROW</v>
      </c>
      <c r="E119" s="141">
        <f ca="1">SUMIF(Stocks!A:$A,$C119,Stocks!$B:$B)</f>
        <v>0</v>
      </c>
      <c r="F119" s="141"/>
      <c r="G119" s="145">
        <f t="shared" ca="1" si="1"/>
        <v>-5</v>
      </c>
      <c r="H119" s="205" t="str">
        <f ca="1">IFERROR(IF($C119="","",(SUMIF(INDIRECT(calc!BL$6),$C119,INDIRECT(calc!BL$12))+SUMIF(INDIRECT(calc!BL$7),$C119,INDIRECT(calc!BL$13))+SUMIF(INDIRECT(calc!BL$8),$C119,INDIRECT(calc!BL$14)))/(COUNTIF(INDIRECT(calc!BL$6),$C119)+COUNTIF(INDIRECT(calc!BL$7),$C119)+COUNTIF(INDIRECT(calc!BL$8),$C119))-SUMIF(INDIRECT(calc!BL$6),$C119,INDIRECT(calc!BL$9))-SUMIF(INDIRECT(calc!BL$7),$C119,INDIRECT(calc!BL$10))-SUMIF(INDIRECT(calc!BL$8),$C119,INDIRECT(calc!BL$11))),"")</f>
        <v/>
      </c>
      <c r="I119" s="205" t="str">
        <f ca="1">IFERROR(IF($C119="","",(SUMIF(INDIRECT(calc!BM$6),$C119,INDIRECT(calc!BM$12))+SUMIF(INDIRECT(calc!BM$7),$C119,INDIRECT(calc!BM$13))+SUMIF(INDIRECT(calc!BM$8),$C119,INDIRECT(calc!BM$14)))/(COUNTIF(INDIRECT(calc!BM$6),$C119)+COUNTIF(INDIRECT(calc!BM$7),$C119)+COUNTIF(INDIRECT(calc!BM$8),$C119))-SUMIF(INDIRECT(calc!BM$6),$C119,INDIRECT(calc!BM$9))-SUMIF(INDIRECT(calc!BM$7),$C119,INDIRECT(calc!BM$10))-SUMIF(INDIRECT(calc!BM$8),$C119,INDIRECT(calc!BM$11))),"")</f>
        <v/>
      </c>
      <c r="J119" s="205">
        <f ca="1">IFERROR(IF($C119="","",(SUMIF(INDIRECT(calc!BN$6),$C119,INDIRECT(calc!BN$12))+SUMIF(INDIRECT(calc!BN$7),$C119,INDIRECT(calc!BN$13))+SUMIF(INDIRECT(calc!BN$8),$C119,INDIRECT(calc!BN$14)))/(COUNTIF(INDIRECT(calc!BN$6),$C119)+COUNTIF(INDIRECT(calc!BN$7),$C119)+COUNTIF(INDIRECT(calc!BN$8),$C119))-SUMIF(INDIRECT(calc!BN$6),$C119,INDIRECT(calc!BN$9))-SUMIF(INDIRECT(calc!BN$7),$C119,INDIRECT(calc!BN$10))-SUMIF(INDIRECT(calc!BN$8),$C119,INDIRECT(calc!BN$11))),"")</f>
        <v>-5</v>
      </c>
      <c r="K119" s="205" t="str">
        <f ca="1">IFERROR(IF($C119="","",(SUMIF(INDIRECT(calc!BO$6),$C119,INDIRECT(calc!BO$12))+SUMIF(INDIRECT(calc!BO$7),$C119,INDIRECT(calc!BO$13))+SUMIF(INDIRECT(calc!BO$8),$C119,INDIRECT(calc!BO$14)))/(COUNTIF(INDIRECT(calc!BO$6),$C119)+COUNTIF(INDIRECT(calc!BO$7),$C119)+COUNTIF(INDIRECT(calc!BO$8),$C119))-SUMIF(INDIRECT(calc!BO$6),$C119,INDIRECT(calc!BO$9))-SUMIF(INDIRECT(calc!BO$7),$C119,INDIRECT(calc!BO$10))-SUMIF(INDIRECT(calc!BO$8),$C119,INDIRECT(calc!BO$11))),"")</f>
        <v/>
      </c>
      <c r="L119" s="205" t="str">
        <f ca="1">IFERROR(IF($C119="","",(SUMIF(INDIRECT(calc!BP$6),$C119,INDIRECT(calc!BP$12))+SUMIF(INDIRECT(calc!BP$7),$C119,INDIRECT(calc!BP$13))+SUMIF(INDIRECT(calc!BP$8),$C119,INDIRECT(calc!BP$14)))/(COUNTIF(INDIRECT(calc!BP$6),$C119)+COUNTIF(INDIRECT(calc!BP$7),$C119)+COUNTIF(INDIRECT(calc!BP$8),$C119))-SUMIF(INDIRECT(calc!BP$6),$C119,INDIRECT(calc!BP$9))-SUMIF(INDIRECT(calc!BP$7),$C119,INDIRECT(calc!BP$10))-SUMIF(INDIRECT(calc!BP$8),$C119,INDIRECT(calc!BP$11))),"")</f>
        <v/>
      </c>
      <c r="M119" s="205" t="str">
        <f ca="1">IFERROR(IF($C119="","",(SUMIF(INDIRECT(calc!BQ$6),$C119,INDIRECT(calc!BQ$12))+SUMIF(INDIRECT(calc!BQ$7),$C119,INDIRECT(calc!BQ$13))+SUMIF(INDIRECT(calc!BQ$8),$C119,INDIRECT(calc!BQ$14)))/(COUNTIF(INDIRECT(calc!BQ$6),$C119)+COUNTIF(INDIRECT(calc!BQ$7),$C119)+COUNTIF(INDIRECT(calc!BQ$8),$C119))-SUMIF(INDIRECT(calc!BQ$6),$C119,INDIRECT(calc!BQ$9))-SUMIF(INDIRECT(calc!BQ$7),$C119,INDIRECT(calc!BQ$10))-SUMIF(INDIRECT(calc!BQ$8),$C119,INDIRECT(calc!BQ$11))),"")</f>
        <v/>
      </c>
      <c r="N119" s="205" t="str">
        <f ca="1">IFERROR(IF($C119="","",(SUMIF(INDIRECT(calc!BR$6),$C119,INDIRECT(calc!BR$12))+SUMIF(INDIRECT(calc!BR$7),$C119,INDIRECT(calc!BR$13))+SUMIF(INDIRECT(calc!BR$8),$C119,INDIRECT(calc!BR$14)))/(COUNTIF(INDIRECT(calc!BR$6),$C119)+COUNTIF(INDIRECT(calc!BR$7),$C119)+COUNTIF(INDIRECT(calc!BR$8),$C119))-SUMIF(INDIRECT(calc!BR$6),$C119,INDIRECT(calc!BR$9))-SUMIF(INDIRECT(calc!BR$7),$C119,INDIRECT(calc!BR$10))-SUMIF(INDIRECT(calc!BR$8),$C119,INDIRECT(calc!BR$11))),"")</f>
        <v/>
      </c>
      <c r="O119" s="205" t="str">
        <f ca="1">IFERROR(IF($C119="","",(SUMIF(INDIRECT(calc!BS$6),$C119,INDIRECT(calc!BS$12))+SUMIF(INDIRECT(calc!BS$7),$C119,INDIRECT(calc!BS$13))+SUMIF(INDIRECT(calc!BS$8),$C119,INDIRECT(calc!BS$14)))/(COUNTIF(INDIRECT(calc!BS$6),$C119)+COUNTIF(INDIRECT(calc!BS$7),$C119)+COUNTIF(INDIRECT(calc!BS$8),$C119))-SUMIF(INDIRECT(calc!BS$6),$C119,INDIRECT(calc!BS$9))-SUMIF(INDIRECT(calc!BS$7),$C119,INDIRECT(calc!BS$10))-SUMIF(INDIRECT(calc!BS$8),$C119,INDIRECT(calc!BS$11))),"")</f>
        <v/>
      </c>
      <c r="P119" s="205" t="str">
        <f ca="1">IFERROR(IF($C119="","",(SUMIF(INDIRECT(calc!BT$6),$C119,INDIRECT(calc!BT$12))+SUMIF(INDIRECT(calc!BT$7),$C119,INDIRECT(calc!BT$13))+SUMIF(INDIRECT(calc!BT$8),$C119,INDIRECT(calc!BT$14)))/(COUNTIF(INDIRECT(calc!BT$6),$C119)+COUNTIF(INDIRECT(calc!BT$7),$C119)+COUNTIF(INDIRECT(calc!BT$8),$C119))-SUMIF(INDIRECT(calc!BT$6),$C119,INDIRECT(calc!BT$9))-SUMIF(INDIRECT(calc!BT$7),$C119,INDIRECT(calc!BT$10))-SUMIF(INDIRECT(calc!BT$8),$C119,INDIRECT(calc!BT$11))),"")</f>
        <v/>
      </c>
      <c r="Q119" s="205" t="str">
        <f ca="1">IFERROR(IF($C119="","",(SUMIF(INDIRECT(calc!BU$6),$C119,INDIRECT(calc!BU$12))+SUMIF(INDIRECT(calc!BU$7),$C119,INDIRECT(calc!BU$13))+SUMIF(INDIRECT(calc!BU$8),$C119,INDIRECT(calc!BU$14)))/(COUNTIF(INDIRECT(calc!BU$6),$C119)+COUNTIF(INDIRECT(calc!BU$7),$C119)+COUNTIF(INDIRECT(calc!BU$8),$C119))-SUMIF(INDIRECT(calc!BU$6),$C119,INDIRECT(calc!BU$9))-SUMIF(INDIRECT(calc!BU$7),$C119,INDIRECT(calc!BU$10))-SUMIF(INDIRECT(calc!BU$8),$C119,INDIRECT(calc!BU$11))),"")</f>
        <v/>
      </c>
      <c r="R119" s="205" t="str">
        <f ca="1">IFERROR(IF($C119="","",(SUMIF(INDIRECT(calc!BV$6),$C119,INDIRECT(calc!BV$12))+SUMIF(INDIRECT(calc!BV$7),$C119,INDIRECT(calc!BV$13))+SUMIF(INDIRECT(calc!BV$8),$C119,INDIRECT(calc!BV$14)))/(COUNTIF(INDIRECT(calc!BV$6),$C119)+COUNTIF(INDIRECT(calc!BV$7),$C119)+COUNTIF(INDIRECT(calc!BV$8),$C119))-SUMIF(INDIRECT(calc!BV$6),$C119,INDIRECT(calc!BV$9))-SUMIF(INDIRECT(calc!BV$7),$C119,INDIRECT(calc!BV$10))-SUMIF(INDIRECT(calc!BV$8),$C119,INDIRECT(calc!BV$11))),"")</f>
        <v/>
      </c>
      <c r="S119" s="205" t="str">
        <f ca="1">IFERROR(IF($C119="","",(SUMIF(INDIRECT(calc!BW$6),$C119,INDIRECT(calc!BW$12))+SUMIF(INDIRECT(calc!BW$7),$C119,INDIRECT(calc!BW$13))+SUMIF(INDIRECT(calc!BW$8),$C119,INDIRECT(calc!BW$14)))/(COUNTIF(INDIRECT(calc!BW$6),$C119)+COUNTIF(INDIRECT(calc!BW$7),$C119)+COUNTIF(INDIRECT(calc!BW$8),$C119))-SUMIF(INDIRECT(calc!BW$6),$C119,INDIRECT(calc!BW$9))-SUMIF(INDIRECT(calc!BW$7),$C119,INDIRECT(calc!BW$10))-SUMIF(INDIRECT(calc!BW$8),$C119,INDIRECT(calc!BW$11))),"")</f>
        <v/>
      </c>
      <c r="T119" s="205" t="str">
        <f ca="1">IFERROR(IF($C119="","",(SUMIF(INDIRECT(calc!BX$6),$C119,INDIRECT(calc!BX$12))+SUMIF(INDIRECT(calc!BX$7),$C119,INDIRECT(calc!BX$13))+SUMIF(INDIRECT(calc!BX$8),$C119,INDIRECT(calc!BX$14)))/(COUNTIF(INDIRECT(calc!BX$6),$C119)+COUNTIF(INDIRECT(calc!BX$7),$C119)+COUNTIF(INDIRECT(calc!BX$8),$C119))-SUMIF(INDIRECT(calc!BX$6),$C119,INDIRECT(calc!BX$9))-SUMIF(INDIRECT(calc!BX$7),$C119,INDIRECT(calc!BX$10))-SUMIF(INDIRECT(calc!BX$8),$C119,INDIRECT(calc!BX$11))),"")</f>
        <v/>
      </c>
      <c r="U119" s="205" t="str">
        <f ca="1">IFERROR(IF($C119="","",(SUMIF(INDIRECT(calc!BY$6),$C119,INDIRECT(calc!BY$12))+SUMIF(INDIRECT(calc!BY$7),$C119,INDIRECT(calc!BY$13))+SUMIF(INDIRECT(calc!BY$8),$C119,INDIRECT(calc!BY$14)))/(COUNTIF(INDIRECT(calc!BY$6),$C119)+COUNTIF(INDIRECT(calc!BY$7),$C119)+COUNTIF(INDIRECT(calc!BY$8),$C119))-SUMIF(INDIRECT(calc!BY$6),$C119,INDIRECT(calc!BY$9))-SUMIF(INDIRECT(calc!BY$7),$C119,INDIRECT(calc!BY$10))-SUMIF(INDIRECT(calc!BY$8),$C119,INDIRECT(calc!BY$11))),"")</f>
        <v/>
      </c>
      <c r="V119" s="205" t="str">
        <f ca="1">IFERROR(IF($C119="","",(SUMIF(INDIRECT(calc!BZ$6),$C119,INDIRECT(calc!BZ$12))+SUMIF(INDIRECT(calc!BZ$7),$C119,INDIRECT(calc!BZ$13))+SUMIF(INDIRECT(calc!BZ$8),$C119,INDIRECT(calc!BZ$14)))/(COUNTIF(INDIRECT(calc!BZ$6),$C119)+COUNTIF(INDIRECT(calc!BZ$7),$C119)+COUNTIF(INDIRECT(calc!BZ$8),$C119))-SUMIF(INDIRECT(calc!BZ$6),$C119,INDIRECT(calc!BZ$9))-SUMIF(INDIRECT(calc!BZ$7),$C119,INDIRECT(calc!BZ$10))-SUMIF(INDIRECT(calc!BZ$8),$C119,INDIRECT(calc!BZ$11))),"")</f>
        <v/>
      </c>
      <c r="X119" s="136"/>
    </row>
    <row r="120" spans="3:24">
      <c r="C120" s="204" t="str">
        <f ca="1">IFERROR(INDEX(Typ,MATCH(ROW(A119),Code,0),2),"")</f>
        <v>7432753AA</v>
      </c>
      <c r="D120" s="204" t="str">
        <f ca="1">IFERROR(INDEX(Typ,MATCH(ROW(B119),Code,0),3),"")</f>
        <v>FILL VENT LINE</v>
      </c>
      <c r="E120" s="141">
        <f ca="1">SUMIF(Stocks!A:$A,$C120,Stocks!$B:$B)</f>
        <v>7</v>
      </c>
      <c r="F120" s="141"/>
      <c r="G120" s="145">
        <f t="shared" ca="1" si="1"/>
        <v>0</v>
      </c>
      <c r="H120" s="205" t="str">
        <f ca="1">IFERROR(IF($C120="","",(SUMIF(INDIRECT(calc!BL$6),$C120,INDIRECT(calc!BL$12))+SUMIF(INDIRECT(calc!BL$7),$C120,INDIRECT(calc!BL$13))+SUMIF(INDIRECT(calc!BL$8),$C120,INDIRECT(calc!BL$14)))/(COUNTIF(INDIRECT(calc!BL$6),$C120)+COUNTIF(INDIRECT(calc!BL$7),$C120)+COUNTIF(INDIRECT(calc!BL$8),$C120))-SUMIF(INDIRECT(calc!BL$6),$C120,INDIRECT(calc!BL$9))-SUMIF(INDIRECT(calc!BL$7),$C120,INDIRECT(calc!BL$10))-SUMIF(INDIRECT(calc!BL$8),$C120,INDIRECT(calc!BL$11))),"")</f>
        <v/>
      </c>
      <c r="I120" s="205" t="str">
        <f ca="1">IFERROR(IF($C120="","",(SUMIF(INDIRECT(calc!BM$6),$C120,INDIRECT(calc!BM$12))+SUMIF(INDIRECT(calc!BM$7),$C120,INDIRECT(calc!BM$13))+SUMIF(INDIRECT(calc!BM$8),$C120,INDIRECT(calc!BM$14)))/(COUNTIF(INDIRECT(calc!BM$6),$C120)+COUNTIF(INDIRECT(calc!BM$7),$C120)+COUNTIF(INDIRECT(calc!BM$8),$C120))-SUMIF(INDIRECT(calc!BM$6),$C120,INDIRECT(calc!BM$9))-SUMIF(INDIRECT(calc!BM$7),$C120,INDIRECT(calc!BM$10))-SUMIF(INDIRECT(calc!BM$8),$C120,INDIRECT(calc!BM$11))),"")</f>
        <v/>
      </c>
      <c r="J120" s="205">
        <f ca="1">IFERROR(IF($C120="","",(SUMIF(INDIRECT(calc!BN$6),$C120,INDIRECT(calc!BN$12))+SUMIF(INDIRECT(calc!BN$7),$C120,INDIRECT(calc!BN$13))+SUMIF(INDIRECT(calc!BN$8),$C120,INDIRECT(calc!BN$14)))/(COUNTIF(INDIRECT(calc!BN$6),$C120)+COUNTIF(INDIRECT(calc!BN$7),$C120)+COUNTIF(INDIRECT(calc!BN$8),$C120))-SUMIF(INDIRECT(calc!BN$6),$C120,INDIRECT(calc!BN$9))-SUMIF(INDIRECT(calc!BN$7),$C120,INDIRECT(calc!BN$10))-SUMIF(INDIRECT(calc!BN$8),$C120,INDIRECT(calc!BN$11))),"")</f>
        <v>2</v>
      </c>
      <c r="K120" s="205" t="str">
        <f ca="1">IFERROR(IF($C120="","",(SUMIF(INDIRECT(calc!BO$6),$C120,INDIRECT(calc!BO$12))+SUMIF(INDIRECT(calc!BO$7),$C120,INDIRECT(calc!BO$13))+SUMIF(INDIRECT(calc!BO$8),$C120,INDIRECT(calc!BO$14)))/(COUNTIF(INDIRECT(calc!BO$6),$C120)+COUNTIF(INDIRECT(calc!BO$7),$C120)+COUNTIF(INDIRECT(calc!BO$8),$C120))-SUMIF(INDIRECT(calc!BO$6),$C120,INDIRECT(calc!BO$9))-SUMIF(INDIRECT(calc!BO$7),$C120,INDIRECT(calc!BO$10))-SUMIF(INDIRECT(calc!BO$8),$C120,INDIRECT(calc!BO$11))),"")</f>
        <v/>
      </c>
      <c r="L120" s="205" t="str">
        <f ca="1">IFERROR(IF($C120="","",(SUMIF(INDIRECT(calc!BP$6),$C120,INDIRECT(calc!BP$12))+SUMIF(INDIRECT(calc!BP$7),$C120,INDIRECT(calc!BP$13))+SUMIF(INDIRECT(calc!BP$8),$C120,INDIRECT(calc!BP$14)))/(COUNTIF(INDIRECT(calc!BP$6),$C120)+COUNTIF(INDIRECT(calc!BP$7),$C120)+COUNTIF(INDIRECT(calc!BP$8),$C120))-SUMIF(INDIRECT(calc!BP$6),$C120,INDIRECT(calc!BP$9))-SUMIF(INDIRECT(calc!BP$7),$C120,INDIRECT(calc!BP$10))-SUMIF(INDIRECT(calc!BP$8),$C120,INDIRECT(calc!BP$11))),"")</f>
        <v/>
      </c>
      <c r="M120" s="205" t="str">
        <f ca="1">IFERROR(IF($C120="","",(SUMIF(INDIRECT(calc!BQ$6),$C120,INDIRECT(calc!BQ$12))+SUMIF(INDIRECT(calc!BQ$7),$C120,INDIRECT(calc!BQ$13))+SUMIF(INDIRECT(calc!BQ$8),$C120,INDIRECT(calc!BQ$14)))/(COUNTIF(INDIRECT(calc!BQ$6),$C120)+COUNTIF(INDIRECT(calc!BQ$7),$C120)+COUNTIF(INDIRECT(calc!BQ$8),$C120))-SUMIF(INDIRECT(calc!BQ$6),$C120,INDIRECT(calc!BQ$9))-SUMIF(INDIRECT(calc!BQ$7),$C120,INDIRECT(calc!BQ$10))-SUMIF(INDIRECT(calc!BQ$8),$C120,INDIRECT(calc!BQ$11))),"")</f>
        <v/>
      </c>
      <c r="N120" s="205" t="str">
        <f ca="1">IFERROR(IF($C120="","",(SUMIF(INDIRECT(calc!BR$6),$C120,INDIRECT(calc!BR$12))+SUMIF(INDIRECT(calc!BR$7),$C120,INDIRECT(calc!BR$13))+SUMIF(INDIRECT(calc!BR$8),$C120,INDIRECT(calc!BR$14)))/(COUNTIF(INDIRECT(calc!BR$6),$C120)+COUNTIF(INDIRECT(calc!BR$7),$C120)+COUNTIF(INDIRECT(calc!BR$8),$C120))-SUMIF(INDIRECT(calc!BR$6),$C120,INDIRECT(calc!BR$9))-SUMIF(INDIRECT(calc!BR$7),$C120,INDIRECT(calc!BR$10))-SUMIF(INDIRECT(calc!BR$8),$C120,INDIRECT(calc!BR$11))),"")</f>
        <v/>
      </c>
      <c r="O120" s="205" t="str">
        <f ca="1">IFERROR(IF($C120="","",(SUMIF(INDIRECT(calc!BS$6),$C120,INDIRECT(calc!BS$12))+SUMIF(INDIRECT(calc!BS$7),$C120,INDIRECT(calc!BS$13))+SUMIF(INDIRECT(calc!BS$8),$C120,INDIRECT(calc!BS$14)))/(COUNTIF(INDIRECT(calc!BS$6),$C120)+COUNTIF(INDIRECT(calc!BS$7),$C120)+COUNTIF(INDIRECT(calc!BS$8),$C120))-SUMIF(INDIRECT(calc!BS$6),$C120,INDIRECT(calc!BS$9))-SUMIF(INDIRECT(calc!BS$7),$C120,INDIRECT(calc!BS$10))-SUMIF(INDIRECT(calc!BS$8),$C120,INDIRECT(calc!BS$11))),"")</f>
        <v/>
      </c>
      <c r="P120" s="205" t="str">
        <f ca="1">IFERROR(IF($C120="","",(SUMIF(INDIRECT(calc!BT$6),$C120,INDIRECT(calc!BT$12))+SUMIF(INDIRECT(calc!BT$7),$C120,INDIRECT(calc!BT$13))+SUMIF(INDIRECT(calc!BT$8),$C120,INDIRECT(calc!BT$14)))/(COUNTIF(INDIRECT(calc!BT$6),$C120)+COUNTIF(INDIRECT(calc!BT$7),$C120)+COUNTIF(INDIRECT(calc!BT$8),$C120))-SUMIF(INDIRECT(calc!BT$6),$C120,INDIRECT(calc!BT$9))-SUMIF(INDIRECT(calc!BT$7),$C120,INDIRECT(calc!BT$10))-SUMIF(INDIRECT(calc!BT$8),$C120,INDIRECT(calc!BT$11))),"")</f>
        <v/>
      </c>
      <c r="Q120" s="205" t="str">
        <f ca="1">IFERROR(IF($C120="","",(SUMIF(INDIRECT(calc!BU$6),$C120,INDIRECT(calc!BU$12))+SUMIF(INDIRECT(calc!BU$7),$C120,INDIRECT(calc!BU$13))+SUMIF(INDIRECT(calc!BU$8),$C120,INDIRECT(calc!BU$14)))/(COUNTIF(INDIRECT(calc!BU$6),$C120)+COUNTIF(INDIRECT(calc!BU$7),$C120)+COUNTIF(INDIRECT(calc!BU$8),$C120))-SUMIF(INDIRECT(calc!BU$6),$C120,INDIRECT(calc!BU$9))-SUMIF(INDIRECT(calc!BU$7),$C120,INDIRECT(calc!BU$10))-SUMIF(INDIRECT(calc!BU$8),$C120,INDIRECT(calc!BU$11))),"")</f>
        <v/>
      </c>
      <c r="R120" s="205" t="str">
        <f ca="1">IFERROR(IF($C120="","",(SUMIF(INDIRECT(calc!BV$6),$C120,INDIRECT(calc!BV$12))+SUMIF(INDIRECT(calc!BV$7),$C120,INDIRECT(calc!BV$13))+SUMIF(INDIRECT(calc!BV$8),$C120,INDIRECT(calc!BV$14)))/(COUNTIF(INDIRECT(calc!BV$6),$C120)+COUNTIF(INDIRECT(calc!BV$7),$C120)+COUNTIF(INDIRECT(calc!BV$8),$C120))-SUMIF(INDIRECT(calc!BV$6),$C120,INDIRECT(calc!BV$9))-SUMIF(INDIRECT(calc!BV$7),$C120,INDIRECT(calc!BV$10))-SUMIF(INDIRECT(calc!BV$8),$C120,INDIRECT(calc!BV$11))),"")</f>
        <v/>
      </c>
      <c r="S120" s="205" t="str">
        <f ca="1">IFERROR(IF($C120="","",(SUMIF(INDIRECT(calc!BW$6),$C120,INDIRECT(calc!BW$12))+SUMIF(INDIRECT(calc!BW$7),$C120,INDIRECT(calc!BW$13))+SUMIF(INDIRECT(calc!BW$8),$C120,INDIRECT(calc!BW$14)))/(COUNTIF(INDIRECT(calc!BW$6),$C120)+COUNTIF(INDIRECT(calc!BW$7),$C120)+COUNTIF(INDIRECT(calc!BW$8),$C120))-SUMIF(INDIRECT(calc!BW$6),$C120,INDIRECT(calc!BW$9))-SUMIF(INDIRECT(calc!BW$7),$C120,INDIRECT(calc!BW$10))-SUMIF(INDIRECT(calc!BW$8),$C120,INDIRECT(calc!BW$11))),"")</f>
        <v/>
      </c>
      <c r="T120" s="205" t="str">
        <f ca="1">IFERROR(IF($C120="","",(SUMIF(INDIRECT(calc!BX$6),$C120,INDIRECT(calc!BX$12))+SUMIF(INDIRECT(calc!BX$7),$C120,INDIRECT(calc!BX$13))+SUMIF(INDIRECT(calc!BX$8),$C120,INDIRECT(calc!BX$14)))/(COUNTIF(INDIRECT(calc!BX$6),$C120)+COUNTIF(INDIRECT(calc!BX$7),$C120)+COUNTIF(INDIRECT(calc!BX$8),$C120))-SUMIF(INDIRECT(calc!BX$6),$C120,INDIRECT(calc!BX$9))-SUMIF(INDIRECT(calc!BX$7),$C120,INDIRECT(calc!BX$10))-SUMIF(INDIRECT(calc!BX$8),$C120,INDIRECT(calc!BX$11))),"")</f>
        <v/>
      </c>
      <c r="U120" s="205" t="str">
        <f ca="1">IFERROR(IF($C120="","",(SUMIF(INDIRECT(calc!BY$6),$C120,INDIRECT(calc!BY$12))+SUMIF(INDIRECT(calc!BY$7),$C120,INDIRECT(calc!BY$13))+SUMIF(INDIRECT(calc!BY$8),$C120,INDIRECT(calc!BY$14)))/(COUNTIF(INDIRECT(calc!BY$6),$C120)+COUNTIF(INDIRECT(calc!BY$7),$C120)+COUNTIF(INDIRECT(calc!BY$8),$C120))-SUMIF(INDIRECT(calc!BY$6),$C120,INDIRECT(calc!BY$9))-SUMIF(INDIRECT(calc!BY$7),$C120,INDIRECT(calc!BY$10))-SUMIF(INDIRECT(calc!BY$8),$C120,INDIRECT(calc!BY$11))),"")</f>
        <v/>
      </c>
      <c r="V120" s="205" t="str">
        <f ca="1">IFERROR(IF($C120="","",(SUMIF(INDIRECT(calc!BZ$6),$C120,INDIRECT(calc!BZ$12))+SUMIF(INDIRECT(calc!BZ$7),$C120,INDIRECT(calc!BZ$13))+SUMIF(INDIRECT(calc!BZ$8),$C120,INDIRECT(calc!BZ$14)))/(COUNTIF(INDIRECT(calc!BZ$6),$C120)+COUNTIF(INDIRECT(calc!BZ$7),$C120)+COUNTIF(INDIRECT(calc!BZ$8),$C120))-SUMIF(INDIRECT(calc!BZ$6),$C120,INDIRECT(calc!BZ$9))-SUMIF(INDIRECT(calc!BZ$7),$C120,INDIRECT(calc!BZ$10))-SUMIF(INDIRECT(calc!BZ$8),$C120,INDIRECT(calc!BZ$11))),"")</f>
        <v/>
      </c>
      <c r="X120" s="136"/>
    </row>
    <row r="121" spans="3:24">
      <c r="C121" s="204" t="str">
        <f ca="1">IFERROR(INDEX(Typ,MATCH(ROW(A120),Code,0),2),"")</f>
        <v>7540210AA</v>
      </c>
      <c r="D121" s="204" t="str">
        <f ca="1">IFERROR(INDEX(Typ,MATCH(ROW(B120),Code,0),3),"")</f>
        <v>LOCKING RING</v>
      </c>
      <c r="E121" s="141">
        <f ca="1">SUMIF(Stocks!A:$A,$C121,Stocks!$B:$B)</f>
        <v>0</v>
      </c>
      <c r="F121" s="141"/>
      <c r="G121" s="145">
        <f t="shared" ca="1" si="1"/>
        <v>-5</v>
      </c>
      <c r="H121" s="205" t="str">
        <f ca="1">IFERROR(IF($C121="","",(SUMIF(INDIRECT(calc!BL$6),$C121,INDIRECT(calc!BL$12))+SUMIF(INDIRECT(calc!BL$7),$C121,INDIRECT(calc!BL$13))+SUMIF(INDIRECT(calc!BL$8),$C121,INDIRECT(calc!BL$14)))/(COUNTIF(INDIRECT(calc!BL$6),$C121)+COUNTIF(INDIRECT(calc!BL$7),$C121)+COUNTIF(INDIRECT(calc!BL$8),$C121))-SUMIF(INDIRECT(calc!BL$6),$C121,INDIRECT(calc!BL$9))-SUMIF(INDIRECT(calc!BL$7),$C121,INDIRECT(calc!BL$10))-SUMIF(INDIRECT(calc!BL$8),$C121,INDIRECT(calc!BL$11))),"")</f>
        <v/>
      </c>
      <c r="I121" s="205" t="str">
        <f ca="1">IFERROR(IF($C121="","",(SUMIF(INDIRECT(calc!BM$6),$C121,INDIRECT(calc!BM$12))+SUMIF(INDIRECT(calc!BM$7),$C121,INDIRECT(calc!BM$13))+SUMIF(INDIRECT(calc!BM$8),$C121,INDIRECT(calc!BM$14)))/(COUNTIF(INDIRECT(calc!BM$6),$C121)+COUNTIF(INDIRECT(calc!BM$7),$C121)+COUNTIF(INDIRECT(calc!BM$8),$C121))-SUMIF(INDIRECT(calc!BM$6),$C121,INDIRECT(calc!BM$9))-SUMIF(INDIRECT(calc!BM$7),$C121,INDIRECT(calc!BM$10))-SUMIF(INDIRECT(calc!BM$8),$C121,INDIRECT(calc!BM$11))),"")</f>
        <v/>
      </c>
      <c r="J121" s="205">
        <f ca="1">IFERROR(IF($C121="","",(SUMIF(INDIRECT(calc!BN$6),$C121,INDIRECT(calc!BN$12))+SUMIF(INDIRECT(calc!BN$7),$C121,INDIRECT(calc!BN$13))+SUMIF(INDIRECT(calc!BN$8),$C121,INDIRECT(calc!BN$14)))/(COUNTIF(INDIRECT(calc!BN$6),$C121)+COUNTIF(INDIRECT(calc!BN$7),$C121)+COUNTIF(INDIRECT(calc!BN$8),$C121))-SUMIF(INDIRECT(calc!BN$6),$C121,INDIRECT(calc!BN$9))-SUMIF(INDIRECT(calc!BN$7),$C121,INDIRECT(calc!BN$10))-SUMIF(INDIRECT(calc!BN$8),$C121,INDIRECT(calc!BN$11))),"")</f>
        <v>-5</v>
      </c>
      <c r="K121" s="205" t="str">
        <f ca="1">IFERROR(IF($C121="","",(SUMIF(INDIRECT(calc!BO$6),$C121,INDIRECT(calc!BO$12))+SUMIF(INDIRECT(calc!BO$7),$C121,INDIRECT(calc!BO$13))+SUMIF(INDIRECT(calc!BO$8),$C121,INDIRECT(calc!BO$14)))/(COUNTIF(INDIRECT(calc!BO$6),$C121)+COUNTIF(INDIRECT(calc!BO$7),$C121)+COUNTIF(INDIRECT(calc!BO$8),$C121))-SUMIF(INDIRECT(calc!BO$6),$C121,INDIRECT(calc!BO$9))-SUMIF(INDIRECT(calc!BO$7),$C121,INDIRECT(calc!BO$10))-SUMIF(INDIRECT(calc!BO$8),$C121,INDIRECT(calc!BO$11))),"")</f>
        <v/>
      </c>
      <c r="L121" s="205" t="str">
        <f ca="1">IFERROR(IF($C121="","",(SUMIF(INDIRECT(calc!BP$6),$C121,INDIRECT(calc!BP$12))+SUMIF(INDIRECT(calc!BP$7),$C121,INDIRECT(calc!BP$13))+SUMIF(INDIRECT(calc!BP$8),$C121,INDIRECT(calc!BP$14)))/(COUNTIF(INDIRECT(calc!BP$6),$C121)+COUNTIF(INDIRECT(calc!BP$7),$C121)+COUNTIF(INDIRECT(calc!BP$8),$C121))-SUMIF(INDIRECT(calc!BP$6),$C121,INDIRECT(calc!BP$9))-SUMIF(INDIRECT(calc!BP$7),$C121,INDIRECT(calc!BP$10))-SUMIF(INDIRECT(calc!BP$8),$C121,INDIRECT(calc!BP$11))),"")</f>
        <v/>
      </c>
      <c r="M121" s="205" t="str">
        <f ca="1">IFERROR(IF($C121="","",(SUMIF(INDIRECT(calc!BQ$6),$C121,INDIRECT(calc!BQ$12))+SUMIF(INDIRECT(calc!BQ$7),$C121,INDIRECT(calc!BQ$13))+SUMIF(INDIRECT(calc!BQ$8),$C121,INDIRECT(calc!BQ$14)))/(COUNTIF(INDIRECT(calc!BQ$6),$C121)+COUNTIF(INDIRECT(calc!BQ$7),$C121)+COUNTIF(INDIRECT(calc!BQ$8),$C121))-SUMIF(INDIRECT(calc!BQ$6),$C121,INDIRECT(calc!BQ$9))-SUMIF(INDIRECT(calc!BQ$7),$C121,INDIRECT(calc!BQ$10))-SUMIF(INDIRECT(calc!BQ$8),$C121,INDIRECT(calc!BQ$11))),"")</f>
        <v/>
      </c>
      <c r="N121" s="205" t="str">
        <f ca="1">IFERROR(IF($C121="","",(SUMIF(INDIRECT(calc!BR$6),$C121,INDIRECT(calc!BR$12))+SUMIF(INDIRECT(calc!BR$7),$C121,INDIRECT(calc!BR$13))+SUMIF(INDIRECT(calc!BR$8),$C121,INDIRECT(calc!BR$14)))/(COUNTIF(INDIRECT(calc!BR$6),$C121)+COUNTIF(INDIRECT(calc!BR$7),$C121)+COUNTIF(INDIRECT(calc!BR$8),$C121))-SUMIF(INDIRECT(calc!BR$6),$C121,INDIRECT(calc!BR$9))-SUMIF(INDIRECT(calc!BR$7),$C121,INDIRECT(calc!BR$10))-SUMIF(INDIRECT(calc!BR$8),$C121,INDIRECT(calc!BR$11))),"")</f>
        <v/>
      </c>
      <c r="O121" s="205" t="str">
        <f ca="1">IFERROR(IF($C121="","",(SUMIF(INDIRECT(calc!BS$6),$C121,INDIRECT(calc!BS$12))+SUMIF(INDIRECT(calc!BS$7),$C121,INDIRECT(calc!BS$13))+SUMIF(INDIRECT(calc!BS$8),$C121,INDIRECT(calc!BS$14)))/(COUNTIF(INDIRECT(calc!BS$6),$C121)+COUNTIF(INDIRECT(calc!BS$7),$C121)+COUNTIF(INDIRECT(calc!BS$8),$C121))-SUMIF(INDIRECT(calc!BS$6),$C121,INDIRECT(calc!BS$9))-SUMIF(INDIRECT(calc!BS$7),$C121,INDIRECT(calc!BS$10))-SUMIF(INDIRECT(calc!BS$8),$C121,INDIRECT(calc!BS$11))),"")</f>
        <v/>
      </c>
      <c r="P121" s="205" t="str">
        <f ca="1">IFERROR(IF($C121="","",(SUMIF(INDIRECT(calc!BT$6),$C121,INDIRECT(calc!BT$12))+SUMIF(INDIRECT(calc!BT$7),$C121,INDIRECT(calc!BT$13))+SUMIF(INDIRECT(calc!BT$8),$C121,INDIRECT(calc!BT$14)))/(COUNTIF(INDIRECT(calc!BT$6),$C121)+COUNTIF(INDIRECT(calc!BT$7),$C121)+COUNTIF(INDIRECT(calc!BT$8),$C121))-SUMIF(INDIRECT(calc!BT$6),$C121,INDIRECT(calc!BT$9))-SUMIF(INDIRECT(calc!BT$7),$C121,INDIRECT(calc!BT$10))-SUMIF(INDIRECT(calc!BT$8),$C121,INDIRECT(calc!BT$11))),"")</f>
        <v/>
      </c>
      <c r="Q121" s="205" t="str">
        <f ca="1">IFERROR(IF($C121="","",(SUMIF(INDIRECT(calc!BU$6),$C121,INDIRECT(calc!BU$12))+SUMIF(INDIRECT(calc!BU$7),$C121,INDIRECT(calc!BU$13))+SUMIF(INDIRECT(calc!BU$8),$C121,INDIRECT(calc!BU$14)))/(COUNTIF(INDIRECT(calc!BU$6),$C121)+COUNTIF(INDIRECT(calc!BU$7),$C121)+COUNTIF(INDIRECT(calc!BU$8),$C121))-SUMIF(INDIRECT(calc!BU$6),$C121,INDIRECT(calc!BU$9))-SUMIF(INDIRECT(calc!BU$7),$C121,INDIRECT(calc!BU$10))-SUMIF(INDIRECT(calc!BU$8),$C121,INDIRECT(calc!BU$11))),"")</f>
        <v/>
      </c>
      <c r="R121" s="205" t="str">
        <f ca="1">IFERROR(IF($C121="","",(SUMIF(INDIRECT(calc!BV$6),$C121,INDIRECT(calc!BV$12))+SUMIF(INDIRECT(calc!BV$7),$C121,INDIRECT(calc!BV$13))+SUMIF(INDIRECT(calc!BV$8),$C121,INDIRECT(calc!BV$14)))/(COUNTIF(INDIRECT(calc!BV$6),$C121)+COUNTIF(INDIRECT(calc!BV$7),$C121)+COUNTIF(INDIRECT(calc!BV$8),$C121))-SUMIF(INDIRECT(calc!BV$6),$C121,INDIRECT(calc!BV$9))-SUMIF(INDIRECT(calc!BV$7),$C121,INDIRECT(calc!BV$10))-SUMIF(INDIRECT(calc!BV$8),$C121,INDIRECT(calc!BV$11))),"")</f>
        <v/>
      </c>
      <c r="S121" s="205" t="str">
        <f ca="1">IFERROR(IF($C121="","",(SUMIF(INDIRECT(calc!BW$6),$C121,INDIRECT(calc!BW$12))+SUMIF(INDIRECT(calc!BW$7),$C121,INDIRECT(calc!BW$13))+SUMIF(INDIRECT(calc!BW$8),$C121,INDIRECT(calc!BW$14)))/(COUNTIF(INDIRECT(calc!BW$6),$C121)+COUNTIF(INDIRECT(calc!BW$7),$C121)+COUNTIF(INDIRECT(calc!BW$8),$C121))-SUMIF(INDIRECT(calc!BW$6),$C121,INDIRECT(calc!BW$9))-SUMIF(INDIRECT(calc!BW$7),$C121,INDIRECT(calc!BW$10))-SUMIF(INDIRECT(calc!BW$8),$C121,INDIRECT(calc!BW$11))),"")</f>
        <v/>
      </c>
      <c r="T121" s="205" t="str">
        <f ca="1">IFERROR(IF($C121="","",(SUMIF(INDIRECT(calc!BX$6),$C121,INDIRECT(calc!BX$12))+SUMIF(INDIRECT(calc!BX$7),$C121,INDIRECT(calc!BX$13))+SUMIF(INDIRECT(calc!BX$8),$C121,INDIRECT(calc!BX$14)))/(COUNTIF(INDIRECT(calc!BX$6),$C121)+COUNTIF(INDIRECT(calc!BX$7),$C121)+COUNTIF(INDIRECT(calc!BX$8),$C121))-SUMIF(INDIRECT(calc!BX$6),$C121,INDIRECT(calc!BX$9))-SUMIF(INDIRECT(calc!BX$7),$C121,INDIRECT(calc!BX$10))-SUMIF(INDIRECT(calc!BX$8),$C121,INDIRECT(calc!BX$11))),"")</f>
        <v/>
      </c>
      <c r="U121" s="205" t="str">
        <f ca="1">IFERROR(IF($C121="","",(SUMIF(INDIRECT(calc!BY$6),$C121,INDIRECT(calc!BY$12))+SUMIF(INDIRECT(calc!BY$7),$C121,INDIRECT(calc!BY$13))+SUMIF(INDIRECT(calc!BY$8),$C121,INDIRECT(calc!BY$14)))/(COUNTIF(INDIRECT(calc!BY$6),$C121)+COUNTIF(INDIRECT(calc!BY$7),$C121)+COUNTIF(INDIRECT(calc!BY$8),$C121))-SUMIF(INDIRECT(calc!BY$6),$C121,INDIRECT(calc!BY$9))-SUMIF(INDIRECT(calc!BY$7),$C121,INDIRECT(calc!BY$10))-SUMIF(INDIRECT(calc!BY$8),$C121,INDIRECT(calc!BY$11))),"")</f>
        <v/>
      </c>
      <c r="V121" s="205" t="str">
        <f ca="1">IFERROR(IF($C121="","",(SUMIF(INDIRECT(calc!BZ$6),$C121,INDIRECT(calc!BZ$12))+SUMIF(INDIRECT(calc!BZ$7),$C121,INDIRECT(calc!BZ$13))+SUMIF(INDIRECT(calc!BZ$8),$C121,INDIRECT(calc!BZ$14)))/(COUNTIF(INDIRECT(calc!BZ$6),$C121)+COUNTIF(INDIRECT(calc!BZ$7),$C121)+COUNTIF(INDIRECT(calc!BZ$8),$C121))-SUMIF(INDIRECT(calc!BZ$6),$C121,INDIRECT(calc!BZ$9))-SUMIF(INDIRECT(calc!BZ$7),$C121,INDIRECT(calc!BZ$10))-SUMIF(INDIRECT(calc!BZ$8),$C121,INDIRECT(calc!BZ$11))),"")</f>
        <v/>
      </c>
      <c r="X121" s="136"/>
    </row>
    <row r="122" spans="3:24">
      <c r="C122" s="204" t="str">
        <f ca="1">IFERROR(INDEX(Typ,MATCH(ROW(A121),Code,0),2),"")</f>
        <v>7620483AA</v>
      </c>
      <c r="D122" s="204" t="str">
        <f ca="1">IFERROR(INDEX(Typ,MATCH(ROW(B121),Code,0),3),"")</f>
        <v>WIRE HARNESS ERFS</v>
      </c>
      <c r="E122" s="141">
        <f ca="1">SUMIF(Stocks!A:$A,$C122,Stocks!$B:$B)</f>
        <v>0</v>
      </c>
      <c r="F122" s="141"/>
      <c r="G122" s="145">
        <f t="shared" ca="1" si="1"/>
        <v>0</v>
      </c>
      <c r="H122" s="205" t="str">
        <f ca="1">IFERROR(IF($C122="","",(SUMIF(INDIRECT(calc!BL$6),$C122,INDIRECT(calc!BL$12))+SUMIF(INDIRECT(calc!BL$7),$C122,INDIRECT(calc!BL$13))+SUMIF(INDIRECT(calc!BL$8),$C122,INDIRECT(calc!BL$14)))/(COUNTIF(INDIRECT(calc!BL$6),$C122)+COUNTIF(INDIRECT(calc!BL$7),$C122)+COUNTIF(INDIRECT(calc!BL$8),$C122))-SUMIF(INDIRECT(calc!BL$6),$C122,INDIRECT(calc!BL$9))-SUMIF(INDIRECT(calc!BL$7),$C122,INDIRECT(calc!BL$10))-SUMIF(INDIRECT(calc!BL$8),$C122,INDIRECT(calc!BL$11))),"")</f>
        <v/>
      </c>
      <c r="I122" s="205" t="str">
        <f ca="1">IFERROR(IF($C122="","",(SUMIF(INDIRECT(calc!BM$6),$C122,INDIRECT(calc!BM$12))+SUMIF(INDIRECT(calc!BM$7),$C122,INDIRECT(calc!BM$13))+SUMIF(INDIRECT(calc!BM$8),$C122,INDIRECT(calc!BM$14)))/(COUNTIF(INDIRECT(calc!BM$6),$C122)+COUNTIF(INDIRECT(calc!BM$7),$C122)+COUNTIF(INDIRECT(calc!BM$8),$C122))-SUMIF(INDIRECT(calc!BM$6),$C122,INDIRECT(calc!BM$9))-SUMIF(INDIRECT(calc!BM$7),$C122,INDIRECT(calc!BM$10))-SUMIF(INDIRECT(calc!BM$8),$C122,INDIRECT(calc!BM$11))),"")</f>
        <v/>
      </c>
      <c r="J122" s="205">
        <f ca="1">IFERROR(IF($C122="","",(SUMIF(INDIRECT(calc!BN$6),$C122,INDIRECT(calc!BN$12))+SUMIF(INDIRECT(calc!BN$7),$C122,INDIRECT(calc!BN$13))+SUMIF(INDIRECT(calc!BN$8),$C122,INDIRECT(calc!BN$14)))/(COUNTIF(INDIRECT(calc!BN$6),$C122)+COUNTIF(INDIRECT(calc!BN$7),$C122)+COUNTIF(INDIRECT(calc!BN$8),$C122))-SUMIF(INDIRECT(calc!BN$6),$C122,INDIRECT(calc!BN$9))-SUMIF(INDIRECT(calc!BN$7),$C122,INDIRECT(calc!BN$10))-SUMIF(INDIRECT(calc!BN$8),$C122,INDIRECT(calc!BN$11))),"")</f>
        <v>0</v>
      </c>
      <c r="K122" s="205" t="str">
        <f ca="1">IFERROR(IF($C122="","",(SUMIF(INDIRECT(calc!BO$6),$C122,INDIRECT(calc!BO$12))+SUMIF(INDIRECT(calc!BO$7),$C122,INDIRECT(calc!BO$13))+SUMIF(INDIRECT(calc!BO$8),$C122,INDIRECT(calc!BO$14)))/(COUNTIF(INDIRECT(calc!BO$6),$C122)+COUNTIF(INDIRECT(calc!BO$7),$C122)+COUNTIF(INDIRECT(calc!BO$8),$C122))-SUMIF(INDIRECT(calc!BO$6),$C122,INDIRECT(calc!BO$9))-SUMIF(INDIRECT(calc!BO$7),$C122,INDIRECT(calc!BO$10))-SUMIF(INDIRECT(calc!BO$8),$C122,INDIRECT(calc!BO$11))),"")</f>
        <v/>
      </c>
      <c r="L122" s="205" t="str">
        <f ca="1">IFERROR(IF($C122="","",(SUMIF(INDIRECT(calc!BP$6),$C122,INDIRECT(calc!BP$12))+SUMIF(INDIRECT(calc!BP$7),$C122,INDIRECT(calc!BP$13))+SUMIF(INDIRECT(calc!BP$8),$C122,INDIRECT(calc!BP$14)))/(COUNTIF(INDIRECT(calc!BP$6),$C122)+COUNTIF(INDIRECT(calc!BP$7),$C122)+COUNTIF(INDIRECT(calc!BP$8),$C122))-SUMIF(INDIRECT(calc!BP$6),$C122,INDIRECT(calc!BP$9))-SUMIF(INDIRECT(calc!BP$7),$C122,INDIRECT(calc!BP$10))-SUMIF(INDIRECT(calc!BP$8),$C122,INDIRECT(calc!BP$11))),"")</f>
        <v/>
      </c>
      <c r="M122" s="205" t="str">
        <f ca="1">IFERROR(IF($C122="","",(SUMIF(INDIRECT(calc!BQ$6),$C122,INDIRECT(calc!BQ$12))+SUMIF(INDIRECT(calc!BQ$7),$C122,INDIRECT(calc!BQ$13))+SUMIF(INDIRECT(calc!BQ$8),$C122,INDIRECT(calc!BQ$14)))/(COUNTIF(INDIRECT(calc!BQ$6),$C122)+COUNTIF(INDIRECT(calc!BQ$7),$C122)+COUNTIF(INDIRECT(calc!BQ$8),$C122))-SUMIF(INDIRECT(calc!BQ$6),$C122,INDIRECT(calc!BQ$9))-SUMIF(INDIRECT(calc!BQ$7),$C122,INDIRECT(calc!BQ$10))-SUMIF(INDIRECT(calc!BQ$8),$C122,INDIRECT(calc!BQ$11))),"")</f>
        <v/>
      </c>
      <c r="N122" s="205" t="str">
        <f ca="1">IFERROR(IF($C122="","",(SUMIF(INDIRECT(calc!BR$6),$C122,INDIRECT(calc!BR$12))+SUMIF(INDIRECT(calc!BR$7),$C122,INDIRECT(calc!BR$13))+SUMIF(INDIRECT(calc!BR$8),$C122,INDIRECT(calc!BR$14)))/(COUNTIF(INDIRECT(calc!BR$6),$C122)+COUNTIF(INDIRECT(calc!BR$7),$C122)+COUNTIF(INDIRECT(calc!BR$8),$C122))-SUMIF(INDIRECT(calc!BR$6),$C122,INDIRECT(calc!BR$9))-SUMIF(INDIRECT(calc!BR$7),$C122,INDIRECT(calc!BR$10))-SUMIF(INDIRECT(calc!BR$8),$C122,INDIRECT(calc!BR$11))),"")</f>
        <v/>
      </c>
      <c r="O122" s="205" t="str">
        <f ca="1">IFERROR(IF($C122="","",(SUMIF(INDIRECT(calc!BS$6),$C122,INDIRECT(calc!BS$12))+SUMIF(INDIRECT(calc!BS$7),$C122,INDIRECT(calc!BS$13))+SUMIF(INDIRECT(calc!BS$8),$C122,INDIRECT(calc!BS$14)))/(COUNTIF(INDIRECT(calc!BS$6),$C122)+COUNTIF(INDIRECT(calc!BS$7),$C122)+COUNTIF(INDIRECT(calc!BS$8),$C122))-SUMIF(INDIRECT(calc!BS$6),$C122,INDIRECT(calc!BS$9))-SUMIF(INDIRECT(calc!BS$7),$C122,INDIRECT(calc!BS$10))-SUMIF(INDIRECT(calc!BS$8),$C122,INDIRECT(calc!BS$11))),"")</f>
        <v/>
      </c>
      <c r="P122" s="205" t="str">
        <f ca="1">IFERROR(IF($C122="","",(SUMIF(INDIRECT(calc!BT$6),$C122,INDIRECT(calc!BT$12))+SUMIF(INDIRECT(calc!BT$7),$C122,INDIRECT(calc!BT$13))+SUMIF(INDIRECT(calc!BT$8),$C122,INDIRECT(calc!BT$14)))/(COUNTIF(INDIRECT(calc!BT$6),$C122)+COUNTIF(INDIRECT(calc!BT$7),$C122)+COUNTIF(INDIRECT(calc!BT$8),$C122))-SUMIF(INDIRECT(calc!BT$6),$C122,INDIRECT(calc!BT$9))-SUMIF(INDIRECT(calc!BT$7),$C122,INDIRECT(calc!BT$10))-SUMIF(INDIRECT(calc!BT$8),$C122,INDIRECT(calc!BT$11))),"")</f>
        <v/>
      </c>
      <c r="Q122" s="205" t="str">
        <f ca="1">IFERROR(IF($C122="","",(SUMIF(INDIRECT(calc!BU$6),$C122,INDIRECT(calc!BU$12))+SUMIF(INDIRECT(calc!BU$7),$C122,INDIRECT(calc!BU$13))+SUMIF(INDIRECT(calc!BU$8),$C122,INDIRECT(calc!BU$14)))/(COUNTIF(INDIRECT(calc!BU$6),$C122)+COUNTIF(INDIRECT(calc!BU$7),$C122)+COUNTIF(INDIRECT(calc!BU$8),$C122))-SUMIF(INDIRECT(calc!BU$6),$C122,INDIRECT(calc!BU$9))-SUMIF(INDIRECT(calc!BU$7),$C122,INDIRECT(calc!BU$10))-SUMIF(INDIRECT(calc!BU$8),$C122,INDIRECT(calc!BU$11))),"")</f>
        <v/>
      </c>
      <c r="R122" s="205" t="str">
        <f ca="1">IFERROR(IF($C122="","",(SUMIF(INDIRECT(calc!BV$6),$C122,INDIRECT(calc!BV$12))+SUMIF(INDIRECT(calc!BV$7),$C122,INDIRECT(calc!BV$13))+SUMIF(INDIRECT(calc!BV$8),$C122,INDIRECT(calc!BV$14)))/(COUNTIF(INDIRECT(calc!BV$6),$C122)+COUNTIF(INDIRECT(calc!BV$7),$C122)+COUNTIF(INDIRECT(calc!BV$8),$C122))-SUMIF(INDIRECT(calc!BV$6),$C122,INDIRECT(calc!BV$9))-SUMIF(INDIRECT(calc!BV$7),$C122,INDIRECT(calc!BV$10))-SUMIF(INDIRECT(calc!BV$8),$C122,INDIRECT(calc!BV$11))),"")</f>
        <v/>
      </c>
      <c r="S122" s="205" t="str">
        <f ca="1">IFERROR(IF($C122="","",(SUMIF(INDIRECT(calc!BW$6),$C122,INDIRECT(calc!BW$12))+SUMIF(INDIRECT(calc!BW$7),$C122,INDIRECT(calc!BW$13))+SUMIF(INDIRECT(calc!BW$8),$C122,INDIRECT(calc!BW$14)))/(COUNTIF(INDIRECT(calc!BW$6),$C122)+COUNTIF(INDIRECT(calc!BW$7),$C122)+COUNTIF(INDIRECT(calc!BW$8),$C122))-SUMIF(INDIRECT(calc!BW$6),$C122,INDIRECT(calc!BW$9))-SUMIF(INDIRECT(calc!BW$7),$C122,INDIRECT(calc!BW$10))-SUMIF(INDIRECT(calc!BW$8),$C122,INDIRECT(calc!BW$11))),"")</f>
        <v/>
      </c>
      <c r="T122" s="205" t="str">
        <f ca="1">IFERROR(IF($C122="","",(SUMIF(INDIRECT(calc!BX$6),$C122,INDIRECT(calc!BX$12))+SUMIF(INDIRECT(calc!BX$7),$C122,INDIRECT(calc!BX$13))+SUMIF(INDIRECT(calc!BX$8),$C122,INDIRECT(calc!BX$14)))/(COUNTIF(INDIRECT(calc!BX$6),$C122)+COUNTIF(INDIRECT(calc!BX$7),$C122)+COUNTIF(INDIRECT(calc!BX$8),$C122))-SUMIF(INDIRECT(calc!BX$6),$C122,INDIRECT(calc!BX$9))-SUMIF(INDIRECT(calc!BX$7),$C122,INDIRECT(calc!BX$10))-SUMIF(INDIRECT(calc!BX$8),$C122,INDIRECT(calc!BX$11))),"")</f>
        <v/>
      </c>
      <c r="U122" s="205" t="str">
        <f ca="1">IFERROR(IF($C122="","",(SUMIF(INDIRECT(calc!BY$6),$C122,INDIRECT(calc!BY$12))+SUMIF(INDIRECT(calc!BY$7),$C122,INDIRECT(calc!BY$13))+SUMIF(INDIRECT(calc!BY$8),$C122,INDIRECT(calc!BY$14)))/(COUNTIF(INDIRECT(calc!BY$6),$C122)+COUNTIF(INDIRECT(calc!BY$7),$C122)+COUNTIF(INDIRECT(calc!BY$8),$C122))-SUMIF(INDIRECT(calc!BY$6),$C122,INDIRECT(calc!BY$9))-SUMIF(INDIRECT(calc!BY$7),$C122,INDIRECT(calc!BY$10))-SUMIF(INDIRECT(calc!BY$8),$C122,INDIRECT(calc!BY$11))),"")</f>
        <v/>
      </c>
      <c r="V122" s="205" t="str">
        <f ca="1">IFERROR(IF($C122="","",(SUMIF(INDIRECT(calc!BZ$6),$C122,INDIRECT(calc!BZ$12))+SUMIF(INDIRECT(calc!BZ$7),$C122,INDIRECT(calc!BZ$13))+SUMIF(INDIRECT(calc!BZ$8),$C122,INDIRECT(calc!BZ$14)))/(COUNTIF(INDIRECT(calc!BZ$6),$C122)+COUNTIF(INDIRECT(calc!BZ$7),$C122)+COUNTIF(INDIRECT(calc!BZ$8),$C122))-SUMIF(INDIRECT(calc!BZ$6),$C122,INDIRECT(calc!BZ$9))-SUMIF(INDIRECT(calc!BZ$7),$C122,INDIRECT(calc!BZ$10))-SUMIF(INDIRECT(calc!BZ$8),$C122,INDIRECT(calc!BZ$11))),"")</f>
        <v/>
      </c>
      <c r="X122" s="136"/>
    </row>
    <row r="123" spans="3:24">
      <c r="C123" s="204" t="str">
        <f ca="1">IFERROR(INDEX(Typ,MATCH(ROW(A122),Code,0),2),"")</f>
        <v>7620484AA</v>
      </c>
      <c r="D123" s="204" t="str">
        <f ca="1">IFERROR(INDEX(Typ,MATCH(ROW(B122),Code,0),3),"")</f>
        <v>WIRE HARNESS MRFS</v>
      </c>
      <c r="E123" s="141">
        <f ca="1">SUMIF(Stocks!A:$A,$C123,Stocks!$B:$B)</f>
        <v>80</v>
      </c>
      <c r="F123" s="141"/>
      <c r="G123" s="145">
        <f t="shared" ca="1" si="1"/>
        <v>0</v>
      </c>
      <c r="H123" s="205" t="str">
        <f ca="1">IFERROR(IF($C123="","",(SUMIF(INDIRECT(calc!BL$6),$C123,INDIRECT(calc!BL$12))+SUMIF(INDIRECT(calc!BL$7),$C123,INDIRECT(calc!BL$13))+SUMIF(INDIRECT(calc!BL$8),$C123,INDIRECT(calc!BL$14)))/(COUNTIF(INDIRECT(calc!BL$6),$C123)+COUNTIF(INDIRECT(calc!BL$7),$C123)+COUNTIF(INDIRECT(calc!BL$8),$C123))-SUMIF(INDIRECT(calc!BL$6),$C123,INDIRECT(calc!BL$9))-SUMIF(INDIRECT(calc!BL$7),$C123,INDIRECT(calc!BL$10))-SUMIF(INDIRECT(calc!BL$8),$C123,INDIRECT(calc!BL$11))),"")</f>
        <v/>
      </c>
      <c r="I123" s="205" t="str">
        <f ca="1">IFERROR(IF($C123="","",(SUMIF(INDIRECT(calc!BM$6),$C123,INDIRECT(calc!BM$12))+SUMIF(INDIRECT(calc!BM$7),$C123,INDIRECT(calc!BM$13))+SUMIF(INDIRECT(calc!BM$8),$C123,INDIRECT(calc!BM$14)))/(COUNTIF(INDIRECT(calc!BM$6),$C123)+COUNTIF(INDIRECT(calc!BM$7),$C123)+COUNTIF(INDIRECT(calc!BM$8),$C123))-SUMIF(INDIRECT(calc!BM$6),$C123,INDIRECT(calc!BM$9))-SUMIF(INDIRECT(calc!BM$7),$C123,INDIRECT(calc!BM$10))-SUMIF(INDIRECT(calc!BM$8),$C123,INDIRECT(calc!BM$11))),"")</f>
        <v/>
      </c>
      <c r="J123" s="205">
        <f ca="1">IFERROR(IF($C123="","",(SUMIF(INDIRECT(calc!BN$6),$C123,INDIRECT(calc!BN$12))+SUMIF(INDIRECT(calc!BN$7),$C123,INDIRECT(calc!BN$13))+SUMIF(INDIRECT(calc!BN$8),$C123,INDIRECT(calc!BN$14)))/(COUNTIF(INDIRECT(calc!BN$6),$C123)+COUNTIF(INDIRECT(calc!BN$7),$C123)+COUNTIF(INDIRECT(calc!BN$8),$C123))-SUMIF(INDIRECT(calc!BN$6),$C123,INDIRECT(calc!BN$9))-SUMIF(INDIRECT(calc!BN$7),$C123,INDIRECT(calc!BN$10))-SUMIF(INDIRECT(calc!BN$8),$C123,INDIRECT(calc!BN$11))),"")</f>
        <v>75</v>
      </c>
      <c r="K123" s="205" t="str">
        <f ca="1">IFERROR(IF($C123="","",(SUMIF(INDIRECT(calc!BO$6),$C123,INDIRECT(calc!BO$12))+SUMIF(INDIRECT(calc!BO$7),$C123,INDIRECT(calc!BO$13))+SUMIF(INDIRECT(calc!BO$8),$C123,INDIRECT(calc!BO$14)))/(COUNTIF(INDIRECT(calc!BO$6),$C123)+COUNTIF(INDIRECT(calc!BO$7),$C123)+COUNTIF(INDIRECT(calc!BO$8),$C123))-SUMIF(INDIRECT(calc!BO$6),$C123,INDIRECT(calc!BO$9))-SUMIF(INDIRECT(calc!BO$7),$C123,INDIRECT(calc!BO$10))-SUMIF(INDIRECT(calc!BO$8),$C123,INDIRECT(calc!BO$11))),"")</f>
        <v/>
      </c>
      <c r="L123" s="205" t="str">
        <f ca="1">IFERROR(IF($C123="","",(SUMIF(INDIRECT(calc!BP$6),$C123,INDIRECT(calc!BP$12))+SUMIF(INDIRECT(calc!BP$7),$C123,INDIRECT(calc!BP$13))+SUMIF(INDIRECT(calc!BP$8),$C123,INDIRECT(calc!BP$14)))/(COUNTIF(INDIRECT(calc!BP$6),$C123)+COUNTIF(INDIRECT(calc!BP$7),$C123)+COUNTIF(INDIRECT(calc!BP$8),$C123))-SUMIF(INDIRECT(calc!BP$6),$C123,INDIRECT(calc!BP$9))-SUMIF(INDIRECT(calc!BP$7),$C123,INDIRECT(calc!BP$10))-SUMIF(INDIRECT(calc!BP$8),$C123,INDIRECT(calc!BP$11))),"")</f>
        <v/>
      </c>
      <c r="M123" s="205" t="str">
        <f ca="1">IFERROR(IF($C123="","",(SUMIF(INDIRECT(calc!BQ$6),$C123,INDIRECT(calc!BQ$12))+SUMIF(INDIRECT(calc!BQ$7),$C123,INDIRECT(calc!BQ$13))+SUMIF(INDIRECT(calc!BQ$8),$C123,INDIRECT(calc!BQ$14)))/(COUNTIF(INDIRECT(calc!BQ$6),$C123)+COUNTIF(INDIRECT(calc!BQ$7),$C123)+COUNTIF(INDIRECT(calc!BQ$8),$C123))-SUMIF(INDIRECT(calc!BQ$6),$C123,INDIRECT(calc!BQ$9))-SUMIF(INDIRECT(calc!BQ$7),$C123,INDIRECT(calc!BQ$10))-SUMIF(INDIRECT(calc!BQ$8),$C123,INDIRECT(calc!BQ$11))),"")</f>
        <v/>
      </c>
      <c r="N123" s="205" t="str">
        <f ca="1">IFERROR(IF($C123="","",(SUMIF(INDIRECT(calc!BR$6),$C123,INDIRECT(calc!BR$12))+SUMIF(INDIRECT(calc!BR$7),$C123,INDIRECT(calc!BR$13))+SUMIF(INDIRECT(calc!BR$8),$C123,INDIRECT(calc!BR$14)))/(COUNTIF(INDIRECT(calc!BR$6),$C123)+COUNTIF(INDIRECT(calc!BR$7),$C123)+COUNTIF(INDIRECT(calc!BR$8),$C123))-SUMIF(INDIRECT(calc!BR$6),$C123,INDIRECT(calc!BR$9))-SUMIF(INDIRECT(calc!BR$7),$C123,INDIRECT(calc!BR$10))-SUMIF(INDIRECT(calc!BR$8),$C123,INDIRECT(calc!BR$11))),"")</f>
        <v/>
      </c>
      <c r="O123" s="205" t="str">
        <f ca="1">IFERROR(IF($C123="","",(SUMIF(INDIRECT(calc!BS$6),$C123,INDIRECT(calc!BS$12))+SUMIF(INDIRECT(calc!BS$7),$C123,INDIRECT(calc!BS$13))+SUMIF(INDIRECT(calc!BS$8),$C123,INDIRECT(calc!BS$14)))/(COUNTIF(INDIRECT(calc!BS$6),$C123)+COUNTIF(INDIRECT(calc!BS$7),$C123)+COUNTIF(INDIRECT(calc!BS$8),$C123))-SUMIF(INDIRECT(calc!BS$6),$C123,INDIRECT(calc!BS$9))-SUMIF(INDIRECT(calc!BS$7),$C123,INDIRECT(calc!BS$10))-SUMIF(INDIRECT(calc!BS$8),$C123,INDIRECT(calc!BS$11))),"")</f>
        <v/>
      </c>
      <c r="P123" s="205" t="str">
        <f ca="1">IFERROR(IF($C123="","",(SUMIF(INDIRECT(calc!BT$6),$C123,INDIRECT(calc!BT$12))+SUMIF(INDIRECT(calc!BT$7),$C123,INDIRECT(calc!BT$13))+SUMIF(INDIRECT(calc!BT$8),$C123,INDIRECT(calc!BT$14)))/(COUNTIF(INDIRECT(calc!BT$6),$C123)+COUNTIF(INDIRECT(calc!BT$7),$C123)+COUNTIF(INDIRECT(calc!BT$8),$C123))-SUMIF(INDIRECT(calc!BT$6),$C123,INDIRECT(calc!BT$9))-SUMIF(INDIRECT(calc!BT$7),$C123,INDIRECT(calc!BT$10))-SUMIF(INDIRECT(calc!BT$8),$C123,INDIRECT(calc!BT$11))),"")</f>
        <v/>
      </c>
      <c r="Q123" s="205" t="str">
        <f ca="1">IFERROR(IF($C123="","",(SUMIF(INDIRECT(calc!BU$6),$C123,INDIRECT(calc!BU$12))+SUMIF(INDIRECT(calc!BU$7),$C123,INDIRECT(calc!BU$13))+SUMIF(INDIRECT(calc!BU$8),$C123,INDIRECT(calc!BU$14)))/(COUNTIF(INDIRECT(calc!BU$6),$C123)+COUNTIF(INDIRECT(calc!BU$7),$C123)+COUNTIF(INDIRECT(calc!BU$8),$C123))-SUMIF(INDIRECT(calc!BU$6),$C123,INDIRECT(calc!BU$9))-SUMIF(INDIRECT(calc!BU$7),$C123,INDIRECT(calc!BU$10))-SUMIF(INDIRECT(calc!BU$8),$C123,INDIRECT(calc!BU$11))),"")</f>
        <v/>
      </c>
      <c r="R123" s="205" t="str">
        <f ca="1">IFERROR(IF($C123="","",(SUMIF(INDIRECT(calc!BV$6),$C123,INDIRECT(calc!BV$12))+SUMIF(INDIRECT(calc!BV$7),$C123,INDIRECT(calc!BV$13))+SUMIF(INDIRECT(calc!BV$8),$C123,INDIRECT(calc!BV$14)))/(COUNTIF(INDIRECT(calc!BV$6),$C123)+COUNTIF(INDIRECT(calc!BV$7),$C123)+COUNTIF(INDIRECT(calc!BV$8),$C123))-SUMIF(INDIRECT(calc!BV$6),$C123,INDIRECT(calc!BV$9))-SUMIF(INDIRECT(calc!BV$7),$C123,INDIRECT(calc!BV$10))-SUMIF(INDIRECT(calc!BV$8),$C123,INDIRECT(calc!BV$11))),"")</f>
        <v/>
      </c>
      <c r="S123" s="205" t="str">
        <f ca="1">IFERROR(IF($C123="","",(SUMIF(INDIRECT(calc!BW$6),$C123,INDIRECT(calc!BW$12))+SUMIF(INDIRECT(calc!BW$7),$C123,INDIRECT(calc!BW$13))+SUMIF(INDIRECT(calc!BW$8),$C123,INDIRECT(calc!BW$14)))/(COUNTIF(INDIRECT(calc!BW$6),$C123)+COUNTIF(INDIRECT(calc!BW$7),$C123)+COUNTIF(INDIRECT(calc!BW$8),$C123))-SUMIF(INDIRECT(calc!BW$6),$C123,INDIRECT(calc!BW$9))-SUMIF(INDIRECT(calc!BW$7),$C123,INDIRECT(calc!BW$10))-SUMIF(INDIRECT(calc!BW$8),$C123,INDIRECT(calc!BW$11))),"")</f>
        <v/>
      </c>
      <c r="T123" s="205" t="str">
        <f ca="1">IFERROR(IF($C123="","",(SUMIF(INDIRECT(calc!BX$6),$C123,INDIRECT(calc!BX$12))+SUMIF(INDIRECT(calc!BX$7),$C123,INDIRECT(calc!BX$13))+SUMIF(INDIRECT(calc!BX$8),$C123,INDIRECT(calc!BX$14)))/(COUNTIF(INDIRECT(calc!BX$6),$C123)+COUNTIF(INDIRECT(calc!BX$7),$C123)+COUNTIF(INDIRECT(calc!BX$8),$C123))-SUMIF(INDIRECT(calc!BX$6),$C123,INDIRECT(calc!BX$9))-SUMIF(INDIRECT(calc!BX$7),$C123,INDIRECT(calc!BX$10))-SUMIF(INDIRECT(calc!BX$8),$C123,INDIRECT(calc!BX$11))),"")</f>
        <v/>
      </c>
      <c r="U123" s="205" t="str">
        <f ca="1">IFERROR(IF($C123="","",(SUMIF(INDIRECT(calc!BY$6),$C123,INDIRECT(calc!BY$12))+SUMIF(INDIRECT(calc!BY$7),$C123,INDIRECT(calc!BY$13))+SUMIF(INDIRECT(calc!BY$8),$C123,INDIRECT(calc!BY$14)))/(COUNTIF(INDIRECT(calc!BY$6),$C123)+COUNTIF(INDIRECT(calc!BY$7),$C123)+COUNTIF(INDIRECT(calc!BY$8),$C123))-SUMIF(INDIRECT(calc!BY$6),$C123,INDIRECT(calc!BY$9))-SUMIF(INDIRECT(calc!BY$7),$C123,INDIRECT(calc!BY$10))-SUMIF(INDIRECT(calc!BY$8),$C123,INDIRECT(calc!BY$11))),"")</f>
        <v/>
      </c>
      <c r="V123" s="205" t="str">
        <f ca="1">IFERROR(IF($C123="","",(SUMIF(INDIRECT(calc!BZ$6),$C123,INDIRECT(calc!BZ$12))+SUMIF(INDIRECT(calc!BZ$7),$C123,INDIRECT(calc!BZ$13))+SUMIF(INDIRECT(calc!BZ$8),$C123,INDIRECT(calc!BZ$14)))/(COUNTIF(INDIRECT(calc!BZ$6),$C123)+COUNTIF(INDIRECT(calc!BZ$7),$C123)+COUNTIF(INDIRECT(calc!BZ$8),$C123))-SUMIF(INDIRECT(calc!BZ$6),$C123,INDIRECT(calc!BZ$9))-SUMIF(INDIRECT(calc!BZ$7),$C123,INDIRECT(calc!BZ$10))-SUMIF(INDIRECT(calc!BZ$8),$C123,INDIRECT(calc!BZ$11))),"")</f>
        <v/>
      </c>
      <c r="X123" s="136"/>
    </row>
    <row r="124" spans="3:24">
      <c r="C124" s="204" t="str">
        <f ca="1">IFERROR(INDEX(Typ,MATCH(ROW(A123),Code,0),2),"")</f>
        <v>7640214AA</v>
      </c>
      <c r="D124" s="204" t="str">
        <f ca="1">IFERROR(INDEX(Typ,MATCH(ROW(B123),Code,0),3),"")</f>
        <v>CANISTER CHINA</v>
      </c>
      <c r="E124" s="141">
        <f ca="1">SUMIF(Stocks!A:$A,$C124,Stocks!$B:$B)</f>
        <v>0</v>
      </c>
      <c r="F124" s="141"/>
      <c r="G124" s="145">
        <f t="shared" ca="1" si="1"/>
        <v>-5</v>
      </c>
      <c r="H124" s="205" t="str">
        <f ca="1">IFERROR(IF($C124="","",(SUMIF(INDIRECT(calc!BL$6),$C124,INDIRECT(calc!BL$12))+SUMIF(INDIRECT(calc!BL$7),$C124,INDIRECT(calc!BL$13))+SUMIF(INDIRECT(calc!BL$8),$C124,INDIRECT(calc!BL$14)))/(COUNTIF(INDIRECT(calc!BL$6),$C124)+COUNTIF(INDIRECT(calc!BL$7),$C124)+COUNTIF(INDIRECT(calc!BL$8),$C124))-SUMIF(INDIRECT(calc!BL$6),$C124,INDIRECT(calc!BL$9))-SUMIF(INDIRECT(calc!BL$7),$C124,INDIRECT(calc!BL$10))-SUMIF(INDIRECT(calc!BL$8),$C124,INDIRECT(calc!BL$11))),"")</f>
        <v/>
      </c>
      <c r="I124" s="205" t="str">
        <f ca="1">IFERROR(IF($C124="","",(SUMIF(INDIRECT(calc!BM$6),$C124,INDIRECT(calc!BM$12))+SUMIF(INDIRECT(calc!BM$7),$C124,INDIRECT(calc!BM$13))+SUMIF(INDIRECT(calc!BM$8),$C124,INDIRECT(calc!BM$14)))/(COUNTIF(INDIRECT(calc!BM$6),$C124)+COUNTIF(INDIRECT(calc!BM$7),$C124)+COUNTIF(INDIRECT(calc!BM$8),$C124))-SUMIF(INDIRECT(calc!BM$6),$C124,INDIRECT(calc!BM$9))-SUMIF(INDIRECT(calc!BM$7),$C124,INDIRECT(calc!BM$10))-SUMIF(INDIRECT(calc!BM$8),$C124,INDIRECT(calc!BM$11))),"")</f>
        <v/>
      </c>
      <c r="J124" s="205">
        <f ca="1">IFERROR(IF($C124="","",(SUMIF(INDIRECT(calc!BN$6),$C124,INDIRECT(calc!BN$12))+SUMIF(INDIRECT(calc!BN$7),$C124,INDIRECT(calc!BN$13))+SUMIF(INDIRECT(calc!BN$8),$C124,INDIRECT(calc!BN$14)))/(COUNTIF(INDIRECT(calc!BN$6),$C124)+COUNTIF(INDIRECT(calc!BN$7),$C124)+COUNTIF(INDIRECT(calc!BN$8),$C124))-SUMIF(INDIRECT(calc!BN$6),$C124,INDIRECT(calc!BN$9))-SUMIF(INDIRECT(calc!BN$7),$C124,INDIRECT(calc!BN$10))-SUMIF(INDIRECT(calc!BN$8),$C124,INDIRECT(calc!BN$11))),"")</f>
        <v>-5</v>
      </c>
      <c r="K124" s="205" t="str">
        <f ca="1">IFERROR(IF($C124="","",(SUMIF(INDIRECT(calc!BO$6),$C124,INDIRECT(calc!BO$12))+SUMIF(INDIRECT(calc!BO$7),$C124,INDIRECT(calc!BO$13))+SUMIF(INDIRECT(calc!BO$8),$C124,INDIRECT(calc!BO$14)))/(COUNTIF(INDIRECT(calc!BO$6),$C124)+COUNTIF(INDIRECT(calc!BO$7),$C124)+COUNTIF(INDIRECT(calc!BO$8),$C124))-SUMIF(INDIRECT(calc!BO$6),$C124,INDIRECT(calc!BO$9))-SUMIF(INDIRECT(calc!BO$7),$C124,INDIRECT(calc!BO$10))-SUMIF(INDIRECT(calc!BO$8),$C124,INDIRECT(calc!BO$11))),"")</f>
        <v/>
      </c>
      <c r="L124" s="205" t="str">
        <f ca="1">IFERROR(IF($C124="","",(SUMIF(INDIRECT(calc!BP$6),$C124,INDIRECT(calc!BP$12))+SUMIF(INDIRECT(calc!BP$7),$C124,INDIRECT(calc!BP$13))+SUMIF(INDIRECT(calc!BP$8),$C124,INDIRECT(calc!BP$14)))/(COUNTIF(INDIRECT(calc!BP$6),$C124)+COUNTIF(INDIRECT(calc!BP$7),$C124)+COUNTIF(INDIRECT(calc!BP$8),$C124))-SUMIF(INDIRECT(calc!BP$6),$C124,INDIRECT(calc!BP$9))-SUMIF(INDIRECT(calc!BP$7),$C124,INDIRECT(calc!BP$10))-SUMIF(INDIRECT(calc!BP$8),$C124,INDIRECT(calc!BP$11))),"")</f>
        <v/>
      </c>
      <c r="M124" s="205" t="str">
        <f ca="1">IFERROR(IF($C124="","",(SUMIF(INDIRECT(calc!BQ$6),$C124,INDIRECT(calc!BQ$12))+SUMIF(INDIRECT(calc!BQ$7),$C124,INDIRECT(calc!BQ$13))+SUMIF(INDIRECT(calc!BQ$8),$C124,INDIRECT(calc!BQ$14)))/(COUNTIF(INDIRECT(calc!BQ$6),$C124)+COUNTIF(INDIRECT(calc!BQ$7),$C124)+COUNTIF(INDIRECT(calc!BQ$8),$C124))-SUMIF(INDIRECT(calc!BQ$6),$C124,INDIRECT(calc!BQ$9))-SUMIF(INDIRECT(calc!BQ$7),$C124,INDIRECT(calc!BQ$10))-SUMIF(INDIRECT(calc!BQ$8),$C124,INDIRECT(calc!BQ$11))),"")</f>
        <v/>
      </c>
      <c r="N124" s="205" t="str">
        <f ca="1">IFERROR(IF($C124="","",(SUMIF(INDIRECT(calc!BR$6),$C124,INDIRECT(calc!BR$12))+SUMIF(INDIRECT(calc!BR$7),$C124,INDIRECT(calc!BR$13))+SUMIF(INDIRECT(calc!BR$8),$C124,INDIRECT(calc!BR$14)))/(COUNTIF(INDIRECT(calc!BR$6),$C124)+COUNTIF(INDIRECT(calc!BR$7),$C124)+COUNTIF(INDIRECT(calc!BR$8),$C124))-SUMIF(INDIRECT(calc!BR$6),$C124,INDIRECT(calc!BR$9))-SUMIF(INDIRECT(calc!BR$7),$C124,INDIRECT(calc!BR$10))-SUMIF(INDIRECT(calc!BR$8),$C124,INDIRECT(calc!BR$11))),"")</f>
        <v/>
      </c>
      <c r="O124" s="205" t="str">
        <f ca="1">IFERROR(IF($C124="","",(SUMIF(INDIRECT(calc!BS$6),$C124,INDIRECT(calc!BS$12))+SUMIF(INDIRECT(calc!BS$7),$C124,INDIRECT(calc!BS$13))+SUMIF(INDIRECT(calc!BS$8),$C124,INDIRECT(calc!BS$14)))/(COUNTIF(INDIRECT(calc!BS$6),$C124)+COUNTIF(INDIRECT(calc!BS$7),$C124)+COUNTIF(INDIRECT(calc!BS$8),$C124))-SUMIF(INDIRECT(calc!BS$6),$C124,INDIRECT(calc!BS$9))-SUMIF(INDIRECT(calc!BS$7),$C124,INDIRECT(calc!BS$10))-SUMIF(INDIRECT(calc!BS$8),$C124,INDIRECT(calc!BS$11))),"")</f>
        <v/>
      </c>
      <c r="P124" s="205" t="str">
        <f ca="1">IFERROR(IF($C124="","",(SUMIF(INDIRECT(calc!BT$6),$C124,INDIRECT(calc!BT$12))+SUMIF(INDIRECT(calc!BT$7),$C124,INDIRECT(calc!BT$13))+SUMIF(INDIRECT(calc!BT$8),$C124,INDIRECT(calc!BT$14)))/(COUNTIF(INDIRECT(calc!BT$6),$C124)+COUNTIF(INDIRECT(calc!BT$7),$C124)+COUNTIF(INDIRECT(calc!BT$8),$C124))-SUMIF(INDIRECT(calc!BT$6),$C124,INDIRECT(calc!BT$9))-SUMIF(INDIRECT(calc!BT$7),$C124,INDIRECT(calc!BT$10))-SUMIF(INDIRECT(calc!BT$8),$C124,INDIRECT(calc!BT$11))),"")</f>
        <v/>
      </c>
      <c r="Q124" s="205" t="str">
        <f ca="1">IFERROR(IF($C124="","",(SUMIF(INDIRECT(calc!BU$6),$C124,INDIRECT(calc!BU$12))+SUMIF(INDIRECT(calc!BU$7),$C124,INDIRECT(calc!BU$13))+SUMIF(INDIRECT(calc!BU$8),$C124,INDIRECT(calc!BU$14)))/(COUNTIF(INDIRECT(calc!BU$6),$C124)+COUNTIF(INDIRECT(calc!BU$7),$C124)+COUNTIF(INDIRECT(calc!BU$8),$C124))-SUMIF(INDIRECT(calc!BU$6),$C124,INDIRECT(calc!BU$9))-SUMIF(INDIRECT(calc!BU$7),$C124,INDIRECT(calc!BU$10))-SUMIF(INDIRECT(calc!BU$8),$C124,INDIRECT(calc!BU$11))),"")</f>
        <v/>
      </c>
      <c r="R124" s="205" t="str">
        <f ca="1">IFERROR(IF($C124="","",(SUMIF(INDIRECT(calc!BV$6),$C124,INDIRECT(calc!BV$12))+SUMIF(INDIRECT(calc!BV$7),$C124,INDIRECT(calc!BV$13))+SUMIF(INDIRECT(calc!BV$8),$C124,INDIRECT(calc!BV$14)))/(COUNTIF(INDIRECT(calc!BV$6),$C124)+COUNTIF(INDIRECT(calc!BV$7),$C124)+COUNTIF(INDIRECT(calc!BV$8),$C124))-SUMIF(INDIRECT(calc!BV$6),$C124,INDIRECT(calc!BV$9))-SUMIF(INDIRECT(calc!BV$7),$C124,INDIRECT(calc!BV$10))-SUMIF(INDIRECT(calc!BV$8),$C124,INDIRECT(calc!BV$11))),"")</f>
        <v/>
      </c>
      <c r="S124" s="205" t="str">
        <f ca="1">IFERROR(IF($C124="","",(SUMIF(INDIRECT(calc!BW$6),$C124,INDIRECT(calc!BW$12))+SUMIF(INDIRECT(calc!BW$7),$C124,INDIRECT(calc!BW$13))+SUMIF(INDIRECT(calc!BW$8),$C124,INDIRECT(calc!BW$14)))/(COUNTIF(INDIRECT(calc!BW$6),$C124)+COUNTIF(INDIRECT(calc!BW$7),$C124)+COUNTIF(INDIRECT(calc!BW$8),$C124))-SUMIF(INDIRECT(calc!BW$6),$C124,INDIRECT(calc!BW$9))-SUMIF(INDIRECT(calc!BW$7),$C124,INDIRECT(calc!BW$10))-SUMIF(INDIRECT(calc!BW$8),$C124,INDIRECT(calc!BW$11))),"")</f>
        <v/>
      </c>
      <c r="T124" s="205" t="str">
        <f ca="1">IFERROR(IF($C124="","",(SUMIF(INDIRECT(calc!BX$6),$C124,INDIRECT(calc!BX$12))+SUMIF(INDIRECT(calc!BX$7),$C124,INDIRECT(calc!BX$13))+SUMIF(INDIRECT(calc!BX$8),$C124,INDIRECT(calc!BX$14)))/(COUNTIF(INDIRECT(calc!BX$6),$C124)+COUNTIF(INDIRECT(calc!BX$7),$C124)+COUNTIF(INDIRECT(calc!BX$8),$C124))-SUMIF(INDIRECT(calc!BX$6),$C124,INDIRECT(calc!BX$9))-SUMIF(INDIRECT(calc!BX$7),$C124,INDIRECT(calc!BX$10))-SUMIF(INDIRECT(calc!BX$8),$C124,INDIRECT(calc!BX$11))),"")</f>
        <v/>
      </c>
      <c r="U124" s="205" t="str">
        <f ca="1">IFERROR(IF($C124="","",(SUMIF(INDIRECT(calc!BY$6),$C124,INDIRECT(calc!BY$12))+SUMIF(INDIRECT(calc!BY$7),$C124,INDIRECT(calc!BY$13))+SUMIF(INDIRECT(calc!BY$8),$C124,INDIRECT(calc!BY$14)))/(COUNTIF(INDIRECT(calc!BY$6),$C124)+COUNTIF(INDIRECT(calc!BY$7),$C124)+COUNTIF(INDIRECT(calc!BY$8),$C124))-SUMIF(INDIRECT(calc!BY$6),$C124,INDIRECT(calc!BY$9))-SUMIF(INDIRECT(calc!BY$7),$C124,INDIRECT(calc!BY$10))-SUMIF(INDIRECT(calc!BY$8),$C124,INDIRECT(calc!BY$11))),"")</f>
        <v/>
      </c>
      <c r="V124" s="205" t="str">
        <f ca="1">IFERROR(IF($C124="","",(SUMIF(INDIRECT(calc!BZ$6),$C124,INDIRECT(calc!BZ$12))+SUMIF(INDIRECT(calc!BZ$7),$C124,INDIRECT(calc!BZ$13))+SUMIF(INDIRECT(calc!BZ$8),$C124,INDIRECT(calc!BZ$14)))/(COUNTIF(INDIRECT(calc!BZ$6),$C124)+COUNTIF(INDIRECT(calc!BZ$7),$C124)+COUNTIF(INDIRECT(calc!BZ$8),$C124))-SUMIF(INDIRECT(calc!BZ$6),$C124,INDIRECT(calc!BZ$9))-SUMIF(INDIRECT(calc!BZ$7),$C124,INDIRECT(calc!BZ$10))-SUMIF(INDIRECT(calc!BZ$8),$C124,INDIRECT(calc!BZ$11))),"")</f>
        <v/>
      </c>
      <c r="X124" s="136"/>
    </row>
    <row r="125" spans="3:24">
      <c r="C125" s="204" t="str">
        <f ca="1">IFERROR(INDEX(Typ,MATCH(ROW(A124),Code,0),2),"")</f>
        <v>7640215AA</v>
      </c>
      <c r="D125" s="204" t="str">
        <f ca="1">IFERROR(INDEX(Typ,MATCH(ROW(B124),Code,0),3),"")</f>
        <v>CANISTER ECE</v>
      </c>
      <c r="E125" s="141">
        <f ca="1">SUMIF(Stocks!A:$A,$C125,Stocks!$B:$B)</f>
        <v>85</v>
      </c>
      <c r="F125" s="141"/>
      <c r="G125" s="145">
        <f t="shared" ca="1" si="1"/>
        <v>0</v>
      </c>
      <c r="H125" s="205" t="str">
        <f ca="1">IFERROR(IF($C125="","",(SUMIF(INDIRECT(calc!BL$6),$C125,INDIRECT(calc!BL$12))+SUMIF(INDIRECT(calc!BL$7),$C125,INDIRECT(calc!BL$13))+SUMIF(INDIRECT(calc!BL$8),$C125,INDIRECT(calc!BL$14)))/(COUNTIF(INDIRECT(calc!BL$6),$C125)+COUNTIF(INDIRECT(calc!BL$7),$C125)+COUNTIF(INDIRECT(calc!BL$8),$C125))-SUMIF(INDIRECT(calc!BL$6),$C125,INDIRECT(calc!BL$9))-SUMIF(INDIRECT(calc!BL$7),$C125,INDIRECT(calc!BL$10))-SUMIF(INDIRECT(calc!BL$8),$C125,INDIRECT(calc!BL$11))),"")</f>
        <v/>
      </c>
      <c r="I125" s="205" t="str">
        <f ca="1">IFERROR(IF($C125="","",(SUMIF(INDIRECT(calc!BM$6),$C125,INDIRECT(calc!BM$12))+SUMIF(INDIRECT(calc!BM$7),$C125,INDIRECT(calc!BM$13))+SUMIF(INDIRECT(calc!BM$8),$C125,INDIRECT(calc!BM$14)))/(COUNTIF(INDIRECT(calc!BM$6),$C125)+COUNTIF(INDIRECT(calc!BM$7),$C125)+COUNTIF(INDIRECT(calc!BM$8),$C125))-SUMIF(INDIRECT(calc!BM$6),$C125,INDIRECT(calc!BM$9))-SUMIF(INDIRECT(calc!BM$7),$C125,INDIRECT(calc!BM$10))-SUMIF(INDIRECT(calc!BM$8),$C125,INDIRECT(calc!BM$11))),"")</f>
        <v/>
      </c>
      <c r="J125" s="205">
        <f ca="1">IFERROR(IF($C125="","",(SUMIF(INDIRECT(calc!BN$6),$C125,INDIRECT(calc!BN$12))+SUMIF(INDIRECT(calc!BN$7),$C125,INDIRECT(calc!BN$13))+SUMIF(INDIRECT(calc!BN$8),$C125,INDIRECT(calc!BN$14)))/(COUNTIF(INDIRECT(calc!BN$6),$C125)+COUNTIF(INDIRECT(calc!BN$7),$C125)+COUNTIF(INDIRECT(calc!BN$8),$C125))-SUMIF(INDIRECT(calc!BN$6),$C125,INDIRECT(calc!BN$9))-SUMIF(INDIRECT(calc!BN$7),$C125,INDIRECT(calc!BN$10))-SUMIF(INDIRECT(calc!BN$8),$C125,INDIRECT(calc!BN$11))),"")</f>
        <v>85</v>
      </c>
      <c r="K125" s="205" t="str">
        <f ca="1">IFERROR(IF($C125="","",(SUMIF(INDIRECT(calc!BO$6),$C125,INDIRECT(calc!BO$12))+SUMIF(INDIRECT(calc!BO$7),$C125,INDIRECT(calc!BO$13))+SUMIF(INDIRECT(calc!BO$8),$C125,INDIRECT(calc!BO$14)))/(COUNTIF(INDIRECT(calc!BO$6),$C125)+COUNTIF(INDIRECT(calc!BO$7),$C125)+COUNTIF(INDIRECT(calc!BO$8),$C125))-SUMIF(INDIRECT(calc!BO$6),$C125,INDIRECT(calc!BO$9))-SUMIF(INDIRECT(calc!BO$7),$C125,INDIRECT(calc!BO$10))-SUMIF(INDIRECT(calc!BO$8),$C125,INDIRECT(calc!BO$11))),"")</f>
        <v/>
      </c>
      <c r="L125" s="205" t="str">
        <f ca="1">IFERROR(IF($C125="","",(SUMIF(INDIRECT(calc!BP$6),$C125,INDIRECT(calc!BP$12))+SUMIF(INDIRECT(calc!BP$7),$C125,INDIRECT(calc!BP$13))+SUMIF(INDIRECT(calc!BP$8),$C125,INDIRECT(calc!BP$14)))/(COUNTIF(INDIRECT(calc!BP$6),$C125)+COUNTIF(INDIRECT(calc!BP$7),$C125)+COUNTIF(INDIRECT(calc!BP$8),$C125))-SUMIF(INDIRECT(calc!BP$6),$C125,INDIRECT(calc!BP$9))-SUMIF(INDIRECT(calc!BP$7),$C125,INDIRECT(calc!BP$10))-SUMIF(INDIRECT(calc!BP$8),$C125,INDIRECT(calc!BP$11))),"")</f>
        <v/>
      </c>
      <c r="M125" s="205" t="str">
        <f ca="1">IFERROR(IF($C125="","",(SUMIF(INDIRECT(calc!BQ$6),$C125,INDIRECT(calc!BQ$12))+SUMIF(INDIRECT(calc!BQ$7),$C125,INDIRECT(calc!BQ$13))+SUMIF(INDIRECT(calc!BQ$8),$C125,INDIRECT(calc!BQ$14)))/(COUNTIF(INDIRECT(calc!BQ$6),$C125)+COUNTIF(INDIRECT(calc!BQ$7),$C125)+COUNTIF(INDIRECT(calc!BQ$8),$C125))-SUMIF(INDIRECT(calc!BQ$6),$C125,INDIRECT(calc!BQ$9))-SUMIF(INDIRECT(calc!BQ$7),$C125,INDIRECT(calc!BQ$10))-SUMIF(INDIRECT(calc!BQ$8),$C125,INDIRECT(calc!BQ$11))),"")</f>
        <v/>
      </c>
      <c r="N125" s="205" t="str">
        <f ca="1">IFERROR(IF($C125="","",(SUMIF(INDIRECT(calc!BR$6),$C125,INDIRECT(calc!BR$12))+SUMIF(INDIRECT(calc!BR$7),$C125,INDIRECT(calc!BR$13))+SUMIF(INDIRECT(calc!BR$8),$C125,INDIRECT(calc!BR$14)))/(COUNTIF(INDIRECT(calc!BR$6),$C125)+COUNTIF(INDIRECT(calc!BR$7),$C125)+COUNTIF(INDIRECT(calc!BR$8),$C125))-SUMIF(INDIRECT(calc!BR$6),$C125,INDIRECT(calc!BR$9))-SUMIF(INDIRECT(calc!BR$7),$C125,INDIRECT(calc!BR$10))-SUMIF(INDIRECT(calc!BR$8),$C125,INDIRECT(calc!BR$11))),"")</f>
        <v/>
      </c>
      <c r="O125" s="205" t="str">
        <f ca="1">IFERROR(IF($C125="","",(SUMIF(INDIRECT(calc!BS$6),$C125,INDIRECT(calc!BS$12))+SUMIF(INDIRECT(calc!BS$7),$C125,INDIRECT(calc!BS$13))+SUMIF(INDIRECT(calc!BS$8),$C125,INDIRECT(calc!BS$14)))/(COUNTIF(INDIRECT(calc!BS$6),$C125)+COUNTIF(INDIRECT(calc!BS$7),$C125)+COUNTIF(INDIRECT(calc!BS$8),$C125))-SUMIF(INDIRECT(calc!BS$6),$C125,INDIRECT(calc!BS$9))-SUMIF(INDIRECT(calc!BS$7),$C125,INDIRECT(calc!BS$10))-SUMIF(INDIRECT(calc!BS$8),$C125,INDIRECT(calc!BS$11))),"")</f>
        <v/>
      </c>
      <c r="P125" s="205" t="str">
        <f ca="1">IFERROR(IF($C125="","",(SUMIF(INDIRECT(calc!BT$6),$C125,INDIRECT(calc!BT$12))+SUMIF(INDIRECT(calc!BT$7),$C125,INDIRECT(calc!BT$13))+SUMIF(INDIRECT(calc!BT$8),$C125,INDIRECT(calc!BT$14)))/(COUNTIF(INDIRECT(calc!BT$6),$C125)+COUNTIF(INDIRECT(calc!BT$7),$C125)+COUNTIF(INDIRECT(calc!BT$8),$C125))-SUMIF(INDIRECT(calc!BT$6),$C125,INDIRECT(calc!BT$9))-SUMIF(INDIRECT(calc!BT$7),$C125,INDIRECT(calc!BT$10))-SUMIF(INDIRECT(calc!BT$8),$C125,INDIRECT(calc!BT$11))),"")</f>
        <v/>
      </c>
      <c r="Q125" s="205" t="str">
        <f ca="1">IFERROR(IF($C125="","",(SUMIF(INDIRECT(calc!BU$6),$C125,INDIRECT(calc!BU$12))+SUMIF(INDIRECT(calc!BU$7),$C125,INDIRECT(calc!BU$13))+SUMIF(INDIRECT(calc!BU$8),$C125,INDIRECT(calc!BU$14)))/(COUNTIF(INDIRECT(calc!BU$6),$C125)+COUNTIF(INDIRECT(calc!BU$7),$C125)+COUNTIF(INDIRECT(calc!BU$8),$C125))-SUMIF(INDIRECT(calc!BU$6),$C125,INDIRECT(calc!BU$9))-SUMIF(INDIRECT(calc!BU$7),$C125,INDIRECT(calc!BU$10))-SUMIF(INDIRECT(calc!BU$8),$C125,INDIRECT(calc!BU$11))),"")</f>
        <v/>
      </c>
      <c r="R125" s="205" t="str">
        <f ca="1">IFERROR(IF($C125="","",(SUMIF(INDIRECT(calc!BV$6),$C125,INDIRECT(calc!BV$12))+SUMIF(INDIRECT(calc!BV$7),$C125,INDIRECT(calc!BV$13))+SUMIF(INDIRECT(calc!BV$8),$C125,INDIRECT(calc!BV$14)))/(COUNTIF(INDIRECT(calc!BV$6),$C125)+COUNTIF(INDIRECT(calc!BV$7),$C125)+COUNTIF(INDIRECT(calc!BV$8),$C125))-SUMIF(INDIRECT(calc!BV$6),$C125,INDIRECT(calc!BV$9))-SUMIF(INDIRECT(calc!BV$7),$C125,INDIRECT(calc!BV$10))-SUMIF(INDIRECT(calc!BV$8),$C125,INDIRECT(calc!BV$11))),"")</f>
        <v/>
      </c>
      <c r="S125" s="205" t="str">
        <f ca="1">IFERROR(IF($C125="","",(SUMIF(INDIRECT(calc!BW$6),$C125,INDIRECT(calc!BW$12))+SUMIF(INDIRECT(calc!BW$7),$C125,INDIRECT(calc!BW$13))+SUMIF(INDIRECT(calc!BW$8),$C125,INDIRECT(calc!BW$14)))/(COUNTIF(INDIRECT(calc!BW$6),$C125)+COUNTIF(INDIRECT(calc!BW$7),$C125)+COUNTIF(INDIRECT(calc!BW$8),$C125))-SUMIF(INDIRECT(calc!BW$6),$C125,INDIRECT(calc!BW$9))-SUMIF(INDIRECT(calc!BW$7),$C125,INDIRECT(calc!BW$10))-SUMIF(INDIRECT(calc!BW$8),$C125,INDIRECT(calc!BW$11))),"")</f>
        <v/>
      </c>
      <c r="T125" s="205" t="str">
        <f ca="1">IFERROR(IF($C125="","",(SUMIF(INDIRECT(calc!BX$6),$C125,INDIRECT(calc!BX$12))+SUMIF(INDIRECT(calc!BX$7),$C125,INDIRECT(calc!BX$13))+SUMIF(INDIRECT(calc!BX$8),$C125,INDIRECT(calc!BX$14)))/(COUNTIF(INDIRECT(calc!BX$6),$C125)+COUNTIF(INDIRECT(calc!BX$7),$C125)+COUNTIF(INDIRECT(calc!BX$8),$C125))-SUMIF(INDIRECT(calc!BX$6),$C125,INDIRECT(calc!BX$9))-SUMIF(INDIRECT(calc!BX$7),$C125,INDIRECT(calc!BX$10))-SUMIF(INDIRECT(calc!BX$8),$C125,INDIRECT(calc!BX$11))),"")</f>
        <v/>
      </c>
      <c r="U125" s="205" t="str">
        <f ca="1">IFERROR(IF($C125="","",(SUMIF(INDIRECT(calc!BY$6),$C125,INDIRECT(calc!BY$12))+SUMIF(INDIRECT(calc!BY$7),$C125,INDIRECT(calc!BY$13))+SUMIF(INDIRECT(calc!BY$8),$C125,INDIRECT(calc!BY$14)))/(COUNTIF(INDIRECT(calc!BY$6),$C125)+COUNTIF(INDIRECT(calc!BY$7),$C125)+COUNTIF(INDIRECT(calc!BY$8),$C125))-SUMIF(INDIRECT(calc!BY$6),$C125,INDIRECT(calc!BY$9))-SUMIF(INDIRECT(calc!BY$7),$C125,INDIRECT(calc!BY$10))-SUMIF(INDIRECT(calc!BY$8),$C125,INDIRECT(calc!BY$11))),"")</f>
        <v/>
      </c>
      <c r="V125" s="205" t="str">
        <f ca="1">IFERROR(IF($C125="","",(SUMIF(INDIRECT(calc!BZ$6),$C125,INDIRECT(calc!BZ$12))+SUMIF(INDIRECT(calc!BZ$7),$C125,INDIRECT(calc!BZ$13))+SUMIF(INDIRECT(calc!BZ$8),$C125,INDIRECT(calc!BZ$14)))/(COUNTIF(INDIRECT(calc!BZ$6),$C125)+COUNTIF(INDIRECT(calc!BZ$7),$C125)+COUNTIF(INDIRECT(calc!BZ$8),$C125))-SUMIF(INDIRECT(calc!BZ$6),$C125,INDIRECT(calc!BZ$9))-SUMIF(INDIRECT(calc!BZ$7),$C125,INDIRECT(calc!BZ$10))-SUMIF(INDIRECT(calc!BZ$8),$C125,INDIRECT(calc!BZ$11))),"")</f>
        <v/>
      </c>
      <c r="X125" s="136"/>
    </row>
    <row r="126" spans="3:24">
      <c r="C126" s="204" t="str">
        <f ca="1">IFERROR(INDEX(Typ,MATCH(ROW(A125),Code,0),2),"")</f>
        <v>7210383AA</v>
      </c>
      <c r="D126" s="204" t="str">
        <f ca="1">IFERROR(INDEX(Typ,MATCH(ROW(B125),Code,0),3),"")</f>
        <v>ICV</v>
      </c>
      <c r="E126" s="141">
        <f ca="1">SUMIF(Stocks!A:$A,$C126,Stocks!$B:$B)</f>
        <v>0</v>
      </c>
      <c r="F126" s="141"/>
      <c r="G126" s="145">
        <f t="shared" ca="1" si="1"/>
        <v>-5</v>
      </c>
      <c r="H126" s="205" t="str">
        <f ca="1">IFERROR(IF($C126="","",(SUMIF(INDIRECT(calc!BL$6),$C126,INDIRECT(calc!BL$12))+SUMIF(INDIRECT(calc!BL$7),$C126,INDIRECT(calc!BL$13))+SUMIF(INDIRECT(calc!BL$8),$C126,INDIRECT(calc!BL$14)))/(COUNTIF(INDIRECT(calc!BL$6),$C126)+COUNTIF(INDIRECT(calc!BL$7),$C126)+COUNTIF(INDIRECT(calc!BL$8),$C126))-SUMIF(INDIRECT(calc!BL$6),$C126,INDIRECT(calc!BL$9))-SUMIF(INDIRECT(calc!BL$7),$C126,INDIRECT(calc!BL$10))-SUMIF(INDIRECT(calc!BL$8),$C126,INDIRECT(calc!BL$11))),"")</f>
        <v/>
      </c>
      <c r="I126" s="205" t="str">
        <f ca="1">IFERROR(IF($C126="","",(SUMIF(INDIRECT(calc!BM$6),$C126,INDIRECT(calc!BM$12))+SUMIF(INDIRECT(calc!BM$7),$C126,INDIRECT(calc!BM$13))+SUMIF(INDIRECT(calc!BM$8),$C126,INDIRECT(calc!BM$14)))/(COUNTIF(INDIRECT(calc!BM$6),$C126)+COUNTIF(INDIRECT(calc!BM$7),$C126)+COUNTIF(INDIRECT(calc!BM$8),$C126))-SUMIF(INDIRECT(calc!BM$6),$C126,INDIRECT(calc!BM$9))-SUMIF(INDIRECT(calc!BM$7),$C126,INDIRECT(calc!BM$10))-SUMIF(INDIRECT(calc!BM$8),$C126,INDIRECT(calc!BM$11))),"")</f>
        <v/>
      </c>
      <c r="J126" s="205">
        <f ca="1">IFERROR(IF($C126="","",(SUMIF(INDIRECT(calc!BN$6),$C126,INDIRECT(calc!BN$12))+SUMIF(INDIRECT(calc!BN$7),$C126,INDIRECT(calc!BN$13))+SUMIF(INDIRECT(calc!BN$8),$C126,INDIRECT(calc!BN$14)))/(COUNTIF(INDIRECT(calc!BN$6),$C126)+COUNTIF(INDIRECT(calc!BN$7),$C126)+COUNTIF(INDIRECT(calc!BN$8),$C126))-SUMIF(INDIRECT(calc!BN$6),$C126,INDIRECT(calc!BN$9))-SUMIF(INDIRECT(calc!BN$7),$C126,INDIRECT(calc!BN$10))-SUMIF(INDIRECT(calc!BN$8),$C126,INDIRECT(calc!BN$11))),"")</f>
        <v>-5</v>
      </c>
      <c r="K126" s="205" t="str">
        <f ca="1">IFERROR(IF($C126="","",(SUMIF(INDIRECT(calc!BO$6),$C126,INDIRECT(calc!BO$12))+SUMIF(INDIRECT(calc!BO$7),$C126,INDIRECT(calc!BO$13))+SUMIF(INDIRECT(calc!BO$8),$C126,INDIRECT(calc!BO$14)))/(COUNTIF(INDIRECT(calc!BO$6),$C126)+COUNTIF(INDIRECT(calc!BO$7),$C126)+COUNTIF(INDIRECT(calc!BO$8),$C126))-SUMIF(INDIRECT(calc!BO$6),$C126,INDIRECT(calc!BO$9))-SUMIF(INDIRECT(calc!BO$7),$C126,INDIRECT(calc!BO$10))-SUMIF(INDIRECT(calc!BO$8),$C126,INDIRECT(calc!BO$11))),"")</f>
        <v/>
      </c>
      <c r="L126" s="205" t="str">
        <f ca="1">IFERROR(IF($C126="","",(SUMIF(INDIRECT(calc!BP$6),$C126,INDIRECT(calc!BP$12))+SUMIF(INDIRECT(calc!BP$7),$C126,INDIRECT(calc!BP$13))+SUMIF(INDIRECT(calc!BP$8),$C126,INDIRECT(calc!BP$14)))/(COUNTIF(INDIRECT(calc!BP$6),$C126)+COUNTIF(INDIRECT(calc!BP$7),$C126)+COUNTIF(INDIRECT(calc!BP$8),$C126))-SUMIF(INDIRECT(calc!BP$6),$C126,INDIRECT(calc!BP$9))-SUMIF(INDIRECT(calc!BP$7),$C126,INDIRECT(calc!BP$10))-SUMIF(INDIRECT(calc!BP$8),$C126,INDIRECT(calc!BP$11))),"")</f>
        <v/>
      </c>
      <c r="M126" s="205" t="str">
        <f ca="1">IFERROR(IF($C126="","",(SUMIF(INDIRECT(calc!BQ$6),$C126,INDIRECT(calc!BQ$12))+SUMIF(INDIRECT(calc!BQ$7),$C126,INDIRECT(calc!BQ$13))+SUMIF(INDIRECT(calc!BQ$8),$C126,INDIRECT(calc!BQ$14)))/(COUNTIF(INDIRECT(calc!BQ$6),$C126)+COUNTIF(INDIRECT(calc!BQ$7),$C126)+COUNTIF(INDIRECT(calc!BQ$8),$C126))-SUMIF(INDIRECT(calc!BQ$6),$C126,INDIRECT(calc!BQ$9))-SUMIF(INDIRECT(calc!BQ$7),$C126,INDIRECT(calc!BQ$10))-SUMIF(INDIRECT(calc!BQ$8),$C126,INDIRECT(calc!BQ$11))),"")</f>
        <v/>
      </c>
      <c r="N126" s="205" t="str">
        <f ca="1">IFERROR(IF($C126="","",(SUMIF(INDIRECT(calc!BR$6),$C126,INDIRECT(calc!BR$12))+SUMIF(INDIRECT(calc!BR$7),$C126,INDIRECT(calc!BR$13))+SUMIF(INDIRECT(calc!BR$8),$C126,INDIRECT(calc!BR$14)))/(COUNTIF(INDIRECT(calc!BR$6),$C126)+COUNTIF(INDIRECT(calc!BR$7),$C126)+COUNTIF(INDIRECT(calc!BR$8),$C126))-SUMIF(INDIRECT(calc!BR$6),$C126,INDIRECT(calc!BR$9))-SUMIF(INDIRECT(calc!BR$7),$C126,INDIRECT(calc!BR$10))-SUMIF(INDIRECT(calc!BR$8),$C126,INDIRECT(calc!BR$11))),"")</f>
        <v/>
      </c>
      <c r="O126" s="205" t="str">
        <f ca="1">IFERROR(IF($C126="","",(SUMIF(INDIRECT(calc!BS$6),$C126,INDIRECT(calc!BS$12))+SUMIF(INDIRECT(calc!BS$7),$C126,INDIRECT(calc!BS$13))+SUMIF(INDIRECT(calc!BS$8),$C126,INDIRECT(calc!BS$14)))/(COUNTIF(INDIRECT(calc!BS$6),$C126)+COUNTIF(INDIRECT(calc!BS$7),$C126)+COUNTIF(INDIRECT(calc!BS$8),$C126))-SUMIF(INDIRECT(calc!BS$6),$C126,INDIRECT(calc!BS$9))-SUMIF(INDIRECT(calc!BS$7),$C126,INDIRECT(calc!BS$10))-SUMIF(INDIRECT(calc!BS$8),$C126,INDIRECT(calc!BS$11))),"")</f>
        <v/>
      </c>
      <c r="P126" s="205" t="str">
        <f ca="1">IFERROR(IF($C126="","",(SUMIF(INDIRECT(calc!BT$6),$C126,INDIRECT(calc!BT$12))+SUMIF(INDIRECT(calc!BT$7),$C126,INDIRECT(calc!BT$13))+SUMIF(INDIRECT(calc!BT$8),$C126,INDIRECT(calc!BT$14)))/(COUNTIF(INDIRECT(calc!BT$6),$C126)+COUNTIF(INDIRECT(calc!BT$7),$C126)+COUNTIF(INDIRECT(calc!BT$8),$C126))-SUMIF(INDIRECT(calc!BT$6),$C126,INDIRECT(calc!BT$9))-SUMIF(INDIRECT(calc!BT$7),$C126,INDIRECT(calc!BT$10))-SUMIF(INDIRECT(calc!BT$8),$C126,INDIRECT(calc!BT$11))),"")</f>
        <v/>
      </c>
      <c r="Q126" s="205" t="str">
        <f ca="1">IFERROR(IF($C126="","",(SUMIF(INDIRECT(calc!BU$6),$C126,INDIRECT(calc!BU$12))+SUMIF(INDIRECT(calc!BU$7),$C126,INDIRECT(calc!BU$13))+SUMIF(INDIRECT(calc!BU$8),$C126,INDIRECT(calc!BU$14)))/(COUNTIF(INDIRECT(calc!BU$6),$C126)+COUNTIF(INDIRECT(calc!BU$7),$C126)+COUNTIF(INDIRECT(calc!BU$8),$C126))-SUMIF(INDIRECT(calc!BU$6),$C126,INDIRECT(calc!BU$9))-SUMIF(INDIRECT(calc!BU$7),$C126,INDIRECT(calc!BU$10))-SUMIF(INDIRECT(calc!BU$8),$C126,INDIRECT(calc!BU$11))),"")</f>
        <v/>
      </c>
      <c r="R126" s="205" t="str">
        <f ca="1">IFERROR(IF($C126="","",(SUMIF(INDIRECT(calc!BV$6),$C126,INDIRECT(calc!BV$12))+SUMIF(INDIRECT(calc!BV$7),$C126,INDIRECT(calc!BV$13))+SUMIF(INDIRECT(calc!BV$8),$C126,INDIRECT(calc!BV$14)))/(COUNTIF(INDIRECT(calc!BV$6),$C126)+COUNTIF(INDIRECT(calc!BV$7),$C126)+COUNTIF(INDIRECT(calc!BV$8),$C126))-SUMIF(INDIRECT(calc!BV$6),$C126,INDIRECT(calc!BV$9))-SUMIF(INDIRECT(calc!BV$7),$C126,INDIRECT(calc!BV$10))-SUMIF(INDIRECT(calc!BV$8),$C126,INDIRECT(calc!BV$11))),"")</f>
        <v/>
      </c>
      <c r="S126" s="205" t="str">
        <f ca="1">IFERROR(IF($C126="","",(SUMIF(INDIRECT(calc!BW$6),$C126,INDIRECT(calc!BW$12))+SUMIF(INDIRECT(calc!BW$7),$C126,INDIRECT(calc!BW$13))+SUMIF(INDIRECT(calc!BW$8),$C126,INDIRECT(calc!BW$14)))/(COUNTIF(INDIRECT(calc!BW$6),$C126)+COUNTIF(INDIRECT(calc!BW$7),$C126)+COUNTIF(INDIRECT(calc!BW$8),$C126))-SUMIF(INDIRECT(calc!BW$6),$C126,INDIRECT(calc!BW$9))-SUMIF(INDIRECT(calc!BW$7),$C126,INDIRECT(calc!BW$10))-SUMIF(INDIRECT(calc!BW$8),$C126,INDIRECT(calc!BW$11))),"")</f>
        <v/>
      </c>
      <c r="T126" s="205" t="str">
        <f ca="1">IFERROR(IF($C126="","",(SUMIF(INDIRECT(calc!BX$6),$C126,INDIRECT(calc!BX$12))+SUMIF(INDIRECT(calc!BX$7),$C126,INDIRECT(calc!BX$13))+SUMIF(INDIRECT(calc!BX$8),$C126,INDIRECT(calc!BX$14)))/(COUNTIF(INDIRECT(calc!BX$6),$C126)+COUNTIF(INDIRECT(calc!BX$7),$C126)+COUNTIF(INDIRECT(calc!BX$8),$C126))-SUMIF(INDIRECT(calc!BX$6),$C126,INDIRECT(calc!BX$9))-SUMIF(INDIRECT(calc!BX$7),$C126,INDIRECT(calc!BX$10))-SUMIF(INDIRECT(calc!BX$8),$C126,INDIRECT(calc!BX$11))),"")</f>
        <v/>
      </c>
      <c r="U126" s="205" t="str">
        <f ca="1">IFERROR(IF($C126="","",(SUMIF(INDIRECT(calc!BY$6),$C126,INDIRECT(calc!BY$12))+SUMIF(INDIRECT(calc!BY$7),$C126,INDIRECT(calc!BY$13))+SUMIF(INDIRECT(calc!BY$8),$C126,INDIRECT(calc!BY$14)))/(COUNTIF(INDIRECT(calc!BY$6),$C126)+COUNTIF(INDIRECT(calc!BY$7),$C126)+COUNTIF(INDIRECT(calc!BY$8),$C126))-SUMIF(INDIRECT(calc!BY$6),$C126,INDIRECT(calc!BY$9))-SUMIF(INDIRECT(calc!BY$7),$C126,INDIRECT(calc!BY$10))-SUMIF(INDIRECT(calc!BY$8),$C126,INDIRECT(calc!BY$11))),"")</f>
        <v/>
      </c>
      <c r="V126" s="205" t="str">
        <f ca="1">IFERROR(IF($C126="","",(SUMIF(INDIRECT(calc!BZ$6),$C126,INDIRECT(calc!BZ$12))+SUMIF(INDIRECT(calc!BZ$7),$C126,INDIRECT(calc!BZ$13))+SUMIF(INDIRECT(calc!BZ$8),$C126,INDIRECT(calc!BZ$14)))/(COUNTIF(INDIRECT(calc!BZ$6),$C126)+COUNTIF(INDIRECT(calc!BZ$7),$C126)+COUNTIF(INDIRECT(calc!BZ$8),$C126))-SUMIF(INDIRECT(calc!BZ$6),$C126,INDIRECT(calc!BZ$9))-SUMIF(INDIRECT(calc!BZ$7),$C126,INDIRECT(calc!BZ$10))-SUMIF(INDIRECT(calc!BZ$8),$C126,INDIRECT(calc!BZ$11))),"")</f>
        <v/>
      </c>
      <c r="X126" s="136"/>
    </row>
    <row r="127" spans="3:24">
      <c r="C127" s="204" t="str">
        <f ca="1">IFERROR(INDEX(Typ,MATCH(ROW(A126),Code,0),2),"")</f>
        <v>7510365AA</v>
      </c>
      <c r="D127" s="204" t="str">
        <f ca="1">IFERROR(INDEX(Typ,MATCH(ROW(B126),Code,0),3),"")</f>
        <v>HEATSHIELD</v>
      </c>
      <c r="E127" s="141">
        <f ca="1">SUMIF(Stocks!A:$A,$C127,Stocks!$B:$B)</f>
        <v>155</v>
      </c>
      <c r="F127" s="141"/>
      <c r="G127" s="145">
        <f t="shared" ca="1" si="1"/>
        <v>0</v>
      </c>
      <c r="H127" s="205" t="str">
        <f ca="1">IFERROR(IF($C127="","",(SUMIF(INDIRECT(calc!BL$6),$C127,INDIRECT(calc!BL$12))+SUMIF(INDIRECT(calc!BL$7),$C127,INDIRECT(calc!BL$13))+SUMIF(INDIRECT(calc!BL$8),$C127,INDIRECT(calc!BL$14)))/(COUNTIF(INDIRECT(calc!BL$6),$C127)+COUNTIF(INDIRECT(calc!BL$7),$C127)+COUNTIF(INDIRECT(calc!BL$8),$C127))-SUMIF(INDIRECT(calc!BL$6),$C127,INDIRECT(calc!BL$9))-SUMIF(INDIRECT(calc!BL$7),$C127,INDIRECT(calc!BL$10))-SUMIF(INDIRECT(calc!BL$8),$C127,INDIRECT(calc!BL$11))),"")</f>
        <v/>
      </c>
      <c r="I127" s="205" t="str">
        <f ca="1">IFERROR(IF($C127="","",(SUMIF(INDIRECT(calc!BM$6),$C127,INDIRECT(calc!BM$12))+SUMIF(INDIRECT(calc!BM$7),$C127,INDIRECT(calc!BM$13))+SUMIF(INDIRECT(calc!BM$8),$C127,INDIRECT(calc!BM$14)))/(COUNTIF(INDIRECT(calc!BM$6),$C127)+COUNTIF(INDIRECT(calc!BM$7),$C127)+COUNTIF(INDIRECT(calc!BM$8),$C127))-SUMIF(INDIRECT(calc!BM$6),$C127,INDIRECT(calc!BM$9))-SUMIF(INDIRECT(calc!BM$7),$C127,INDIRECT(calc!BM$10))-SUMIF(INDIRECT(calc!BM$8),$C127,INDIRECT(calc!BM$11))),"")</f>
        <v/>
      </c>
      <c r="J127" s="205">
        <f ca="1">IFERROR(IF($C127="","",(SUMIF(INDIRECT(calc!BN$6),$C127,INDIRECT(calc!BN$12))+SUMIF(INDIRECT(calc!BN$7),$C127,INDIRECT(calc!BN$13))+SUMIF(INDIRECT(calc!BN$8),$C127,INDIRECT(calc!BN$14)))/(COUNTIF(INDIRECT(calc!BN$6),$C127)+COUNTIF(INDIRECT(calc!BN$7),$C127)+COUNTIF(INDIRECT(calc!BN$8),$C127))-SUMIF(INDIRECT(calc!BN$6),$C127,INDIRECT(calc!BN$9))-SUMIF(INDIRECT(calc!BN$7),$C127,INDIRECT(calc!BN$10))-SUMIF(INDIRECT(calc!BN$8),$C127,INDIRECT(calc!BN$11))),"")</f>
        <v>150</v>
      </c>
      <c r="K127" s="205" t="str">
        <f ca="1">IFERROR(IF($C127="","",(SUMIF(INDIRECT(calc!BO$6),$C127,INDIRECT(calc!BO$12))+SUMIF(INDIRECT(calc!BO$7),$C127,INDIRECT(calc!BO$13))+SUMIF(INDIRECT(calc!BO$8),$C127,INDIRECT(calc!BO$14)))/(COUNTIF(INDIRECT(calc!BO$6),$C127)+COUNTIF(INDIRECT(calc!BO$7),$C127)+COUNTIF(INDIRECT(calc!BO$8),$C127))-SUMIF(INDIRECT(calc!BO$6),$C127,INDIRECT(calc!BO$9))-SUMIF(INDIRECT(calc!BO$7),$C127,INDIRECT(calc!BO$10))-SUMIF(INDIRECT(calc!BO$8),$C127,INDIRECT(calc!BO$11))),"")</f>
        <v/>
      </c>
      <c r="L127" s="205" t="str">
        <f ca="1">IFERROR(IF($C127="","",(SUMIF(INDIRECT(calc!BP$6),$C127,INDIRECT(calc!BP$12))+SUMIF(INDIRECT(calc!BP$7),$C127,INDIRECT(calc!BP$13))+SUMIF(INDIRECT(calc!BP$8),$C127,INDIRECT(calc!BP$14)))/(COUNTIF(INDIRECT(calc!BP$6),$C127)+COUNTIF(INDIRECT(calc!BP$7),$C127)+COUNTIF(INDIRECT(calc!BP$8),$C127))-SUMIF(INDIRECT(calc!BP$6),$C127,INDIRECT(calc!BP$9))-SUMIF(INDIRECT(calc!BP$7),$C127,INDIRECT(calc!BP$10))-SUMIF(INDIRECT(calc!BP$8),$C127,INDIRECT(calc!BP$11))),"")</f>
        <v/>
      </c>
      <c r="M127" s="205" t="str">
        <f ca="1">IFERROR(IF($C127="","",(SUMIF(INDIRECT(calc!BQ$6),$C127,INDIRECT(calc!BQ$12))+SUMIF(INDIRECT(calc!BQ$7),$C127,INDIRECT(calc!BQ$13))+SUMIF(INDIRECT(calc!BQ$8),$C127,INDIRECT(calc!BQ$14)))/(COUNTIF(INDIRECT(calc!BQ$6),$C127)+COUNTIF(INDIRECT(calc!BQ$7),$C127)+COUNTIF(INDIRECT(calc!BQ$8),$C127))-SUMIF(INDIRECT(calc!BQ$6),$C127,INDIRECT(calc!BQ$9))-SUMIF(INDIRECT(calc!BQ$7),$C127,INDIRECT(calc!BQ$10))-SUMIF(INDIRECT(calc!BQ$8),$C127,INDIRECT(calc!BQ$11))),"")</f>
        <v/>
      </c>
      <c r="N127" s="205" t="str">
        <f ca="1">IFERROR(IF($C127="","",(SUMIF(INDIRECT(calc!BR$6),$C127,INDIRECT(calc!BR$12))+SUMIF(INDIRECT(calc!BR$7),$C127,INDIRECT(calc!BR$13))+SUMIF(INDIRECT(calc!BR$8),$C127,INDIRECT(calc!BR$14)))/(COUNTIF(INDIRECT(calc!BR$6),$C127)+COUNTIF(INDIRECT(calc!BR$7),$C127)+COUNTIF(INDIRECT(calc!BR$8),$C127))-SUMIF(INDIRECT(calc!BR$6),$C127,INDIRECT(calc!BR$9))-SUMIF(INDIRECT(calc!BR$7),$C127,INDIRECT(calc!BR$10))-SUMIF(INDIRECT(calc!BR$8),$C127,INDIRECT(calc!BR$11))),"")</f>
        <v/>
      </c>
      <c r="O127" s="205" t="str">
        <f ca="1">IFERROR(IF($C127="","",(SUMIF(INDIRECT(calc!BS$6),$C127,INDIRECT(calc!BS$12))+SUMIF(INDIRECT(calc!BS$7),$C127,INDIRECT(calc!BS$13))+SUMIF(INDIRECT(calc!BS$8),$C127,INDIRECT(calc!BS$14)))/(COUNTIF(INDIRECT(calc!BS$6),$C127)+COUNTIF(INDIRECT(calc!BS$7),$C127)+COUNTIF(INDIRECT(calc!BS$8),$C127))-SUMIF(INDIRECT(calc!BS$6),$C127,INDIRECT(calc!BS$9))-SUMIF(INDIRECT(calc!BS$7),$C127,INDIRECT(calc!BS$10))-SUMIF(INDIRECT(calc!BS$8),$C127,INDIRECT(calc!BS$11))),"")</f>
        <v/>
      </c>
      <c r="P127" s="205" t="str">
        <f ca="1">IFERROR(IF($C127="","",(SUMIF(INDIRECT(calc!BT$6),$C127,INDIRECT(calc!BT$12))+SUMIF(INDIRECT(calc!BT$7),$C127,INDIRECT(calc!BT$13))+SUMIF(INDIRECT(calc!BT$8),$C127,INDIRECT(calc!BT$14)))/(COUNTIF(INDIRECT(calc!BT$6),$C127)+COUNTIF(INDIRECT(calc!BT$7),$C127)+COUNTIF(INDIRECT(calc!BT$8),$C127))-SUMIF(INDIRECT(calc!BT$6),$C127,INDIRECT(calc!BT$9))-SUMIF(INDIRECT(calc!BT$7),$C127,INDIRECT(calc!BT$10))-SUMIF(INDIRECT(calc!BT$8),$C127,INDIRECT(calc!BT$11))),"")</f>
        <v/>
      </c>
      <c r="Q127" s="205" t="str">
        <f ca="1">IFERROR(IF($C127="","",(SUMIF(INDIRECT(calc!BU$6),$C127,INDIRECT(calc!BU$12))+SUMIF(INDIRECT(calc!BU$7),$C127,INDIRECT(calc!BU$13))+SUMIF(INDIRECT(calc!BU$8),$C127,INDIRECT(calc!BU$14)))/(COUNTIF(INDIRECT(calc!BU$6),$C127)+COUNTIF(INDIRECT(calc!BU$7),$C127)+COUNTIF(INDIRECT(calc!BU$8),$C127))-SUMIF(INDIRECT(calc!BU$6),$C127,INDIRECT(calc!BU$9))-SUMIF(INDIRECT(calc!BU$7),$C127,INDIRECT(calc!BU$10))-SUMIF(INDIRECT(calc!BU$8),$C127,INDIRECT(calc!BU$11))),"")</f>
        <v/>
      </c>
      <c r="R127" s="205" t="str">
        <f ca="1">IFERROR(IF($C127="","",(SUMIF(INDIRECT(calc!BV$6),$C127,INDIRECT(calc!BV$12))+SUMIF(INDIRECT(calc!BV$7),$C127,INDIRECT(calc!BV$13))+SUMIF(INDIRECT(calc!BV$8),$C127,INDIRECT(calc!BV$14)))/(COUNTIF(INDIRECT(calc!BV$6),$C127)+COUNTIF(INDIRECT(calc!BV$7),$C127)+COUNTIF(INDIRECT(calc!BV$8),$C127))-SUMIF(INDIRECT(calc!BV$6),$C127,INDIRECT(calc!BV$9))-SUMIF(INDIRECT(calc!BV$7),$C127,INDIRECT(calc!BV$10))-SUMIF(INDIRECT(calc!BV$8),$C127,INDIRECT(calc!BV$11))),"")</f>
        <v/>
      </c>
      <c r="S127" s="205" t="str">
        <f ca="1">IFERROR(IF($C127="","",(SUMIF(INDIRECT(calc!BW$6),$C127,INDIRECT(calc!BW$12))+SUMIF(INDIRECT(calc!BW$7),$C127,INDIRECT(calc!BW$13))+SUMIF(INDIRECT(calc!BW$8),$C127,INDIRECT(calc!BW$14)))/(COUNTIF(INDIRECT(calc!BW$6),$C127)+COUNTIF(INDIRECT(calc!BW$7),$C127)+COUNTIF(INDIRECT(calc!BW$8),$C127))-SUMIF(INDIRECT(calc!BW$6),$C127,INDIRECT(calc!BW$9))-SUMIF(INDIRECT(calc!BW$7),$C127,INDIRECT(calc!BW$10))-SUMIF(INDIRECT(calc!BW$8),$C127,INDIRECT(calc!BW$11))),"")</f>
        <v/>
      </c>
      <c r="T127" s="205" t="str">
        <f ca="1">IFERROR(IF($C127="","",(SUMIF(INDIRECT(calc!BX$6),$C127,INDIRECT(calc!BX$12))+SUMIF(INDIRECT(calc!BX$7),$C127,INDIRECT(calc!BX$13))+SUMIF(INDIRECT(calc!BX$8),$C127,INDIRECT(calc!BX$14)))/(COUNTIF(INDIRECT(calc!BX$6),$C127)+COUNTIF(INDIRECT(calc!BX$7),$C127)+COUNTIF(INDIRECT(calc!BX$8),$C127))-SUMIF(INDIRECT(calc!BX$6),$C127,INDIRECT(calc!BX$9))-SUMIF(INDIRECT(calc!BX$7),$C127,INDIRECT(calc!BX$10))-SUMIF(INDIRECT(calc!BX$8),$C127,INDIRECT(calc!BX$11))),"")</f>
        <v/>
      </c>
      <c r="U127" s="205" t="str">
        <f ca="1">IFERROR(IF($C127="","",(SUMIF(INDIRECT(calc!BY$6),$C127,INDIRECT(calc!BY$12))+SUMIF(INDIRECT(calc!BY$7),$C127,INDIRECT(calc!BY$13))+SUMIF(INDIRECT(calc!BY$8),$C127,INDIRECT(calc!BY$14)))/(COUNTIF(INDIRECT(calc!BY$6),$C127)+COUNTIF(INDIRECT(calc!BY$7),$C127)+COUNTIF(INDIRECT(calc!BY$8),$C127))-SUMIF(INDIRECT(calc!BY$6),$C127,INDIRECT(calc!BY$9))-SUMIF(INDIRECT(calc!BY$7),$C127,INDIRECT(calc!BY$10))-SUMIF(INDIRECT(calc!BY$8),$C127,INDIRECT(calc!BY$11))),"")</f>
        <v/>
      </c>
      <c r="V127" s="205" t="str">
        <f ca="1">IFERROR(IF($C127="","",(SUMIF(INDIRECT(calc!BZ$6),$C127,INDIRECT(calc!BZ$12))+SUMIF(INDIRECT(calc!BZ$7),$C127,INDIRECT(calc!BZ$13))+SUMIF(INDIRECT(calc!BZ$8),$C127,INDIRECT(calc!BZ$14)))/(COUNTIF(INDIRECT(calc!BZ$6),$C127)+COUNTIF(INDIRECT(calc!BZ$7),$C127)+COUNTIF(INDIRECT(calc!BZ$8),$C127))-SUMIF(INDIRECT(calc!BZ$6),$C127,INDIRECT(calc!BZ$9))-SUMIF(INDIRECT(calc!BZ$7),$C127,INDIRECT(calc!BZ$10))-SUMIF(INDIRECT(calc!BZ$8),$C127,INDIRECT(calc!BZ$11))),"")</f>
        <v/>
      </c>
      <c r="X127" s="136"/>
    </row>
    <row r="128" spans="3:24">
      <c r="C128" s="204" t="str">
        <f ca="1">IFERROR(INDEX(Typ,MATCH(ROW(A127),Code,0),2),"")</f>
        <v>7560226AA</v>
      </c>
      <c r="D128" s="204" t="str">
        <f ca="1">IFERROR(INDEX(Typ,MATCH(ROW(B127),Code,0),3),"")</f>
        <v>METALLIC sr</v>
      </c>
      <c r="E128" s="141">
        <f ca="1">SUMIF(Stocks!A:$A,$C128,Stocks!$B:$B)</f>
        <v>0</v>
      </c>
      <c r="F128" s="141"/>
      <c r="G128" s="145">
        <f t="shared" ca="1" si="1"/>
        <v>-15</v>
      </c>
      <c r="H128" s="205" t="str">
        <f ca="1">IFERROR(IF($C128="","",(SUMIF(INDIRECT(calc!BL$6),$C128,INDIRECT(calc!BL$12))+SUMIF(INDIRECT(calc!BL$7),$C128,INDIRECT(calc!BL$13))+SUMIF(INDIRECT(calc!BL$8),$C128,INDIRECT(calc!BL$14)))/(COUNTIF(INDIRECT(calc!BL$6),$C128)+COUNTIF(INDIRECT(calc!BL$7),$C128)+COUNTIF(INDIRECT(calc!BL$8),$C128))-SUMIF(INDIRECT(calc!BL$6),$C128,INDIRECT(calc!BL$9))-SUMIF(INDIRECT(calc!BL$7),$C128,INDIRECT(calc!BL$10))-SUMIF(INDIRECT(calc!BL$8),$C128,INDIRECT(calc!BL$11))),"")</f>
        <v/>
      </c>
      <c r="I128" s="205" t="str">
        <f ca="1">IFERROR(IF($C128="","",(SUMIF(INDIRECT(calc!BM$6),$C128,INDIRECT(calc!BM$12))+SUMIF(INDIRECT(calc!BM$7),$C128,INDIRECT(calc!BM$13))+SUMIF(INDIRECT(calc!BM$8),$C128,INDIRECT(calc!BM$14)))/(COUNTIF(INDIRECT(calc!BM$6),$C128)+COUNTIF(INDIRECT(calc!BM$7),$C128)+COUNTIF(INDIRECT(calc!BM$8),$C128))-SUMIF(INDIRECT(calc!BM$6),$C128,INDIRECT(calc!BM$9))-SUMIF(INDIRECT(calc!BM$7),$C128,INDIRECT(calc!BM$10))-SUMIF(INDIRECT(calc!BM$8),$C128,INDIRECT(calc!BM$11))),"")</f>
        <v/>
      </c>
      <c r="J128" s="205">
        <f ca="1">IFERROR(IF($C128="","",(SUMIF(INDIRECT(calc!BN$6),$C128,INDIRECT(calc!BN$12))+SUMIF(INDIRECT(calc!BN$7),$C128,INDIRECT(calc!BN$13))+SUMIF(INDIRECT(calc!BN$8),$C128,INDIRECT(calc!BN$14)))/(COUNTIF(INDIRECT(calc!BN$6),$C128)+COUNTIF(INDIRECT(calc!BN$7),$C128)+COUNTIF(INDIRECT(calc!BN$8),$C128))-SUMIF(INDIRECT(calc!BN$6),$C128,INDIRECT(calc!BN$9))-SUMIF(INDIRECT(calc!BN$7),$C128,INDIRECT(calc!BN$10))-SUMIF(INDIRECT(calc!BN$8),$C128,INDIRECT(calc!BN$11))),"")</f>
        <v>-15</v>
      </c>
      <c r="K128" s="205" t="str">
        <f ca="1">IFERROR(IF($C128="","",(SUMIF(INDIRECT(calc!BO$6),$C128,INDIRECT(calc!BO$12))+SUMIF(INDIRECT(calc!BO$7),$C128,INDIRECT(calc!BO$13))+SUMIF(INDIRECT(calc!BO$8),$C128,INDIRECT(calc!BO$14)))/(COUNTIF(INDIRECT(calc!BO$6),$C128)+COUNTIF(INDIRECT(calc!BO$7),$C128)+COUNTIF(INDIRECT(calc!BO$8),$C128))-SUMIF(INDIRECT(calc!BO$6),$C128,INDIRECT(calc!BO$9))-SUMIF(INDIRECT(calc!BO$7),$C128,INDIRECT(calc!BO$10))-SUMIF(INDIRECT(calc!BO$8),$C128,INDIRECT(calc!BO$11))),"")</f>
        <v/>
      </c>
      <c r="L128" s="205" t="str">
        <f ca="1">IFERROR(IF($C128="","",(SUMIF(INDIRECT(calc!BP$6),$C128,INDIRECT(calc!BP$12))+SUMIF(INDIRECT(calc!BP$7),$C128,INDIRECT(calc!BP$13))+SUMIF(INDIRECT(calc!BP$8),$C128,INDIRECT(calc!BP$14)))/(COUNTIF(INDIRECT(calc!BP$6),$C128)+COUNTIF(INDIRECT(calc!BP$7),$C128)+COUNTIF(INDIRECT(calc!BP$8),$C128))-SUMIF(INDIRECT(calc!BP$6),$C128,INDIRECT(calc!BP$9))-SUMIF(INDIRECT(calc!BP$7),$C128,INDIRECT(calc!BP$10))-SUMIF(INDIRECT(calc!BP$8),$C128,INDIRECT(calc!BP$11))),"")</f>
        <v/>
      </c>
      <c r="M128" s="205" t="str">
        <f ca="1">IFERROR(IF($C128="","",(SUMIF(INDIRECT(calc!BQ$6),$C128,INDIRECT(calc!BQ$12))+SUMIF(INDIRECT(calc!BQ$7),$C128,INDIRECT(calc!BQ$13))+SUMIF(INDIRECT(calc!BQ$8),$C128,INDIRECT(calc!BQ$14)))/(COUNTIF(INDIRECT(calc!BQ$6),$C128)+COUNTIF(INDIRECT(calc!BQ$7),$C128)+COUNTIF(INDIRECT(calc!BQ$8),$C128))-SUMIF(INDIRECT(calc!BQ$6),$C128,INDIRECT(calc!BQ$9))-SUMIF(INDIRECT(calc!BQ$7),$C128,INDIRECT(calc!BQ$10))-SUMIF(INDIRECT(calc!BQ$8),$C128,INDIRECT(calc!BQ$11))),"")</f>
        <v/>
      </c>
      <c r="N128" s="205" t="str">
        <f ca="1">IFERROR(IF($C128="","",(SUMIF(INDIRECT(calc!BR$6),$C128,INDIRECT(calc!BR$12))+SUMIF(INDIRECT(calc!BR$7),$C128,INDIRECT(calc!BR$13))+SUMIF(INDIRECT(calc!BR$8),$C128,INDIRECT(calc!BR$14)))/(COUNTIF(INDIRECT(calc!BR$6),$C128)+COUNTIF(INDIRECT(calc!BR$7),$C128)+COUNTIF(INDIRECT(calc!BR$8),$C128))-SUMIF(INDIRECT(calc!BR$6),$C128,INDIRECT(calc!BR$9))-SUMIF(INDIRECT(calc!BR$7),$C128,INDIRECT(calc!BR$10))-SUMIF(INDIRECT(calc!BR$8),$C128,INDIRECT(calc!BR$11))),"")</f>
        <v/>
      </c>
      <c r="O128" s="205" t="str">
        <f ca="1">IFERROR(IF($C128="","",(SUMIF(INDIRECT(calc!BS$6),$C128,INDIRECT(calc!BS$12))+SUMIF(INDIRECT(calc!BS$7),$C128,INDIRECT(calc!BS$13))+SUMIF(INDIRECT(calc!BS$8),$C128,INDIRECT(calc!BS$14)))/(COUNTIF(INDIRECT(calc!BS$6),$C128)+COUNTIF(INDIRECT(calc!BS$7),$C128)+COUNTIF(INDIRECT(calc!BS$8),$C128))-SUMIF(INDIRECT(calc!BS$6),$C128,INDIRECT(calc!BS$9))-SUMIF(INDIRECT(calc!BS$7),$C128,INDIRECT(calc!BS$10))-SUMIF(INDIRECT(calc!BS$8),$C128,INDIRECT(calc!BS$11))),"")</f>
        <v/>
      </c>
      <c r="P128" s="205" t="str">
        <f ca="1">IFERROR(IF($C128="","",(SUMIF(INDIRECT(calc!BT$6),$C128,INDIRECT(calc!BT$12))+SUMIF(INDIRECT(calc!BT$7),$C128,INDIRECT(calc!BT$13))+SUMIF(INDIRECT(calc!BT$8),$C128,INDIRECT(calc!BT$14)))/(COUNTIF(INDIRECT(calc!BT$6),$C128)+COUNTIF(INDIRECT(calc!BT$7),$C128)+COUNTIF(INDIRECT(calc!BT$8),$C128))-SUMIF(INDIRECT(calc!BT$6),$C128,INDIRECT(calc!BT$9))-SUMIF(INDIRECT(calc!BT$7),$C128,INDIRECT(calc!BT$10))-SUMIF(INDIRECT(calc!BT$8),$C128,INDIRECT(calc!BT$11))),"")</f>
        <v/>
      </c>
      <c r="Q128" s="205" t="str">
        <f ca="1">IFERROR(IF($C128="","",(SUMIF(INDIRECT(calc!BU$6),$C128,INDIRECT(calc!BU$12))+SUMIF(INDIRECT(calc!BU$7),$C128,INDIRECT(calc!BU$13))+SUMIF(INDIRECT(calc!BU$8),$C128,INDIRECT(calc!BU$14)))/(COUNTIF(INDIRECT(calc!BU$6),$C128)+COUNTIF(INDIRECT(calc!BU$7),$C128)+COUNTIF(INDIRECT(calc!BU$8),$C128))-SUMIF(INDIRECT(calc!BU$6),$C128,INDIRECT(calc!BU$9))-SUMIF(INDIRECT(calc!BU$7),$C128,INDIRECT(calc!BU$10))-SUMIF(INDIRECT(calc!BU$8),$C128,INDIRECT(calc!BU$11))),"")</f>
        <v/>
      </c>
      <c r="R128" s="205" t="str">
        <f ca="1">IFERROR(IF($C128="","",(SUMIF(INDIRECT(calc!BV$6),$C128,INDIRECT(calc!BV$12))+SUMIF(INDIRECT(calc!BV$7),$C128,INDIRECT(calc!BV$13))+SUMIF(INDIRECT(calc!BV$8),$C128,INDIRECT(calc!BV$14)))/(COUNTIF(INDIRECT(calc!BV$6),$C128)+COUNTIF(INDIRECT(calc!BV$7),$C128)+COUNTIF(INDIRECT(calc!BV$8),$C128))-SUMIF(INDIRECT(calc!BV$6),$C128,INDIRECT(calc!BV$9))-SUMIF(INDIRECT(calc!BV$7),$C128,INDIRECT(calc!BV$10))-SUMIF(INDIRECT(calc!BV$8),$C128,INDIRECT(calc!BV$11))),"")</f>
        <v/>
      </c>
      <c r="S128" s="205" t="str">
        <f ca="1">IFERROR(IF($C128="","",(SUMIF(INDIRECT(calc!BW$6),$C128,INDIRECT(calc!BW$12))+SUMIF(INDIRECT(calc!BW$7),$C128,INDIRECT(calc!BW$13))+SUMIF(INDIRECT(calc!BW$8),$C128,INDIRECT(calc!BW$14)))/(COUNTIF(INDIRECT(calc!BW$6),$C128)+COUNTIF(INDIRECT(calc!BW$7),$C128)+COUNTIF(INDIRECT(calc!BW$8),$C128))-SUMIF(INDIRECT(calc!BW$6),$C128,INDIRECT(calc!BW$9))-SUMIF(INDIRECT(calc!BW$7),$C128,INDIRECT(calc!BW$10))-SUMIF(INDIRECT(calc!BW$8),$C128,INDIRECT(calc!BW$11))),"")</f>
        <v/>
      </c>
      <c r="T128" s="205" t="str">
        <f ca="1">IFERROR(IF($C128="","",(SUMIF(INDIRECT(calc!BX$6),$C128,INDIRECT(calc!BX$12))+SUMIF(INDIRECT(calc!BX$7),$C128,INDIRECT(calc!BX$13))+SUMIF(INDIRECT(calc!BX$8),$C128,INDIRECT(calc!BX$14)))/(COUNTIF(INDIRECT(calc!BX$6),$C128)+COUNTIF(INDIRECT(calc!BX$7),$C128)+COUNTIF(INDIRECT(calc!BX$8),$C128))-SUMIF(INDIRECT(calc!BX$6),$C128,INDIRECT(calc!BX$9))-SUMIF(INDIRECT(calc!BX$7),$C128,INDIRECT(calc!BX$10))-SUMIF(INDIRECT(calc!BX$8),$C128,INDIRECT(calc!BX$11))),"")</f>
        <v/>
      </c>
      <c r="U128" s="205" t="str">
        <f ca="1">IFERROR(IF($C128="","",(SUMIF(INDIRECT(calc!BY$6),$C128,INDIRECT(calc!BY$12))+SUMIF(INDIRECT(calc!BY$7),$C128,INDIRECT(calc!BY$13))+SUMIF(INDIRECT(calc!BY$8),$C128,INDIRECT(calc!BY$14)))/(COUNTIF(INDIRECT(calc!BY$6),$C128)+COUNTIF(INDIRECT(calc!BY$7),$C128)+COUNTIF(INDIRECT(calc!BY$8),$C128))-SUMIF(INDIRECT(calc!BY$6),$C128,INDIRECT(calc!BY$9))-SUMIF(INDIRECT(calc!BY$7),$C128,INDIRECT(calc!BY$10))-SUMIF(INDIRECT(calc!BY$8),$C128,INDIRECT(calc!BY$11))),"")</f>
        <v/>
      </c>
      <c r="V128" s="205" t="str">
        <f ca="1">IFERROR(IF($C128="","",(SUMIF(INDIRECT(calc!BZ$6),$C128,INDIRECT(calc!BZ$12))+SUMIF(INDIRECT(calc!BZ$7),$C128,INDIRECT(calc!BZ$13))+SUMIF(INDIRECT(calc!BZ$8),$C128,INDIRECT(calc!BZ$14)))/(COUNTIF(INDIRECT(calc!BZ$6),$C128)+COUNTIF(INDIRECT(calc!BZ$7),$C128)+COUNTIF(INDIRECT(calc!BZ$8),$C128))-SUMIF(INDIRECT(calc!BZ$6),$C128,INDIRECT(calc!BZ$9))-SUMIF(INDIRECT(calc!BZ$7),$C128,INDIRECT(calc!BZ$10))-SUMIF(INDIRECT(calc!BZ$8),$C128,INDIRECT(calc!BZ$11))),"")</f>
        <v/>
      </c>
      <c r="X128" s="136"/>
    </row>
    <row r="129" spans="3:24">
      <c r="C129" s="204" t="str">
        <f ca="1">IFERROR(INDEX(Typ,MATCH(ROW(A128),Code,0),2),"")</f>
        <v/>
      </c>
      <c r="D129" s="204" t="str">
        <f ca="1">IFERROR(INDEX(Typ,MATCH(ROW(B128),Code,0),3),"")</f>
        <v/>
      </c>
      <c r="E129" s="141">
        <f ca="1">SUMIF(Stocks!A:$A,$C129,Stocks!$B:$B)</f>
        <v>0</v>
      </c>
      <c r="F129" s="141"/>
      <c r="G129" s="145">
        <f t="shared" ca="1" si="1"/>
        <v>0</v>
      </c>
      <c r="H129" s="205" t="str">
        <f ca="1">IFERROR(IF($C129="","",(SUMIF(INDIRECT(calc!BL$6),$C129,INDIRECT(calc!BL$12))+SUMIF(INDIRECT(calc!BL$7),$C129,INDIRECT(calc!BL$13))+SUMIF(INDIRECT(calc!BL$8),$C129,INDIRECT(calc!BL$14)))/(COUNTIF(INDIRECT(calc!BL$6),$C129)+COUNTIF(INDIRECT(calc!BL$7),$C129)+COUNTIF(INDIRECT(calc!BL$8),$C129))-SUMIF(INDIRECT(calc!BL$6),$C129,INDIRECT(calc!BL$9))-SUMIF(INDIRECT(calc!BL$7),$C129,INDIRECT(calc!BL$10))-SUMIF(INDIRECT(calc!BL$8),$C129,INDIRECT(calc!BL$11))),"")</f>
        <v/>
      </c>
      <c r="I129" s="205" t="str">
        <f ca="1">IFERROR(IF($C129="","",(SUMIF(INDIRECT(calc!BM$6),$C129,INDIRECT(calc!BM$12))+SUMIF(INDIRECT(calc!BM$7),$C129,INDIRECT(calc!BM$13))+SUMIF(INDIRECT(calc!BM$8),$C129,INDIRECT(calc!BM$14)))/(COUNTIF(INDIRECT(calc!BM$6),$C129)+COUNTIF(INDIRECT(calc!BM$7),$C129)+COUNTIF(INDIRECT(calc!BM$8),$C129))-SUMIF(INDIRECT(calc!BM$6),$C129,INDIRECT(calc!BM$9))-SUMIF(INDIRECT(calc!BM$7),$C129,INDIRECT(calc!BM$10))-SUMIF(INDIRECT(calc!BM$8),$C129,INDIRECT(calc!BM$11))),"")</f>
        <v/>
      </c>
      <c r="J129" s="205" t="str">
        <f ca="1">IFERROR(IF($C129="","",(SUMIF(INDIRECT(calc!BN$6),$C129,INDIRECT(calc!BN$12))+SUMIF(INDIRECT(calc!BN$7),$C129,INDIRECT(calc!BN$13))+SUMIF(INDIRECT(calc!BN$8),$C129,INDIRECT(calc!BN$14)))/(COUNTIF(INDIRECT(calc!BN$6),$C129)+COUNTIF(INDIRECT(calc!BN$7),$C129)+COUNTIF(INDIRECT(calc!BN$8),$C129))-SUMIF(INDIRECT(calc!BN$6),$C129,INDIRECT(calc!BN$9))-SUMIF(INDIRECT(calc!BN$7),$C129,INDIRECT(calc!BN$10))-SUMIF(INDIRECT(calc!BN$8),$C129,INDIRECT(calc!BN$11))),"")</f>
        <v/>
      </c>
      <c r="K129" s="205" t="str">
        <f ca="1">IFERROR(IF($C129="","",(SUMIF(INDIRECT(calc!BO$6),$C129,INDIRECT(calc!BO$12))+SUMIF(INDIRECT(calc!BO$7),$C129,INDIRECT(calc!BO$13))+SUMIF(INDIRECT(calc!BO$8),$C129,INDIRECT(calc!BO$14)))/(COUNTIF(INDIRECT(calc!BO$6),$C129)+COUNTIF(INDIRECT(calc!BO$7),$C129)+COUNTIF(INDIRECT(calc!BO$8),$C129))-SUMIF(INDIRECT(calc!BO$6),$C129,INDIRECT(calc!BO$9))-SUMIF(INDIRECT(calc!BO$7),$C129,INDIRECT(calc!BO$10))-SUMIF(INDIRECT(calc!BO$8),$C129,INDIRECT(calc!BO$11))),"")</f>
        <v/>
      </c>
      <c r="L129" s="205" t="str">
        <f ca="1">IFERROR(IF($C129="","",(SUMIF(INDIRECT(calc!BP$6),$C129,INDIRECT(calc!BP$12))+SUMIF(INDIRECT(calc!BP$7),$C129,INDIRECT(calc!BP$13))+SUMIF(INDIRECT(calc!BP$8),$C129,INDIRECT(calc!BP$14)))/(COUNTIF(INDIRECT(calc!BP$6),$C129)+COUNTIF(INDIRECT(calc!BP$7),$C129)+COUNTIF(INDIRECT(calc!BP$8),$C129))-SUMIF(INDIRECT(calc!BP$6),$C129,INDIRECT(calc!BP$9))-SUMIF(INDIRECT(calc!BP$7),$C129,INDIRECT(calc!BP$10))-SUMIF(INDIRECT(calc!BP$8),$C129,INDIRECT(calc!BP$11))),"")</f>
        <v/>
      </c>
      <c r="M129" s="205" t="str">
        <f ca="1">IFERROR(IF($C129="","",(SUMIF(INDIRECT(calc!BQ$6),$C129,INDIRECT(calc!BQ$12))+SUMIF(INDIRECT(calc!BQ$7),$C129,INDIRECT(calc!BQ$13))+SUMIF(INDIRECT(calc!BQ$8),$C129,INDIRECT(calc!BQ$14)))/(COUNTIF(INDIRECT(calc!BQ$6),$C129)+COUNTIF(INDIRECT(calc!BQ$7),$C129)+COUNTIF(INDIRECT(calc!BQ$8),$C129))-SUMIF(INDIRECT(calc!BQ$6),$C129,INDIRECT(calc!BQ$9))-SUMIF(INDIRECT(calc!BQ$7),$C129,INDIRECT(calc!BQ$10))-SUMIF(INDIRECT(calc!BQ$8),$C129,INDIRECT(calc!BQ$11))),"")</f>
        <v/>
      </c>
      <c r="N129" s="205" t="str">
        <f ca="1">IFERROR(IF($C129="","",(SUMIF(INDIRECT(calc!BR$6),$C129,INDIRECT(calc!BR$12))+SUMIF(INDIRECT(calc!BR$7),$C129,INDIRECT(calc!BR$13))+SUMIF(INDIRECT(calc!BR$8),$C129,INDIRECT(calc!BR$14)))/(COUNTIF(INDIRECT(calc!BR$6),$C129)+COUNTIF(INDIRECT(calc!BR$7),$C129)+COUNTIF(INDIRECT(calc!BR$8),$C129))-SUMIF(INDIRECT(calc!BR$6),$C129,INDIRECT(calc!BR$9))-SUMIF(INDIRECT(calc!BR$7),$C129,INDIRECT(calc!BR$10))-SUMIF(INDIRECT(calc!BR$8),$C129,INDIRECT(calc!BR$11))),"")</f>
        <v/>
      </c>
      <c r="O129" s="205" t="str">
        <f ca="1">IFERROR(IF($C129="","",(SUMIF(INDIRECT(calc!BS$6),$C129,INDIRECT(calc!BS$12))+SUMIF(INDIRECT(calc!BS$7),$C129,INDIRECT(calc!BS$13))+SUMIF(INDIRECT(calc!BS$8),$C129,INDIRECT(calc!BS$14)))/(COUNTIF(INDIRECT(calc!BS$6),$C129)+COUNTIF(INDIRECT(calc!BS$7),$C129)+COUNTIF(INDIRECT(calc!BS$8),$C129))-SUMIF(INDIRECT(calc!BS$6),$C129,INDIRECT(calc!BS$9))-SUMIF(INDIRECT(calc!BS$7),$C129,INDIRECT(calc!BS$10))-SUMIF(INDIRECT(calc!BS$8),$C129,INDIRECT(calc!BS$11))),"")</f>
        <v/>
      </c>
      <c r="P129" s="205" t="str">
        <f ca="1">IFERROR(IF($C129="","",(SUMIF(INDIRECT(calc!BT$6),$C129,INDIRECT(calc!BT$12))+SUMIF(INDIRECT(calc!BT$7),$C129,INDIRECT(calc!BT$13))+SUMIF(INDIRECT(calc!BT$8),$C129,INDIRECT(calc!BT$14)))/(COUNTIF(INDIRECT(calc!BT$6),$C129)+COUNTIF(INDIRECT(calc!BT$7),$C129)+COUNTIF(INDIRECT(calc!BT$8),$C129))-SUMIF(INDIRECT(calc!BT$6),$C129,INDIRECT(calc!BT$9))-SUMIF(INDIRECT(calc!BT$7),$C129,INDIRECT(calc!BT$10))-SUMIF(INDIRECT(calc!BT$8),$C129,INDIRECT(calc!BT$11))),"")</f>
        <v/>
      </c>
      <c r="Q129" s="205" t="str">
        <f ca="1">IFERROR(IF($C129="","",(SUMIF(INDIRECT(calc!BU$6),$C129,INDIRECT(calc!BU$12))+SUMIF(INDIRECT(calc!BU$7),$C129,INDIRECT(calc!BU$13))+SUMIF(INDIRECT(calc!BU$8),$C129,INDIRECT(calc!BU$14)))/(COUNTIF(INDIRECT(calc!BU$6),$C129)+COUNTIF(INDIRECT(calc!BU$7),$C129)+COUNTIF(INDIRECT(calc!BU$8),$C129))-SUMIF(INDIRECT(calc!BU$6),$C129,INDIRECT(calc!BU$9))-SUMIF(INDIRECT(calc!BU$7),$C129,INDIRECT(calc!BU$10))-SUMIF(INDIRECT(calc!BU$8),$C129,INDIRECT(calc!BU$11))),"")</f>
        <v/>
      </c>
      <c r="R129" s="205" t="str">
        <f ca="1">IFERROR(IF($C129="","",(SUMIF(INDIRECT(calc!BV$6),$C129,INDIRECT(calc!BV$12))+SUMIF(INDIRECT(calc!BV$7),$C129,INDIRECT(calc!BV$13))+SUMIF(INDIRECT(calc!BV$8),$C129,INDIRECT(calc!BV$14)))/(COUNTIF(INDIRECT(calc!BV$6),$C129)+COUNTIF(INDIRECT(calc!BV$7),$C129)+COUNTIF(INDIRECT(calc!BV$8),$C129))-SUMIF(INDIRECT(calc!BV$6),$C129,INDIRECT(calc!BV$9))-SUMIF(INDIRECT(calc!BV$7),$C129,INDIRECT(calc!BV$10))-SUMIF(INDIRECT(calc!BV$8),$C129,INDIRECT(calc!BV$11))),"")</f>
        <v/>
      </c>
      <c r="S129" s="205" t="str">
        <f ca="1">IFERROR(IF($C129="","",(SUMIF(INDIRECT(calc!BW$6),$C129,INDIRECT(calc!BW$12))+SUMIF(INDIRECT(calc!BW$7),$C129,INDIRECT(calc!BW$13))+SUMIF(INDIRECT(calc!BW$8),$C129,INDIRECT(calc!BW$14)))/(COUNTIF(INDIRECT(calc!BW$6),$C129)+COUNTIF(INDIRECT(calc!BW$7),$C129)+COUNTIF(INDIRECT(calc!BW$8),$C129))-SUMIF(INDIRECT(calc!BW$6),$C129,INDIRECT(calc!BW$9))-SUMIF(INDIRECT(calc!BW$7),$C129,INDIRECT(calc!BW$10))-SUMIF(INDIRECT(calc!BW$8),$C129,INDIRECT(calc!BW$11))),"")</f>
        <v/>
      </c>
      <c r="T129" s="205" t="str">
        <f ca="1">IFERROR(IF($C129="","",(SUMIF(INDIRECT(calc!BX$6),$C129,INDIRECT(calc!BX$12))+SUMIF(INDIRECT(calc!BX$7),$C129,INDIRECT(calc!BX$13))+SUMIF(INDIRECT(calc!BX$8),$C129,INDIRECT(calc!BX$14)))/(COUNTIF(INDIRECT(calc!BX$6),$C129)+COUNTIF(INDIRECT(calc!BX$7),$C129)+COUNTIF(INDIRECT(calc!BX$8),$C129))-SUMIF(INDIRECT(calc!BX$6),$C129,INDIRECT(calc!BX$9))-SUMIF(INDIRECT(calc!BX$7),$C129,INDIRECT(calc!BX$10))-SUMIF(INDIRECT(calc!BX$8),$C129,INDIRECT(calc!BX$11))),"")</f>
        <v/>
      </c>
      <c r="U129" s="205" t="str">
        <f ca="1">IFERROR(IF($C129="","",(SUMIF(INDIRECT(calc!BY$6),$C129,INDIRECT(calc!BY$12))+SUMIF(INDIRECT(calc!BY$7),$C129,INDIRECT(calc!BY$13))+SUMIF(INDIRECT(calc!BY$8),$C129,INDIRECT(calc!BY$14)))/(COUNTIF(INDIRECT(calc!BY$6),$C129)+COUNTIF(INDIRECT(calc!BY$7),$C129)+COUNTIF(INDIRECT(calc!BY$8),$C129))-SUMIF(INDIRECT(calc!BY$6),$C129,INDIRECT(calc!BY$9))-SUMIF(INDIRECT(calc!BY$7),$C129,INDIRECT(calc!BY$10))-SUMIF(INDIRECT(calc!BY$8),$C129,INDIRECT(calc!BY$11))),"")</f>
        <v/>
      </c>
      <c r="V129" s="205" t="str">
        <f ca="1">IFERROR(IF($C129="","",(SUMIF(INDIRECT(calc!BZ$6),$C129,INDIRECT(calc!BZ$12))+SUMIF(INDIRECT(calc!BZ$7),$C129,INDIRECT(calc!BZ$13))+SUMIF(INDIRECT(calc!BZ$8),$C129,INDIRECT(calc!BZ$14)))/(COUNTIF(INDIRECT(calc!BZ$6),$C129)+COUNTIF(INDIRECT(calc!BZ$7),$C129)+COUNTIF(INDIRECT(calc!BZ$8),$C129))-SUMIF(INDIRECT(calc!BZ$6),$C129,INDIRECT(calc!BZ$9))-SUMIF(INDIRECT(calc!BZ$7),$C129,INDIRECT(calc!BZ$10))-SUMIF(INDIRECT(calc!BZ$8),$C129,INDIRECT(calc!BZ$11))),"")</f>
        <v/>
      </c>
      <c r="X129" s="136"/>
    </row>
    <row r="130" spans="3:24">
      <c r="C130" s="204" t="str">
        <f ca="1">IFERROR(INDEX(Typ,MATCH(ROW(A129),Code,0),2),"")</f>
        <v/>
      </c>
      <c r="D130" s="204" t="str">
        <f ca="1">IFERROR(INDEX(Typ,MATCH(ROW(B129),Code,0),3),"")</f>
        <v/>
      </c>
      <c r="E130" s="141">
        <f ca="1">SUMIF(Stocks!A:$A,$C130,Stocks!$B:$B)</f>
        <v>0</v>
      </c>
      <c r="F130" s="141"/>
      <c r="G130" s="145">
        <f t="shared" ca="1" si="1"/>
        <v>0</v>
      </c>
      <c r="H130" s="205" t="str">
        <f ca="1">IFERROR(IF($C130="","",(SUMIF(INDIRECT(calc!BL$6),$C130,INDIRECT(calc!BL$12))+SUMIF(INDIRECT(calc!BL$7),$C130,INDIRECT(calc!BL$13))+SUMIF(INDIRECT(calc!BL$8),$C130,INDIRECT(calc!BL$14)))/(COUNTIF(INDIRECT(calc!BL$6),$C130)+COUNTIF(INDIRECT(calc!BL$7),$C130)+COUNTIF(INDIRECT(calc!BL$8),$C130))-SUMIF(INDIRECT(calc!BL$6),$C130,INDIRECT(calc!BL$9))-SUMIF(INDIRECT(calc!BL$7),$C130,INDIRECT(calc!BL$10))-SUMIF(INDIRECT(calc!BL$8),$C130,INDIRECT(calc!BL$11))),"")</f>
        <v/>
      </c>
      <c r="I130" s="205" t="str">
        <f ca="1">IFERROR(IF($C130="","",(SUMIF(INDIRECT(calc!BM$6),$C130,INDIRECT(calc!BM$12))+SUMIF(INDIRECT(calc!BM$7),$C130,INDIRECT(calc!BM$13))+SUMIF(INDIRECT(calc!BM$8),$C130,INDIRECT(calc!BM$14)))/(COUNTIF(INDIRECT(calc!BM$6),$C130)+COUNTIF(INDIRECT(calc!BM$7),$C130)+COUNTIF(INDIRECT(calc!BM$8),$C130))-SUMIF(INDIRECT(calc!BM$6),$C130,INDIRECT(calc!BM$9))-SUMIF(INDIRECT(calc!BM$7),$C130,INDIRECT(calc!BM$10))-SUMIF(INDIRECT(calc!BM$8),$C130,INDIRECT(calc!BM$11))),"")</f>
        <v/>
      </c>
      <c r="J130" s="205" t="str">
        <f ca="1">IFERROR(IF($C130="","",(SUMIF(INDIRECT(calc!BN$6),$C130,INDIRECT(calc!BN$12))+SUMIF(INDIRECT(calc!BN$7),$C130,INDIRECT(calc!BN$13))+SUMIF(INDIRECT(calc!BN$8),$C130,INDIRECT(calc!BN$14)))/(COUNTIF(INDIRECT(calc!BN$6),$C130)+COUNTIF(INDIRECT(calc!BN$7),$C130)+COUNTIF(INDIRECT(calc!BN$8),$C130))-SUMIF(INDIRECT(calc!BN$6),$C130,INDIRECT(calc!BN$9))-SUMIF(INDIRECT(calc!BN$7),$C130,INDIRECT(calc!BN$10))-SUMIF(INDIRECT(calc!BN$8),$C130,INDIRECT(calc!BN$11))),"")</f>
        <v/>
      </c>
      <c r="K130" s="205" t="str">
        <f ca="1">IFERROR(IF($C130="","",(SUMIF(INDIRECT(calc!BO$6),$C130,INDIRECT(calc!BO$12))+SUMIF(INDIRECT(calc!BO$7),$C130,INDIRECT(calc!BO$13))+SUMIF(INDIRECT(calc!BO$8),$C130,INDIRECT(calc!BO$14)))/(COUNTIF(INDIRECT(calc!BO$6),$C130)+COUNTIF(INDIRECT(calc!BO$7),$C130)+COUNTIF(INDIRECT(calc!BO$8),$C130))-SUMIF(INDIRECT(calc!BO$6),$C130,INDIRECT(calc!BO$9))-SUMIF(INDIRECT(calc!BO$7),$C130,INDIRECT(calc!BO$10))-SUMIF(INDIRECT(calc!BO$8),$C130,INDIRECT(calc!BO$11))),"")</f>
        <v/>
      </c>
      <c r="L130" s="205" t="str">
        <f ca="1">IFERROR(IF($C130="","",(SUMIF(INDIRECT(calc!BP$6),$C130,INDIRECT(calc!BP$12))+SUMIF(INDIRECT(calc!BP$7),$C130,INDIRECT(calc!BP$13))+SUMIF(INDIRECT(calc!BP$8),$C130,INDIRECT(calc!BP$14)))/(COUNTIF(INDIRECT(calc!BP$6),$C130)+COUNTIF(INDIRECT(calc!BP$7),$C130)+COUNTIF(INDIRECT(calc!BP$8),$C130))-SUMIF(INDIRECT(calc!BP$6),$C130,INDIRECT(calc!BP$9))-SUMIF(INDIRECT(calc!BP$7),$C130,INDIRECT(calc!BP$10))-SUMIF(INDIRECT(calc!BP$8),$C130,INDIRECT(calc!BP$11))),"")</f>
        <v/>
      </c>
      <c r="M130" s="205" t="str">
        <f ca="1">IFERROR(IF($C130="","",(SUMIF(INDIRECT(calc!BQ$6),$C130,INDIRECT(calc!BQ$12))+SUMIF(INDIRECT(calc!BQ$7),$C130,INDIRECT(calc!BQ$13))+SUMIF(INDIRECT(calc!BQ$8),$C130,INDIRECT(calc!BQ$14)))/(COUNTIF(INDIRECT(calc!BQ$6),$C130)+COUNTIF(INDIRECT(calc!BQ$7),$C130)+COUNTIF(INDIRECT(calc!BQ$8),$C130))-SUMIF(INDIRECT(calc!BQ$6),$C130,INDIRECT(calc!BQ$9))-SUMIF(INDIRECT(calc!BQ$7),$C130,INDIRECT(calc!BQ$10))-SUMIF(INDIRECT(calc!BQ$8),$C130,INDIRECT(calc!BQ$11))),"")</f>
        <v/>
      </c>
      <c r="N130" s="205" t="str">
        <f ca="1">IFERROR(IF($C130="","",(SUMIF(INDIRECT(calc!BR$6),$C130,INDIRECT(calc!BR$12))+SUMIF(INDIRECT(calc!BR$7),$C130,INDIRECT(calc!BR$13))+SUMIF(INDIRECT(calc!BR$8),$C130,INDIRECT(calc!BR$14)))/(COUNTIF(INDIRECT(calc!BR$6),$C130)+COUNTIF(INDIRECT(calc!BR$7),$C130)+COUNTIF(INDIRECT(calc!BR$8),$C130))-SUMIF(INDIRECT(calc!BR$6),$C130,INDIRECT(calc!BR$9))-SUMIF(INDIRECT(calc!BR$7),$C130,INDIRECT(calc!BR$10))-SUMIF(INDIRECT(calc!BR$8),$C130,INDIRECT(calc!BR$11))),"")</f>
        <v/>
      </c>
      <c r="O130" s="205" t="str">
        <f ca="1">IFERROR(IF($C130="","",(SUMIF(INDIRECT(calc!BS$6),$C130,INDIRECT(calc!BS$12))+SUMIF(INDIRECT(calc!BS$7),$C130,INDIRECT(calc!BS$13))+SUMIF(INDIRECT(calc!BS$8),$C130,INDIRECT(calc!BS$14)))/(COUNTIF(INDIRECT(calc!BS$6),$C130)+COUNTIF(INDIRECT(calc!BS$7),$C130)+COUNTIF(INDIRECT(calc!BS$8),$C130))-SUMIF(INDIRECT(calc!BS$6),$C130,INDIRECT(calc!BS$9))-SUMIF(INDIRECT(calc!BS$7),$C130,INDIRECT(calc!BS$10))-SUMIF(INDIRECT(calc!BS$8),$C130,INDIRECT(calc!BS$11))),"")</f>
        <v/>
      </c>
      <c r="P130" s="205" t="str">
        <f ca="1">IFERROR(IF($C130="","",(SUMIF(INDIRECT(calc!BT$6),$C130,INDIRECT(calc!BT$12))+SUMIF(INDIRECT(calc!BT$7),$C130,INDIRECT(calc!BT$13))+SUMIF(INDIRECT(calc!BT$8),$C130,INDIRECT(calc!BT$14)))/(COUNTIF(INDIRECT(calc!BT$6),$C130)+COUNTIF(INDIRECT(calc!BT$7),$C130)+COUNTIF(INDIRECT(calc!BT$8),$C130))-SUMIF(INDIRECT(calc!BT$6),$C130,INDIRECT(calc!BT$9))-SUMIF(INDIRECT(calc!BT$7),$C130,INDIRECT(calc!BT$10))-SUMIF(INDIRECT(calc!BT$8),$C130,INDIRECT(calc!BT$11))),"")</f>
        <v/>
      </c>
      <c r="Q130" s="205" t="str">
        <f ca="1">IFERROR(IF($C130="","",(SUMIF(INDIRECT(calc!BU$6),$C130,INDIRECT(calc!BU$12))+SUMIF(INDIRECT(calc!BU$7),$C130,INDIRECT(calc!BU$13))+SUMIF(INDIRECT(calc!BU$8),$C130,INDIRECT(calc!BU$14)))/(COUNTIF(INDIRECT(calc!BU$6),$C130)+COUNTIF(INDIRECT(calc!BU$7),$C130)+COUNTIF(INDIRECT(calc!BU$8),$C130))-SUMIF(INDIRECT(calc!BU$6),$C130,INDIRECT(calc!BU$9))-SUMIF(INDIRECT(calc!BU$7),$C130,INDIRECT(calc!BU$10))-SUMIF(INDIRECT(calc!BU$8),$C130,INDIRECT(calc!BU$11))),"")</f>
        <v/>
      </c>
      <c r="R130" s="205" t="str">
        <f ca="1">IFERROR(IF($C130="","",(SUMIF(INDIRECT(calc!BV$6),$C130,INDIRECT(calc!BV$12))+SUMIF(INDIRECT(calc!BV$7),$C130,INDIRECT(calc!BV$13))+SUMIF(INDIRECT(calc!BV$8),$C130,INDIRECT(calc!BV$14)))/(COUNTIF(INDIRECT(calc!BV$6),$C130)+COUNTIF(INDIRECT(calc!BV$7),$C130)+COUNTIF(INDIRECT(calc!BV$8),$C130))-SUMIF(INDIRECT(calc!BV$6),$C130,INDIRECT(calc!BV$9))-SUMIF(INDIRECT(calc!BV$7),$C130,INDIRECT(calc!BV$10))-SUMIF(INDIRECT(calc!BV$8),$C130,INDIRECT(calc!BV$11))),"")</f>
        <v/>
      </c>
      <c r="S130" s="205" t="str">
        <f ca="1">IFERROR(IF($C130="","",(SUMIF(INDIRECT(calc!BW$6),$C130,INDIRECT(calc!BW$12))+SUMIF(INDIRECT(calc!BW$7),$C130,INDIRECT(calc!BW$13))+SUMIF(INDIRECT(calc!BW$8),$C130,INDIRECT(calc!BW$14)))/(COUNTIF(INDIRECT(calc!BW$6),$C130)+COUNTIF(INDIRECT(calc!BW$7),$C130)+COUNTIF(INDIRECT(calc!BW$8),$C130))-SUMIF(INDIRECT(calc!BW$6),$C130,INDIRECT(calc!BW$9))-SUMIF(INDIRECT(calc!BW$7),$C130,INDIRECT(calc!BW$10))-SUMIF(INDIRECT(calc!BW$8),$C130,INDIRECT(calc!BW$11))),"")</f>
        <v/>
      </c>
      <c r="T130" s="205" t="str">
        <f ca="1">IFERROR(IF($C130="","",(SUMIF(INDIRECT(calc!BX$6),$C130,INDIRECT(calc!BX$12))+SUMIF(INDIRECT(calc!BX$7),$C130,INDIRECT(calc!BX$13))+SUMIF(INDIRECT(calc!BX$8),$C130,INDIRECT(calc!BX$14)))/(COUNTIF(INDIRECT(calc!BX$6),$C130)+COUNTIF(INDIRECT(calc!BX$7),$C130)+COUNTIF(INDIRECT(calc!BX$8),$C130))-SUMIF(INDIRECT(calc!BX$6),$C130,INDIRECT(calc!BX$9))-SUMIF(INDIRECT(calc!BX$7),$C130,INDIRECT(calc!BX$10))-SUMIF(INDIRECT(calc!BX$8),$C130,INDIRECT(calc!BX$11))),"")</f>
        <v/>
      </c>
      <c r="U130" s="205" t="str">
        <f ca="1">IFERROR(IF($C130="","",(SUMIF(INDIRECT(calc!BY$6),$C130,INDIRECT(calc!BY$12))+SUMIF(INDIRECT(calc!BY$7),$C130,INDIRECT(calc!BY$13))+SUMIF(INDIRECT(calc!BY$8),$C130,INDIRECT(calc!BY$14)))/(COUNTIF(INDIRECT(calc!BY$6),$C130)+COUNTIF(INDIRECT(calc!BY$7),$C130)+COUNTIF(INDIRECT(calc!BY$8),$C130))-SUMIF(INDIRECT(calc!BY$6),$C130,INDIRECT(calc!BY$9))-SUMIF(INDIRECT(calc!BY$7),$C130,INDIRECT(calc!BY$10))-SUMIF(INDIRECT(calc!BY$8),$C130,INDIRECT(calc!BY$11))),"")</f>
        <v/>
      </c>
      <c r="V130" s="205" t="str">
        <f ca="1">IFERROR(IF($C130="","",(SUMIF(INDIRECT(calc!BZ$6),$C130,INDIRECT(calc!BZ$12))+SUMIF(INDIRECT(calc!BZ$7),$C130,INDIRECT(calc!BZ$13))+SUMIF(INDIRECT(calc!BZ$8),$C130,INDIRECT(calc!BZ$14)))/(COUNTIF(INDIRECT(calc!BZ$6),$C130)+COUNTIF(INDIRECT(calc!BZ$7),$C130)+COUNTIF(INDIRECT(calc!BZ$8),$C130))-SUMIF(INDIRECT(calc!BZ$6),$C130,INDIRECT(calc!BZ$9))-SUMIF(INDIRECT(calc!BZ$7),$C130,INDIRECT(calc!BZ$10))-SUMIF(INDIRECT(calc!BZ$8),$C130,INDIRECT(calc!BZ$11))),"")</f>
        <v/>
      </c>
      <c r="X130" s="136"/>
    </row>
    <row r="131" spans="3:24">
      <c r="C131" s="204" t="str">
        <f ca="1">IFERROR(INDEX(Typ,MATCH(ROW(A130),Code,0),2),"")</f>
        <v/>
      </c>
      <c r="D131" s="204" t="str">
        <f ca="1">IFERROR(INDEX(Typ,MATCH(ROW(B130),Code,0),3),"")</f>
        <v/>
      </c>
      <c r="E131" s="141">
        <f ca="1">SUMIF(Stocks!A:$A,$C131,Stocks!$B:$B)</f>
        <v>0</v>
      </c>
      <c r="F131" s="141"/>
      <c r="G131" s="145">
        <f t="shared" ref="G131:G160" ca="1" si="2">SUMIF(H131:V131,"&lt;0",H131:V131)</f>
        <v>0</v>
      </c>
      <c r="H131" s="205" t="str">
        <f ca="1">IFERROR(IF($C131="","",(SUMIF(INDIRECT(calc!BL$6),$C131,INDIRECT(calc!BL$12))+SUMIF(INDIRECT(calc!BL$7),$C131,INDIRECT(calc!BL$13))+SUMIF(INDIRECT(calc!BL$8),$C131,INDIRECT(calc!BL$14)))/(COUNTIF(INDIRECT(calc!BL$6),$C131)+COUNTIF(INDIRECT(calc!BL$7),$C131)+COUNTIF(INDIRECT(calc!BL$8),$C131))-SUMIF(INDIRECT(calc!BL$6),$C131,INDIRECT(calc!BL$9))-SUMIF(INDIRECT(calc!BL$7),$C131,INDIRECT(calc!BL$10))-SUMIF(INDIRECT(calc!BL$8),$C131,INDIRECT(calc!BL$11))),"")</f>
        <v/>
      </c>
      <c r="I131" s="205" t="str">
        <f ca="1">IFERROR(IF($C131="","",(SUMIF(INDIRECT(calc!BM$6),$C131,INDIRECT(calc!BM$12))+SUMIF(INDIRECT(calc!BM$7),$C131,INDIRECT(calc!BM$13))+SUMIF(INDIRECT(calc!BM$8),$C131,INDIRECT(calc!BM$14)))/(COUNTIF(INDIRECT(calc!BM$6),$C131)+COUNTIF(INDIRECT(calc!BM$7),$C131)+COUNTIF(INDIRECT(calc!BM$8),$C131))-SUMIF(INDIRECT(calc!BM$6),$C131,INDIRECT(calc!BM$9))-SUMIF(INDIRECT(calc!BM$7),$C131,INDIRECT(calc!BM$10))-SUMIF(INDIRECT(calc!BM$8),$C131,INDIRECT(calc!BM$11))),"")</f>
        <v/>
      </c>
      <c r="J131" s="205" t="str">
        <f ca="1">IFERROR(IF($C131="","",(SUMIF(INDIRECT(calc!BN$6),$C131,INDIRECT(calc!BN$12))+SUMIF(INDIRECT(calc!BN$7),$C131,INDIRECT(calc!BN$13))+SUMIF(INDIRECT(calc!BN$8),$C131,INDIRECT(calc!BN$14)))/(COUNTIF(INDIRECT(calc!BN$6),$C131)+COUNTIF(INDIRECT(calc!BN$7),$C131)+COUNTIF(INDIRECT(calc!BN$8),$C131))-SUMIF(INDIRECT(calc!BN$6),$C131,INDIRECT(calc!BN$9))-SUMIF(INDIRECT(calc!BN$7),$C131,INDIRECT(calc!BN$10))-SUMIF(INDIRECT(calc!BN$8),$C131,INDIRECT(calc!BN$11))),"")</f>
        <v/>
      </c>
      <c r="K131" s="205" t="str">
        <f ca="1">IFERROR(IF($C131="","",(SUMIF(INDIRECT(calc!BO$6),$C131,INDIRECT(calc!BO$12))+SUMIF(INDIRECT(calc!BO$7),$C131,INDIRECT(calc!BO$13))+SUMIF(INDIRECT(calc!BO$8),$C131,INDIRECT(calc!BO$14)))/(COUNTIF(INDIRECT(calc!BO$6),$C131)+COUNTIF(INDIRECT(calc!BO$7),$C131)+COUNTIF(INDIRECT(calc!BO$8),$C131))-SUMIF(INDIRECT(calc!BO$6),$C131,INDIRECT(calc!BO$9))-SUMIF(INDIRECT(calc!BO$7),$C131,INDIRECT(calc!BO$10))-SUMIF(INDIRECT(calc!BO$8),$C131,INDIRECT(calc!BO$11))),"")</f>
        <v/>
      </c>
      <c r="L131" s="205" t="str">
        <f ca="1">IFERROR(IF($C131="","",(SUMIF(INDIRECT(calc!BP$6),$C131,INDIRECT(calc!BP$12))+SUMIF(INDIRECT(calc!BP$7),$C131,INDIRECT(calc!BP$13))+SUMIF(INDIRECT(calc!BP$8),$C131,INDIRECT(calc!BP$14)))/(COUNTIF(INDIRECT(calc!BP$6),$C131)+COUNTIF(INDIRECT(calc!BP$7),$C131)+COUNTIF(INDIRECT(calc!BP$8),$C131))-SUMIF(INDIRECT(calc!BP$6),$C131,INDIRECT(calc!BP$9))-SUMIF(INDIRECT(calc!BP$7),$C131,INDIRECT(calc!BP$10))-SUMIF(INDIRECT(calc!BP$8),$C131,INDIRECT(calc!BP$11))),"")</f>
        <v/>
      </c>
      <c r="M131" s="205" t="str">
        <f ca="1">IFERROR(IF($C131="","",(SUMIF(INDIRECT(calc!BQ$6),$C131,INDIRECT(calc!BQ$12))+SUMIF(INDIRECT(calc!BQ$7),$C131,INDIRECT(calc!BQ$13))+SUMIF(INDIRECT(calc!BQ$8),$C131,INDIRECT(calc!BQ$14)))/(COUNTIF(INDIRECT(calc!BQ$6),$C131)+COUNTIF(INDIRECT(calc!BQ$7),$C131)+COUNTIF(INDIRECT(calc!BQ$8),$C131))-SUMIF(INDIRECT(calc!BQ$6),$C131,INDIRECT(calc!BQ$9))-SUMIF(INDIRECT(calc!BQ$7),$C131,INDIRECT(calc!BQ$10))-SUMIF(INDIRECT(calc!BQ$8),$C131,INDIRECT(calc!BQ$11))),"")</f>
        <v/>
      </c>
      <c r="N131" s="205" t="str">
        <f ca="1">IFERROR(IF($C131="","",(SUMIF(INDIRECT(calc!BR$6),$C131,INDIRECT(calc!BR$12))+SUMIF(INDIRECT(calc!BR$7),$C131,INDIRECT(calc!BR$13))+SUMIF(INDIRECT(calc!BR$8),$C131,INDIRECT(calc!BR$14)))/(COUNTIF(INDIRECT(calc!BR$6),$C131)+COUNTIF(INDIRECT(calc!BR$7),$C131)+COUNTIF(INDIRECT(calc!BR$8),$C131))-SUMIF(INDIRECT(calc!BR$6),$C131,INDIRECT(calc!BR$9))-SUMIF(INDIRECT(calc!BR$7),$C131,INDIRECT(calc!BR$10))-SUMIF(INDIRECT(calc!BR$8),$C131,INDIRECT(calc!BR$11))),"")</f>
        <v/>
      </c>
      <c r="O131" s="205" t="str">
        <f ca="1">IFERROR(IF($C131="","",(SUMIF(INDIRECT(calc!BS$6),$C131,INDIRECT(calc!BS$12))+SUMIF(INDIRECT(calc!BS$7),$C131,INDIRECT(calc!BS$13))+SUMIF(INDIRECT(calc!BS$8),$C131,INDIRECT(calc!BS$14)))/(COUNTIF(INDIRECT(calc!BS$6),$C131)+COUNTIF(INDIRECT(calc!BS$7),$C131)+COUNTIF(INDIRECT(calc!BS$8),$C131))-SUMIF(INDIRECT(calc!BS$6),$C131,INDIRECT(calc!BS$9))-SUMIF(INDIRECT(calc!BS$7),$C131,INDIRECT(calc!BS$10))-SUMIF(INDIRECT(calc!BS$8),$C131,INDIRECT(calc!BS$11))),"")</f>
        <v/>
      </c>
      <c r="P131" s="205" t="str">
        <f ca="1">IFERROR(IF($C131="","",(SUMIF(INDIRECT(calc!BT$6),$C131,INDIRECT(calc!BT$12))+SUMIF(INDIRECT(calc!BT$7),$C131,INDIRECT(calc!BT$13))+SUMIF(INDIRECT(calc!BT$8),$C131,INDIRECT(calc!BT$14)))/(COUNTIF(INDIRECT(calc!BT$6),$C131)+COUNTIF(INDIRECT(calc!BT$7),$C131)+COUNTIF(INDIRECT(calc!BT$8),$C131))-SUMIF(INDIRECT(calc!BT$6),$C131,INDIRECT(calc!BT$9))-SUMIF(INDIRECT(calc!BT$7),$C131,INDIRECT(calc!BT$10))-SUMIF(INDIRECT(calc!BT$8),$C131,INDIRECT(calc!BT$11))),"")</f>
        <v/>
      </c>
      <c r="Q131" s="205" t="str">
        <f ca="1">IFERROR(IF($C131="","",(SUMIF(INDIRECT(calc!BU$6),$C131,INDIRECT(calc!BU$12))+SUMIF(INDIRECT(calc!BU$7),$C131,INDIRECT(calc!BU$13))+SUMIF(INDIRECT(calc!BU$8),$C131,INDIRECT(calc!BU$14)))/(COUNTIF(INDIRECT(calc!BU$6),$C131)+COUNTIF(INDIRECT(calc!BU$7),$C131)+COUNTIF(INDIRECT(calc!BU$8),$C131))-SUMIF(INDIRECT(calc!BU$6),$C131,INDIRECT(calc!BU$9))-SUMIF(INDIRECT(calc!BU$7),$C131,INDIRECT(calc!BU$10))-SUMIF(INDIRECT(calc!BU$8),$C131,INDIRECT(calc!BU$11))),"")</f>
        <v/>
      </c>
      <c r="R131" s="205" t="str">
        <f ca="1">IFERROR(IF($C131="","",(SUMIF(INDIRECT(calc!BV$6),$C131,INDIRECT(calc!BV$12))+SUMIF(INDIRECT(calc!BV$7),$C131,INDIRECT(calc!BV$13))+SUMIF(INDIRECT(calc!BV$8),$C131,INDIRECT(calc!BV$14)))/(COUNTIF(INDIRECT(calc!BV$6),$C131)+COUNTIF(INDIRECT(calc!BV$7),$C131)+COUNTIF(INDIRECT(calc!BV$8),$C131))-SUMIF(INDIRECT(calc!BV$6),$C131,INDIRECT(calc!BV$9))-SUMIF(INDIRECT(calc!BV$7),$C131,INDIRECT(calc!BV$10))-SUMIF(INDIRECT(calc!BV$8),$C131,INDIRECT(calc!BV$11))),"")</f>
        <v/>
      </c>
      <c r="S131" s="205" t="str">
        <f ca="1">IFERROR(IF($C131="","",(SUMIF(INDIRECT(calc!BW$6),$C131,INDIRECT(calc!BW$12))+SUMIF(INDIRECT(calc!BW$7),$C131,INDIRECT(calc!BW$13))+SUMIF(INDIRECT(calc!BW$8),$C131,INDIRECT(calc!BW$14)))/(COUNTIF(INDIRECT(calc!BW$6),$C131)+COUNTIF(INDIRECT(calc!BW$7),$C131)+COUNTIF(INDIRECT(calc!BW$8),$C131))-SUMIF(INDIRECT(calc!BW$6),$C131,INDIRECT(calc!BW$9))-SUMIF(INDIRECT(calc!BW$7),$C131,INDIRECT(calc!BW$10))-SUMIF(INDIRECT(calc!BW$8),$C131,INDIRECT(calc!BW$11))),"")</f>
        <v/>
      </c>
      <c r="T131" s="205" t="str">
        <f ca="1">IFERROR(IF($C131="","",(SUMIF(INDIRECT(calc!BX$6),$C131,INDIRECT(calc!BX$12))+SUMIF(INDIRECT(calc!BX$7),$C131,INDIRECT(calc!BX$13))+SUMIF(INDIRECT(calc!BX$8),$C131,INDIRECT(calc!BX$14)))/(COUNTIF(INDIRECT(calc!BX$6),$C131)+COUNTIF(INDIRECT(calc!BX$7),$C131)+COUNTIF(INDIRECT(calc!BX$8),$C131))-SUMIF(INDIRECT(calc!BX$6),$C131,INDIRECT(calc!BX$9))-SUMIF(INDIRECT(calc!BX$7),$C131,INDIRECT(calc!BX$10))-SUMIF(INDIRECT(calc!BX$8),$C131,INDIRECT(calc!BX$11))),"")</f>
        <v/>
      </c>
      <c r="U131" s="205" t="str">
        <f ca="1">IFERROR(IF($C131="","",(SUMIF(INDIRECT(calc!BY$6),$C131,INDIRECT(calc!BY$12))+SUMIF(INDIRECT(calc!BY$7),$C131,INDIRECT(calc!BY$13))+SUMIF(INDIRECT(calc!BY$8),$C131,INDIRECT(calc!BY$14)))/(COUNTIF(INDIRECT(calc!BY$6),$C131)+COUNTIF(INDIRECT(calc!BY$7),$C131)+COUNTIF(INDIRECT(calc!BY$8),$C131))-SUMIF(INDIRECT(calc!BY$6),$C131,INDIRECT(calc!BY$9))-SUMIF(INDIRECT(calc!BY$7),$C131,INDIRECT(calc!BY$10))-SUMIF(INDIRECT(calc!BY$8),$C131,INDIRECT(calc!BY$11))),"")</f>
        <v/>
      </c>
      <c r="V131" s="205" t="str">
        <f ca="1">IFERROR(IF($C131="","",(SUMIF(INDIRECT(calc!BZ$6),$C131,INDIRECT(calc!BZ$12))+SUMIF(INDIRECT(calc!BZ$7),$C131,INDIRECT(calc!BZ$13))+SUMIF(INDIRECT(calc!BZ$8),$C131,INDIRECT(calc!BZ$14)))/(COUNTIF(INDIRECT(calc!BZ$6),$C131)+COUNTIF(INDIRECT(calc!BZ$7),$C131)+COUNTIF(INDIRECT(calc!BZ$8),$C131))-SUMIF(INDIRECT(calc!BZ$6),$C131,INDIRECT(calc!BZ$9))-SUMIF(INDIRECT(calc!BZ$7),$C131,INDIRECT(calc!BZ$10))-SUMIF(INDIRECT(calc!BZ$8),$C131,INDIRECT(calc!BZ$11))),"")</f>
        <v/>
      </c>
      <c r="X131" s="136"/>
    </row>
    <row r="132" spans="3:24">
      <c r="C132" s="204" t="str">
        <f ca="1">IFERROR(INDEX(Typ,MATCH(ROW(A131),Code,0),2),"")</f>
        <v/>
      </c>
      <c r="D132" s="204" t="str">
        <f ca="1">IFERROR(INDEX(Typ,MATCH(ROW(B131),Code,0),3),"")</f>
        <v/>
      </c>
      <c r="E132" s="141">
        <f ca="1">SUMIF(Stocks!A:$A,$C132,Stocks!$B:$B)</f>
        <v>0</v>
      </c>
      <c r="F132" s="141"/>
      <c r="G132" s="145">
        <f t="shared" ca="1" si="2"/>
        <v>0</v>
      </c>
      <c r="H132" s="205" t="str">
        <f ca="1">IFERROR(IF($C132="","",(SUMIF(INDIRECT(calc!BL$6),$C132,INDIRECT(calc!BL$12))+SUMIF(INDIRECT(calc!BL$7),$C132,INDIRECT(calc!BL$13))+SUMIF(INDIRECT(calc!BL$8),$C132,INDIRECT(calc!BL$14)))/(COUNTIF(INDIRECT(calc!BL$6),$C132)+COUNTIF(INDIRECT(calc!BL$7),$C132)+COUNTIF(INDIRECT(calc!BL$8),$C132))-SUMIF(INDIRECT(calc!BL$6),$C132,INDIRECT(calc!BL$9))-SUMIF(INDIRECT(calc!BL$7),$C132,INDIRECT(calc!BL$10))-SUMIF(INDIRECT(calc!BL$8),$C132,INDIRECT(calc!BL$11))),"")</f>
        <v/>
      </c>
      <c r="I132" s="205" t="str">
        <f ca="1">IFERROR(IF($C132="","",(SUMIF(INDIRECT(calc!BM$6),$C132,INDIRECT(calc!BM$12))+SUMIF(INDIRECT(calc!BM$7),$C132,INDIRECT(calc!BM$13))+SUMIF(INDIRECT(calc!BM$8),$C132,INDIRECT(calc!BM$14)))/(COUNTIF(INDIRECT(calc!BM$6),$C132)+COUNTIF(INDIRECT(calc!BM$7),$C132)+COUNTIF(INDIRECT(calc!BM$8),$C132))-SUMIF(INDIRECT(calc!BM$6),$C132,INDIRECT(calc!BM$9))-SUMIF(INDIRECT(calc!BM$7),$C132,INDIRECT(calc!BM$10))-SUMIF(INDIRECT(calc!BM$8),$C132,INDIRECT(calc!BM$11))),"")</f>
        <v/>
      </c>
      <c r="J132" s="205" t="str">
        <f ca="1">IFERROR(IF($C132="","",(SUMIF(INDIRECT(calc!BN$6),$C132,INDIRECT(calc!BN$12))+SUMIF(INDIRECT(calc!BN$7),$C132,INDIRECT(calc!BN$13))+SUMIF(INDIRECT(calc!BN$8),$C132,INDIRECT(calc!BN$14)))/(COUNTIF(INDIRECT(calc!BN$6),$C132)+COUNTIF(INDIRECT(calc!BN$7),$C132)+COUNTIF(INDIRECT(calc!BN$8),$C132))-SUMIF(INDIRECT(calc!BN$6),$C132,INDIRECT(calc!BN$9))-SUMIF(INDIRECT(calc!BN$7),$C132,INDIRECT(calc!BN$10))-SUMIF(INDIRECT(calc!BN$8),$C132,INDIRECT(calc!BN$11))),"")</f>
        <v/>
      </c>
      <c r="K132" s="205" t="str">
        <f ca="1">IFERROR(IF($C132="","",(SUMIF(INDIRECT(calc!BO$6),$C132,INDIRECT(calc!BO$12))+SUMIF(INDIRECT(calc!BO$7),$C132,INDIRECT(calc!BO$13))+SUMIF(INDIRECT(calc!BO$8),$C132,INDIRECT(calc!BO$14)))/(COUNTIF(INDIRECT(calc!BO$6),$C132)+COUNTIF(INDIRECT(calc!BO$7),$C132)+COUNTIF(INDIRECT(calc!BO$8),$C132))-SUMIF(INDIRECT(calc!BO$6),$C132,INDIRECT(calc!BO$9))-SUMIF(INDIRECT(calc!BO$7),$C132,INDIRECT(calc!BO$10))-SUMIF(INDIRECT(calc!BO$8),$C132,INDIRECT(calc!BO$11))),"")</f>
        <v/>
      </c>
      <c r="L132" s="205" t="str">
        <f ca="1">IFERROR(IF($C132="","",(SUMIF(INDIRECT(calc!BP$6),$C132,INDIRECT(calc!BP$12))+SUMIF(INDIRECT(calc!BP$7),$C132,INDIRECT(calc!BP$13))+SUMIF(INDIRECT(calc!BP$8),$C132,INDIRECT(calc!BP$14)))/(COUNTIF(INDIRECT(calc!BP$6),$C132)+COUNTIF(INDIRECT(calc!BP$7),$C132)+COUNTIF(INDIRECT(calc!BP$8),$C132))-SUMIF(INDIRECT(calc!BP$6),$C132,INDIRECT(calc!BP$9))-SUMIF(INDIRECT(calc!BP$7),$C132,INDIRECT(calc!BP$10))-SUMIF(INDIRECT(calc!BP$8),$C132,INDIRECT(calc!BP$11))),"")</f>
        <v/>
      </c>
      <c r="M132" s="205" t="str">
        <f ca="1">IFERROR(IF($C132="","",(SUMIF(INDIRECT(calc!BQ$6),$C132,INDIRECT(calc!BQ$12))+SUMIF(INDIRECT(calc!BQ$7),$C132,INDIRECT(calc!BQ$13))+SUMIF(INDIRECT(calc!BQ$8),$C132,INDIRECT(calc!BQ$14)))/(COUNTIF(INDIRECT(calc!BQ$6),$C132)+COUNTIF(INDIRECT(calc!BQ$7),$C132)+COUNTIF(INDIRECT(calc!BQ$8),$C132))-SUMIF(INDIRECT(calc!BQ$6),$C132,INDIRECT(calc!BQ$9))-SUMIF(INDIRECT(calc!BQ$7),$C132,INDIRECT(calc!BQ$10))-SUMIF(INDIRECT(calc!BQ$8),$C132,INDIRECT(calc!BQ$11))),"")</f>
        <v/>
      </c>
      <c r="N132" s="205" t="str">
        <f ca="1">IFERROR(IF($C132="","",(SUMIF(INDIRECT(calc!BR$6),$C132,INDIRECT(calc!BR$12))+SUMIF(INDIRECT(calc!BR$7),$C132,INDIRECT(calc!BR$13))+SUMIF(INDIRECT(calc!BR$8),$C132,INDIRECT(calc!BR$14)))/(COUNTIF(INDIRECT(calc!BR$6),$C132)+COUNTIF(INDIRECT(calc!BR$7),$C132)+COUNTIF(INDIRECT(calc!BR$8),$C132))-SUMIF(INDIRECT(calc!BR$6),$C132,INDIRECT(calc!BR$9))-SUMIF(INDIRECT(calc!BR$7),$C132,INDIRECT(calc!BR$10))-SUMIF(INDIRECT(calc!BR$8),$C132,INDIRECT(calc!BR$11))),"")</f>
        <v/>
      </c>
      <c r="O132" s="205" t="str">
        <f ca="1">IFERROR(IF($C132="","",(SUMIF(INDIRECT(calc!BS$6),$C132,INDIRECT(calc!BS$12))+SUMIF(INDIRECT(calc!BS$7),$C132,INDIRECT(calc!BS$13))+SUMIF(INDIRECT(calc!BS$8),$C132,INDIRECT(calc!BS$14)))/(COUNTIF(INDIRECT(calc!BS$6),$C132)+COUNTIF(INDIRECT(calc!BS$7),$C132)+COUNTIF(INDIRECT(calc!BS$8),$C132))-SUMIF(INDIRECT(calc!BS$6),$C132,INDIRECT(calc!BS$9))-SUMIF(INDIRECT(calc!BS$7),$C132,INDIRECT(calc!BS$10))-SUMIF(INDIRECT(calc!BS$8),$C132,INDIRECT(calc!BS$11))),"")</f>
        <v/>
      </c>
      <c r="P132" s="205" t="str">
        <f ca="1">IFERROR(IF($C132="","",(SUMIF(INDIRECT(calc!BT$6),$C132,INDIRECT(calc!BT$12))+SUMIF(INDIRECT(calc!BT$7),$C132,INDIRECT(calc!BT$13))+SUMIF(INDIRECT(calc!BT$8),$C132,INDIRECT(calc!BT$14)))/(COUNTIF(INDIRECT(calc!BT$6),$C132)+COUNTIF(INDIRECT(calc!BT$7),$C132)+COUNTIF(INDIRECT(calc!BT$8),$C132))-SUMIF(INDIRECT(calc!BT$6),$C132,INDIRECT(calc!BT$9))-SUMIF(INDIRECT(calc!BT$7),$C132,INDIRECT(calc!BT$10))-SUMIF(INDIRECT(calc!BT$8),$C132,INDIRECT(calc!BT$11))),"")</f>
        <v/>
      </c>
      <c r="Q132" s="205" t="str">
        <f ca="1">IFERROR(IF($C132="","",(SUMIF(INDIRECT(calc!BU$6),$C132,INDIRECT(calc!BU$12))+SUMIF(INDIRECT(calc!BU$7),$C132,INDIRECT(calc!BU$13))+SUMIF(INDIRECT(calc!BU$8),$C132,INDIRECT(calc!BU$14)))/(COUNTIF(INDIRECT(calc!BU$6),$C132)+COUNTIF(INDIRECT(calc!BU$7),$C132)+COUNTIF(INDIRECT(calc!BU$8),$C132))-SUMIF(INDIRECT(calc!BU$6),$C132,INDIRECT(calc!BU$9))-SUMIF(INDIRECT(calc!BU$7),$C132,INDIRECT(calc!BU$10))-SUMIF(INDIRECT(calc!BU$8),$C132,INDIRECT(calc!BU$11))),"")</f>
        <v/>
      </c>
      <c r="R132" s="205" t="str">
        <f ca="1">IFERROR(IF($C132="","",(SUMIF(INDIRECT(calc!BV$6),$C132,INDIRECT(calc!BV$12))+SUMIF(INDIRECT(calc!BV$7),$C132,INDIRECT(calc!BV$13))+SUMIF(INDIRECT(calc!BV$8),$C132,INDIRECT(calc!BV$14)))/(COUNTIF(INDIRECT(calc!BV$6),$C132)+COUNTIF(INDIRECT(calc!BV$7),$C132)+COUNTIF(INDIRECT(calc!BV$8),$C132))-SUMIF(INDIRECT(calc!BV$6),$C132,INDIRECT(calc!BV$9))-SUMIF(INDIRECT(calc!BV$7),$C132,INDIRECT(calc!BV$10))-SUMIF(INDIRECT(calc!BV$8),$C132,INDIRECT(calc!BV$11))),"")</f>
        <v/>
      </c>
      <c r="S132" s="205" t="str">
        <f ca="1">IFERROR(IF($C132="","",(SUMIF(INDIRECT(calc!BW$6),$C132,INDIRECT(calc!BW$12))+SUMIF(INDIRECT(calc!BW$7),$C132,INDIRECT(calc!BW$13))+SUMIF(INDIRECT(calc!BW$8),$C132,INDIRECT(calc!BW$14)))/(COUNTIF(INDIRECT(calc!BW$6),$C132)+COUNTIF(INDIRECT(calc!BW$7),$C132)+COUNTIF(INDIRECT(calc!BW$8),$C132))-SUMIF(INDIRECT(calc!BW$6),$C132,INDIRECT(calc!BW$9))-SUMIF(INDIRECT(calc!BW$7),$C132,INDIRECT(calc!BW$10))-SUMIF(INDIRECT(calc!BW$8),$C132,INDIRECT(calc!BW$11))),"")</f>
        <v/>
      </c>
      <c r="T132" s="205" t="str">
        <f ca="1">IFERROR(IF($C132="","",(SUMIF(INDIRECT(calc!BX$6),$C132,INDIRECT(calc!BX$12))+SUMIF(INDIRECT(calc!BX$7),$C132,INDIRECT(calc!BX$13))+SUMIF(INDIRECT(calc!BX$8),$C132,INDIRECT(calc!BX$14)))/(COUNTIF(INDIRECT(calc!BX$6),$C132)+COUNTIF(INDIRECT(calc!BX$7),$C132)+COUNTIF(INDIRECT(calc!BX$8),$C132))-SUMIF(INDIRECT(calc!BX$6),$C132,INDIRECT(calc!BX$9))-SUMIF(INDIRECT(calc!BX$7),$C132,INDIRECT(calc!BX$10))-SUMIF(INDIRECT(calc!BX$8),$C132,INDIRECT(calc!BX$11))),"")</f>
        <v/>
      </c>
      <c r="U132" s="205" t="str">
        <f ca="1">IFERROR(IF($C132="","",(SUMIF(INDIRECT(calc!BY$6),$C132,INDIRECT(calc!BY$12))+SUMIF(INDIRECT(calc!BY$7),$C132,INDIRECT(calc!BY$13))+SUMIF(INDIRECT(calc!BY$8),$C132,INDIRECT(calc!BY$14)))/(COUNTIF(INDIRECT(calc!BY$6),$C132)+COUNTIF(INDIRECT(calc!BY$7),$C132)+COUNTIF(INDIRECT(calc!BY$8),$C132))-SUMIF(INDIRECT(calc!BY$6),$C132,INDIRECT(calc!BY$9))-SUMIF(INDIRECT(calc!BY$7),$C132,INDIRECT(calc!BY$10))-SUMIF(INDIRECT(calc!BY$8),$C132,INDIRECT(calc!BY$11))),"")</f>
        <v/>
      </c>
      <c r="V132" s="205" t="str">
        <f ca="1">IFERROR(IF($C132="","",(SUMIF(INDIRECT(calc!BZ$6),$C132,INDIRECT(calc!BZ$12))+SUMIF(INDIRECT(calc!BZ$7),$C132,INDIRECT(calc!BZ$13))+SUMIF(INDIRECT(calc!BZ$8),$C132,INDIRECT(calc!BZ$14)))/(COUNTIF(INDIRECT(calc!BZ$6),$C132)+COUNTIF(INDIRECT(calc!BZ$7),$C132)+COUNTIF(INDIRECT(calc!BZ$8),$C132))-SUMIF(INDIRECT(calc!BZ$6),$C132,INDIRECT(calc!BZ$9))-SUMIF(INDIRECT(calc!BZ$7),$C132,INDIRECT(calc!BZ$10))-SUMIF(INDIRECT(calc!BZ$8),$C132,INDIRECT(calc!BZ$11))),"")</f>
        <v/>
      </c>
      <c r="X132" s="136"/>
    </row>
    <row r="133" spans="3:24">
      <c r="C133" s="204" t="str">
        <f ca="1">IFERROR(INDEX(Typ,MATCH(ROW(A132),Code,0),2),"")</f>
        <v/>
      </c>
      <c r="D133" s="204" t="str">
        <f ca="1">IFERROR(INDEX(Typ,MATCH(ROW(B132),Code,0),3),"")</f>
        <v/>
      </c>
      <c r="E133" s="141">
        <f ca="1">SUMIF(Stocks!A:$A,$C133,Stocks!$B:$B)</f>
        <v>0</v>
      </c>
      <c r="F133" s="141"/>
      <c r="G133" s="145">
        <f t="shared" ca="1" si="2"/>
        <v>0</v>
      </c>
      <c r="H133" s="205" t="str">
        <f ca="1">IFERROR(IF($C133="","",(SUMIF(INDIRECT(calc!BL$6),$C133,INDIRECT(calc!BL$12))+SUMIF(INDIRECT(calc!BL$7),$C133,INDIRECT(calc!BL$13))+SUMIF(INDIRECT(calc!BL$8),$C133,INDIRECT(calc!BL$14)))/(COUNTIF(INDIRECT(calc!BL$6),$C133)+COUNTIF(INDIRECT(calc!BL$7),$C133)+COUNTIF(INDIRECT(calc!BL$8),$C133))-SUMIF(INDIRECT(calc!BL$6),$C133,INDIRECT(calc!BL$9))-SUMIF(INDIRECT(calc!BL$7),$C133,INDIRECT(calc!BL$10))-SUMIF(INDIRECT(calc!BL$8),$C133,INDIRECT(calc!BL$11))),"")</f>
        <v/>
      </c>
      <c r="I133" s="205" t="str">
        <f ca="1">IFERROR(IF($C133="","",(SUMIF(INDIRECT(calc!BM$6),$C133,INDIRECT(calc!BM$12))+SUMIF(INDIRECT(calc!BM$7),$C133,INDIRECT(calc!BM$13))+SUMIF(INDIRECT(calc!BM$8),$C133,INDIRECT(calc!BM$14)))/(COUNTIF(INDIRECT(calc!BM$6),$C133)+COUNTIF(INDIRECT(calc!BM$7),$C133)+COUNTIF(INDIRECT(calc!BM$8),$C133))-SUMIF(INDIRECT(calc!BM$6),$C133,INDIRECT(calc!BM$9))-SUMIF(INDIRECT(calc!BM$7),$C133,INDIRECT(calc!BM$10))-SUMIF(INDIRECT(calc!BM$8),$C133,INDIRECT(calc!BM$11))),"")</f>
        <v/>
      </c>
      <c r="J133" s="205" t="str">
        <f ca="1">IFERROR(IF($C133="","",(SUMIF(INDIRECT(calc!BN$6),$C133,INDIRECT(calc!BN$12))+SUMIF(INDIRECT(calc!BN$7),$C133,INDIRECT(calc!BN$13))+SUMIF(INDIRECT(calc!BN$8),$C133,INDIRECT(calc!BN$14)))/(COUNTIF(INDIRECT(calc!BN$6),$C133)+COUNTIF(INDIRECT(calc!BN$7),$C133)+COUNTIF(INDIRECT(calc!BN$8),$C133))-SUMIF(INDIRECT(calc!BN$6),$C133,INDIRECT(calc!BN$9))-SUMIF(INDIRECT(calc!BN$7),$C133,INDIRECT(calc!BN$10))-SUMIF(INDIRECT(calc!BN$8),$C133,INDIRECT(calc!BN$11))),"")</f>
        <v/>
      </c>
      <c r="K133" s="205" t="str">
        <f ca="1">IFERROR(IF($C133="","",(SUMIF(INDIRECT(calc!BO$6),$C133,INDIRECT(calc!BO$12))+SUMIF(INDIRECT(calc!BO$7),$C133,INDIRECT(calc!BO$13))+SUMIF(INDIRECT(calc!BO$8),$C133,INDIRECT(calc!BO$14)))/(COUNTIF(INDIRECT(calc!BO$6),$C133)+COUNTIF(INDIRECT(calc!BO$7),$C133)+COUNTIF(INDIRECT(calc!BO$8),$C133))-SUMIF(INDIRECT(calc!BO$6),$C133,INDIRECT(calc!BO$9))-SUMIF(INDIRECT(calc!BO$7),$C133,INDIRECT(calc!BO$10))-SUMIF(INDIRECT(calc!BO$8),$C133,INDIRECT(calc!BO$11))),"")</f>
        <v/>
      </c>
      <c r="L133" s="205" t="str">
        <f ca="1">IFERROR(IF($C133="","",(SUMIF(INDIRECT(calc!BP$6),$C133,INDIRECT(calc!BP$12))+SUMIF(INDIRECT(calc!BP$7),$C133,INDIRECT(calc!BP$13))+SUMIF(INDIRECT(calc!BP$8),$C133,INDIRECT(calc!BP$14)))/(COUNTIF(INDIRECT(calc!BP$6),$C133)+COUNTIF(INDIRECT(calc!BP$7),$C133)+COUNTIF(INDIRECT(calc!BP$8),$C133))-SUMIF(INDIRECT(calc!BP$6),$C133,INDIRECT(calc!BP$9))-SUMIF(INDIRECT(calc!BP$7),$C133,INDIRECT(calc!BP$10))-SUMIF(INDIRECT(calc!BP$8),$C133,INDIRECT(calc!BP$11))),"")</f>
        <v/>
      </c>
      <c r="M133" s="205" t="str">
        <f ca="1">IFERROR(IF($C133="","",(SUMIF(INDIRECT(calc!BQ$6),$C133,INDIRECT(calc!BQ$12))+SUMIF(INDIRECT(calc!BQ$7),$C133,INDIRECT(calc!BQ$13))+SUMIF(INDIRECT(calc!BQ$8),$C133,INDIRECT(calc!BQ$14)))/(COUNTIF(INDIRECT(calc!BQ$6),$C133)+COUNTIF(INDIRECT(calc!BQ$7),$C133)+COUNTIF(INDIRECT(calc!BQ$8),$C133))-SUMIF(INDIRECT(calc!BQ$6),$C133,INDIRECT(calc!BQ$9))-SUMIF(INDIRECT(calc!BQ$7),$C133,INDIRECT(calc!BQ$10))-SUMIF(INDIRECT(calc!BQ$8),$C133,INDIRECT(calc!BQ$11))),"")</f>
        <v/>
      </c>
      <c r="N133" s="205" t="str">
        <f ca="1">IFERROR(IF($C133="","",(SUMIF(INDIRECT(calc!BR$6),$C133,INDIRECT(calc!BR$12))+SUMIF(INDIRECT(calc!BR$7),$C133,INDIRECT(calc!BR$13))+SUMIF(INDIRECT(calc!BR$8),$C133,INDIRECT(calc!BR$14)))/(COUNTIF(INDIRECT(calc!BR$6),$C133)+COUNTIF(INDIRECT(calc!BR$7),$C133)+COUNTIF(INDIRECT(calc!BR$8),$C133))-SUMIF(INDIRECT(calc!BR$6),$C133,INDIRECT(calc!BR$9))-SUMIF(INDIRECT(calc!BR$7),$C133,INDIRECT(calc!BR$10))-SUMIF(INDIRECT(calc!BR$8),$C133,INDIRECT(calc!BR$11))),"")</f>
        <v/>
      </c>
      <c r="O133" s="205" t="str">
        <f ca="1">IFERROR(IF($C133="","",(SUMIF(INDIRECT(calc!BS$6),$C133,INDIRECT(calc!BS$12))+SUMIF(INDIRECT(calc!BS$7),$C133,INDIRECT(calc!BS$13))+SUMIF(INDIRECT(calc!BS$8),$C133,INDIRECT(calc!BS$14)))/(COUNTIF(INDIRECT(calc!BS$6),$C133)+COUNTIF(INDIRECT(calc!BS$7),$C133)+COUNTIF(INDIRECT(calc!BS$8),$C133))-SUMIF(INDIRECT(calc!BS$6),$C133,INDIRECT(calc!BS$9))-SUMIF(INDIRECT(calc!BS$7),$C133,INDIRECT(calc!BS$10))-SUMIF(INDIRECT(calc!BS$8),$C133,INDIRECT(calc!BS$11))),"")</f>
        <v/>
      </c>
      <c r="P133" s="205" t="str">
        <f ca="1">IFERROR(IF($C133="","",(SUMIF(INDIRECT(calc!BT$6),$C133,INDIRECT(calc!BT$12))+SUMIF(INDIRECT(calc!BT$7),$C133,INDIRECT(calc!BT$13))+SUMIF(INDIRECT(calc!BT$8),$C133,INDIRECT(calc!BT$14)))/(COUNTIF(INDIRECT(calc!BT$6),$C133)+COUNTIF(INDIRECT(calc!BT$7),$C133)+COUNTIF(INDIRECT(calc!BT$8),$C133))-SUMIF(INDIRECT(calc!BT$6),$C133,INDIRECT(calc!BT$9))-SUMIF(INDIRECT(calc!BT$7),$C133,INDIRECT(calc!BT$10))-SUMIF(INDIRECT(calc!BT$8),$C133,INDIRECT(calc!BT$11))),"")</f>
        <v/>
      </c>
      <c r="Q133" s="205" t="str">
        <f ca="1">IFERROR(IF($C133="","",(SUMIF(INDIRECT(calc!BU$6),$C133,INDIRECT(calc!BU$12))+SUMIF(INDIRECT(calc!BU$7),$C133,INDIRECT(calc!BU$13))+SUMIF(INDIRECT(calc!BU$8),$C133,INDIRECT(calc!BU$14)))/(COUNTIF(INDIRECT(calc!BU$6),$C133)+COUNTIF(INDIRECT(calc!BU$7),$C133)+COUNTIF(INDIRECT(calc!BU$8),$C133))-SUMIF(INDIRECT(calc!BU$6),$C133,INDIRECT(calc!BU$9))-SUMIF(INDIRECT(calc!BU$7),$C133,INDIRECT(calc!BU$10))-SUMIF(INDIRECT(calc!BU$8),$C133,INDIRECT(calc!BU$11))),"")</f>
        <v/>
      </c>
      <c r="R133" s="205" t="str">
        <f ca="1">IFERROR(IF($C133="","",(SUMIF(INDIRECT(calc!BV$6),$C133,INDIRECT(calc!BV$12))+SUMIF(INDIRECT(calc!BV$7),$C133,INDIRECT(calc!BV$13))+SUMIF(INDIRECT(calc!BV$8),$C133,INDIRECT(calc!BV$14)))/(COUNTIF(INDIRECT(calc!BV$6),$C133)+COUNTIF(INDIRECT(calc!BV$7),$C133)+COUNTIF(INDIRECT(calc!BV$8),$C133))-SUMIF(INDIRECT(calc!BV$6),$C133,INDIRECT(calc!BV$9))-SUMIF(INDIRECT(calc!BV$7),$C133,INDIRECT(calc!BV$10))-SUMIF(INDIRECT(calc!BV$8),$C133,INDIRECT(calc!BV$11))),"")</f>
        <v/>
      </c>
      <c r="S133" s="205" t="str">
        <f ca="1">IFERROR(IF($C133="","",(SUMIF(INDIRECT(calc!BW$6),$C133,INDIRECT(calc!BW$12))+SUMIF(INDIRECT(calc!BW$7),$C133,INDIRECT(calc!BW$13))+SUMIF(INDIRECT(calc!BW$8),$C133,INDIRECT(calc!BW$14)))/(COUNTIF(INDIRECT(calc!BW$6),$C133)+COUNTIF(INDIRECT(calc!BW$7),$C133)+COUNTIF(INDIRECT(calc!BW$8),$C133))-SUMIF(INDIRECT(calc!BW$6),$C133,INDIRECT(calc!BW$9))-SUMIF(INDIRECT(calc!BW$7),$C133,INDIRECT(calc!BW$10))-SUMIF(INDIRECT(calc!BW$8),$C133,INDIRECT(calc!BW$11))),"")</f>
        <v/>
      </c>
      <c r="T133" s="205" t="str">
        <f ca="1">IFERROR(IF($C133="","",(SUMIF(INDIRECT(calc!BX$6),$C133,INDIRECT(calc!BX$12))+SUMIF(INDIRECT(calc!BX$7),$C133,INDIRECT(calc!BX$13))+SUMIF(INDIRECT(calc!BX$8),$C133,INDIRECT(calc!BX$14)))/(COUNTIF(INDIRECT(calc!BX$6),$C133)+COUNTIF(INDIRECT(calc!BX$7),$C133)+COUNTIF(INDIRECT(calc!BX$8),$C133))-SUMIF(INDIRECT(calc!BX$6),$C133,INDIRECT(calc!BX$9))-SUMIF(INDIRECT(calc!BX$7),$C133,INDIRECT(calc!BX$10))-SUMIF(INDIRECT(calc!BX$8),$C133,INDIRECT(calc!BX$11))),"")</f>
        <v/>
      </c>
      <c r="U133" s="205" t="str">
        <f ca="1">IFERROR(IF($C133="","",(SUMIF(INDIRECT(calc!BY$6),$C133,INDIRECT(calc!BY$12))+SUMIF(INDIRECT(calc!BY$7),$C133,INDIRECT(calc!BY$13))+SUMIF(INDIRECT(calc!BY$8),$C133,INDIRECT(calc!BY$14)))/(COUNTIF(INDIRECT(calc!BY$6),$C133)+COUNTIF(INDIRECT(calc!BY$7),$C133)+COUNTIF(INDIRECT(calc!BY$8),$C133))-SUMIF(INDIRECT(calc!BY$6),$C133,INDIRECT(calc!BY$9))-SUMIF(INDIRECT(calc!BY$7),$C133,INDIRECT(calc!BY$10))-SUMIF(INDIRECT(calc!BY$8),$C133,INDIRECT(calc!BY$11))),"")</f>
        <v/>
      </c>
      <c r="V133" s="205" t="str">
        <f ca="1">IFERROR(IF($C133="","",(SUMIF(INDIRECT(calc!BZ$6),$C133,INDIRECT(calc!BZ$12))+SUMIF(INDIRECT(calc!BZ$7),$C133,INDIRECT(calc!BZ$13))+SUMIF(INDIRECT(calc!BZ$8),$C133,INDIRECT(calc!BZ$14)))/(COUNTIF(INDIRECT(calc!BZ$6),$C133)+COUNTIF(INDIRECT(calc!BZ$7),$C133)+COUNTIF(INDIRECT(calc!BZ$8),$C133))-SUMIF(INDIRECT(calc!BZ$6),$C133,INDIRECT(calc!BZ$9))-SUMIF(INDIRECT(calc!BZ$7),$C133,INDIRECT(calc!BZ$10))-SUMIF(INDIRECT(calc!BZ$8),$C133,INDIRECT(calc!BZ$11))),"")</f>
        <v/>
      </c>
      <c r="X133" s="136"/>
    </row>
    <row r="134" spans="3:24">
      <c r="C134" s="204" t="str">
        <f ca="1">IFERROR(INDEX(Typ,MATCH(ROW(A133),Code,0),2),"")</f>
        <v/>
      </c>
      <c r="D134" s="204" t="str">
        <f ca="1">IFERROR(INDEX(Typ,MATCH(ROW(B133),Code,0),3),"")</f>
        <v/>
      </c>
      <c r="E134" s="141">
        <f ca="1">SUMIF(Stocks!A:$A,$C134,Stocks!$B:$B)</f>
        <v>0</v>
      </c>
      <c r="F134" s="141"/>
      <c r="G134" s="145">
        <f t="shared" ca="1" si="2"/>
        <v>0</v>
      </c>
      <c r="H134" s="205" t="str">
        <f ca="1">IFERROR(IF($C134="","",(SUMIF(INDIRECT(calc!BL$6),$C134,INDIRECT(calc!BL$12))+SUMIF(INDIRECT(calc!BL$7),$C134,INDIRECT(calc!BL$13))+SUMIF(INDIRECT(calc!BL$8),$C134,INDIRECT(calc!BL$14)))/(COUNTIF(INDIRECT(calc!BL$6),$C134)+COUNTIF(INDIRECT(calc!BL$7),$C134)+COUNTIF(INDIRECT(calc!BL$8),$C134))-SUMIF(INDIRECT(calc!BL$6),$C134,INDIRECT(calc!BL$9))-SUMIF(INDIRECT(calc!BL$7),$C134,INDIRECT(calc!BL$10))-SUMIF(INDIRECT(calc!BL$8),$C134,INDIRECT(calc!BL$11))),"")</f>
        <v/>
      </c>
      <c r="I134" s="205" t="str">
        <f ca="1">IFERROR(IF($C134="","",(SUMIF(INDIRECT(calc!BM$6),$C134,INDIRECT(calc!BM$12))+SUMIF(INDIRECT(calc!BM$7),$C134,INDIRECT(calc!BM$13))+SUMIF(INDIRECT(calc!BM$8),$C134,INDIRECT(calc!BM$14)))/(COUNTIF(INDIRECT(calc!BM$6),$C134)+COUNTIF(INDIRECT(calc!BM$7),$C134)+COUNTIF(INDIRECT(calc!BM$8),$C134))-SUMIF(INDIRECT(calc!BM$6),$C134,INDIRECT(calc!BM$9))-SUMIF(INDIRECT(calc!BM$7),$C134,INDIRECT(calc!BM$10))-SUMIF(INDIRECT(calc!BM$8),$C134,INDIRECT(calc!BM$11))),"")</f>
        <v/>
      </c>
      <c r="J134" s="205" t="str">
        <f ca="1">IFERROR(IF($C134="","",(SUMIF(INDIRECT(calc!BN$6),$C134,INDIRECT(calc!BN$12))+SUMIF(INDIRECT(calc!BN$7),$C134,INDIRECT(calc!BN$13))+SUMIF(INDIRECT(calc!BN$8),$C134,INDIRECT(calc!BN$14)))/(COUNTIF(INDIRECT(calc!BN$6),$C134)+COUNTIF(INDIRECT(calc!BN$7),$C134)+COUNTIF(INDIRECT(calc!BN$8),$C134))-SUMIF(INDIRECT(calc!BN$6),$C134,INDIRECT(calc!BN$9))-SUMIF(INDIRECT(calc!BN$7),$C134,INDIRECT(calc!BN$10))-SUMIF(INDIRECT(calc!BN$8),$C134,INDIRECT(calc!BN$11))),"")</f>
        <v/>
      </c>
      <c r="K134" s="205" t="str">
        <f ca="1">IFERROR(IF($C134="","",(SUMIF(INDIRECT(calc!BO$6),$C134,INDIRECT(calc!BO$12))+SUMIF(INDIRECT(calc!BO$7),$C134,INDIRECT(calc!BO$13))+SUMIF(INDIRECT(calc!BO$8),$C134,INDIRECT(calc!BO$14)))/(COUNTIF(INDIRECT(calc!BO$6),$C134)+COUNTIF(INDIRECT(calc!BO$7),$C134)+COUNTIF(INDIRECT(calc!BO$8),$C134))-SUMIF(INDIRECT(calc!BO$6),$C134,INDIRECT(calc!BO$9))-SUMIF(INDIRECT(calc!BO$7),$C134,INDIRECT(calc!BO$10))-SUMIF(INDIRECT(calc!BO$8),$C134,INDIRECT(calc!BO$11))),"")</f>
        <v/>
      </c>
      <c r="L134" s="205" t="str">
        <f ca="1">IFERROR(IF($C134="","",(SUMIF(INDIRECT(calc!BP$6),$C134,INDIRECT(calc!BP$12))+SUMIF(INDIRECT(calc!BP$7),$C134,INDIRECT(calc!BP$13))+SUMIF(INDIRECT(calc!BP$8),$C134,INDIRECT(calc!BP$14)))/(COUNTIF(INDIRECT(calc!BP$6),$C134)+COUNTIF(INDIRECT(calc!BP$7),$C134)+COUNTIF(INDIRECT(calc!BP$8),$C134))-SUMIF(INDIRECT(calc!BP$6),$C134,INDIRECT(calc!BP$9))-SUMIF(INDIRECT(calc!BP$7),$C134,INDIRECT(calc!BP$10))-SUMIF(INDIRECT(calc!BP$8),$C134,INDIRECT(calc!BP$11))),"")</f>
        <v/>
      </c>
      <c r="M134" s="205" t="str">
        <f ca="1">IFERROR(IF($C134="","",(SUMIF(INDIRECT(calc!BQ$6),$C134,INDIRECT(calc!BQ$12))+SUMIF(INDIRECT(calc!BQ$7),$C134,INDIRECT(calc!BQ$13))+SUMIF(INDIRECT(calc!BQ$8),$C134,INDIRECT(calc!BQ$14)))/(COUNTIF(INDIRECT(calc!BQ$6),$C134)+COUNTIF(INDIRECT(calc!BQ$7),$C134)+COUNTIF(INDIRECT(calc!BQ$8),$C134))-SUMIF(INDIRECT(calc!BQ$6),$C134,INDIRECT(calc!BQ$9))-SUMIF(INDIRECT(calc!BQ$7),$C134,INDIRECT(calc!BQ$10))-SUMIF(INDIRECT(calc!BQ$8),$C134,INDIRECT(calc!BQ$11))),"")</f>
        <v/>
      </c>
      <c r="N134" s="205" t="str">
        <f ca="1">IFERROR(IF($C134="","",(SUMIF(INDIRECT(calc!BR$6),$C134,INDIRECT(calc!BR$12))+SUMIF(INDIRECT(calc!BR$7),$C134,INDIRECT(calc!BR$13))+SUMIF(INDIRECT(calc!BR$8),$C134,INDIRECT(calc!BR$14)))/(COUNTIF(INDIRECT(calc!BR$6),$C134)+COUNTIF(INDIRECT(calc!BR$7),$C134)+COUNTIF(INDIRECT(calc!BR$8),$C134))-SUMIF(INDIRECT(calc!BR$6),$C134,INDIRECT(calc!BR$9))-SUMIF(INDIRECT(calc!BR$7),$C134,INDIRECT(calc!BR$10))-SUMIF(INDIRECT(calc!BR$8),$C134,INDIRECT(calc!BR$11))),"")</f>
        <v/>
      </c>
      <c r="O134" s="205" t="str">
        <f ca="1">IFERROR(IF($C134="","",(SUMIF(INDIRECT(calc!BS$6),$C134,INDIRECT(calc!BS$12))+SUMIF(INDIRECT(calc!BS$7),$C134,INDIRECT(calc!BS$13))+SUMIF(INDIRECT(calc!BS$8),$C134,INDIRECT(calc!BS$14)))/(COUNTIF(INDIRECT(calc!BS$6),$C134)+COUNTIF(INDIRECT(calc!BS$7),$C134)+COUNTIF(INDIRECT(calc!BS$8),$C134))-SUMIF(INDIRECT(calc!BS$6),$C134,INDIRECT(calc!BS$9))-SUMIF(INDIRECT(calc!BS$7),$C134,INDIRECT(calc!BS$10))-SUMIF(INDIRECT(calc!BS$8),$C134,INDIRECT(calc!BS$11))),"")</f>
        <v/>
      </c>
      <c r="P134" s="205" t="str">
        <f ca="1">IFERROR(IF($C134="","",(SUMIF(INDIRECT(calc!BT$6),$C134,INDIRECT(calc!BT$12))+SUMIF(INDIRECT(calc!BT$7),$C134,INDIRECT(calc!BT$13))+SUMIF(INDIRECT(calc!BT$8),$C134,INDIRECT(calc!BT$14)))/(COUNTIF(INDIRECT(calc!BT$6),$C134)+COUNTIF(INDIRECT(calc!BT$7),$C134)+COUNTIF(INDIRECT(calc!BT$8),$C134))-SUMIF(INDIRECT(calc!BT$6),$C134,INDIRECT(calc!BT$9))-SUMIF(INDIRECT(calc!BT$7),$C134,INDIRECT(calc!BT$10))-SUMIF(INDIRECT(calc!BT$8),$C134,INDIRECT(calc!BT$11))),"")</f>
        <v/>
      </c>
      <c r="Q134" s="205" t="str">
        <f ca="1">IFERROR(IF($C134="","",(SUMIF(INDIRECT(calc!BU$6),$C134,INDIRECT(calc!BU$12))+SUMIF(INDIRECT(calc!BU$7),$C134,INDIRECT(calc!BU$13))+SUMIF(INDIRECT(calc!BU$8),$C134,INDIRECT(calc!BU$14)))/(COUNTIF(INDIRECT(calc!BU$6),$C134)+COUNTIF(INDIRECT(calc!BU$7),$C134)+COUNTIF(INDIRECT(calc!BU$8),$C134))-SUMIF(INDIRECT(calc!BU$6),$C134,INDIRECT(calc!BU$9))-SUMIF(INDIRECT(calc!BU$7),$C134,INDIRECT(calc!BU$10))-SUMIF(INDIRECT(calc!BU$8),$C134,INDIRECT(calc!BU$11))),"")</f>
        <v/>
      </c>
      <c r="R134" s="205" t="str">
        <f ca="1">IFERROR(IF($C134="","",(SUMIF(INDIRECT(calc!BV$6),$C134,INDIRECT(calc!BV$12))+SUMIF(INDIRECT(calc!BV$7),$C134,INDIRECT(calc!BV$13))+SUMIF(INDIRECT(calc!BV$8),$C134,INDIRECT(calc!BV$14)))/(COUNTIF(INDIRECT(calc!BV$6),$C134)+COUNTIF(INDIRECT(calc!BV$7),$C134)+COUNTIF(INDIRECT(calc!BV$8),$C134))-SUMIF(INDIRECT(calc!BV$6),$C134,INDIRECT(calc!BV$9))-SUMIF(INDIRECT(calc!BV$7),$C134,INDIRECT(calc!BV$10))-SUMIF(INDIRECT(calc!BV$8),$C134,INDIRECT(calc!BV$11))),"")</f>
        <v/>
      </c>
      <c r="S134" s="205" t="str">
        <f ca="1">IFERROR(IF($C134="","",(SUMIF(INDIRECT(calc!BW$6),$C134,INDIRECT(calc!BW$12))+SUMIF(INDIRECT(calc!BW$7),$C134,INDIRECT(calc!BW$13))+SUMIF(INDIRECT(calc!BW$8),$C134,INDIRECT(calc!BW$14)))/(COUNTIF(INDIRECT(calc!BW$6),$C134)+COUNTIF(INDIRECT(calc!BW$7),$C134)+COUNTIF(INDIRECT(calc!BW$8),$C134))-SUMIF(INDIRECT(calc!BW$6),$C134,INDIRECT(calc!BW$9))-SUMIF(INDIRECT(calc!BW$7),$C134,INDIRECT(calc!BW$10))-SUMIF(INDIRECT(calc!BW$8),$C134,INDIRECT(calc!BW$11))),"")</f>
        <v/>
      </c>
      <c r="T134" s="205" t="str">
        <f ca="1">IFERROR(IF($C134="","",(SUMIF(INDIRECT(calc!BX$6),$C134,INDIRECT(calc!BX$12))+SUMIF(INDIRECT(calc!BX$7),$C134,INDIRECT(calc!BX$13))+SUMIF(INDIRECT(calc!BX$8),$C134,INDIRECT(calc!BX$14)))/(COUNTIF(INDIRECT(calc!BX$6),$C134)+COUNTIF(INDIRECT(calc!BX$7),$C134)+COUNTIF(INDIRECT(calc!BX$8),$C134))-SUMIF(INDIRECT(calc!BX$6),$C134,INDIRECT(calc!BX$9))-SUMIF(INDIRECT(calc!BX$7),$C134,INDIRECT(calc!BX$10))-SUMIF(INDIRECT(calc!BX$8),$C134,INDIRECT(calc!BX$11))),"")</f>
        <v/>
      </c>
      <c r="U134" s="205" t="str">
        <f ca="1">IFERROR(IF($C134="","",(SUMIF(INDIRECT(calc!BY$6),$C134,INDIRECT(calc!BY$12))+SUMIF(INDIRECT(calc!BY$7),$C134,INDIRECT(calc!BY$13))+SUMIF(INDIRECT(calc!BY$8),$C134,INDIRECT(calc!BY$14)))/(COUNTIF(INDIRECT(calc!BY$6),$C134)+COUNTIF(INDIRECT(calc!BY$7),$C134)+COUNTIF(INDIRECT(calc!BY$8),$C134))-SUMIF(INDIRECT(calc!BY$6),$C134,INDIRECT(calc!BY$9))-SUMIF(INDIRECT(calc!BY$7),$C134,INDIRECT(calc!BY$10))-SUMIF(INDIRECT(calc!BY$8),$C134,INDIRECT(calc!BY$11))),"")</f>
        <v/>
      </c>
      <c r="V134" s="205" t="str">
        <f ca="1">IFERROR(IF($C134="","",(SUMIF(INDIRECT(calc!BZ$6),$C134,INDIRECT(calc!BZ$12))+SUMIF(INDIRECT(calc!BZ$7),$C134,INDIRECT(calc!BZ$13))+SUMIF(INDIRECT(calc!BZ$8),$C134,INDIRECT(calc!BZ$14)))/(COUNTIF(INDIRECT(calc!BZ$6),$C134)+COUNTIF(INDIRECT(calc!BZ$7),$C134)+COUNTIF(INDIRECT(calc!BZ$8),$C134))-SUMIF(INDIRECT(calc!BZ$6),$C134,INDIRECT(calc!BZ$9))-SUMIF(INDIRECT(calc!BZ$7),$C134,INDIRECT(calc!BZ$10))-SUMIF(INDIRECT(calc!BZ$8),$C134,INDIRECT(calc!BZ$11))),"")</f>
        <v/>
      </c>
      <c r="X134" s="136"/>
    </row>
    <row r="135" spans="3:24">
      <c r="C135" s="204" t="str">
        <f ca="1">IFERROR(INDEX(Typ,MATCH(ROW(A134),Code,0),2),"")</f>
        <v/>
      </c>
      <c r="D135" s="204" t="str">
        <f ca="1">IFERROR(INDEX(Typ,MATCH(ROW(B134),Code,0),3),"")</f>
        <v/>
      </c>
      <c r="E135" s="141">
        <f ca="1">SUMIF(Stocks!A:$A,$C135,Stocks!$B:$B)</f>
        <v>0</v>
      </c>
      <c r="F135" s="141"/>
      <c r="G135" s="145">
        <f t="shared" ca="1" si="2"/>
        <v>0</v>
      </c>
      <c r="H135" s="205" t="str">
        <f ca="1">IFERROR(IF($C135="","",(SUMIF(INDIRECT(calc!BL$6),$C135,INDIRECT(calc!BL$12))+SUMIF(INDIRECT(calc!BL$7),$C135,INDIRECT(calc!BL$13))+SUMIF(INDIRECT(calc!BL$8),$C135,INDIRECT(calc!BL$14)))/(COUNTIF(INDIRECT(calc!BL$6),$C135)+COUNTIF(INDIRECT(calc!BL$7),$C135)+COUNTIF(INDIRECT(calc!BL$8),$C135))-SUMIF(INDIRECT(calc!BL$6),$C135,INDIRECT(calc!BL$9))-SUMIF(INDIRECT(calc!BL$7),$C135,INDIRECT(calc!BL$10))-SUMIF(INDIRECT(calc!BL$8),$C135,INDIRECT(calc!BL$11))),"")</f>
        <v/>
      </c>
      <c r="I135" s="205" t="str">
        <f ca="1">IFERROR(IF($C135="","",(SUMIF(INDIRECT(calc!BM$6),$C135,INDIRECT(calc!BM$12))+SUMIF(INDIRECT(calc!BM$7),$C135,INDIRECT(calc!BM$13))+SUMIF(INDIRECT(calc!BM$8),$C135,INDIRECT(calc!BM$14)))/(COUNTIF(INDIRECT(calc!BM$6),$C135)+COUNTIF(INDIRECT(calc!BM$7),$C135)+COUNTIF(INDIRECT(calc!BM$8),$C135))-SUMIF(INDIRECT(calc!BM$6),$C135,INDIRECT(calc!BM$9))-SUMIF(INDIRECT(calc!BM$7),$C135,INDIRECT(calc!BM$10))-SUMIF(INDIRECT(calc!BM$8),$C135,INDIRECT(calc!BM$11))),"")</f>
        <v/>
      </c>
      <c r="J135" s="205" t="str">
        <f ca="1">IFERROR(IF($C135="","",(SUMIF(INDIRECT(calc!BN$6),$C135,INDIRECT(calc!BN$12))+SUMIF(INDIRECT(calc!BN$7),$C135,INDIRECT(calc!BN$13))+SUMIF(INDIRECT(calc!BN$8),$C135,INDIRECT(calc!BN$14)))/(COUNTIF(INDIRECT(calc!BN$6),$C135)+COUNTIF(INDIRECT(calc!BN$7),$C135)+COUNTIF(INDIRECT(calc!BN$8),$C135))-SUMIF(INDIRECT(calc!BN$6),$C135,INDIRECT(calc!BN$9))-SUMIF(INDIRECT(calc!BN$7),$C135,INDIRECT(calc!BN$10))-SUMIF(INDIRECT(calc!BN$8),$C135,INDIRECT(calc!BN$11))),"")</f>
        <v/>
      </c>
      <c r="K135" s="205" t="str">
        <f ca="1">IFERROR(IF($C135="","",(SUMIF(INDIRECT(calc!BO$6),$C135,INDIRECT(calc!BO$12))+SUMIF(INDIRECT(calc!BO$7),$C135,INDIRECT(calc!BO$13))+SUMIF(INDIRECT(calc!BO$8),$C135,INDIRECT(calc!BO$14)))/(COUNTIF(INDIRECT(calc!BO$6),$C135)+COUNTIF(INDIRECT(calc!BO$7),$C135)+COUNTIF(INDIRECT(calc!BO$8),$C135))-SUMIF(INDIRECT(calc!BO$6),$C135,INDIRECT(calc!BO$9))-SUMIF(INDIRECT(calc!BO$7),$C135,INDIRECT(calc!BO$10))-SUMIF(INDIRECT(calc!BO$8),$C135,INDIRECT(calc!BO$11))),"")</f>
        <v/>
      </c>
      <c r="L135" s="205" t="str">
        <f ca="1">IFERROR(IF($C135="","",(SUMIF(INDIRECT(calc!BP$6),$C135,INDIRECT(calc!BP$12))+SUMIF(INDIRECT(calc!BP$7),$C135,INDIRECT(calc!BP$13))+SUMIF(INDIRECT(calc!BP$8),$C135,INDIRECT(calc!BP$14)))/(COUNTIF(INDIRECT(calc!BP$6),$C135)+COUNTIF(INDIRECT(calc!BP$7),$C135)+COUNTIF(INDIRECT(calc!BP$8),$C135))-SUMIF(INDIRECT(calc!BP$6),$C135,INDIRECT(calc!BP$9))-SUMIF(INDIRECT(calc!BP$7),$C135,INDIRECT(calc!BP$10))-SUMIF(INDIRECT(calc!BP$8),$C135,INDIRECT(calc!BP$11))),"")</f>
        <v/>
      </c>
      <c r="M135" s="205" t="str">
        <f ca="1">IFERROR(IF($C135="","",(SUMIF(INDIRECT(calc!BQ$6),$C135,INDIRECT(calc!BQ$12))+SUMIF(INDIRECT(calc!BQ$7),$C135,INDIRECT(calc!BQ$13))+SUMIF(INDIRECT(calc!BQ$8),$C135,INDIRECT(calc!BQ$14)))/(COUNTIF(INDIRECT(calc!BQ$6),$C135)+COUNTIF(INDIRECT(calc!BQ$7),$C135)+COUNTIF(INDIRECT(calc!BQ$8),$C135))-SUMIF(INDIRECT(calc!BQ$6),$C135,INDIRECT(calc!BQ$9))-SUMIF(INDIRECT(calc!BQ$7),$C135,INDIRECT(calc!BQ$10))-SUMIF(INDIRECT(calc!BQ$8),$C135,INDIRECT(calc!BQ$11))),"")</f>
        <v/>
      </c>
      <c r="N135" s="205" t="str">
        <f ca="1">IFERROR(IF($C135="","",(SUMIF(INDIRECT(calc!BR$6),$C135,INDIRECT(calc!BR$12))+SUMIF(INDIRECT(calc!BR$7),$C135,INDIRECT(calc!BR$13))+SUMIF(INDIRECT(calc!BR$8),$C135,INDIRECT(calc!BR$14)))/(COUNTIF(INDIRECT(calc!BR$6),$C135)+COUNTIF(INDIRECT(calc!BR$7),$C135)+COUNTIF(INDIRECT(calc!BR$8),$C135))-SUMIF(INDIRECT(calc!BR$6),$C135,INDIRECT(calc!BR$9))-SUMIF(INDIRECT(calc!BR$7),$C135,INDIRECT(calc!BR$10))-SUMIF(INDIRECT(calc!BR$8),$C135,INDIRECT(calc!BR$11))),"")</f>
        <v/>
      </c>
      <c r="O135" s="205" t="str">
        <f ca="1">IFERROR(IF($C135="","",(SUMIF(INDIRECT(calc!BS$6),$C135,INDIRECT(calc!BS$12))+SUMIF(INDIRECT(calc!BS$7),$C135,INDIRECT(calc!BS$13))+SUMIF(INDIRECT(calc!BS$8),$C135,INDIRECT(calc!BS$14)))/(COUNTIF(INDIRECT(calc!BS$6),$C135)+COUNTIF(INDIRECT(calc!BS$7),$C135)+COUNTIF(INDIRECT(calc!BS$8),$C135))-SUMIF(INDIRECT(calc!BS$6),$C135,INDIRECT(calc!BS$9))-SUMIF(INDIRECT(calc!BS$7),$C135,INDIRECT(calc!BS$10))-SUMIF(INDIRECT(calc!BS$8),$C135,INDIRECT(calc!BS$11))),"")</f>
        <v/>
      </c>
      <c r="P135" s="205" t="str">
        <f ca="1">IFERROR(IF($C135="","",(SUMIF(INDIRECT(calc!BT$6),$C135,INDIRECT(calc!BT$12))+SUMIF(INDIRECT(calc!BT$7),$C135,INDIRECT(calc!BT$13))+SUMIF(INDIRECT(calc!BT$8),$C135,INDIRECT(calc!BT$14)))/(COUNTIF(INDIRECT(calc!BT$6),$C135)+COUNTIF(INDIRECT(calc!BT$7),$C135)+COUNTIF(INDIRECT(calc!BT$8),$C135))-SUMIF(INDIRECT(calc!BT$6),$C135,INDIRECT(calc!BT$9))-SUMIF(INDIRECT(calc!BT$7),$C135,INDIRECT(calc!BT$10))-SUMIF(INDIRECT(calc!BT$8),$C135,INDIRECT(calc!BT$11))),"")</f>
        <v/>
      </c>
      <c r="Q135" s="205" t="str">
        <f ca="1">IFERROR(IF($C135="","",(SUMIF(INDIRECT(calc!BU$6),$C135,INDIRECT(calc!BU$12))+SUMIF(INDIRECT(calc!BU$7),$C135,INDIRECT(calc!BU$13))+SUMIF(INDIRECT(calc!BU$8),$C135,INDIRECT(calc!BU$14)))/(COUNTIF(INDIRECT(calc!BU$6),$C135)+COUNTIF(INDIRECT(calc!BU$7),$C135)+COUNTIF(INDIRECT(calc!BU$8),$C135))-SUMIF(INDIRECT(calc!BU$6),$C135,INDIRECT(calc!BU$9))-SUMIF(INDIRECT(calc!BU$7),$C135,INDIRECT(calc!BU$10))-SUMIF(INDIRECT(calc!BU$8),$C135,INDIRECT(calc!BU$11))),"")</f>
        <v/>
      </c>
      <c r="R135" s="205" t="str">
        <f ca="1">IFERROR(IF($C135="","",(SUMIF(INDIRECT(calc!BV$6),$C135,INDIRECT(calc!BV$12))+SUMIF(INDIRECT(calc!BV$7),$C135,INDIRECT(calc!BV$13))+SUMIF(INDIRECT(calc!BV$8),$C135,INDIRECT(calc!BV$14)))/(COUNTIF(INDIRECT(calc!BV$6),$C135)+COUNTIF(INDIRECT(calc!BV$7),$C135)+COUNTIF(INDIRECT(calc!BV$8),$C135))-SUMIF(INDIRECT(calc!BV$6),$C135,INDIRECT(calc!BV$9))-SUMIF(INDIRECT(calc!BV$7),$C135,INDIRECT(calc!BV$10))-SUMIF(INDIRECT(calc!BV$8),$C135,INDIRECT(calc!BV$11))),"")</f>
        <v/>
      </c>
      <c r="S135" s="205" t="str">
        <f ca="1">IFERROR(IF($C135="","",(SUMIF(INDIRECT(calc!BW$6),$C135,INDIRECT(calc!BW$12))+SUMIF(INDIRECT(calc!BW$7),$C135,INDIRECT(calc!BW$13))+SUMIF(INDIRECT(calc!BW$8),$C135,INDIRECT(calc!BW$14)))/(COUNTIF(INDIRECT(calc!BW$6),$C135)+COUNTIF(INDIRECT(calc!BW$7),$C135)+COUNTIF(INDIRECT(calc!BW$8),$C135))-SUMIF(INDIRECT(calc!BW$6),$C135,INDIRECT(calc!BW$9))-SUMIF(INDIRECT(calc!BW$7),$C135,INDIRECT(calc!BW$10))-SUMIF(INDIRECT(calc!BW$8),$C135,INDIRECT(calc!BW$11))),"")</f>
        <v/>
      </c>
      <c r="T135" s="205" t="str">
        <f ca="1">IFERROR(IF($C135="","",(SUMIF(INDIRECT(calc!BX$6),$C135,INDIRECT(calc!BX$12))+SUMIF(INDIRECT(calc!BX$7),$C135,INDIRECT(calc!BX$13))+SUMIF(INDIRECT(calc!BX$8),$C135,INDIRECT(calc!BX$14)))/(COUNTIF(INDIRECT(calc!BX$6),$C135)+COUNTIF(INDIRECT(calc!BX$7),$C135)+COUNTIF(INDIRECT(calc!BX$8),$C135))-SUMIF(INDIRECT(calc!BX$6),$C135,INDIRECT(calc!BX$9))-SUMIF(INDIRECT(calc!BX$7),$C135,INDIRECT(calc!BX$10))-SUMIF(INDIRECT(calc!BX$8),$C135,INDIRECT(calc!BX$11))),"")</f>
        <v/>
      </c>
      <c r="U135" s="205" t="str">
        <f ca="1">IFERROR(IF($C135="","",(SUMIF(INDIRECT(calc!BY$6),$C135,INDIRECT(calc!BY$12))+SUMIF(INDIRECT(calc!BY$7),$C135,INDIRECT(calc!BY$13))+SUMIF(INDIRECT(calc!BY$8),$C135,INDIRECT(calc!BY$14)))/(COUNTIF(INDIRECT(calc!BY$6),$C135)+COUNTIF(INDIRECT(calc!BY$7),$C135)+COUNTIF(INDIRECT(calc!BY$8),$C135))-SUMIF(INDIRECT(calc!BY$6),$C135,INDIRECT(calc!BY$9))-SUMIF(INDIRECT(calc!BY$7),$C135,INDIRECT(calc!BY$10))-SUMIF(INDIRECT(calc!BY$8),$C135,INDIRECT(calc!BY$11))),"")</f>
        <v/>
      </c>
      <c r="V135" s="205" t="str">
        <f ca="1">IFERROR(IF($C135="","",(SUMIF(INDIRECT(calc!BZ$6),$C135,INDIRECT(calc!BZ$12))+SUMIF(INDIRECT(calc!BZ$7),$C135,INDIRECT(calc!BZ$13))+SUMIF(INDIRECT(calc!BZ$8),$C135,INDIRECT(calc!BZ$14)))/(COUNTIF(INDIRECT(calc!BZ$6),$C135)+COUNTIF(INDIRECT(calc!BZ$7),$C135)+COUNTIF(INDIRECT(calc!BZ$8),$C135))-SUMIF(INDIRECT(calc!BZ$6),$C135,INDIRECT(calc!BZ$9))-SUMIF(INDIRECT(calc!BZ$7),$C135,INDIRECT(calc!BZ$10))-SUMIF(INDIRECT(calc!BZ$8),$C135,INDIRECT(calc!BZ$11))),"")</f>
        <v/>
      </c>
      <c r="X135" s="136"/>
    </row>
    <row r="136" spans="3:24">
      <c r="C136" s="204" t="str">
        <f ca="1">IFERROR(INDEX(Typ,MATCH(ROW(A135),Code,0),2),"")</f>
        <v/>
      </c>
      <c r="D136" s="204" t="str">
        <f ca="1">IFERROR(INDEX(Typ,MATCH(ROW(B135),Code,0),3),"")</f>
        <v/>
      </c>
      <c r="E136" s="141">
        <f ca="1">SUMIF(Stocks!A:$A,$C136,Stocks!$B:$B)</f>
        <v>0</v>
      </c>
      <c r="F136" s="141"/>
      <c r="G136" s="145">
        <f t="shared" ca="1" si="2"/>
        <v>0</v>
      </c>
      <c r="H136" s="205" t="str">
        <f ca="1">IFERROR(IF($C136="","",(SUMIF(INDIRECT(calc!BL$6),$C136,INDIRECT(calc!BL$12))+SUMIF(INDIRECT(calc!BL$7),$C136,INDIRECT(calc!BL$13))+SUMIF(INDIRECT(calc!BL$8),$C136,INDIRECT(calc!BL$14)))/(COUNTIF(INDIRECT(calc!BL$6),$C136)+COUNTIF(INDIRECT(calc!BL$7),$C136)+COUNTIF(INDIRECT(calc!BL$8),$C136))-SUMIF(INDIRECT(calc!BL$6),$C136,INDIRECT(calc!BL$9))-SUMIF(INDIRECT(calc!BL$7),$C136,INDIRECT(calc!BL$10))-SUMIF(INDIRECT(calc!BL$8),$C136,INDIRECT(calc!BL$11))),"")</f>
        <v/>
      </c>
      <c r="I136" s="205" t="str">
        <f ca="1">IFERROR(IF($C136="","",(SUMIF(INDIRECT(calc!BM$6),$C136,INDIRECT(calc!BM$12))+SUMIF(INDIRECT(calc!BM$7),$C136,INDIRECT(calc!BM$13))+SUMIF(INDIRECT(calc!BM$8),$C136,INDIRECT(calc!BM$14)))/(COUNTIF(INDIRECT(calc!BM$6),$C136)+COUNTIF(INDIRECT(calc!BM$7),$C136)+COUNTIF(INDIRECT(calc!BM$8),$C136))-SUMIF(INDIRECT(calc!BM$6),$C136,INDIRECT(calc!BM$9))-SUMIF(INDIRECT(calc!BM$7),$C136,INDIRECT(calc!BM$10))-SUMIF(INDIRECT(calc!BM$8),$C136,INDIRECT(calc!BM$11))),"")</f>
        <v/>
      </c>
      <c r="J136" s="205" t="str">
        <f ca="1">IFERROR(IF($C136="","",(SUMIF(INDIRECT(calc!BN$6),$C136,INDIRECT(calc!BN$12))+SUMIF(INDIRECT(calc!BN$7),$C136,INDIRECT(calc!BN$13))+SUMIF(INDIRECT(calc!BN$8),$C136,INDIRECT(calc!BN$14)))/(COUNTIF(INDIRECT(calc!BN$6),$C136)+COUNTIF(INDIRECT(calc!BN$7),$C136)+COUNTIF(INDIRECT(calc!BN$8),$C136))-SUMIF(INDIRECT(calc!BN$6),$C136,INDIRECT(calc!BN$9))-SUMIF(INDIRECT(calc!BN$7),$C136,INDIRECT(calc!BN$10))-SUMIF(INDIRECT(calc!BN$8),$C136,INDIRECT(calc!BN$11))),"")</f>
        <v/>
      </c>
      <c r="K136" s="205" t="str">
        <f ca="1">IFERROR(IF($C136="","",(SUMIF(INDIRECT(calc!BO$6),$C136,INDIRECT(calc!BO$12))+SUMIF(INDIRECT(calc!BO$7),$C136,INDIRECT(calc!BO$13))+SUMIF(INDIRECT(calc!BO$8),$C136,INDIRECT(calc!BO$14)))/(COUNTIF(INDIRECT(calc!BO$6),$C136)+COUNTIF(INDIRECT(calc!BO$7),$C136)+COUNTIF(INDIRECT(calc!BO$8),$C136))-SUMIF(INDIRECT(calc!BO$6),$C136,INDIRECT(calc!BO$9))-SUMIF(INDIRECT(calc!BO$7),$C136,INDIRECT(calc!BO$10))-SUMIF(INDIRECT(calc!BO$8),$C136,INDIRECT(calc!BO$11))),"")</f>
        <v/>
      </c>
      <c r="L136" s="205" t="str">
        <f ca="1">IFERROR(IF($C136="","",(SUMIF(INDIRECT(calc!BP$6),$C136,INDIRECT(calc!BP$12))+SUMIF(INDIRECT(calc!BP$7),$C136,INDIRECT(calc!BP$13))+SUMIF(INDIRECT(calc!BP$8),$C136,INDIRECT(calc!BP$14)))/(COUNTIF(INDIRECT(calc!BP$6),$C136)+COUNTIF(INDIRECT(calc!BP$7),$C136)+COUNTIF(INDIRECT(calc!BP$8),$C136))-SUMIF(INDIRECT(calc!BP$6),$C136,INDIRECT(calc!BP$9))-SUMIF(INDIRECT(calc!BP$7),$C136,INDIRECT(calc!BP$10))-SUMIF(INDIRECT(calc!BP$8),$C136,INDIRECT(calc!BP$11))),"")</f>
        <v/>
      </c>
      <c r="M136" s="205" t="str">
        <f ca="1">IFERROR(IF($C136="","",(SUMIF(INDIRECT(calc!BQ$6),$C136,INDIRECT(calc!BQ$12))+SUMIF(INDIRECT(calc!BQ$7),$C136,INDIRECT(calc!BQ$13))+SUMIF(INDIRECT(calc!BQ$8),$C136,INDIRECT(calc!BQ$14)))/(COUNTIF(INDIRECT(calc!BQ$6),$C136)+COUNTIF(INDIRECT(calc!BQ$7),$C136)+COUNTIF(INDIRECT(calc!BQ$8),$C136))-SUMIF(INDIRECT(calc!BQ$6),$C136,INDIRECT(calc!BQ$9))-SUMIF(INDIRECT(calc!BQ$7),$C136,INDIRECT(calc!BQ$10))-SUMIF(INDIRECT(calc!BQ$8),$C136,INDIRECT(calc!BQ$11))),"")</f>
        <v/>
      </c>
      <c r="N136" s="205" t="str">
        <f ca="1">IFERROR(IF($C136="","",(SUMIF(INDIRECT(calc!BR$6),$C136,INDIRECT(calc!BR$12))+SUMIF(INDIRECT(calc!BR$7),$C136,INDIRECT(calc!BR$13))+SUMIF(INDIRECT(calc!BR$8),$C136,INDIRECT(calc!BR$14)))/(COUNTIF(INDIRECT(calc!BR$6),$C136)+COUNTIF(INDIRECT(calc!BR$7),$C136)+COUNTIF(INDIRECT(calc!BR$8),$C136))-SUMIF(INDIRECT(calc!BR$6),$C136,INDIRECT(calc!BR$9))-SUMIF(INDIRECT(calc!BR$7),$C136,INDIRECT(calc!BR$10))-SUMIF(INDIRECT(calc!BR$8),$C136,INDIRECT(calc!BR$11))),"")</f>
        <v/>
      </c>
      <c r="O136" s="205" t="str">
        <f ca="1">IFERROR(IF($C136="","",(SUMIF(INDIRECT(calc!BS$6),$C136,INDIRECT(calc!BS$12))+SUMIF(INDIRECT(calc!BS$7),$C136,INDIRECT(calc!BS$13))+SUMIF(INDIRECT(calc!BS$8),$C136,INDIRECT(calc!BS$14)))/(COUNTIF(INDIRECT(calc!BS$6),$C136)+COUNTIF(INDIRECT(calc!BS$7),$C136)+COUNTIF(INDIRECT(calc!BS$8),$C136))-SUMIF(INDIRECT(calc!BS$6),$C136,INDIRECT(calc!BS$9))-SUMIF(INDIRECT(calc!BS$7),$C136,INDIRECT(calc!BS$10))-SUMIF(INDIRECT(calc!BS$8),$C136,INDIRECT(calc!BS$11))),"")</f>
        <v/>
      </c>
      <c r="P136" s="205" t="str">
        <f ca="1">IFERROR(IF($C136="","",(SUMIF(INDIRECT(calc!BT$6),$C136,INDIRECT(calc!BT$12))+SUMIF(INDIRECT(calc!BT$7),$C136,INDIRECT(calc!BT$13))+SUMIF(INDIRECT(calc!BT$8),$C136,INDIRECT(calc!BT$14)))/(COUNTIF(INDIRECT(calc!BT$6),$C136)+COUNTIF(INDIRECT(calc!BT$7),$C136)+COUNTIF(INDIRECT(calc!BT$8),$C136))-SUMIF(INDIRECT(calc!BT$6),$C136,INDIRECT(calc!BT$9))-SUMIF(INDIRECT(calc!BT$7),$C136,INDIRECT(calc!BT$10))-SUMIF(INDIRECT(calc!BT$8),$C136,INDIRECT(calc!BT$11))),"")</f>
        <v/>
      </c>
      <c r="Q136" s="205" t="str">
        <f ca="1">IFERROR(IF($C136="","",(SUMIF(INDIRECT(calc!BU$6),$C136,INDIRECT(calc!BU$12))+SUMIF(INDIRECT(calc!BU$7),$C136,INDIRECT(calc!BU$13))+SUMIF(INDIRECT(calc!BU$8),$C136,INDIRECT(calc!BU$14)))/(COUNTIF(INDIRECT(calc!BU$6),$C136)+COUNTIF(INDIRECT(calc!BU$7),$C136)+COUNTIF(INDIRECT(calc!BU$8),$C136))-SUMIF(INDIRECT(calc!BU$6),$C136,INDIRECT(calc!BU$9))-SUMIF(INDIRECT(calc!BU$7),$C136,INDIRECT(calc!BU$10))-SUMIF(INDIRECT(calc!BU$8),$C136,INDIRECT(calc!BU$11))),"")</f>
        <v/>
      </c>
      <c r="R136" s="205" t="str">
        <f ca="1">IFERROR(IF($C136="","",(SUMIF(INDIRECT(calc!BV$6),$C136,INDIRECT(calc!BV$12))+SUMIF(INDIRECT(calc!BV$7),$C136,INDIRECT(calc!BV$13))+SUMIF(INDIRECT(calc!BV$8),$C136,INDIRECT(calc!BV$14)))/(COUNTIF(INDIRECT(calc!BV$6),$C136)+COUNTIF(INDIRECT(calc!BV$7),$C136)+COUNTIF(INDIRECT(calc!BV$8),$C136))-SUMIF(INDIRECT(calc!BV$6),$C136,INDIRECT(calc!BV$9))-SUMIF(INDIRECT(calc!BV$7),$C136,INDIRECT(calc!BV$10))-SUMIF(INDIRECT(calc!BV$8),$C136,INDIRECT(calc!BV$11))),"")</f>
        <v/>
      </c>
      <c r="S136" s="205" t="str">
        <f ca="1">IFERROR(IF($C136="","",(SUMIF(INDIRECT(calc!BW$6),$C136,INDIRECT(calc!BW$12))+SUMIF(INDIRECT(calc!BW$7),$C136,INDIRECT(calc!BW$13))+SUMIF(INDIRECT(calc!BW$8),$C136,INDIRECT(calc!BW$14)))/(COUNTIF(INDIRECT(calc!BW$6),$C136)+COUNTIF(INDIRECT(calc!BW$7),$C136)+COUNTIF(INDIRECT(calc!BW$8),$C136))-SUMIF(INDIRECT(calc!BW$6),$C136,INDIRECT(calc!BW$9))-SUMIF(INDIRECT(calc!BW$7),$C136,INDIRECT(calc!BW$10))-SUMIF(INDIRECT(calc!BW$8),$C136,INDIRECT(calc!BW$11))),"")</f>
        <v/>
      </c>
      <c r="T136" s="205" t="str">
        <f ca="1">IFERROR(IF($C136="","",(SUMIF(INDIRECT(calc!BX$6),$C136,INDIRECT(calc!BX$12))+SUMIF(INDIRECT(calc!BX$7),$C136,INDIRECT(calc!BX$13))+SUMIF(INDIRECT(calc!BX$8),$C136,INDIRECT(calc!BX$14)))/(COUNTIF(INDIRECT(calc!BX$6),$C136)+COUNTIF(INDIRECT(calc!BX$7),$C136)+COUNTIF(INDIRECT(calc!BX$8),$C136))-SUMIF(INDIRECT(calc!BX$6),$C136,INDIRECT(calc!BX$9))-SUMIF(INDIRECT(calc!BX$7),$C136,INDIRECT(calc!BX$10))-SUMIF(INDIRECT(calc!BX$8),$C136,INDIRECT(calc!BX$11))),"")</f>
        <v/>
      </c>
      <c r="U136" s="205" t="str">
        <f ca="1">IFERROR(IF($C136="","",(SUMIF(INDIRECT(calc!BY$6),$C136,INDIRECT(calc!BY$12))+SUMIF(INDIRECT(calc!BY$7),$C136,INDIRECT(calc!BY$13))+SUMIF(INDIRECT(calc!BY$8),$C136,INDIRECT(calc!BY$14)))/(COUNTIF(INDIRECT(calc!BY$6),$C136)+COUNTIF(INDIRECT(calc!BY$7),$C136)+COUNTIF(INDIRECT(calc!BY$8),$C136))-SUMIF(INDIRECT(calc!BY$6),$C136,INDIRECT(calc!BY$9))-SUMIF(INDIRECT(calc!BY$7),$C136,INDIRECT(calc!BY$10))-SUMIF(INDIRECT(calc!BY$8),$C136,INDIRECT(calc!BY$11))),"")</f>
        <v/>
      </c>
      <c r="V136" s="205" t="str">
        <f ca="1">IFERROR(IF($C136="","",(SUMIF(INDIRECT(calc!BZ$6),$C136,INDIRECT(calc!BZ$12))+SUMIF(INDIRECT(calc!BZ$7),$C136,INDIRECT(calc!BZ$13))+SUMIF(INDIRECT(calc!BZ$8),$C136,INDIRECT(calc!BZ$14)))/(COUNTIF(INDIRECT(calc!BZ$6),$C136)+COUNTIF(INDIRECT(calc!BZ$7),$C136)+COUNTIF(INDIRECT(calc!BZ$8),$C136))-SUMIF(INDIRECT(calc!BZ$6),$C136,INDIRECT(calc!BZ$9))-SUMIF(INDIRECT(calc!BZ$7),$C136,INDIRECT(calc!BZ$10))-SUMIF(INDIRECT(calc!BZ$8),$C136,INDIRECT(calc!BZ$11))),"")</f>
        <v/>
      </c>
      <c r="X136" s="136"/>
    </row>
    <row r="137" spans="3:24">
      <c r="C137" s="204" t="str">
        <f ca="1">IFERROR(INDEX(Typ,MATCH(ROW(A136),Code,0),2),"")</f>
        <v/>
      </c>
      <c r="D137" s="204" t="str">
        <f ca="1">IFERROR(INDEX(Typ,MATCH(ROW(B136),Code,0),3),"")</f>
        <v/>
      </c>
      <c r="E137" s="141">
        <f ca="1">SUMIF(Stocks!A:$A,$C137,Stocks!$B:$B)</f>
        <v>0</v>
      </c>
      <c r="F137" s="141"/>
      <c r="G137" s="145">
        <f t="shared" ca="1" si="2"/>
        <v>0</v>
      </c>
      <c r="H137" s="205" t="str">
        <f ca="1">IFERROR(IF($C137="","",(SUMIF(INDIRECT(calc!BL$6),$C137,INDIRECT(calc!BL$12))+SUMIF(INDIRECT(calc!BL$7),$C137,INDIRECT(calc!BL$13))+SUMIF(INDIRECT(calc!BL$8),$C137,INDIRECT(calc!BL$14)))/(COUNTIF(INDIRECT(calc!BL$6),$C137)+COUNTIF(INDIRECT(calc!BL$7),$C137)+COUNTIF(INDIRECT(calc!BL$8),$C137))-SUMIF(INDIRECT(calc!BL$6),$C137,INDIRECT(calc!BL$9))-SUMIF(INDIRECT(calc!BL$7),$C137,INDIRECT(calc!BL$10))-SUMIF(INDIRECT(calc!BL$8),$C137,INDIRECT(calc!BL$11))),"")</f>
        <v/>
      </c>
      <c r="I137" s="205" t="str">
        <f ca="1">IFERROR(IF($C137="","",(SUMIF(INDIRECT(calc!BM$6),$C137,INDIRECT(calc!BM$12))+SUMIF(INDIRECT(calc!BM$7),$C137,INDIRECT(calc!BM$13))+SUMIF(INDIRECT(calc!BM$8),$C137,INDIRECT(calc!BM$14)))/(COUNTIF(INDIRECT(calc!BM$6),$C137)+COUNTIF(INDIRECT(calc!BM$7),$C137)+COUNTIF(INDIRECT(calc!BM$8),$C137))-SUMIF(INDIRECT(calc!BM$6),$C137,INDIRECT(calc!BM$9))-SUMIF(INDIRECT(calc!BM$7),$C137,INDIRECT(calc!BM$10))-SUMIF(INDIRECT(calc!BM$8),$C137,INDIRECT(calc!BM$11))),"")</f>
        <v/>
      </c>
      <c r="J137" s="205" t="str">
        <f ca="1">IFERROR(IF($C137="","",(SUMIF(INDIRECT(calc!BN$6),$C137,INDIRECT(calc!BN$12))+SUMIF(INDIRECT(calc!BN$7),$C137,INDIRECT(calc!BN$13))+SUMIF(INDIRECT(calc!BN$8),$C137,INDIRECT(calc!BN$14)))/(COUNTIF(INDIRECT(calc!BN$6),$C137)+COUNTIF(INDIRECT(calc!BN$7),$C137)+COUNTIF(INDIRECT(calc!BN$8),$C137))-SUMIF(INDIRECT(calc!BN$6),$C137,INDIRECT(calc!BN$9))-SUMIF(INDIRECT(calc!BN$7),$C137,INDIRECT(calc!BN$10))-SUMIF(INDIRECT(calc!BN$8),$C137,INDIRECT(calc!BN$11))),"")</f>
        <v/>
      </c>
      <c r="K137" s="205" t="str">
        <f ca="1">IFERROR(IF($C137="","",(SUMIF(INDIRECT(calc!BO$6),$C137,INDIRECT(calc!BO$12))+SUMIF(INDIRECT(calc!BO$7),$C137,INDIRECT(calc!BO$13))+SUMIF(INDIRECT(calc!BO$8),$C137,INDIRECT(calc!BO$14)))/(COUNTIF(INDIRECT(calc!BO$6),$C137)+COUNTIF(INDIRECT(calc!BO$7),$C137)+COUNTIF(INDIRECT(calc!BO$8),$C137))-SUMIF(INDIRECT(calc!BO$6),$C137,INDIRECT(calc!BO$9))-SUMIF(INDIRECT(calc!BO$7),$C137,INDIRECT(calc!BO$10))-SUMIF(INDIRECT(calc!BO$8),$C137,INDIRECT(calc!BO$11))),"")</f>
        <v/>
      </c>
      <c r="L137" s="205" t="str">
        <f ca="1">IFERROR(IF($C137="","",(SUMIF(INDIRECT(calc!BP$6),$C137,INDIRECT(calc!BP$12))+SUMIF(INDIRECT(calc!BP$7),$C137,INDIRECT(calc!BP$13))+SUMIF(INDIRECT(calc!BP$8),$C137,INDIRECT(calc!BP$14)))/(COUNTIF(INDIRECT(calc!BP$6),$C137)+COUNTIF(INDIRECT(calc!BP$7),$C137)+COUNTIF(INDIRECT(calc!BP$8),$C137))-SUMIF(INDIRECT(calc!BP$6),$C137,INDIRECT(calc!BP$9))-SUMIF(INDIRECT(calc!BP$7),$C137,INDIRECT(calc!BP$10))-SUMIF(INDIRECT(calc!BP$8),$C137,INDIRECT(calc!BP$11))),"")</f>
        <v/>
      </c>
      <c r="M137" s="205" t="str">
        <f ca="1">IFERROR(IF($C137="","",(SUMIF(INDIRECT(calc!BQ$6),$C137,INDIRECT(calc!BQ$12))+SUMIF(INDIRECT(calc!BQ$7),$C137,INDIRECT(calc!BQ$13))+SUMIF(INDIRECT(calc!BQ$8),$C137,INDIRECT(calc!BQ$14)))/(COUNTIF(INDIRECT(calc!BQ$6),$C137)+COUNTIF(INDIRECT(calc!BQ$7),$C137)+COUNTIF(INDIRECT(calc!BQ$8),$C137))-SUMIF(INDIRECT(calc!BQ$6),$C137,INDIRECT(calc!BQ$9))-SUMIF(INDIRECT(calc!BQ$7),$C137,INDIRECT(calc!BQ$10))-SUMIF(INDIRECT(calc!BQ$8),$C137,INDIRECT(calc!BQ$11))),"")</f>
        <v/>
      </c>
      <c r="N137" s="205" t="str">
        <f ca="1">IFERROR(IF($C137="","",(SUMIF(INDIRECT(calc!BR$6),$C137,INDIRECT(calc!BR$12))+SUMIF(INDIRECT(calc!BR$7),$C137,INDIRECT(calc!BR$13))+SUMIF(INDIRECT(calc!BR$8),$C137,INDIRECT(calc!BR$14)))/(COUNTIF(INDIRECT(calc!BR$6),$C137)+COUNTIF(INDIRECT(calc!BR$7),$C137)+COUNTIF(INDIRECT(calc!BR$8),$C137))-SUMIF(INDIRECT(calc!BR$6),$C137,INDIRECT(calc!BR$9))-SUMIF(INDIRECT(calc!BR$7),$C137,INDIRECT(calc!BR$10))-SUMIF(INDIRECT(calc!BR$8),$C137,INDIRECT(calc!BR$11))),"")</f>
        <v/>
      </c>
      <c r="O137" s="205" t="str">
        <f ca="1">IFERROR(IF($C137="","",(SUMIF(INDIRECT(calc!BS$6),$C137,INDIRECT(calc!BS$12))+SUMIF(INDIRECT(calc!BS$7),$C137,INDIRECT(calc!BS$13))+SUMIF(INDIRECT(calc!BS$8),$C137,INDIRECT(calc!BS$14)))/(COUNTIF(INDIRECT(calc!BS$6),$C137)+COUNTIF(INDIRECT(calc!BS$7),$C137)+COUNTIF(INDIRECT(calc!BS$8),$C137))-SUMIF(INDIRECT(calc!BS$6),$C137,INDIRECT(calc!BS$9))-SUMIF(INDIRECT(calc!BS$7),$C137,INDIRECT(calc!BS$10))-SUMIF(INDIRECT(calc!BS$8),$C137,INDIRECT(calc!BS$11))),"")</f>
        <v/>
      </c>
      <c r="P137" s="205" t="str">
        <f ca="1">IFERROR(IF($C137="","",(SUMIF(INDIRECT(calc!BT$6),$C137,INDIRECT(calc!BT$12))+SUMIF(INDIRECT(calc!BT$7),$C137,INDIRECT(calc!BT$13))+SUMIF(INDIRECT(calc!BT$8),$C137,INDIRECT(calc!BT$14)))/(COUNTIF(INDIRECT(calc!BT$6),$C137)+COUNTIF(INDIRECT(calc!BT$7),$C137)+COUNTIF(INDIRECT(calc!BT$8),$C137))-SUMIF(INDIRECT(calc!BT$6),$C137,INDIRECT(calc!BT$9))-SUMIF(INDIRECT(calc!BT$7),$C137,INDIRECT(calc!BT$10))-SUMIF(INDIRECT(calc!BT$8),$C137,INDIRECT(calc!BT$11))),"")</f>
        <v/>
      </c>
      <c r="Q137" s="205" t="str">
        <f ca="1">IFERROR(IF($C137="","",(SUMIF(INDIRECT(calc!BU$6),$C137,INDIRECT(calc!BU$12))+SUMIF(INDIRECT(calc!BU$7),$C137,INDIRECT(calc!BU$13))+SUMIF(INDIRECT(calc!BU$8),$C137,INDIRECT(calc!BU$14)))/(COUNTIF(INDIRECT(calc!BU$6),$C137)+COUNTIF(INDIRECT(calc!BU$7),$C137)+COUNTIF(INDIRECT(calc!BU$8),$C137))-SUMIF(INDIRECT(calc!BU$6),$C137,INDIRECT(calc!BU$9))-SUMIF(INDIRECT(calc!BU$7),$C137,INDIRECT(calc!BU$10))-SUMIF(INDIRECT(calc!BU$8),$C137,INDIRECT(calc!BU$11))),"")</f>
        <v/>
      </c>
      <c r="R137" s="205" t="str">
        <f ca="1">IFERROR(IF($C137="","",(SUMIF(INDIRECT(calc!BV$6),$C137,INDIRECT(calc!BV$12))+SUMIF(INDIRECT(calc!BV$7),$C137,INDIRECT(calc!BV$13))+SUMIF(INDIRECT(calc!BV$8),$C137,INDIRECT(calc!BV$14)))/(COUNTIF(INDIRECT(calc!BV$6),$C137)+COUNTIF(INDIRECT(calc!BV$7),$C137)+COUNTIF(INDIRECT(calc!BV$8),$C137))-SUMIF(INDIRECT(calc!BV$6),$C137,INDIRECT(calc!BV$9))-SUMIF(INDIRECT(calc!BV$7),$C137,INDIRECT(calc!BV$10))-SUMIF(INDIRECT(calc!BV$8),$C137,INDIRECT(calc!BV$11))),"")</f>
        <v/>
      </c>
      <c r="S137" s="205" t="str">
        <f ca="1">IFERROR(IF($C137="","",(SUMIF(INDIRECT(calc!BW$6),$C137,INDIRECT(calc!BW$12))+SUMIF(INDIRECT(calc!BW$7),$C137,INDIRECT(calc!BW$13))+SUMIF(INDIRECT(calc!BW$8),$C137,INDIRECT(calc!BW$14)))/(COUNTIF(INDIRECT(calc!BW$6),$C137)+COUNTIF(INDIRECT(calc!BW$7),$C137)+COUNTIF(INDIRECT(calc!BW$8),$C137))-SUMIF(INDIRECT(calc!BW$6),$C137,INDIRECT(calc!BW$9))-SUMIF(INDIRECT(calc!BW$7),$C137,INDIRECT(calc!BW$10))-SUMIF(INDIRECT(calc!BW$8),$C137,INDIRECT(calc!BW$11))),"")</f>
        <v/>
      </c>
      <c r="T137" s="205" t="str">
        <f ca="1">IFERROR(IF($C137="","",(SUMIF(INDIRECT(calc!BX$6),$C137,INDIRECT(calc!BX$12))+SUMIF(INDIRECT(calc!BX$7),$C137,INDIRECT(calc!BX$13))+SUMIF(INDIRECT(calc!BX$8),$C137,INDIRECT(calc!BX$14)))/(COUNTIF(INDIRECT(calc!BX$6),$C137)+COUNTIF(INDIRECT(calc!BX$7),$C137)+COUNTIF(INDIRECT(calc!BX$8),$C137))-SUMIF(INDIRECT(calc!BX$6),$C137,INDIRECT(calc!BX$9))-SUMIF(INDIRECT(calc!BX$7),$C137,INDIRECT(calc!BX$10))-SUMIF(INDIRECT(calc!BX$8),$C137,INDIRECT(calc!BX$11))),"")</f>
        <v/>
      </c>
      <c r="U137" s="205" t="str">
        <f ca="1">IFERROR(IF($C137="","",(SUMIF(INDIRECT(calc!BY$6),$C137,INDIRECT(calc!BY$12))+SUMIF(INDIRECT(calc!BY$7),$C137,INDIRECT(calc!BY$13))+SUMIF(INDIRECT(calc!BY$8),$C137,INDIRECT(calc!BY$14)))/(COUNTIF(INDIRECT(calc!BY$6),$C137)+COUNTIF(INDIRECT(calc!BY$7),$C137)+COUNTIF(INDIRECT(calc!BY$8),$C137))-SUMIF(INDIRECT(calc!BY$6),$C137,INDIRECT(calc!BY$9))-SUMIF(INDIRECT(calc!BY$7),$C137,INDIRECT(calc!BY$10))-SUMIF(INDIRECT(calc!BY$8),$C137,INDIRECT(calc!BY$11))),"")</f>
        <v/>
      </c>
      <c r="V137" s="205" t="str">
        <f ca="1">IFERROR(IF($C137="","",(SUMIF(INDIRECT(calc!BZ$6),$C137,INDIRECT(calc!BZ$12))+SUMIF(INDIRECT(calc!BZ$7),$C137,INDIRECT(calc!BZ$13))+SUMIF(INDIRECT(calc!BZ$8),$C137,INDIRECT(calc!BZ$14)))/(COUNTIF(INDIRECT(calc!BZ$6),$C137)+COUNTIF(INDIRECT(calc!BZ$7),$C137)+COUNTIF(INDIRECT(calc!BZ$8),$C137))-SUMIF(INDIRECT(calc!BZ$6),$C137,INDIRECT(calc!BZ$9))-SUMIF(INDIRECT(calc!BZ$7),$C137,INDIRECT(calc!BZ$10))-SUMIF(INDIRECT(calc!BZ$8),$C137,INDIRECT(calc!BZ$11))),"")</f>
        <v/>
      </c>
      <c r="X137" s="136"/>
    </row>
    <row r="138" spans="3:24">
      <c r="C138" s="204" t="str">
        <f ca="1">IFERROR(INDEX(Typ,MATCH(ROW(A137),Code,0),2),"")</f>
        <v/>
      </c>
      <c r="D138" s="204" t="str">
        <f ca="1">IFERROR(INDEX(Typ,MATCH(ROW(B137),Code,0),3),"")</f>
        <v/>
      </c>
      <c r="E138" s="141">
        <f ca="1">SUMIF(Stocks!A:$A,$C138,Stocks!$B:$B)</f>
        <v>0</v>
      </c>
      <c r="F138" s="141"/>
      <c r="G138" s="145">
        <f t="shared" ca="1" si="2"/>
        <v>0</v>
      </c>
      <c r="H138" s="205" t="str">
        <f ca="1">IFERROR(IF($C138="","",(SUMIF(INDIRECT(calc!BL$6),$C138,INDIRECT(calc!BL$12))+SUMIF(INDIRECT(calc!BL$7),$C138,INDIRECT(calc!BL$13))+SUMIF(INDIRECT(calc!BL$8),$C138,INDIRECT(calc!BL$14)))/(COUNTIF(INDIRECT(calc!BL$6),$C138)+COUNTIF(INDIRECT(calc!BL$7),$C138)+COUNTIF(INDIRECT(calc!BL$8),$C138))-SUMIF(INDIRECT(calc!BL$6),$C138,INDIRECT(calc!BL$9))-SUMIF(INDIRECT(calc!BL$7),$C138,INDIRECT(calc!BL$10))-SUMIF(INDIRECT(calc!BL$8),$C138,INDIRECT(calc!BL$11))),"")</f>
        <v/>
      </c>
      <c r="I138" s="205" t="str">
        <f ca="1">IFERROR(IF($C138="","",(SUMIF(INDIRECT(calc!BM$6),$C138,INDIRECT(calc!BM$12))+SUMIF(INDIRECT(calc!BM$7),$C138,INDIRECT(calc!BM$13))+SUMIF(INDIRECT(calc!BM$8),$C138,INDIRECT(calc!BM$14)))/(COUNTIF(INDIRECT(calc!BM$6),$C138)+COUNTIF(INDIRECT(calc!BM$7),$C138)+COUNTIF(INDIRECT(calc!BM$8),$C138))-SUMIF(INDIRECT(calc!BM$6),$C138,INDIRECT(calc!BM$9))-SUMIF(INDIRECT(calc!BM$7),$C138,INDIRECT(calc!BM$10))-SUMIF(INDIRECT(calc!BM$8),$C138,INDIRECT(calc!BM$11))),"")</f>
        <v/>
      </c>
      <c r="J138" s="205" t="str">
        <f ca="1">IFERROR(IF($C138="","",(SUMIF(INDIRECT(calc!BN$6),$C138,INDIRECT(calc!BN$12))+SUMIF(INDIRECT(calc!BN$7),$C138,INDIRECT(calc!BN$13))+SUMIF(INDIRECT(calc!BN$8),$C138,INDIRECT(calc!BN$14)))/(COUNTIF(INDIRECT(calc!BN$6),$C138)+COUNTIF(INDIRECT(calc!BN$7),$C138)+COUNTIF(INDIRECT(calc!BN$8),$C138))-SUMIF(INDIRECT(calc!BN$6),$C138,INDIRECT(calc!BN$9))-SUMIF(INDIRECT(calc!BN$7),$C138,INDIRECT(calc!BN$10))-SUMIF(INDIRECT(calc!BN$8),$C138,INDIRECT(calc!BN$11))),"")</f>
        <v/>
      </c>
      <c r="K138" s="205" t="str">
        <f ca="1">IFERROR(IF($C138="","",(SUMIF(INDIRECT(calc!BO$6),$C138,INDIRECT(calc!BO$12))+SUMIF(INDIRECT(calc!BO$7),$C138,INDIRECT(calc!BO$13))+SUMIF(INDIRECT(calc!BO$8),$C138,INDIRECT(calc!BO$14)))/(COUNTIF(INDIRECT(calc!BO$6),$C138)+COUNTIF(INDIRECT(calc!BO$7),$C138)+COUNTIF(INDIRECT(calc!BO$8),$C138))-SUMIF(INDIRECT(calc!BO$6),$C138,INDIRECT(calc!BO$9))-SUMIF(INDIRECT(calc!BO$7),$C138,INDIRECT(calc!BO$10))-SUMIF(INDIRECT(calc!BO$8),$C138,INDIRECT(calc!BO$11))),"")</f>
        <v/>
      </c>
      <c r="L138" s="205" t="str">
        <f ca="1">IFERROR(IF($C138="","",(SUMIF(INDIRECT(calc!BP$6),$C138,INDIRECT(calc!BP$12))+SUMIF(INDIRECT(calc!BP$7),$C138,INDIRECT(calc!BP$13))+SUMIF(INDIRECT(calc!BP$8),$C138,INDIRECT(calc!BP$14)))/(COUNTIF(INDIRECT(calc!BP$6),$C138)+COUNTIF(INDIRECT(calc!BP$7),$C138)+COUNTIF(INDIRECT(calc!BP$8),$C138))-SUMIF(INDIRECT(calc!BP$6),$C138,INDIRECT(calc!BP$9))-SUMIF(INDIRECT(calc!BP$7),$C138,INDIRECT(calc!BP$10))-SUMIF(INDIRECT(calc!BP$8),$C138,INDIRECT(calc!BP$11))),"")</f>
        <v/>
      </c>
      <c r="M138" s="205" t="str">
        <f ca="1">IFERROR(IF($C138="","",(SUMIF(INDIRECT(calc!BQ$6),$C138,INDIRECT(calc!BQ$12))+SUMIF(INDIRECT(calc!BQ$7),$C138,INDIRECT(calc!BQ$13))+SUMIF(INDIRECT(calc!BQ$8),$C138,INDIRECT(calc!BQ$14)))/(COUNTIF(INDIRECT(calc!BQ$6),$C138)+COUNTIF(INDIRECT(calc!BQ$7),$C138)+COUNTIF(INDIRECT(calc!BQ$8),$C138))-SUMIF(INDIRECT(calc!BQ$6),$C138,INDIRECT(calc!BQ$9))-SUMIF(INDIRECT(calc!BQ$7),$C138,INDIRECT(calc!BQ$10))-SUMIF(INDIRECT(calc!BQ$8),$C138,INDIRECT(calc!BQ$11))),"")</f>
        <v/>
      </c>
      <c r="N138" s="205" t="str">
        <f ca="1">IFERROR(IF($C138="","",(SUMIF(INDIRECT(calc!BR$6),$C138,INDIRECT(calc!BR$12))+SUMIF(INDIRECT(calc!BR$7),$C138,INDIRECT(calc!BR$13))+SUMIF(INDIRECT(calc!BR$8),$C138,INDIRECT(calc!BR$14)))/(COUNTIF(INDIRECT(calc!BR$6),$C138)+COUNTIF(INDIRECT(calc!BR$7),$C138)+COUNTIF(INDIRECT(calc!BR$8),$C138))-SUMIF(INDIRECT(calc!BR$6),$C138,INDIRECT(calc!BR$9))-SUMIF(INDIRECT(calc!BR$7),$C138,INDIRECT(calc!BR$10))-SUMIF(INDIRECT(calc!BR$8),$C138,INDIRECT(calc!BR$11))),"")</f>
        <v/>
      </c>
      <c r="O138" s="205" t="str">
        <f ca="1">IFERROR(IF($C138="","",(SUMIF(INDIRECT(calc!BS$6),$C138,INDIRECT(calc!BS$12))+SUMIF(INDIRECT(calc!BS$7),$C138,INDIRECT(calc!BS$13))+SUMIF(INDIRECT(calc!BS$8),$C138,INDIRECT(calc!BS$14)))/(COUNTIF(INDIRECT(calc!BS$6),$C138)+COUNTIF(INDIRECT(calc!BS$7),$C138)+COUNTIF(INDIRECT(calc!BS$8),$C138))-SUMIF(INDIRECT(calc!BS$6),$C138,INDIRECT(calc!BS$9))-SUMIF(INDIRECT(calc!BS$7),$C138,INDIRECT(calc!BS$10))-SUMIF(INDIRECT(calc!BS$8),$C138,INDIRECT(calc!BS$11))),"")</f>
        <v/>
      </c>
      <c r="P138" s="205" t="str">
        <f ca="1">IFERROR(IF($C138="","",(SUMIF(INDIRECT(calc!BT$6),$C138,INDIRECT(calc!BT$12))+SUMIF(INDIRECT(calc!BT$7),$C138,INDIRECT(calc!BT$13))+SUMIF(INDIRECT(calc!BT$8),$C138,INDIRECT(calc!BT$14)))/(COUNTIF(INDIRECT(calc!BT$6),$C138)+COUNTIF(INDIRECT(calc!BT$7),$C138)+COUNTIF(INDIRECT(calc!BT$8),$C138))-SUMIF(INDIRECT(calc!BT$6),$C138,INDIRECT(calc!BT$9))-SUMIF(INDIRECT(calc!BT$7),$C138,INDIRECT(calc!BT$10))-SUMIF(INDIRECT(calc!BT$8),$C138,INDIRECT(calc!BT$11))),"")</f>
        <v/>
      </c>
      <c r="Q138" s="205" t="str">
        <f ca="1">IFERROR(IF($C138="","",(SUMIF(INDIRECT(calc!BU$6),$C138,INDIRECT(calc!BU$12))+SUMIF(INDIRECT(calc!BU$7),$C138,INDIRECT(calc!BU$13))+SUMIF(INDIRECT(calc!BU$8),$C138,INDIRECT(calc!BU$14)))/(COUNTIF(INDIRECT(calc!BU$6),$C138)+COUNTIF(INDIRECT(calc!BU$7),$C138)+COUNTIF(INDIRECT(calc!BU$8),$C138))-SUMIF(INDIRECT(calc!BU$6),$C138,INDIRECT(calc!BU$9))-SUMIF(INDIRECT(calc!BU$7),$C138,INDIRECT(calc!BU$10))-SUMIF(INDIRECT(calc!BU$8),$C138,INDIRECT(calc!BU$11))),"")</f>
        <v/>
      </c>
      <c r="R138" s="205" t="str">
        <f ca="1">IFERROR(IF($C138="","",(SUMIF(INDIRECT(calc!BV$6),$C138,INDIRECT(calc!BV$12))+SUMIF(INDIRECT(calc!BV$7),$C138,INDIRECT(calc!BV$13))+SUMIF(INDIRECT(calc!BV$8),$C138,INDIRECT(calc!BV$14)))/(COUNTIF(INDIRECT(calc!BV$6),$C138)+COUNTIF(INDIRECT(calc!BV$7),$C138)+COUNTIF(INDIRECT(calc!BV$8),$C138))-SUMIF(INDIRECT(calc!BV$6),$C138,INDIRECT(calc!BV$9))-SUMIF(INDIRECT(calc!BV$7),$C138,INDIRECT(calc!BV$10))-SUMIF(INDIRECT(calc!BV$8),$C138,INDIRECT(calc!BV$11))),"")</f>
        <v/>
      </c>
      <c r="S138" s="205" t="str">
        <f ca="1">IFERROR(IF($C138="","",(SUMIF(INDIRECT(calc!BW$6),$C138,INDIRECT(calc!BW$12))+SUMIF(INDIRECT(calc!BW$7),$C138,INDIRECT(calc!BW$13))+SUMIF(INDIRECT(calc!BW$8),$C138,INDIRECT(calc!BW$14)))/(COUNTIF(INDIRECT(calc!BW$6),$C138)+COUNTIF(INDIRECT(calc!BW$7),$C138)+COUNTIF(INDIRECT(calc!BW$8),$C138))-SUMIF(INDIRECT(calc!BW$6),$C138,INDIRECT(calc!BW$9))-SUMIF(INDIRECT(calc!BW$7),$C138,INDIRECT(calc!BW$10))-SUMIF(INDIRECT(calc!BW$8),$C138,INDIRECT(calc!BW$11))),"")</f>
        <v/>
      </c>
      <c r="T138" s="205" t="str">
        <f ca="1">IFERROR(IF($C138="","",(SUMIF(INDIRECT(calc!BX$6),$C138,INDIRECT(calc!BX$12))+SUMIF(INDIRECT(calc!BX$7),$C138,INDIRECT(calc!BX$13))+SUMIF(INDIRECT(calc!BX$8),$C138,INDIRECT(calc!BX$14)))/(COUNTIF(INDIRECT(calc!BX$6),$C138)+COUNTIF(INDIRECT(calc!BX$7),$C138)+COUNTIF(INDIRECT(calc!BX$8),$C138))-SUMIF(INDIRECT(calc!BX$6),$C138,INDIRECT(calc!BX$9))-SUMIF(INDIRECT(calc!BX$7),$C138,INDIRECT(calc!BX$10))-SUMIF(INDIRECT(calc!BX$8),$C138,INDIRECT(calc!BX$11))),"")</f>
        <v/>
      </c>
      <c r="U138" s="205" t="str">
        <f ca="1">IFERROR(IF($C138="","",(SUMIF(INDIRECT(calc!BY$6),$C138,INDIRECT(calc!BY$12))+SUMIF(INDIRECT(calc!BY$7),$C138,INDIRECT(calc!BY$13))+SUMIF(INDIRECT(calc!BY$8),$C138,INDIRECT(calc!BY$14)))/(COUNTIF(INDIRECT(calc!BY$6),$C138)+COUNTIF(INDIRECT(calc!BY$7),$C138)+COUNTIF(INDIRECT(calc!BY$8),$C138))-SUMIF(INDIRECT(calc!BY$6),$C138,INDIRECT(calc!BY$9))-SUMIF(INDIRECT(calc!BY$7),$C138,INDIRECT(calc!BY$10))-SUMIF(INDIRECT(calc!BY$8),$C138,INDIRECT(calc!BY$11))),"")</f>
        <v/>
      </c>
      <c r="V138" s="205" t="str">
        <f ca="1">IFERROR(IF($C138="","",(SUMIF(INDIRECT(calc!BZ$6),$C138,INDIRECT(calc!BZ$12))+SUMIF(INDIRECT(calc!BZ$7),$C138,INDIRECT(calc!BZ$13))+SUMIF(INDIRECT(calc!BZ$8),$C138,INDIRECT(calc!BZ$14)))/(COUNTIF(INDIRECT(calc!BZ$6),$C138)+COUNTIF(INDIRECT(calc!BZ$7),$C138)+COUNTIF(INDIRECT(calc!BZ$8),$C138))-SUMIF(INDIRECT(calc!BZ$6),$C138,INDIRECT(calc!BZ$9))-SUMIF(INDIRECT(calc!BZ$7),$C138,INDIRECT(calc!BZ$10))-SUMIF(INDIRECT(calc!BZ$8),$C138,INDIRECT(calc!BZ$11))),"")</f>
        <v/>
      </c>
      <c r="X138" s="136"/>
    </row>
    <row r="139" spans="3:24">
      <c r="C139" s="204" t="str">
        <f ca="1">IFERROR(INDEX(Typ,MATCH(ROW(A138),Code,0),2),"")</f>
        <v/>
      </c>
      <c r="D139" s="204" t="str">
        <f ca="1">IFERROR(INDEX(Typ,MATCH(ROW(B138),Code,0),3),"")</f>
        <v/>
      </c>
      <c r="E139" s="141">
        <f ca="1">SUMIF(Stocks!A:$A,$C139,Stocks!$B:$B)</f>
        <v>0</v>
      </c>
      <c r="F139" s="141"/>
      <c r="G139" s="145">
        <f t="shared" ca="1" si="2"/>
        <v>0</v>
      </c>
      <c r="H139" s="205" t="str">
        <f ca="1">IFERROR(IF($C139="","",(SUMIF(INDIRECT(calc!BL$6),$C139,INDIRECT(calc!BL$12))+SUMIF(INDIRECT(calc!BL$7),$C139,INDIRECT(calc!BL$13))+SUMIF(INDIRECT(calc!BL$8),$C139,INDIRECT(calc!BL$14)))/(COUNTIF(INDIRECT(calc!BL$6),$C139)+COUNTIF(INDIRECT(calc!BL$7),$C139)+COUNTIF(INDIRECT(calc!BL$8),$C139))-SUMIF(INDIRECT(calc!BL$6),$C139,INDIRECT(calc!BL$9))-SUMIF(INDIRECT(calc!BL$7),$C139,INDIRECT(calc!BL$10))-SUMIF(INDIRECT(calc!BL$8),$C139,INDIRECT(calc!BL$11))),"")</f>
        <v/>
      </c>
      <c r="I139" s="205" t="str">
        <f ca="1">IFERROR(IF($C139="","",(SUMIF(INDIRECT(calc!BM$6),$C139,INDIRECT(calc!BM$12))+SUMIF(INDIRECT(calc!BM$7),$C139,INDIRECT(calc!BM$13))+SUMIF(INDIRECT(calc!BM$8),$C139,INDIRECT(calc!BM$14)))/(COUNTIF(INDIRECT(calc!BM$6),$C139)+COUNTIF(INDIRECT(calc!BM$7),$C139)+COUNTIF(INDIRECT(calc!BM$8),$C139))-SUMIF(INDIRECT(calc!BM$6),$C139,INDIRECT(calc!BM$9))-SUMIF(INDIRECT(calc!BM$7),$C139,INDIRECT(calc!BM$10))-SUMIF(INDIRECT(calc!BM$8),$C139,INDIRECT(calc!BM$11))),"")</f>
        <v/>
      </c>
      <c r="J139" s="205" t="str">
        <f ca="1">IFERROR(IF($C139="","",(SUMIF(INDIRECT(calc!BN$6),$C139,INDIRECT(calc!BN$12))+SUMIF(INDIRECT(calc!BN$7),$C139,INDIRECT(calc!BN$13))+SUMIF(INDIRECT(calc!BN$8),$C139,INDIRECT(calc!BN$14)))/(COUNTIF(INDIRECT(calc!BN$6),$C139)+COUNTIF(INDIRECT(calc!BN$7),$C139)+COUNTIF(INDIRECT(calc!BN$8),$C139))-SUMIF(INDIRECT(calc!BN$6),$C139,INDIRECT(calc!BN$9))-SUMIF(INDIRECT(calc!BN$7),$C139,INDIRECT(calc!BN$10))-SUMIF(INDIRECT(calc!BN$8),$C139,INDIRECT(calc!BN$11))),"")</f>
        <v/>
      </c>
      <c r="K139" s="205" t="str">
        <f ca="1">IFERROR(IF($C139="","",(SUMIF(INDIRECT(calc!BO$6),$C139,INDIRECT(calc!BO$12))+SUMIF(INDIRECT(calc!BO$7),$C139,INDIRECT(calc!BO$13))+SUMIF(INDIRECT(calc!BO$8),$C139,INDIRECT(calc!BO$14)))/(COUNTIF(INDIRECT(calc!BO$6),$C139)+COUNTIF(INDIRECT(calc!BO$7),$C139)+COUNTIF(INDIRECT(calc!BO$8),$C139))-SUMIF(INDIRECT(calc!BO$6),$C139,INDIRECT(calc!BO$9))-SUMIF(INDIRECT(calc!BO$7),$C139,INDIRECT(calc!BO$10))-SUMIF(INDIRECT(calc!BO$8),$C139,INDIRECT(calc!BO$11))),"")</f>
        <v/>
      </c>
      <c r="L139" s="205" t="str">
        <f ca="1">IFERROR(IF($C139="","",(SUMIF(INDIRECT(calc!BP$6),$C139,INDIRECT(calc!BP$12))+SUMIF(INDIRECT(calc!BP$7),$C139,INDIRECT(calc!BP$13))+SUMIF(INDIRECT(calc!BP$8),$C139,INDIRECT(calc!BP$14)))/(COUNTIF(INDIRECT(calc!BP$6),$C139)+COUNTIF(INDIRECT(calc!BP$7),$C139)+COUNTIF(INDIRECT(calc!BP$8),$C139))-SUMIF(INDIRECT(calc!BP$6),$C139,INDIRECT(calc!BP$9))-SUMIF(INDIRECT(calc!BP$7),$C139,INDIRECT(calc!BP$10))-SUMIF(INDIRECT(calc!BP$8),$C139,INDIRECT(calc!BP$11))),"")</f>
        <v/>
      </c>
      <c r="M139" s="205" t="str">
        <f ca="1">IFERROR(IF($C139="","",(SUMIF(INDIRECT(calc!BQ$6),$C139,INDIRECT(calc!BQ$12))+SUMIF(INDIRECT(calc!BQ$7),$C139,INDIRECT(calc!BQ$13))+SUMIF(INDIRECT(calc!BQ$8),$C139,INDIRECT(calc!BQ$14)))/(COUNTIF(INDIRECT(calc!BQ$6),$C139)+COUNTIF(INDIRECT(calc!BQ$7),$C139)+COUNTIF(INDIRECT(calc!BQ$8),$C139))-SUMIF(INDIRECT(calc!BQ$6),$C139,INDIRECT(calc!BQ$9))-SUMIF(INDIRECT(calc!BQ$7),$C139,INDIRECT(calc!BQ$10))-SUMIF(INDIRECT(calc!BQ$8),$C139,INDIRECT(calc!BQ$11))),"")</f>
        <v/>
      </c>
      <c r="N139" s="205" t="str">
        <f ca="1">IFERROR(IF($C139="","",(SUMIF(INDIRECT(calc!BR$6),$C139,INDIRECT(calc!BR$12))+SUMIF(INDIRECT(calc!BR$7),$C139,INDIRECT(calc!BR$13))+SUMIF(INDIRECT(calc!BR$8),$C139,INDIRECT(calc!BR$14)))/(COUNTIF(INDIRECT(calc!BR$6),$C139)+COUNTIF(INDIRECT(calc!BR$7),$C139)+COUNTIF(INDIRECT(calc!BR$8),$C139))-SUMIF(INDIRECT(calc!BR$6),$C139,INDIRECT(calc!BR$9))-SUMIF(INDIRECT(calc!BR$7),$C139,INDIRECT(calc!BR$10))-SUMIF(INDIRECT(calc!BR$8),$C139,INDIRECT(calc!BR$11))),"")</f>
        <v/>
      </c>
      <c r="O139" s="205" t="str">
        <f ca="1">IFERROR(IF($C139="","",(SUMIF(INDIRECT(calc!BS$6),$C139,INDIRECT(calc!BS$12))+SUMIF(INDIRECT(calc!BS$7),$C139,INDIRECT(calc!BS$13))+SUMIF(INDIRECT(calc!BS$8),$C139,INDIRECT(calc!BS$14)))/(COUNTIF(INDIRECT(calc!BS$6),$C139)+COUNTIF(INDIRECT(calc!BS$7),$C139)+COUNTIF(INDIRECT(calc!BS$8),$C139))-SUMIF(INDIRECT(calc!BS$6),$C139,INDIRECT(calc!BS$9))-SUMIF(INDIRECT(calc!BS$7),$C139,INDIRECT(calc!BS$10))-SUMIF(INDIRECT(calc!BS$8),$C139,INDIRECT(calc!BS$11))),"")</f>
        <v/>
      </c>
      <c r="P139" s="205" t="str">
        <f ca="1">IFERROR(IF($C139="","",(SUMIF(INDIRECT(calc!BT$6),$C139,INDIRECT(calc!BT$12))+SUMIF(INDIRECT(calc!BT$7),$C139,INDIRECT(calc!BT$13))+SUMIF(INDIRECT(calc!BT$8),$C139,INDIRECT(calc!BT$14)))/(COUNTIF(INDIRECT(calc!BT$6),$C139)+COUNTIF(INDIRECT(calc!BT$7),$C139)+COUNTIF(INDIRECT(calc!BT$8),$C139))-SUMIF(INDIRECT(calc!BT$6),$C139,INDIRECT(calc!BT$9))-SUMIF(INDIRECT(calc!BT$7),$C139,INDIRECT(calc!BT$10))-SUMIF(INDIRECT(calc!BT$8),$C139,INDIRECT(calc!BT$11))),"")</f>
        <v/>
      </c>
      <c r="Q139" s="205" t="str">
        <f ca="1">IFERROR(IF($C139="","",(SUMIF(INDIRECT(calc!BU$6),$C139,INDIRECT(calc!BU$12))+SUMIF(INDIRECT(calc!BU$7),$C139,INDIRECT(calc!BU$13))+SUMIF(INDIRECT(calc!BU$8),$C139,INDIRECT(calc!BU$14)))/(COUNTIF(INDIRECT(calc!BU$6),$C139)+COUNTIF(INDIRECT(calc!BU$7),$C139)+COUNTIF(INDIRECT(calc!BU$8),$C139))-SUMIF(INDIRECT(calc!BU$6),$C139,INDIRECT(calc!BU$9))-SUMIF(INDIRECT(calc!BU$7),$C139,INDIRECT(calc!BU$10))-SUMIF(INDIRECT(calc!BU$8),$C139,INDIRECT(calc!BU$11))),"")</f>
        <v/>
      </c>
      <c r="R139" s="205" t="str">
        <f ca="1">IFERROR(IF($C139="","",(SUMIF(INDIRECT(calc!BV$6),$C139,INDIRECT(calc!BV$12))+SUMIF(INDIRECT(calc!BV$7),$C139,INDIRECT(calc!BV$13))+SUMIF(INDIRECT(calc!BV$8),$C139,INDIRECT(calc!BV$14)))/(COUNTIF(INDIRECT(calc!BV$6),$C139)+COUNTIF(INDIRECT(calc!BV$7),$C139)+COUNTIF(INDIRECT(calc!BV$8),$C139))-SUMIF(INDIRECT(calc!BV$6),$C139,INDIRECT(calc!BV$9))-SUMIF(INDIRECT(calc!BV$7),$C139,INDIRECT(calc!BV$10))-SUMIF(INDIRECT(calc!BV$8),$C139,INDIRECT(calc!BV$11))),"")</f>
        <v/>
      </c>
      <c r="S139" s="205" t="str">
        <f ca="1">IFERROR(IF($C139="","",(SUMIF(INDIRECT(calc!BW$6),$C139,INDIRECT(calc!BW$12))+SUMIF(INDIRECT(calc!BW$7),$C139,INDIRECT(calc!BW$13))+SUMIF(INDIRECT(calc!BW$8),$C139,INDIRECT(calc!BW$14)))/(COUNTIF(INDIRECT(calc!BW$6),$C139)+COUNTIF(INDIRECT(calc!BW$7),$C139)+COUNTIF(INDIRECT(calc!BW$8),$C139))-SUMIF(INDIRECT(calc!BW$6),$C139,INDIRECT(calc!BW$9))-SUMIF(INDIRECT(calc!BW$7),$C139,INDIRECT(calc!BW$10))-SUMIF(INDIRECT(calc!BW$8),$C139,INDIRECT(calc!BW$11))),"")</f>
        <v/>
      </c>
      <c r="T139" s="205" t="str">
        <f ca="1">IFERROR(IF($C139="","",(SUMIF(INDIRECT(calc!BX$6),$C139,INDIRECT(calc!BX$12))+SUMIF(INDIRECT(calc!BX$7),$C139,INDIRECT(calc!BX$13))+SUMIF(INDIRECT(calc!BX$8),$C139,INDIRECT(calc!BX$14)))/(COUNTIF(INDIRECT(calc!BX$6),$C139)+COUNTIF(INDIRECT(calc!BX$7),$C139)+COUNTIF(INDIRECT(calc!BX$8),$C139))-SUMIF(INDIRECT(calc!BX$6),$C139,INDIRECT(calc!BX$9))-SUMIF(INDIRECT(calc!BX$7),$C139,INDIRECT(calc!BX$10))-SUMIF(INDIRECT(calc!BX$8),$C139,INDIRECT(calc!BX$11))),"")</f>
        <v/>
      </c>
      <c r="U139" s="205" t="str">
        <f ca="1">IFERROR(IF($C139="","",(SUMIF(INDIRECT(calc!BY$6),$C139,INDIRECT(calc!BY$12))+SUMIF(INDIRECT(calc!BY$7),$C139,INDIRECT(calc!BY$13))+SUMIF(INDIRECT(calc!BY$8),$C139,INDIRECT(calc!BY$14)))/(COUNTIF(INDIRECT(calc!BY$6),$C139)+COUNTIF(INDIRECT(calc!BY$7),$C139)+COUNTIF(INDIRECT(calc!BY$8),$C139))-SUMIF(INDIRECT(calc!BY$6),$C139,INDIRECT(calc!BY$9))-SUMIF(INDIRECT(calc!BY$7),$C139,INDIRECT(calc!BY$10))-SUMIF(INDIRECT(calc!BY$8),$C139,INDIRECT(calc!BY$11))),"")</f>
        <v/>
      </c>
      <c r="V139" s="205" t="str">
        <f ca="1">IFERROR(IF($C139="","",(SUMIF(INDIRECT(calc!BZ$6),$C139,INDIRECT(calc!BZ$12))+SUMIF(INDIRECT(calc!BZ$7),$C139,INDIRECT(calc!BZ$13))+SUMIF(INDIRECT(calc!BZ$8),$C139,INDIRECT(calc!BZ$14)))/(COUNTIF(INDIRECT(calc!BZ$6),$C139)+COUNTIF(INDIRECT(calc!BZ$7),$C139)+COUNTIF(INDIRECT(calc!BZ$8),$C139))-SUMIF(INDIRECT(calc!BZ$6),$C139,INDIRECT(calc!BZ$9))-SUMIF(INDIRECT(calc!BZ$7),$C139,INDIRECT(calc!BZ$10))-SUMIF(INDIRECT(calc!BZ$8),$C139,INDIRECT(calc!BZ$11))),"")</f>
        <v/>
      </c>
      <c r="X139" s="136"/>
    </row>
    <row r="140" spans="3:24">
      <c r="C140" s="204" t="str">
        <f ca="1">IFERROR(INDEX(Typ,MATCH(ROW(A139),Code,0),2),"")</f>
        <v/>
      </c>
      <c r="D140" s="204" t="str">
        <f ca="1">IFERROR(INDEX(Typ,MATCH(ROW(B139),Code,0),3),"")</f>
        <v/>
      </c>
      <c r="E140" s="141">
        <f ca="1">SUMIF(Stocks!A:$A,$C140,Stocks!$B:$B)</f>
        <v>0</v>
      </c>
      <c r="F140" s="141"/>
      <c r="G140" s="145">
        <f t="shared" ca="1" si="2"/>
        <v>0</v>
      </c>
      <c r="H140" s="205" t="str">
        <f ca="1">IFERROR(IF($C140="","",(SUMIF(INDIRECT(calc!BL$6),$C140,INDIRECT(calc!BL$12))+SUMIF(INDIRECT(calc!BL$7),$C140,INDIRECT(calc!BL$13))+SUMIF(INDIRECT(calc!BL$8),$C140,INDIRECT(calc!BL$14)))/(COUNTIF(INDIRECT(calc!BL$6),$C140)+COUNTIF(INDIRECT(calc!BL$7),$C140)+COUNTIF(INDIRECT(calc!BL$8),$C140))-SUMIF(INDIRECT(calc!BL$6),$C140,INDIRECT(calc!BL$9))-SUMIF(INDIRECT(calc!BL$7),$C140,INDIRECT(calc!BL$10))-SUMIF(INDIRECT(calc!BL$8),$C140,INDIRECT(calc!BL$11))),"")</f>
        <v/>
      </c>
      <c r="I140" s="205" t="str">
        <f ca="1">IFERROR(IF($C140="","",(SUMIF(INDIRECT(calc!BM$6),$C140,INDIRECT(calc!BM$12))+SUMIF(INDIRECT(calc!BM$7),$C140,INDIRECT(calc!BM$13))+SUMIF(INDIRECT(calc!BM$8),$C140,INDIRECT(calc!BM$14)))/(COUNTIF(INDIRECT(calc!BM$6),$C140)+COUNTIF(INDIRECT(calc!BM$7),$C140)+COUNTIF(INDIRECT(calc!BM$8),$C140))-SUMIF(INDIRECT(calc!BM$6),$C140,INDIRECT(calc!BM$9))-SUMIF(INDIRECT(calc!BM$7),$C140,INDIRECT(calc!BM$10))-SUMIF(INDIRECT(calc!BM$8),$C140,INDIRECT(calc!BM$11))),"")</f>
        <v/>
      </c>
      <c r="J140" s="205" t="str">
        <f ca="1">IFERROR(IF($C140="","",(SUMIF(INDIRECT(calc!BN$6),$C140,INDIRECT(calc!BN$12))+SUMIF(INDIRECT(calc!BN$7),$C140,INDIRECT(calc!BN$13))+SUMIF(INDIRECT(calc!BN$8),$C140,INDIRECT(calc!BN$14)))/(COUNTIF(INDIRECT(calc!BN$6),$C140)+COUNTIF(INDIRECT(calc!BN$7),$C140)+COUNTIF(INDIRECT(calc!BN$8),$C140))-SUMIF(INDIRECT(calc!BN$6),$C140,INDIRECT(calc!BN$9))-SUMIF(INDIRECT(calc!BN$7),$C140,INDIRECT(calc!BN$10))-SUMIF(INDIRECT(calc!BN$8),$C140,INDIRECT(calc!BN$11))),"")</f>
        <v/>
      </c>
      <c r="K140" s="205" t="str">
        <f ca="1">IFERROR(IF($C140="","",(SUMIF(INDIRECT(calc!BO$6),$C140,INDIRECT(calc!BO$12))+SUMIF(INDIRECT(calc!BO$7),$C140,INDIRECT(calc!BO$13))+SUMIF(INDIRECT(calc!BO$8),$C140,INDIRECT(calc!BO$14)))/(COUNTIF(INDIRECT(calc!BO$6),$C140)+COUNTIF(INDIRECT(calc!BO$7),$C140)+COUNTIF(INDIRECT(calc!BO$8),$C140))-SUMIF(INDIRECT(calc!BO$6),$C140,INDIRECT(calc!BO$9))-SUMIF(INDIRECT(calc!BO$7),$C140,INDIRECT(calc!BO$10))-SUMIF(INDIRECT(calc!BO$8),$C140,INDIRECT(calc!BO$11))),"")</f>
        <v/>
      </c>
      <c r="L140" s="205" t="str">
        <f ca="1">IFERROR(IF($C140="","",(SUMIF(INDIRECT(calc!BP$6),$C140,INDIRECT(calc!BP$12))+SUMIF(INDIRECT(calc!BP$7),$C140,INDIRECT(calc!BP$13))+SUMIF(INDIRECT(calc!BP$8),$C140,INDIRECT(calc!BP$14)))/(COUNTIF(INDIRECT(calc!BP$6),$C140)+COUNTIF(INDIRECT(calc!BP$7),$C140)+COUNTIF(INDIRECT(calc!BP$8),$C140))-SUMIF(INDIRECT(calc!BP$6),$C140,INDIRECT(calc!BP$9))-SUMIF(INDIRECT(calc!BP$7),$C140,INDIRECT(calc!BP$10))-SUMIF(INDIRECT(calc!BP$8),$C140,INDIRECT(calc!BP$11))),"")</f>
        <v/>
      </c>
      <c r="M140" s="205" t="str">
        <f ca="1">IFERROR(IF($C140="","",(SUMIF(INDIRECT(calc!BQ$6),$C140,INDIRECT(calc!BQ$12))+SUMIF(INDIRECT(calc!BQ$7),$C140,INDIRECT(calc!BQ$13))+SUMIF(INDIRECT(calc!BQ$8),$C140,INDIRECT(calc!BQ$14)))/(COUNTIF(INDIRECT(calc!BQ$6),$C140)+COUNTIF(INDIRECT(calc!BQ$7),$C140)+COUNTIF(INDIRECT(calc!BQ$8),$C140))-SUMIF(INDIRECT(calc!BQ$6),$C140,INDIRECT(calc!BQ$9))-SUMIF(INDIRECT(calc!BQ$7),$C140,INDIRECT(calc!BQ$10))-SUMIF(INDIRECT(calc!BQ$8),$C140,INDIRECT(calc!BQ$11))),"")</f>
        <v/>
      </c>
      <c r="N140" s="205" t="str">
        <f ca="1">IFERROR(IF($C140="","",(SUMIF(INDIRECT(calc!BR$6),$C140,INDIRECT(calc!BR$12))+SUMIF(INDIRECT(calc!BR$7),$C140,INDIRECT(calc!BR$13))+SUMIF(INDIRECT(calc!BR$8),$C140,INDIRECT(calc!BR$14)))/(COUNTIF(INDIRECT(calc!BR$6),$C140)+COUNTIF(INDIRECT(calc!BR$7),$C140)+COUNTIF(INDIRECT(calc!BR$8),$C140))-SUMIF(INDIRECT(calc!BR$6),$C140,INDIRECT(calc!BR$9))-SUMIF(INDIRECT(calc!BR$7),$C140,INDIRECT(calc!BR$10))-SUMIF(INDIRECT(calc!BR$8),$C140,INDIRECT(calc!BR$11))),"")</f>
        <v/>
      </c>
      <c r="O140" s="205" t="str">
        <f ca="1">IFERROR(IF($C140="","",(SUMIF(INDIRECT(calc!BS$6),$C140,INDIRECT(calc!BS$12))+SUMIF(INDIRECT(calc!BS$7),$C140,INDIRECT(calc!BS$13))+SUMIF(INDIRECT(calc!BS$8),$C140,INDIRECT(calc!BS$14)))/(COUNTIF(INDIRECT(calc!BS$6),$C140)+COUNTIF(INDIRECT(calc!BS$7),$C140)+COUNTIF(INDIRECT(calc!BS$8),$C140))-SUMIF(INDIRECT(calc!BS$6),$C140,INDIRECT(calc!BS$9))-SUMIF(INDIRECT(calc!BS$7),$C140,INDIRECT(calc!BS$10))-SUMIF(INDIRECT(calc!BS$8),$C140,INDIRECT(calc!BS$11))),"")</f>
        <v/>
      </c>
      <c r="P140" s="205" t="str">
        <f ca="1">IFERROR(IF($C140="","",(SUMIF(INDIRECT(calc!BT$6),$C140,INDIRECT(calc!BT$12))+SUMIF(INDIRECT(calc!BT$7),$C140,INDIRECT(calc!BT$13))+SUMIF(INDIRECT(calc!BT$8),$C140,INDIRECT(calc!BT$14)))/(COUNTIF(INDIRECT(calc!BT$6),$C140)+COUNTIF(INDIRECT(calc!BT$7),$C140)+COUNTIF(INDIRECT(calc!BT$8),$C140))-SUMIF(INDIRECT(calc!BT$6),$C140,INDIRECT(calc!BT$9))-SUMIF(INDIRECT(calc!BT$7),$C140,INDIRECT(calc!BT$10))-SUMIF(INDIRECT(calc!BT$8),$C140,INDIRECT(calc!BT$11))),"")</f>
        <v/>
      </c>
      <c r="Q140" s="205" t="str">
        <f ca="1">IFERROR(IF($C140="","",(SUMIF(INDIRECT(calc!BU$6),$C140,INDIRECT(calc!BU$12))+SUMIF(INDIRECT(calc!BU$7),$C140,INDIRECT(calc!BU$13))+SUMIF(INDIRECT(calc!BU$8),$C140,INDIRECT(calc!BU$14)))/(COUNTIF(INDIRECT(calc!BU$6),$C140)+COUNTIF(INDIRECT(calc!BU$7),$C140)+COUNTIF(INDIRECT(calc!BU$8),$C140))-SUMIF(INDIRECT(calc!BU$6),$C140,INDIRECT(calc!BU$9))-SUMIF(INDIRECT(calc!BU$7),$C140,INDIRECT(calc!BU$10))-SUMIF(INDIRECT(calc!BU$8),$C140,INDIRECT(calc!BU$11))),"")</f>
        <v/>
      </c>
      <c r="R140" s="205" t="str">
        <f ca="1">IFERROR(IF($C140="","",(SUMIF(INDIRECT(calc!BV$6),$C140,INDIRECT(calc!BV$12))+SUMIF(INDIRECT(calc!BV$7),$C140,INDIRECT(calc!BV$13))+SUMIF(INDIRECT(calc!BV$8),$C140,INDIRECT(calc!BV$14)))/(COUNTIF(INDIRECT(calc!BV$6),$C140)+COUNTIF(INDIRECT(calc!BV$7),$C140)+COUNTIF(INDIRECT(calc!BV$8),$C140))-SUMIF(INDIRECT(calc!BV$6),$C140,INDIRECT(calc!BV$9))-SUMIF(INDIRECT(calc!BV$7),$C140,INDIRECT(calc!BV$10))-SUMIF(INDIRECT(calc!BV$8),$C140,INDIRECT(calc!BV$11))),"")</f>
        <v/>
      </c>
      <c r="S140" s="205" t="str">
        <f ca="1">IFERROR(IF($C140="","",(SUMIF(INDIRECT(calc!BW$6),$C140,INDIRECT(calc!BW$12))+SUMIF(INDIRECT(calc!BW$7),$C140,INDIRECT(calc!BW$13))+SUMIF(INDIRECT(calc!BW$8),$C140,INDIRECT(calc!BW$14)))/(COUNTIF(INDIRECT(calc!BW$6),$C140)+COUNTIF(INDIRECT(calc!BW$7),$C140)+COUNTIF(INDIRECT(calc!BW$8),$C140))-SUMIF(INDIRECT(calc!BW$6),$C140,INDIRECT(calc!BW$9))-SUMIF(INDIRECT(calc!BW$7),$C140,INDIRECT(calc!BW$10))-SUMIF(INDIRECT(calc!BW$8),$C140,INDIRECT(calc!BW$11))),"")</f>
        <v/>
      </c>
      <c r="T140" s="205" t="str">
        <f ca="1">IFERROR(IF($C140="","",(SUMIF(INDIRECT(calc!BX$6),$C140,INDIRECT(calc!BX$12))+SUMIF(INDIRECT(calc!BX$7),$C140,INDIRECT(calc!BX$13))+SUMIF(INDIRECT(calc!BX$8),$C140,INDIRECT(calc!BX$14)))/(COUNTIF(INDIRECT(calc!BX$6),$C140)+COUNTIF(INDIRECT(calc!BX$7),$C140)+COUNTIF(INDIRECT(calc!BX$8),$C140))-SUMIF(INDIRECT(calc!BX$6),$C140,INDIRECT(calc!BX$9))-SUMIF(INDIRECT(calc!BX$7),$C140,INDIRECT(calc!BX$10))-SUMIF(INDIRECT(calc!BX$8),$C140,INDIRECT(calc!BX$11))),"")</f>
        <v/>
      </c>
      <c r="U140" s="205" t="str">
        <f ca="1">IFERROR(IF($C140="","",(SUMIF(INDIRECT(calc!BY$6),$C140,INDIRECT(calc!BY$12))+SUMIF(INDIRECT(calc!BY$7),$C140,INDIRECT(calc!BY$13))+SUMIF(INDIRECT(calc!BY$8),$C140,INDIRECT(calc!BY$14)))/(COUNTIF(INDIRECT(calc!BY$6),$C140)+COUNTIF(INDIRECT(calc!BY$7),$C140)+COUNTIF(INDIRECT(calc!BY$8),$C140))-SUMIF(INDIRECT(calc!BY$6),$C140,INDIRECT(calc!BY$9))-SUMIF(INDIRECT(calc!BY$7),$C140,INDIRECT(calc!BY$10))-SUMIF(INDIRECT(calc!BY$8),$C140,INDIRECT(calc!BY$11))),"")</f>
        <v/>
      </c>
      <c r="V140" s="205" t="str">
        <f ca="1">IFERROR(IF($C140="","",(SUMIF(INDIRECT(calc!BZ$6),$C140,INDIRECT(calc!BZ$12))+SUMIF(INDIRECT(calc!BZ$7),$C140,INDIRECT(calc!BZ$13))+SUMIF(INDIRECT(calc!BZ$8),$C140,INDIRECT(calc!BZ$14)))/(COUNTIF(INDIRECT(calc!BZ$6),$C140)+COUNTIF(INDIRECT(calc!BZ$7),$C140)+COUNTIF(INDIRECT(calc!BZ$8),$C140))-SUMIF(INDIRECT(calc!BZ$6),$C140,INDIRECT(calc!BZ$9))-SUMIF(INDIRECT(calc!BZ$7),$C140,INDIRECT(calc!BZ$10))-SUMIF(INDIRECT(calc!BZ$8),$C140,INDIRECT(calc!BZ$11))),"")</f>
        <v/>
      </c>
      <c r="X140" s="136"/>
    </row>
    <row r="141" spans="3:24">
      <c r="C141" s="204" t="str">
        <f ca="1">IFERROR(INDEX(Typ,MATCH(ROW(A140),Code,0),2),"")</f>
        <v/>
      </c>
      <c r="D141" s="204" t="str">
        <f ca="1">IFERROR(INDEX(Typ,MATCH(ROW(B140),Code,0),3),"")</f>
        <v/>
      </c>
      <c r="E141" s="141">
        <f ca="1">SUMIF(Stocks!A:$A,$C141,Stocks!$B:$B)</f>
        <v>0</v>
      </c>
      <c r="F141" s="141"/>
      <c r="G141" s="145">
        <f t="shared" ca="1" si="2"/>
        <v>0</v>
      </c>
      <c r="H141" s="205" t="str">
        <f ca="1">IFERROR(IF($C141="","",(SUMIF(INDIRECT(calc!BL$6),$C141,INDIRECT(calc!BL$12))+SUMIF(INDIRECT(calc!BL$7),$C141,INDIRECT(calc!BL$13))+SUMIF(INDIRECT(calc!BL$8),$C141,INDIRECT(calc!BL$14)))/(COUNTIF(INDIRECT(calc!BL$6),$C141)+COUNTIF(INDIRECT(calc!BL$7),$C141)+COUNTIF(INDIRECT(calc!BL$8),$C141))-SUMIF(INDIRECT(calc!BL$6),$C141,INDIRECT(calc!BL$9))-SUMIF(INDIRECT(calc!BL$7),$C141,INDIRECT(calc!BL$10))-SUMIF(INDIRECT(calc!BL$8),$C141,INDIRECT(calc!BL$11))),"")</f>
        <v/>
      </c>
      <c r="I141" s="205" t="str">
        <f ca="1">IFERROR(IF($C141="","",(SUMIF(INDIRECT(calc!BM$6),$C141,INDIRECT(calc!BM$12))+SUMIF(INDIRECT(calc!BM$7),$C141,INDIRECT(calc!BM$13))+SUMIF(INDIRECT(calc!BM$8),$C141,INDIRECT(calc!BM$14)))/(COUNTIF(INDIRECT(calc!BM$6),$C141)+COUNTIF(INDIRECT(calc!BM$7),$C141)+COUNTIF(INDIRECT(calc!BM$8),$C141))-SUMIF(INDIRECT(calc!BM$6),$C141,INDIRECT(calc!BM$9))-SUMIF(INDIRECT(calc!BM$7),$C141,INDIRECT(calc!BM$10))-SUMIF(INDIRECT(calc!BM$8),$C141,INDIRECT(calc!BM$11))),"")</f>
        <v/>
      </c>
      <c r="J141" s="205" t="str">
        <f ca="1">IFERROR(IF($C141="","",(SUMIF(INDIRECT(calc!BN$6),$C141,INDIRECT(calc!BN$12))+SUMIF(INDIRECT(calc!BN$7),$C141,INDIRECT(calc!BN$13))+SUMIF(INDIRECT(calc!BN$8),$C141,INDIRECT(calc!BN$14)))/(COUNTIF(INDIRECT(calc!BN$6),$C141)+COUNTIF(INDIRECT(calc!BN$7),$C141)+COUNTIF(INDIRECT(calc!BN$8),$C141))-SUMIF(INDIRECT(calc!BN$6),$C141,INDIRECT(calc!BN$9))-SUMIF(INDIRECT(calc!BN$7),$C141,INDIRECT(calc!BN$10))-SUMIF(INDIRECT(calc!BN$8),$C141,INDIRECT(calc!BN$11))),"")</f>
        <v/>
      </c>
      <c r="K141" s="205" t="str">
        <f ca="1">IFERROR(IF($C141="","",(SUMIF(INDIRECT(calc!BO$6),$C141,INDIRECT(calc!BO$12))+SUMIF(INDIRECT(calc!BO$7),$C141,INDIRECT(calc!BO$13))+SUMIF(INDIRECT(calc!BO$8),$C141,INDIRECT(calc!BO$14)))/(COUNTIF(INDIRECT(calc!BO$6),$C141)+COUNTIF(INDIRECT(calc!BO$7),$C141)+COUNTIF(INDIRECT(calc!BO$8),$C141))-SUMIF(INDIRECT(calc!BO$6),$C141,INDIRECT(calc!BO$9))-SUMIF(INDIRECT(calc!BO$7),$C141,INDIRECT(calc!BO$10))-SUMIF(INDIRECT(calc!BO$8),$C141,INDIRECT(calc!BO$11))),"")</f>
        <v/>
      </c>
      <c r="L141" s="205" t="str">
        <f ca="1">IFERROR(IF($C141="","",(SUMIF(INDIRECT(calc!BP$6),$C141,INDIRECT(calc!BP$12))+SUMIF(INDIRECT(calc!BP$7),$C141,INDIRECT(calc!BP$13))+SUMIF(INDIRECT(calc!BP$8),$C141,INDIRECT(calc!BP$14)))/(COUNTIF(INDIRECT(calc!BP$6),$C141)+COUNTIF(INDIRECT(calc!BP$7),$C141)+COUNTIF(INDIRECT(calc!BP$8),$C141))-SUMIF(INDIRECT(calc!BP$6),$C141,INDIRECT(calc!BP$9))-SUMIF(INDIRECT(calc!BP$7),$C141,INDIRECT(calc!BP$10))-SUMIF(INDIRECT(calc!BP$8),$C141,INDIRECT(calc!BP$11))),"")</f>
        <v/>
      </c>
      <c r="M141" s="205" t="str">
        <f ca="1">IFERROR(IF($C141="","",(SUMIF(INDIRECT(calc!BQ$6),$C141,INDIRECT(calc!BQ$12))+SUMIF(INDIRECT(calc!BQ$7),$C141,INDIRECT(calc!BQ$13))+SUMIF(INDIRECT(calc!BQ$8),$C141,INDIRECT(calc!BQ$14)))/(COUNTIF(INDIRECT(calc!BQ$6),$C141)+COUNTIF(INDIRECT(calc!BQ$7),$C141)+COUNTIF(INDIRECT(calc!BQ$8),$C141))-SUMIF(INDIRECT(calc!BQ$6),$C141,INDIRECT(calc!BQ$9))-SUMIF(INDIRECT(calc!BQ$7),$C141,INDIRECT(calc!BQ$10))-SUMIF(INDIRECT(calc!BQ$8),$C141,INDIRECT(calc!BQ$11))),"")</f>
        <v/>
      </c>
      <c r="N141" s="205" t="str">
        <f ca="1">IFERROR(IF($C141="","",(SUMIF(INDIRECT(calc!BR$6),$C141,INDIRECT(calc!BR$12))+SUMIF(INDIRECT(calc!BR$7),$C141,INDIRECT(calc!BR$13))+SUMIF(INDIRECT(calc!BR$8),$C141,INDIRECT(calc!BR$14)))/(COUNTIF(INDIRECT(calc!BR$6),$C141)+COUNTIF(INDIRECT(calc!BR$7),$C141)+COUNTIF(INDIRECT(calc!BR$8),$C141))-SUMIF(INDIRECT(calc!BR$6),$C141,INDIRECT(calc!BR$9))-SUMIF(INDIRECT(calc!BR$7),$C141,INDIRECT(calc!BR$10))-SUMIF(INDIRECT(calc!BR$8),$C141,INDIRECT(calc!BR$11))),"")</f>
        <v/>
      </c>
      <c r="O141" s="205" t="str">
        <f ca="1">IFERROR(IF($C141="","",(SUMIF(INDIRECT(calc!BS$6),$C141,INDIRECT(calc!BS$12))+SUMIF(INDIRECT(calc!BS$7),$C141,INDIRECT(calc!BS$13))+SUMIF(INDIRECT(calc!BS$8),$C141,INDIRECT(calc!BS$14)))/(COUNTIF(INDIRECT(calc!BS$6),$C141)+COUNTIF(INDIRECT(calc!BS$7),$C141)+COUNTIF(INDIRECT(calc!BS$8),$C141))-SUMIF(INDIRECT(calc!BS$6),$C141,INDIRECT(calc!BS$9))-SUMIF(INDIRECT(calc!BS$7),$C141,INDIRECT(calc!BS$10))-SUMIF(INDIRECT(calc!BS$8),$C141,INDIRECT(calc!BS$11))),"")</f>
        <v/>
      </c>
      <c r="P141" s="205" t="str">
        <f ca="1">IFERROR(IF($C141="","",(SUMIF(INDIRECT(calc!BT$6),$C141,INDIRECT(calc!BT$12))+SUMIF(INDIRECT(calc!BT$7),$C141,INDIRECT(calc!BT$13))+SUMIF(INDIRECT(calc!BT$8),$C141,INDIRECT(calc!BT$14)))/(COUNTIF(INDIRECT(calc!BT$6),$C141)+COUNTIF(INDIRECT(calc!BT$7),$C141)+COUNTIF(INDIRECT(calc!BT$8),$C141))-SUMIF(INDIRECT(calc!BT$6),$C141,INDIRECT(calc!BT$9))-SUMIF(INDIRECT(calc!BT$7),$C141,INDIRECT(calc!BT$10))-SUMIF(INDIRECT(calc!BT$8),$C141,INDIRECT(calc!BT$11))),"")</f>
        <v/>
      </c>
      <c r="Q141" s="205" t="str">
        <f ca="1">IFERROR(IF($C141="","",(SUMIF(INDIRECT(calc!BU$6),$C141,INDIRECT(calc!BU$12))+SUMIF(INDIRECT(calc!BU$7),$C141,INDIRECT(calc!BU$13))+SUMIF(INDIRECT(calc!BU$8),$C141,INDIRECT(calc!BU$14)))/(COUNTIF(INDIRECT(calc!BU$6),$C141)+COUNTIF(INDIRECT(calc!BU$7),$C141)+COUNTIF(INDIRECT(calc!BU$8),$C141))-SUMIF(INDIRECT(calc!BU$6),$C141,INDIRECT(calc!BU$9))-SUMIF(INDIRECT(calc!BU$7),$C141,INDIRECT(calc!BU$10))-SUMIF(INDIRECT(calc!BU$8),$C141,INDIRECT(calc!BU$11))),"")</f>
        <v/>
      </c>
      <c r="R141" s="205" t="str">
        <f ca="1">IFERROR(IF($C141="","",(SUMIF(INDIRECT(calc!BV$6),$C141,INDIRECT(calc!BV$12))+SUMIF(INDIRECT(calc!BV$7),$C141,INDIRECT(calc!BV$13))+SUMIF(INDIRECT(calc!BV$8),$C141,INDIRECT(calc!BV$14)))/(COUNTIF(INDIRECT(calc!BV$6),$C141)+COUNTIF(INDIRECT(calc!BV$7),$C141)+COUNTIF(INDIRECT(calc!BV$8),$C141))-SUMIF(INDIRECT(calc!BV$6),$C141,INDIRECT(calc!BV$9))-SUMIF(INDIRECT(calc!BV$7),$C141,INDIRECT(calc!BV$10))-SUMIF(INDIRECT(calc!BV$8),$C141,INDIRECT(calc!BV$11))),"")</f>
        <v/>
      </c>
      <c r="S141" s="205" t="str">
        <f ca="1">IFERROR(IF($C141="","",(SUMIF(INDIRECT(calc!BW$6),$C141,INDIRECT(calc!BW$12))+SUMIF(INDIRECT(calc!BW$7),$C141,INDIRECT(calc!BW$13))+SUMIF(INDIRECT(calc!BW$8),$C141,INDIRECT(calc!BW$14)))/(COUNTIF(INDIRECT(calc!BW$6),$C141)+COUNTIF(INDIRECT(calc!BW$7),$C141)+COUNTIF(INDIRECT(calc!BW$8),$C141))-SUMIF(INDIRECT(calc!BW$6),$C141,INDIRECT(calc!BW$9))-SUMIF(INDIRECT(calc!BW$7),$C141,INDIRECT(calc!BW$10))-SUMIF(INDIRECT(calc!BW$8),$C141,INDIRECT(calc!BW$11))),"")</f>
        <v/>
      </c>
      <c r="T141" s="205" t="str">
        <f ca="1">IFERROR(IF($C141="","",(SUMIF(INDIRECT(calc!BX$6),$C141,INDIRECT(calc!BX$12))+SUMIF(INDIRECT(calc!BX$7),$C141,INDIRECT(calc!BX$13))+SUMIF(INDIRECT(calc!BX$8),$C141,INDIRECT(calc!BX$14)))/(COUNTIF(INDIRECT(calc!BX$6),$C141)+COUNTIF(INDIRECT(calc!BX$7),$C141)+COUNTIF(INDIRECT(calc!BX$8),$C141))-SUMIF(INDIRECT(calc!BX$6),$C141,INDIRECT(calc!BX$9))-SUMIF(INDIRECT(calc!BX$7),$C141,INDIRECT(calc!BX$10))-SUMIF(INDIRECT(calc!BX$8),$C141,INDIRECT(calc!BX$11))),"")</f>
        <v/>
      </c>
      <c r="U141" s="205" t="str">
        <f ca="1">IFERROR(IF($C141="","",(SUMIF(INDIRECT(calc!BY$6),$C141,INDIRECT(calc!BY$12))+SUMIF(INDIRECT(calc!BY$7),$C141,INDIRECT(calc!BY$13))+SUMIF(INDIRECT(calc!BY$8),$C141,INDIRECT(calc!BY$14)))/(COUNTIF(INDIRECT(calc!BY$6),$C141)+COUNTIF(INDIRECT(calc!BY$7),$C141)+COUNTIF(INDIRECT(calc!BY$8),$C141))-SUMIF(INDIRECT(calc!BY$6),$C141,INDIRECT(calc!BY$9))-SUMIF(INDIRECT(calc!BY$7),$C141,INDIRECT(calc!BY$10))-SUMIF(INDIRECT(calc!BY$8),$C141,INDIRECT(calc!BY$11))),"")</f>
        <v/>
      </c>
      <c r="V141" s="205" t="str">
        <f ca="1">IFERROR(IF($C141="","",(SUMIF(INDIRECT(calc!BZ$6),$C141,INDIRECT(calc!BZ$12))+SUMIF(INDIRECT(calc!BZ$7),$C141,INDIRECT(calc!BZ$13))+SUMIF(INDIRECT(calc!BZ$8),$C141,INDIRECT(calc!BZ$14)))/(COUNTIF(INDIRECT(calc!BZ$6),$C141)+COUNTIF(INDIRECT(calc!BZ$7),$C141)+COUNTIF(INDIRECT(calc!BZ$8),$C141))-SUMIF(INDIRECT(calc!BZ$6),$C141,INDIRECT(calc!BZ$9))-SUMIF(INDIRECT(calc!BZ$7),$C141,INDIRECT(calc!BZ$10))-SUMIF(INDIRECT(calc!BZ$8),$C141,INDIRECT(calc!BZ$11))),"")</f>
        <v/>
      </c>
      <c r="X141" s="136"/>
    </row>
    <row r="142" spans="3:24">
      <c r="C142" s="204" t="str">
        <f ca="1">IFERROR(INDEX(Typ,MATCH(ROW(A141),Code,0),2),"")</f>
        <v/>
      </c>
      <c r="D142" s="204" t="str">
        <f ca="1">IFERROR(INDEX(Typ,MATCH(ROW(B141),Code,0),3),"")</f>
        <v/>
      </c>
      <c r="E142" s="141">
        <f ca="1">SUMIF(Stocks!A:$A,$C142,Stocks!$B:$B)</f>
        <v>0</v>
      </c>
      <c r="F142" s="141"/>
      <c r="G142" s="145">
        <f t="shared" ca="1" si="2"/>
        <v>0</v>
      </c>
      <c r="H142" s="205" t="str">
        <f ca="1">IFERROR(IF($C142="","",(SUMIF(INDIRECT(calc!BL$6),$C142,INDIRECT(calc!BL$12))+SUMIF(INDIRECT(calc!BL$7),$C142,INDIRECT(calc!BL$13))+SUMIF(INDIRECT(calc!BL$8),$C142,INDIRECT(calc!BL$14)))/(COUNTIF(INDIRECT(calc!BL$6),$C142)+COUNTIF(INDIRECT(calc!BL$7),$C142)+COUNTIF(INDIRECT(calc!BL$8),$C142))-SUMIF(INDIRECT(calc!BL$6),$C142,INDIRECT(calc!BL$9))-SUMIF(INDIRECT(calc!BL$7),$C142,INDIRECT(calc!BL$10))-SUMIF(INDIRECT(calc!BL$8),$C142,INDIRECT(calc!BL$11))),"")</f>
        <v/>
      </c>
      <c r="I142" s="205" t="str">
        <f ca="1">IFERROR(IF($C142="","",(SUMIF(INDIRECT(calc!BM$6),$C142,INDIRECT(calc!BM$12))+SUMIF(INDIRECT(calc!BM$7),$C142,INDIRECT(calc!BM$13))+SUMIF(INDIRECT(calc!BM$8),$C142,INDIRECT(calc!BM$14)))/(COUNTIF(INDIRECT(calc!BM$6),$C142)+COUNTIF(INDIRECT(calc!BM$7),$C142)+COUNTIF(INDIRECT(calc!BM$8),$C142))-SUMIF(INDIRECT(calc!BM$6),$C142,INDIRECT(calc!BM$9))-SUMIF(INDIRECT(calc!BM$7),$C142,INDIRECT(calc!BM$10))-SUMIF(INDIRECT(calc!BM$8),$C142,INDIRECT(calc!BM$11))),"")</f>
        <v/>
      </c>
      <c r="J142" s="205" t="str">
        <f ca="1">IFERROR(IF($C142="","",(SUMIF(INDIRECT(calc!BN$6),$C142,INDIRECT(calc!BN$12))+SUMIF(INDIRECT(calc!BN$7),$C142,INDIRECT(calc!BN$13))+SUMIF(INDIRECT(calc!BN$8),$C142,INDIRECT(calc!BN$14)))/(COUNTIF(INDIRECT(calc!BN$6),$C142)+COUNTIF(INDIRECT(calc!BN$7),$C142)+COUNTIF(INDIRECT(calc!BN$8),$C142))-SUMIF(INDIRECT(calc!BN$6),$C142,INDIRECT(calc!BN$9))-SUMIF(INDIRECT(calc!BN$7),$C142,INDIRECT(calc!BN$10))-SUMIF(INDIRECT(calc!BN$8),$C142,INDIRECT(calc!BN$11))),"")</f>
        <v/>
      </c>
      <c r="K142" s="205" t="str">
        <f ca="1">IFERROR(IF($C142="","",(SUMIF(INDIRECT(calc!BO$6),$C142,INDIRECT(calc!BO$12))+SUMIF(INDIRECT(calc!BO$7),$C142,INDIRECT(calc!BO$13))+SUMIF(INDIRECT(calc!BO$8),$C142,INDIRECT(calc!BO$14)))/(COUNTIF(INDIRECT(calc!BO$6),$C142)+COUNTIF(INDIRECT(calc!BO$7),$C142)+COUNTIF(INDIRECT(calc!BO$8),$C142))-SUMIF(INDIRECT(calc!BO$6),$C142,INDIRECT(calc!BO$9))-SUMIF(INDIRECT(calc!BO$7),$C142,INDIRECT(calc!BO$10))-SUMIF(INDIRECT(calc!BO$8),$C142,INDIRECT(calc!BO$11))),"")</f>
        <v/>
      </c>
      <c r="L142" s="205" t="str">
        <f ca="1">IFERROR(IF($C142="","",(SUMIF(INDIRECT(calc!BP$6),$C142,INDIRECT(calc!BP$12))+SUMIF(INDIRECT(calc!BP$7),$C142,INDIRECT(calc!BP$13))+SUMIF(INDIRECT(calc!BP$8),$C142,INDIRECT(calc!BP$14)))/(COUNTIF(INDIRECT(calc!BP$6),$C142)+COUNTIF(INDIRECT(calc!BP$7),$C142)+COUNTIF(INDIRECT(calc!BP$8),$C142))-SUMIF(INDIRECT(calc!BP$6),$C142,INDIRECT(calc!BP$9))-SUMIF(INDIRECT(calc!BP$7),$C142,INDIRECT(calc!BP$10))-SUMIF(INDIRECT(calc!BP$8),$C142,INDIRECT(calc!BP$11))),"")</f>
        <v/>
      </c>
      <c r="M142" s="205" t="str">
        <f ca="1">IFERROR(IF($C142="","",(SUMIF(INDIRECT(calc!BQ$6),$C142,INDIRECT(calc!BQ$12))+SUMIF(INDIRECT(calc!BQ$7),$C142,INDIRECT(calc!BQ$13))+SUMIF(INDIRECT(calc!BQ$8),$C142,INDIRECT(calc!BQ$14)))/(COUNTIF(INDIRECT(calc!BQ$6),$C142)+COUNTIF(INDIRECT(calc!BQ$7),$C142)+COUNTIF(INDIRECT(calc!BQ$8),$C142))-SUMIF(INDIRECT(calc!BQ$6),$C142,INDIRECT(calc!BQ$9))-SUMIF(INDIRECT(calc!BQ$7),$C142,INDIRECT(calc!BQ$10))-SUMIF(INDIRECT(calc!BQ$8),$C142,INDIRECT(calc!BQ$11))),"")</f>
        <v/>
      </c>
      <c r="N142" s="205" t="str">
        <f ca="1">IFERROR(IF($C142="","",(SUMIF(INDIRECT(calc!BR$6),$C142,INDIRECT(calc!BR$12))+SUMIF(INDIRECT(calc!BR$7),$C142,INDIRECT(calc!BR$13))+SUMIF(INDIRECT(calc!BR$8),$C142,INDIRECT(calc!BR$14)))/(COUNTIF(INDIRECT(calc!BR$6),$C142)+COUNTIF(INDIRECT(calc!BR$7),$C142)+COUNTIF(INDIRECT(calc!BR$8),$C142))-SUMIF(INDIRECT(calc!BR$6),$C142,INDIRECT(calc!BR$9))-SUMIF(INDIRECT(calc!BR$7),$C142,INDIRECT(calc!BR$10))-SUMIF(INDIRECT(calc!BR$8),$C142,INDIRECT(calc!BR$11))),"")</f>
        <v/>
      </c>
      <c r="O142" s="205" t="str">
        <f ca="1">IFERROR(IF($C142="","",(SUMIF(INDIRECT(calc!BS$6),$C142,INDIRECT(calc!BS$12))+SUMIF(INDIRECT(calc!BS$7),$C142,INDIRECT(calc!BS$13))+SUMIF(INDIRECT(calc!BS$8),$C142,INDIRECT(calc!BS$14)))/(COUNTIF(INDIRECT(calc!BS$6),$C142)+COUNTIF(INDIRECT(calc!BS$7),$C142)+COUNTIF(INDIRECT(calc!BS$8),$C142))-SUMIF(INDIRECT(calc!BS$6),$C142,INDIRECT(calc!BS$9))-SUMIF(INDIRECT(calc!BS$7),$C142,INDIRECT(calc!BS$10))-SUMIF(INDIRECT(calc!BS$8),$C142,INDIRECT(calc!BS$11))),"")</f>
        <v/>
      </c>
      <c r="P142" s="205" t="str">
        <f ca="1">IFERROR(IF($C142="","",(SUMIF(INDIRECT(calc!BT$6),$C142,INDIRECT(calc!BT$12))+SUMIF(INDIRECT(calc!BT$7),$C142,INDIRECT(calc!BT$13))+SUMIF(INDIRECT(calc!BT$8),$C142,INDIRECT(calc!BT$14)))/(COUNTIF(INDIRECT(calc!BT$6),$C142)+COUNTIF(INDIRECT(calc!BT$7),$C142)+COUNTIF(INDIRECT(calc!BT$8),$C142))-SUMIF(INDIRECT(calc!BT$6),$C142,INDIRECT(calc!BT$9))-SUMIF(INDIRECT(calc!BT$7),$C142,INDIRECT(calc!BT$10))-SUMIF(INDIRECT(calc!BT$8),$C142,INDIRECT(calc!BT$11))),"")</f>
        <v/>
      </c>
      <c r="Q142" s="205" t="str">
        <f ca="1">IFERROR(IF($C142="","",(SUMIF(INDIRECT(calc!BU$6),$C142,INDIRECT(calc!BU$12))+SUMIF(INDIRECT(calc!BU$7),$C142,INDIRECT(calc!BU$13))+SUMIF(INDIRECT(calc!BU$8),$C142,INDIRECT(calc!BU$14)))/(COUNTIF(INDIRECT(calc!BU$6),$C142)+COUNTIF(INDIRECT(calc!BU$7),$C142)+COUNTIF(INDIRECT(calc!BU$8),$C142))-SUMIF(INDIRECT(calc!BU$6),$C142,INDIRECT(calc!BU$9))-SUMIF(INDIRECT(calc!BU$7),$C142,INDIRECT(calc!BU$10))-SUMIF(INDIRECT(calc!BU$8),$C142,INDIRECT(calc!BU$11))),"")</f>
        <v/>
      </c>
      <c r="R142" s="205" t="str">
        <f ca="1">IFERROR(IF($C142="","",(SUMIF(INDIRECT(calc!BV$6),$C142,INDIRECT(calc!BV$12))+SUMIF(INDIRECT(calc!BV$7),$C142,INDIRECT(calc!BV$13))+SUMIF(INDIRECT(calc!BV$8),$C142,INDIRECT(calc!BV$14)))/(COUNTIF(INDIRECT(calc!BV$6),$C142)+COUNTIF(INDIRECT(calc!BV$7),$C142)+COUNTIF(INDIRECT(calc!BV$8),$C142))-SUMIF(INDIRECT(calc!BV$6),$C142,INDIRECT(calc!BV$9))-SUMIF(INDIRECT(calc!BV$7),$C142,INDIRECT(calc!BV$10))-SUMIF(INDIRECT(calc!BV$8),$C142,INDIRECT(calc!BV$11))),"")</f>
        <v/>
      </c>
      <c r="S142" s="205" t="str">
        <f ca="1">IFERROR(IF($C142="","",(SUMIF(INDIRECT(calc!BW$6),$C142,INDIRECT(calc!BW$12))+SUMIF(INDIRECT(calc!BW$7),$C142,INDIRECT(calc!BW$13))+SUMIF(INDIRECT(calc!BW$8),$C142,INDIRECT(calc!BW$14)))/(COUNTIF(INDIRECT(calc!BW$6),$C142)+COUNTIF(INDIRECT(calc!BW$7),$C142)+COUNTIF(INDIRECT(calc!BW$8),$C142))-SUMIF(INDIRECT(calc!BW$6),$C142,INDIRECT(calc!BW$9))-SUMIF(INDIRECT(calc!BW$7),$C142,INDIRECT(calc!BW$10))-SUMIF(INDIRECT(calc!BW$8),$C142,INDIRECT(calc!BW$11))),"")</f>
        <v/>
      </c>
      <c r="T142" s="205" t="str">
        <f ca="1">IFERROR(IF($C142="","",(SUMIF(INDIRECT(calc!BX$6),$C142,INDIRECT(calc!BX$12))+SUMIF(INDIRECT(calc!BX$7),$C142,INDIRECT(calc!BX$13))+SUMIF(INDIRECT(calc!BX$8),$C142,INDIRECT(calc!BX$14)))/(COUNTIF(INDIRECT(calc!BX$6),$C142)+COUNTIF(INDIRECT(calc!BX$7),$C142)+COUNTIF(INDIRECT(calc!BX$8),$C142))-SUMIF(INDIRECT(calc!BX$6),$C142,INDIRECT(calc!BX$9))-SUMIF(INDIRECT(calc!BX$7),$C142,INDIRECT(calc!BX$10))-SUMIF(INDIRECT(calc!BX$8),$C142,INDIRECT(calc!BX$11))),"")</f>
        <v/>
      </c>
      <c r="U142" s="205" t="str">
        <f ca="1">IFERROR(IF($C142="","",(SUMIF(INDIRECT(calc!BY$6),$C142,INDIRECT(calc!BY$12))+SUMIF(INDIRECT(calc!BY$7),$C142,INDIRECT(calc!BY$13))+SUMIF(INDIRECT(calc!BY$8),$C142,INDIRECT(calc!BY$14)))/(COUNTIF(INDIRECT(calc!BY$6),$C142)+COUNTIF(INDIRECT(calc!BY$7),$C142)+COUNTIF(INDIRECT(calc!BY$8),$C142))-SUMIF(INDIRECT(calc!BY$6),$C142,INDIRECT(calc!BY$9))-SUMIF(INDIRECT(calc!BY$7),$C142,INDIRECT(calc!BY$10))-SUMIF(INDIRECT(calc!BY$8),$C142,INDIRECT(calc!BY$11))),"")</f>
        <v/>
      </c>
      <c r="V142" s="205" t="str">
        <f ca="1">IFERROR(IF($C142="","",(SUMIF(INDIRECT(calc!BZ$6),$C142,INDIRECT(calc!BZ$12))+SUMIF(INDIRECT(calc!BZ$7),$C142,INDIRECT(calc!BZ$13))+SUMIF(INDIRECT(calc!BZ$8),$C142,INDIRECT(calc!BZ$14)))/(COUNTIF(INDIRECT(calc!BZ$6),$C142)+COUNTIF(INDIRECT(calc!BZ$7),$C142)+COUNTIF(INDIRECT(calc!BZ$8),$C142))-SUMIF(INDIRECT(calc!BZ$6),$C142,INDIRECT(calc!BZ$9))-SUMIF(INDIRECT(calc!BZ$7),$C142,INDIRECT(calc!BZ$10))-SUMIF(INDIRECT(calc!BZ$8),$C142,INDIRECT(calc!BZ$11))),"")</f>
        <v/>
      </c>
      <c r="X142" s="136"/>
    </row>
    <row r="143" spans="3:24">
      <c r="C143" s="204" t="str">
        <f ca="1">IFERROR(INDEX(Typ,MATCH(ROW(A142),Code,0),2),"")</f>
        <v/>
      </c>
      <c r="D143" s="204" t="str">
        <f ca="1">IFERROR(INDEX(Typ,MATCH(ROW(B142),Code,0),3),"")</f>
        <v/>
      </c>
      <c r="E143" s="141">
        <f ca="1">SUMIF(Stocks!A:$A,$C143,Stocks!$B:$B)</f>
        <v>0</v>
      </c>
      <c r="F143" s="141"/>
      <c r="G143" s="145">
        <f t="shared" ca="1" si="2"/>
        <v>0</v>
      </c>
      <c r="H143" s="205" t="str">
        <f ca="1">IFERROR(IF($C143="","",(SUMIF(INDIRECT(calc!BL$6),$C143,INDIRECT(calc!BL$12))+SUMIF(INDIRECT(calc!BL$7),$C143,INDIRECT(calc!BL$13))+SUMIF(INDIRECT(calc!BL$8),$C143,INDIRECT(calc!BL$14)))/(COUNTIF(INDIRECT(calc!BL$6),$C143)+COUNTIF(INDIRECT(calc!BL$7),$C143)+COUNTIF(INDIRECT(calc!BL$8),$C143))-SUMIF(INDIRECT(calc!BL$6),$C143,INDIRECT(calc!BL$9))-SUMIF(INDIRECT(calc!BL$7),$C143,INDIRECT(calc!BL$10))-SUMIF(INDIRECT(calc!BL$8),$C143,INDIRECT(calc!BL$11))),"")</f>
        <v/>
      </c>
      <c r="I143" s="205" t="str">
        <f ca="1">IFERROR(IF($C143="","",(SUMIF(INDIRECT(calc!BM$6),$C143,INDIRECT(calc!BM$12))+SUMIF(INDIRECT(calc!BM$7),$C143,INDIRECT(calc!BM$13))+SUMIF(INDIRECT(calc!BM$8),$C143,INDIRECT(calc!BM$14)))/(COUNTIF(INDIRECT(calc!BM$6),$C143)+COUNTIF(INDIRECT(calc!BM$7),$C143)+COUNTIF(INDIRECT(calc!BM$8),$C143))-SUMIF(INDIRECT(calc!BM$6),$C143,INDIRECT(calc!BM$9))-SUMIF(INDIRECT(calc!BM$7),$C143,INDIRECT(calc!BM$10))-SUMIF(INDIRECT(calc!BM$8),$C143,INDIRECT(calc!BM$11))),"")</f>
        <v/>
      </c>
      <c r="J143" s="205" t="str">
        <f ca="1">IFERROR(IF($C143="","",(SUMIF(INDIRECT(calc!BN$6),$C143,INDIRECT(calc!BN$12))+SUMIF(INDIRECT(calc!BN$7),$C143,INDIRECT(calc!BN$13))+SUMIF(INDIRECT(calc!BN$8),$C143,INDIRECT(calc!BN$14)))/(COUNTIF(INDIRECT(calc!BN$6),$C143)+COUNTIF(INDIRECT(calc!BN$7),$C143)+COUNTIF(INDIRECT(calc!BN$8),$C143))-SUMIF(INDIRECT(calc!BN$6),$C143,INDIRECT(calc!BN$9))-SUMIF(INDIRECT(calc!BN$7),$C143,INDIRECT(calc!BN$10))-SUMIF(INDIRECT(calc!BN$8),$C143,INDIRECT(calc!BN$11))),"")</f>
        <v/>
      </c>
      <c r="K143" s="205" t="str">
        <f ca="1">IFERROR(IF($C143="","",(SUMIF(INDIRECT(calc!BO$6),$C143,INDIRECT(calc!BO$12))+SUMIF(INDIRECT(calc!BO$7),$C143,INDIRECT(calc!BO$13))+SUMIF(INDIRECT(calc!BO$8),$C143,INDIRECT(calc!BO$14)))/(COUNTIF(INDIRECT(calc!BO$6),$C143)+COUNTIF(INDIRECT(calc!BO$7),$C143)+COUNTIF(INDIRECT(calc!BO$8),$C143))-SUMIF(INDIRECT(calc!BO$6),$C143,INDIRECT(calc!BO$9))-SUMIF(INDIRECT(calc!BO$7),$C143,INDIRECT(calc!BO$10))-SUMIF(INDIRECT(calc!BO$8),$C143,INDIRECT(calc!BO$11))),"")</f>
        <v/>
      </c>
      <c r="L143" s="205" t="str">
        <f ca="1">IFERROR(IF($C143="","",(SUMIF(INDIRECT(calc!BP$6),$C143,INDIRECT(calc!BP$12))+SUMIF(INDIRECT(calc!BP$7),$C143,INDIRECT(calc!BP$13))+SUMIF(INDIRECT(calc!BP$8),$C143,INDIRECT(calc!BP$14)))/(COUNTIF(INDIRECT(calc!BP$6),$C143)+COUNTIF(INDIRECT(calc!BP$7),$C143)+COUNTIF(INDIRECT(calc!BP$8),$C143))-SUMIF(INDIRECT(calc!BP$6),$C143,INDIRECT(calc!BP$9))-SUMIF(INDIRECT(calc!BP$7),$C143,INDIRECT(calc!BP$10))-SUMIF(INDIRECT(calc!BP$8),$C143,INDIRECT(calc!BP$11))),"")</f>
        <v/>
      </c>
      <c r="M143" s="205" t="str">
        <f ca="1">IFERROR(IF($C143="","",(SUMIF(INDIRECT(calc!BQ$6),$C143,INDIRECT(calc!BQ$12))+SUMIF(INDIRECT(calc!BQ$7),$C143,INDIRECT(calc!BQ$13))+SUMIF(INDIRECT(calc!BQ$8),$C143,INDIRECT(calc!BQ$14)))/(COUNTIF(INDIRECT(calc!BQ$6),$C143)+COUNTIF(INDIRECT(calc!BQ$7),$C143)+COUNTIF(INDIRECT(calc!BQ$8),$C143))-SUMIF(INDIRECT(calc!BQ$6),$C143,INDIRECT(calc!BQ$9))-SUMIF(INDIRECT(calc!BQ$7),$C143,INDIRECT(calc!BQ$10))-SUMIF(INDIRECT(calc!BQ$8),$C143,INDIRECT(calc!BQ$11))),"")</f>
        <v/>
      </c>
      <c r="N143" s="205" t="str">
        <f ca="1">IFERROR(IF($C143="","",(SUMIF(INDIRECT(calc!BR$6),$C143,INDIRECT(calc!BR$12))+SUMIF(INDIRECT(calc!BR$7),$C143,INDIRECT(calc!BR$13))+SUMIF(INDIRECT(calc!BR$8),$C143,INDIRECT(calc!BR$14)))/(COUNTIF(INDIRECT(calc!BR$6),$C143)+COUNTIF(INDIRECT(calc!BR$7),$C143)+COUNTIF(INDIRECT(calc!BR$8),$C143))-SUMIF(INDIRECT(calc!BR$6),$C143,INDIRECT(calc!BR$9))-SUMIF(INDIRECT(calc!BR$7),$C143,INDIRECT(calc!BR$10))-SUMIF(INDIRECT(calc!BR$8),$C143,INDIRECT(calc!BR$11))),"")</f>
        <v/>
      </c>
      <c r="O143" s="205" t="str">
        <f ca="1">IFERROR(IF($C143="","",(SUMIF(INDIRECT(calc!BS$6),$C143,INDIRECT(calc!BS$12))+SUMIF(INDIRECT(calc!BS$7),$C143,INDIRECT(calc!BS$13))+SUMIF(INDIRECT(calc!BS$8),$C143,INDIRECT(calc!BS$14)))/(COUNTIF(INDIRECT(calc!BS$6),$C143)+COUNTIF(INDIRECT(calc!BS$7),$C143)+COUNTIF(INDIRECT(calc!BS$8),$C143))-SUMIF(INDIRECT(calc!BS$6),$C143,INDIRECT(calc!BS$9))-SUMIF(INDIRECT(calc!BS$7),$C143,INDIRECT(calc!BS$10))-SUMIF(INDIRECT(calc!BS$8),$C143,INDIRECT(calc!BS$11))),"")</f>
        <v/>
      </c>
      <c r="P143" s="205" t="str">
        <f ca="1">IFERROR(IF($C143="","",(SUMIF(INDIRECT(calc!BT$6),$C143,INDIRECT(calc!BT$12))+SUMIF(INDIRECT(calc!BT$7),$C143,INDIRECT(calc!BT$13))+SUMIF(INDIRECT(calc!BT$8),$C143,INDIRECT(calc!BT$14)))/(COUNTIF(INDIRECT(calc!BT$6),$C143)+COUNTIF(INDIRECT(calc!BT$7),$C143)+COUNTIF(INDIRECT(calc!BT$8),$C143))-SUMIF(INDIRECT(calc!BT$6),$C143,INDIRECT(calc!BT$9))-SUMIF(INDIRECT(calc!BT$7),$C143,INDIRECT(calc!BT$10))-SUMIF(INDIRECT(calc!BT$8),$C143,INDIRECT(calc!BT$11))),"")</f>
        <v/>
      </c>
      <c r="Q143" s="205" t="str">
        <f ca="1">IFERROR(IF($C143="","",(SUMIF(INDIRECT(calc!BU$6),$C143,INDIRECT(calc!BU$12))+SUMIF(INDIRECT(calc!BU$7),$C143,INDIRECT(calc!BU$13))+SUMIF(INDIRECT(calc!BU$8),$C143,INDIRECT(calc!BU$14)))/(COUNTIF(INDIRECT(calc!BU$6),$C143)+COUNTIF(INDIRECT(calc!BU$7),$C143)+COUNTIF(INDIRECT(calc!BU$8),$C143))-SUMIF(INDIRECT(calc!BU$6),$C143,INDIRECT(calc!BU$9))-SUMIF(INDIRECT(calc!BU$7),$C143,INDIRECT(calc!BU$10))-SUMIF(INDIRECT(calc!BU$8),$C143,INDIRECT(calc!BU$11))),"")</f>
        <v/>
      </c>
      <c r="R143" s="205" t="str">
        <f ca="1">IFERROR(IF($C143="","",(SUMIF(INDIRECT(calc!BV$6),$C143,INDIRECT(calc!BV$12))+SUMIF(INDIRECT(calc!BV$7),$C143,INDIRECT(calc!BV$13))+SUMIF(INDIRECT(calc!BV$8),$C143,INDIRECT(calc!BV$14)))/(COUNTIF(INDIRECT(calc!BV$6),$C143)+COUNTIF(INDIRECT(calc!BV$7),$C143)+COUNTIF(INDIRECT(calc!BV$8),$C143))-SUMIF(INDIRECT(calc!BV$6),$C143,INDIRECT(calc!BV$9))-SUMIF(INDIRECT(calc!BV$7),$C143,INDIRECT(calc!BV$10))-SUMIF(INDIRECT(calc!BV$8),$C143,INDIRECT(calc!BV$11))),"")</f>
        <v/>
      </c>
      <c r="S143" s="205" t="str">
        <f ca="1">IFERROR(IF($C143="","",(SUMIF(INDIRECT(calc!BW$6),$C143,INDIRECT(calc!BW$12))+SUMIF(INDIRECT(calc!BW$7),$C143,INDIRECT(calc!BW$13))+SUMIF(INDIRECT(calc!BW$8),$C143,INDIRECT(calc!BW$14)))/(COUNTIF(INDIRECT(calc!BW$6),$C143)+COUNTIF(INDIRECT(calc!BW$7),$C143)+COUNTIF(INDIRECT(calc!BW$8),$C143))-SUMIF(INDIRECT(calc!BW$6),$C143,INDIRECT(calc!BW$9))-SUMIF(INDIRECT(calc!BW$7),$C143,INDIRECT(calc!BW$10))-SUMIF(INDIRECT(calc!BW$8),$C143,INDIRECT(calc!BW$11))),"")</f>
        <v/>
      </c>
      <c r="T143" s="205" t="str">
        <f ca="1">IFERROR(IF($C143="","",(SUMIF(INDIRECT(calc!BX$6),$C143,INDIRECT(calc!BX$12))+SUMIF(INDIRECT(calc!BX$7),$C143,INDIRECT(calc!BX$13))+SUMIF(INDIRECT(calc!BX$8),$C143,INDIRECT(calc!BX$14)))/(COUNTIF(INDIRECT(calc!BX$6),$C143)+COUNTIF(INDIRECT(calc!BX$7),$C143)+COUNTIF(INDIRECT(calc!BX$8),$C143))-SUMIF(INDIRECT(calc!BX$6),$C143,INDIRECT(calc!BX$9))-SUMIF(INDIRECT(calc!BX$7),$C143,INDIRECT(calc!BX$10))-SUMIF(INDIRECT(calc!BX$8),$C143,INDIRECT(calc!BX$11))),"")</f>
        <v/>
      </c>
      <c r="U143" s="205" t="str">
        <f ca="1">IFERROR(IF($C143="","",(SUMIF(INDIRECT(calc!BY$6),$C143,INDIRECT(calc!BY$12))+SUMIF(INDIRECT(calc!BY$7),$C143,INDIRECT(calc!BY$13))+SUMIF(INDIRECT(calc!BY$8),$C143,INDIRECT(calc!BY$14)))/(COUNTIF(INDIRECT(calc!BY$6),$C143)+COUNTIF(INDIRECT(calc!BY$7),$C143)+COUNTIF(INDIRECT(calc!BY$8),$C143))-SUMIF(INDIRECT(calc!BY$6),$C143,INDIRECT(calc!BY$9))-SUMIF(INDIRECT(calc!BY$7),$C143,INDIRECT(calc!BY$10))-SUMIF(INDIRECT(calc!BY$8),$C143,INDIRECT(calc!BY$11))),"")</f>
        <v/>
      </c>
      <c r="V143" s="205" t="str">
        <f ca="1">IFERROR(IF($C143="","",(SUMIF(INDIRECT(calc!BZ$6),$C143,INDIRECT(calc!BZ$12))+SUMIF(INDIRECT(calc!BZ$7),$C143,INDIRECT(calc!BZ$13))+SUMIF(INDIRECT(calc!BZ$8),$C143,INDIRECT(calc!BZ$14)))/(COUNTIF(INDIRECT(calc!BZ$6),$C143)+COUNTIF(INDIRECT(calc!BZ$7),$C143)+COUNTIF(INDIRECT(calc!BZ$8),$C143))-SUMIF(INDIRECT(calc!BZ$6),$C143,INDIRECT(calc!BZ$9))-SUMIF(INDIRECT(calc!BZ$7),$C143,INDIRECT(calc!BZ$10))-SUMIF(INDIRECT(calc!BZ$8),$C143,INDIRECT(calc!BZ$11))),"")</f>
        <v/>
      </c>
      <c r="X143" s="136"/>
    </row>
    <row r="144" spans="3:24">
      <c r="C144" s="204" t="str">
        <f ca="1">IFERROR(INDEX(Typ,MATCH(ROW(A143),Code,0),2),"")</f>
        <v/>
      </c>
      <c r="D144" s="204" t="str">
        <f ca="1">IFERROR(INDEX(Typ,MATCH(ROW(B143),Code,0),3),"")</f>
        <v/>
      </c>
      <c r="E144" s="141">
        <f ca="1">SUMIF(Stocks!A:$A,$C144,Stocks!$B:$B)</f>
        <v>0</v>
      </c>
      <c r="F144" s="141"/>
      <c r="G144" s="145">
        <f t="shared" ca="1" si="2"/>
        <v>0</v>
      </c>
      <c r="H144" s="205" t="str">
        <f ca="1">IFERROR(IF($C144="","",(SUMIF(INDIRECT(calc!BL$6),$C144,INDIRECT(calc!BL$12))+SUMIF(INDIRECT(calc!BL$7),$C144,INDIRECT(calc!BL$13))+SUMIF(INDIRECT(calc!BL$8),$C144,INDIRECT(calc!BL$14)))/(COUNTIF(INDIRECT(calc!BL$6),$C144)+COUNTIF(INDIRECT(calc!BL$7),$C144)+COUNTIF(INDIRECT(calc!BL$8),$C144))-SUMIF(INDIRECT(calc!BL$6),$C144,INDIRECT(calc!BL$9))-SUMIF(INDIRECT(calc!BL$7),$C144,INDIRECT(calc!BL$10))-SUMIF(INDIRECT(calc!BL$8),$C144,INDIRECT(calc!BL$11))),"")</f>
        <v/>
      </c>
      <c r="I144" s="205" t="str">
        <f ca="1">IFERROR(IF($C144="","",(SUMIF(INDIRECT(calc!BM$6),$C144,INDIRECT(calc!BM$12))+SUMIF(INDIRECT(calc!BM$7),$C144,INDIRECT(calc!BM$13))+SUMIF(INDIRECT(calc!BM$8),$C144,INDIRECT(calc!BM$14)))/(COUNTIF(INDIRECT(calc!BM$6),$C144)+COUNTIF(INDIRECT(calc!BM$7),$C144)+COUNTIF(INDIRECT(calc!BM$8),$C144))-SUMIF(INDIRECT(calc!BM$6),$C144,INDIRECT(calc!BM$9))-SUMIF(INDIRECT(calc!BM$7),$C144,INDIRECT(calc!BM$10))-SUMIF(INDIRECT(calc!BM$8),$C144,INDIRECT(calc!BM$11))),"")</f>
        <v/>
      </c>
      <c r="J144" s="205" t="str">
        <f ca="1">IFERROR(IF($C144="","",(SUMIF(INDIRECT(calc!BN$6),$C144,INDIRECT(calc!BN$12))+SUMIF(INDIRECT(calc!BN$7),$C144,INDIRECT(calc!BN$13))+SUMIF(INDIRECT(calc!BN$8),$C144,INDIRECT(calc!BN$14)))/(COUNTIF(INDIRECT(calc!BN$6),$C144)+COUNTIF(INDIRECT(calc!BN$7),$C144)+COUNTIF(INDIRECT(calc!BN$8),$C144))-SUMIF(INDIRECT(calc!BN$6),$C144,INDIRECT(calc!BN$9))-SUMIF(INDIRECT(calc!BN$7),$C144,INDIRECT(calc!BN$10))-SUMIF(INDIRECT(calc!BN$8),$C144,INDIRECT(calc!BN$11))),"")</f>
        <v/>
      </c>
      <c r="K144" s="205" t="str">
        <f ca="1">IFERROR(IF($C144="","",(SUMIF(INDIRECT(calc!BO$6),$C144,INDIRECT(calc!BO$12))+SUMIF(INDIRECT(calc!BO$7),$C144,INDIRECT(calc!BO$13))+SUMIF(INDIRECT(calc!BO$8),$C144,INDIRECT(calc!BO$14)))/(COUNTIF(INDIRECT(calc!BO$6),$C144)+COUNTIF(INDIRECT(calc!BO$7),$C144)+COUNTIF(INDIRECT(calc!BO$8),$C144))-SUMIF(INDIRECT(calc!BO$6),$C144,INDIRECT(calc!BO$9))-SUMIF(INDIRECT(calc!BO$7),$C144,INDIRECT(calc!BO$10))-SUMIF(INDIRECT(calc!BO$8),$C144,INDIRECT(calc!BO$11))),"")</f>
        <v/>
      </c>
      <c r="L144" s="205" t="str">
        <f ca="1">IFERROR(IF($C144="","",(SUMIF(INDIRECT(calc!BP$6),$C144,INDIRECT(calc!BP$12))+SUMIF(INDIRECT(calc!BP$7),$C144,INDIRECT(calc!BP$13))+SUMIF(INDIRECT(calc!BP$8),$C144,INDIRECT(calc!BP$14)))/(COUNTIF(INDIRECT(calc!BP$6),$C144)+COUNTIF(INDIRECT(calc!BP$7),$C144)+COUNTIF(INDIRECT(calc!BP$8),$C144))-SUMIF(INDIRECT(calc!BP$6),$C144,INDIRECT(calc!BP$9))-SUMIF(INDIRECT(calc!BP$7),$C144,INDIRECT(calc!BP$10))-SUMIF(INDIRECT(calc!BP$8),$C144,INDIRECT(calc!BP$11))),"")</f>
        <v/>
      </c>
      <c r="M144" s="205" t="str">
        <f ca="1">IFERROR(IF($C144="","",(SUMIF(INDIRECT(calc!BQ$6),$C144,INDIRECT(calc!BQ$12))+SUMIF(INDIRECT(calc!BQ$7),$C144,INDIRECT(calc!BQ$13))+SUMIF(INDIRECT(calc!BQ$8),$C144,INDIRECT(calc!BQ$14)))/(COUNTIF(INDIRECT(calc!BQ$6),$C144)+COUNTIF(INDIRECT(calc!BQ$7),$C144)+COUNTIF(INDIRECT(calc!BQ$8),$C144))-SUMIF(INDIRECT(calc!BQ$6),$C144,INDIRECT(calc!BQ$9))-SUMIF(INDIRECT(calc!BQ$7),$C144,INDIRECT(calc!BQ$10))-SUMIF(INDIRECT(calc!BQ$8),$C144,INDIRECT(calc!BQ$11))),"")</f>
        <v/>
      </c>
      <c r="N144" s="205" t="str">
        <f ca="1">IFERROR(IF($C144="","",(SUMIF(INDIRECT(calc!BR$6),$C144,INDIRECT(calc!BR$12))+SUMIF(INDIRECT(calc!BR$7),$C144,INDIRECT(calc!BR$13))+SUMIF(INDIRECT(calc!BR$8),$C144,INDIRECT(calc!BR$14)))/(COUNTIF(INDIRECT(calc!BR$6),$C144)+COUNTIF(INDIRECT(calc!BR$7),$C144)+COUNTIF(INDIRECT(calc!BR$8),$C144))-SUMIF(INDIRECT(calc!BR$6),$C144,INDIRECT(calc!BR$9))-SUMIF(INDIRECT(calc!BR$7),$C144,INDIRECT(calc!BR$10))-SUMIF(INDIRECT(calc!BR$8),$C144,INDIRECT(calc!BR$11))),"")</f>
        <v/>
      </c>
      <c r="O144" s="205" t="str">
        <f ca="1">IFERROR(IF($C144="","",(SUMIF(INDIRECT(calc!BS$6),$C144,INDIRECT(calc!BS$12))+SUMIF(INDIRECT(calc!BS$7),$C144,INDIRECT(calc!BS$13))+SUMIF(INDIRECT(calc!BS$8),$C144,INDIRECT(calc!BS$14)))/(COUNTIF(INDIRECT(calc!BS$6),$C144)+COUNTIF(INDIRECT(calc!BS$7),$C144)+COUNTIF(INDIRECT(calc!BS$8),$C144))-SUMIF(INDIRECT(calc!BS$6),$C144,INDIRECT(calc!BS$9))-SUMIF(INDIRECT(calc!BS$7),$C144,INDIRECT(calc!BS$10))-SUMIF(INDIRECT(calc!BS$8),$C144,INDIRECT(calc!BS$11))),"")</f>
        <v/>
      </c>
      <c r="P144" s="205" t="str">
        <f ca="1">IFERROR(IF($C144="","",(SUMIF(INDIRECT(calc!BT$6),$C144,INDIRECT(calc!BT$12))+SUMIF(INDIRECT(calc!BT$7),$C144,INDIRECT(calc!BT$13))+SUMIF(INDIRECT(calc!BT$8),$C144,INDIRECT(calc!BT$14)))/(COUNTIF(INDIRECT(calc!BT$6),$C144)+COUNTIF(INDIRECT(calc!BT$7),$C144)+COUNTIF(INDIRECT(calc!BT$8),$C144))-SUMIF(INDIRECT(calc!BT$6),$C144,INDIRECT(calc!BT$9))-SUMIF(INDIRECT(calc!BT$7),$C144,INDIRECT(calc!BT$10))-SUMIF(INDIRECT(calc!BT$8),$C144,INDIRECT(calc!BT$11))),"")</f>
        <v/>
      </c>
      <c r="Q144" s="205" t="str">
        <f ca="1">IFERROR(IF($C144="","",(SUMIF(INDIRECT(calc!BU$6),$C144,INDIRECT(calc!BU$12))+SUMIF(INDIRECT(calc!BU$7),$C144,INDIRECT(calc!BU$13))+SUMIF(INDIRECT(calc!BU$8),$C144,INDIRECT(calc!BU$14)))/(COUNTIF(INDIRECT(calc!BU$6),$C144)+COUNTIF(INDIRECT(calc!BU$7),$C144)+COUNTIF(INDIRECT(calc!BU$8),$C144))-SUMIF(INDIRECT(calc!BU$6),$C144,INDIRECT(calc!BU$9))-SUMIF(INDIRECT(calc!BU$7),$C144,INDIRECT(calc!BU$10))-SUMIF(INDIRECT(calc!BU$8),$C144,INDIRECT(calc!BU$11))),"")</f>
        <v/>
      </c>
      <c r="R144" s="205" t="str">
        <f ca="1">IFERROR(IF($C144="","",(SUMIF(INDIRECT(calc!BV$6),$C144,INDIRECT(calc!BV$12))+SUMIF(INDIRECT(calc!BV$7),$C144,INDIRECT(calc!BV$13))+SUMIF(INDIRECT(calc!BV$8),$C144,INDIRECT(calc!BV$14)))/(COUNTIF(INDIRECT(calc!BV$6),$C144)+COUNTIF(INDIRECT(calc!BV$7),$C144)+COUNTIF(INDIRECT(calc!BV$8),$C144))-SUMIF(INDIRECT(calc!BV$6),$C144,INDIRECT(calc!BV$9))-SUMIF(INDIRECT(calc!BV$7),$C144,INDIRECT(calc!BV$10))-SUMIF(INDIRECT(calc!BV$8),$C144,INDIRECT(calc!BV$11))),"")</f>
        <v/>
      </c>
      <c r="S144" s="205" t="str">
        <f ca="1">IFERROR(IF($C144="","",(SUMIF(INDIRECT(calc!BW$6),$C144,INDIRECT(calc!BW$12))+SUMIF(INDIRECT(calc!BW$7),$C144,INDIRECT(calc!BW$13))+SUMIF(INDIRECT(calc!BW$8),$C144,INDIRECT(calc!BW$14)))/(COUNTIF(INDIRECT(calc!BW$6),$C144)+COUNTIF(INDIRECT(calc!BW$7),$C144)+COUNTIF(INDIRECT(calc!BW$8),$C144))-SUMIF(INDIRECT(calc!BW$6),$C144,INDIRECT(calc!BW$9))-SUMIF(INDIRECT(calc!BW$7),$C144,INDIRECT(calc!BW$10))-SUMIF(INDIRECT(calc!BW$8),$C144,INDIRECT(calc!BW$11))),"")</f>
        <v/>
      </c>
      <c r="T144" s="205" t="str">
        <f ca="1">IFERROR(IF($C144="","",(SUMIF(INDIRECT(calc!BX$6),$C144,INDIRECT(calc!BX$12))+SUMIF(INDIRECT(calc!BX$7),$C144,INDIRECT(calc!BX$13))+SUMIF(INDIRECT(calc!BX$8),$C144,INDIRECT(calc!BX$14)))/(COUNTIF(INDIRECT(calc!BX$6),$C144)+COUNTIF(INDIRECT(calc!BX$7),$C144)+COUNTIF(INDIRECT(calc!BX$8),$C144))-SUMIF(INDIRECT(calc!BX$6),$C144,INDIRECT(calc!BX$9))-SUMIF(INDIRECT(calc!BX$7),$C144,INDIRECT(calc!BX$10))-SUMIF(INDIRECT(calc!BX$8),$C144,INDIRECT(calc!BX$11))),"")</f>
        <v/>
      </c>
      <c r="U144" s="205" t="str">
        <f ca="1">IFERROR(IF($C144="","",(SUMIF(INDIRECT(calc!BY$6),$C144,INDIRECT(calc!BY$12))+SUMIF(INDIRECT(calc!BY$7),$C144,INDIRECT(calc!BY$13))+SUMIF(INDIRECT(calc!BY$8),$C144,INDIRECT(calc!BY$14)))/(COUNTIF(INDIRECT(calc!BY$6),$C144)+COUNTIF(INDIRECT(calc!BY$7),$C144)+COUNTIF(INDIRECT(calc!BY$8),$C144))-SUMIF(INDIRECT(calc!BY$6),$C144,INDIRECT(calc!BY$9))-SUMIF(INDIRECT(calc!BY$7),$C144,INDIRECT(calc!BY$10))-SUMIF(INDIRECT(calc!BY$8),$C144,INDIRECT(calc!BY$11))),"")</f>
        <v/>
      </c>
      <c r="V144" s="205" t="str">
        <f ca="1">IFERROR(IF($C144="","",(SUMIF(INDIRECT(calc!BZ$6),$C144,INDIRECT(calc!BZ$12))+SUMIF(INDIRECT(calc!BZ$7),$C144,INDIRECT(calc!BZ$13))+SUMIF(INDIRECT(calc!BZ$8),$C144,INDIRECT(calc!BZ$14)))/(COUNTIF(INDIRECT(calc!BZ$6),$C144)+COUNTIF(INDIRECT(calc!BZ$7),$C144)+COUNTIF(INDIRECT(calc!BZ$8),$C144))-SUMIF(INDIRECT(calc!BZ$6),$C144,INDIRECT(calc!BZ$9))-SUMIF(INDIRECT(calc!BZ$7),$C144,INDIRECT(calc!BZ$10))-SUMIF(INDIRECT(calc!BZ$8),$C144,INDIRECT(calc!BZ$11))),"")</f>
        <v/>
      </c>
      <c r="X144" s="136"/>
    </row>
    <row r="145" spans="3:24">
      <c r="C145" s="204" t="str">
        <f ca="1">IFERROR(INDEX(Typ,MATCH(ROW(A144),Code,0),2),"")</f>
        <v/>
      </c>
      <c r="D145" s="204" t="str">
        <f ca="1">IFERROR(INDEX(Typ,MATCH(ROW(B144),Code,0),3),"")</f>
        <v/>
      </c>
      <c r="E145" s="141">
        <f ca="1">SUMIF(Stocks!A:$A,$C145,Stocks!$B:$B)</f>
        <v>0</v>
      </c>
      <c r="F145" s="141"/>
      <c r="G145" s="145">
        <f t="shared" ca="1" si="2"/>
        <v>0</v>
      </c>
      <c r="H145" s="205" t="str">
        <f ca="1">IFERROR(IF($C145="","",(SUMIF(INDIRECT(calc!BL$6),$C145,INDIRECT(calc!BL$12))+SUMIF(INDIRECT(calc!BL$7),$C145,INDIRECT(calc!BL$13))+SUMIF(INDIRECT(calc!BL$8),$C145,INDIRECT(calc!BL$14)))/(COUNTIF(INDIRECT(calc!BL$6),$C145)+COUNTIF(INDIRECT(calc!BL$7),$C145)+COUNTIF(INDIRECT(calc!BL$8),$C145))-SUMIF(INDIRECT(calc!BL$6),$C145,INDIRECT(calc!BL$9))-SUMIF(INDIRECT(calc!BL$7),$C145,INDIRECT(calc!BL$10))-SUMIF(INDIRECT(calc!BL$8),$C145,INDIRECT(calc!BL$11))),"")</f>
        <v/>
      </c>
      <c r="I145" s="205" t="str">
        <f ca="1">IFERROR(IF($C145="","",(SUMIF(INDIRECT(calc!BM$6),$C145,INDIRECT(calc!BM$12))+SUMIF(INDIRECT(calc!BM$7),$C145,INDIRECT(calc!BM$13))+SUMIF(INDIRECT(calc!BM$8),$C145,INDIRECT(calc!BM$14)))/(COUNTIF(INDIRECT(calc!BM$6),$C145)+COUNTIF(INDIRECT(calc!BM$7),$C145)+COUNTIF(INDIRECT(calc!BM$8),$C145))-SUMIF(INDIRECT(calc!BM$6),$C145,INDIRECT(calc!BM$9))-SUMIF(INDIRECT(calc!BM$7),$C145,INDIRECT(calc!BM$10))-SUMIF(INDIRECT(calc!BM$8),$C145,INDIRECT(calc!BM$11))),"")</f>
        <v/>
      </c>
      <c r="J145" s="205" t="str">
        <f ca="1">IFERROR(IF($C145="","",(SUMIF(INDIRECT(calc!BN$6),$C145,INDIRECT(calc!BN$12))+SUMIF(INDIRECT(calc!BN$7),$C145,INDIRECT(calc!BN$13))+SUMIF(INDIRECT(calc!BN$8),$C145,INDIRECT(calc!BN$14)))/(COUNTIF(INDIRECT(calc!BN$6),$C145)+COUNTIF(INDIRECT(calc!BN$7),$C145)+COUNTIF(INDIRECT(calc!BN$8),$C145))-SUMIF(INDIRECT(calc!BN$6),$C145,INDIRECT(calc!BN$9))-SUMIF(INDIRECT(calc!BN$7),$C145,INDIRECT(calc!BN$10))-SUMIF(INDIRECT(calc!BN$8),$C145,INDIRECT(calc!BN$11))),"")</f>
        <v/>
      </c>
      <c r="K145" s="205" t="str">
        <f ca="1">IFERROR(IF($C145="","",(SUMIF(INDIRECT(calc!BO$6),$C145,INDIRECT(calc!BO$12))+SUMIF(INDIRECT(calc!BO$7),$C145,INDIRECT(calc!BO$13))+SUMIF(INDIRECT(calc!BO$8),$C145,INDIRECT(calc!BO$14)))/(COUNTIF(INDIRECT(calc!BO$6),$C145)+COUNTIF(INDIRECT(calc!BO$7),$C145)+COUNTIF(INDIRECT(calc!BO$8),$C145))-SUMIF(INDIRECT(calc!BO$6),$C145,INDIRECT(calc!BO$9))-SUMIF(INDIRECT(calc!BO$7),$C145,INDIRECT(calc!BO$10))-SUMIF(INDIRECT(calc!BO$8),$C145,INDIRECT(calc!BO$11))),"")</f>
        <v/>
      </c>
      <c r="L145" s="205" t="str">
        <f ca="1">IFERROR(IF($C145="","",(SUMIF(INDIRECT(calc!BP$6),$C145,INDIRECT(calc!BP$12))+SUMIF(INDIRECT(calc!BP$7),$C145,INDIRECT(calc!BP$13))+SUMIF(INDIRECT(calc!BP$8),$C145,INDIRECT(calc!BP$14)))/(COUNTIF(INDIRECT(calc!BP$6),$C145)+COUNTIF(INDIRECT(calc!BP$7),$C145)+COUNTIF(INDIRECT(calc!BP$8),$C145))-SUMIF(INDIRECT(calc!BP$6),$C145,INDIRECT(calc!BP$9))-SUMIF(INDIRECT(calc!BP$7),$C145,INDIRECT(calc!BP$10))-SUMIF(INDIRECT(calc!BP$8),$C145,INDIRECT(calc!BP$11))),"")</f>
        <v/>
      </c>
      <c r="M145" s="205" t="str">
        <f ca="1">IFERROR(IF($C145="","",(SUMIF(INDIRECT(calc!BQ$6),$C145,INDIRECT(calc!BQ$12))+SUMIF(INDIRECT(calc!BQ$7),$C145,INDIRECT(calc!BQ$13))+SUMIF(INDIRECT(calc!BQ$8),$C145,INDIRECT(calc!BQ$14)))/(COUNTIF(INDIRECT(calc!BQ$6),$C145)+COUNTIF(INDIRECT(calc!BQ$7),$C145)+COUNTIF(INDIRECT(calc!BQ$8),$C145))-SUMIF(INDIRECT(calc!BQ$6),$C145,INDIRECT(calc!BQ$9))-SUMIF(INDIRECT(calc!BQ$7),$C145,INDIRECT(calc!BQ$10))-SUMIF(INDIRECT(calc!BQ$8),$C145,INDIRECT(calc!BQ$11))),"")</f>
        <v/>
      </c>
      <c r="N145" s="205" t="str">
        <f ca="1">IFERROR(IF($C145="","",(SUMIF(INDIRECT(calc!BR$6),$C145,INDIRECT(calc!BR$12))+SUMIF(INDIRECT(calc!BR$7),$C145,INDIRECT(calc!BR$13))+SUMIF(INDIRECT(calc!BR$8),$C145,INDIRECT(calc!BR$14)))/(COUNTIF(INDIRECT(calc!BR$6),$C145)+COUNTIF(INDIRECT(calc!BR$7),$C145)+COUNTIF(INDIRECT(calc!BR$8),$C145))-SUMIF(INDIRECT(calc!BR$6),$C145,INDIRECT(calc!BR$9))-SUMIF(INDIRECT(calc!BR$7),$C145,INDIRECT(calc!BR$10))-SUMIF(INDIRECT(calc!BR$8),$C145,INDIRECT(calc!BR$11))),"")</f>
        <v/>
      </c>
      <c r="O145" s="205" t="str">
        <f ca="1">IFERROR(IF($C145="","",(SUMIF(INDIRECT(calc!BS$6),$C145,INDIRECT(calc!BS$12))+SUMIF(INDIRECT(calc!BS$7),$C145,INDIRECT(calc!BS$13))+SUMIF(INDIRECT(calc!BS$8),$C145,INDIRECT(calc!BS$14)))/(COUNTIF(INDIRECT(calc!BS$6),$C145)+COUNTIF(INDIRECT(calc!BS$7),$C145)+COUNTIF(INDIRECT(calc!BS$8),$C145))-SUMIF(INDIRECT(calc!BS$6),$C145,INDIRECT(calc!BS$9))-SUMIF(INDIRECT(calc!BS$7),$C145,INDIRECT(calc!BS$10))-SUMIF(INDIRECT(calc!BS$8),$C145,INDIRECT(calc!BS$11))),"")</f>
        <v/>
      </c>
      <c r="P145" s="205" t="str">
        <f ca="1">IFERROR(IF($C145="","",(SUMIF(INDIRECT(calc!BT$6),$C145,INDIRECT(calc!BT$12))+SUMIF(INDIRECT(calc!BT$7),$C145,INDIRECT(calc!BT$13))+SUMIF(INDIRECT(calc!BT$8),$C145,INDIRECT(calc!BT$14)))/(COUNTIF(INDIRECT(calc!BT$6),$C145)+COUNTIF(INDIRECT(calc!BT$7),$C145)+COUNTIF(INDIRECT(calc!BT$8),$C145))-SUMIF(INDIRECT(calc!BT$6),$C145,INDIRECT(calc!BT$9))-SUMIF(INDIRECT(calc!BT$7),$C145,INDIRECT(calc!BT$10))-SUMIF(INDIRECT(calc!BT$8),$C145,INDIRECT(calc!BT$11))),"")</f>
        <v/>
      </c>
      <c r="Q145" s="205" t="str">
        <f ca="1">IFERROR(IF($C145="","",(SUMIF(INDIRECT(calc!BU$6),$C145,INDIRECT(calc!BU$12))+SUMIF(INDIRECT(calc!BU$7),$C145,INDIRECT(calc!BU$13))+SUMIF(INDIRECT(calc!BU$8),$C145,INDIRECT(calc!BU$14)))/(COUNTIF(INDIRECT(calc!BU$6),$C145)+COUNTIF(INDIRECT(calc!BU$7),$C145)+COUNTIF(INDIRECT(calc!BU$8),$C145))-SUMIF(INDIRECT(calc!BU$6),$C145,INDIRECT(calc!BU$9))-SUMIF(INDIRECT(calc!BU$7),$C145,INDIRECT(calc!BU$10))-SUMIF(INDIRECT(calc!BU$8),$C145,INDIRECT(calc!BU$11))),"")</f>
        <v/>
      </c>
      <c r="R145" s="205" t="str">
        <f ca="1">IFERROR(IF($C145="","",(SUMIF(INDIRECT(calc!BV$6),$C145,INDIRECT(calc!BV$12))+SUMIF(INDIRECT(calc!BV$7),$C145,INDIRECT(calc!BV$13))+SUMIF(INDIRECT(calc!BV$8),$C145,INDIRECT(calc!BV$14)))/(COUNTIF(INDIRECT(calc!BV$6),$C145)+COUNTIF(INDIRECT(calc!BV$7),$C145)+COUNTIF(INDIRECT(calc!BV$8),$C145))-SUMIF(INDIRECT(calc!BV$6),$C145,INDIRECT(calc!BV$9))-SUMIF(INDIRECT(calc!BV$7),$C145,INDIRECT(calc!BV$10))-SUMIF(INDIRECT(calc!BV$8),$C145,INDIRECT(calc!BV$11))),"")</f>
        <v/>
      </c>
      <c r="S145" s="205" t="str">
        <f ca="1">IFERROR(IF($C145="","",(SUMIF(INDIRECT(calc!BW$6),$C145,INDIRECT(calc!BW$12))+SUMIF(INDIRECT(calc!BW$7),$C145,INDIRECT(calc!BW$13))+SUMIF(INDIRECT(calc!BW$8),$C145,INDIRECT(calc!BW$14)))/(COUNTIF(INDIRECT(calc!BW$6),$C145)+COUNTIF(INDIRECT(calc!BW$7),$C145)+COUNTIF(INDIRECT(calc!BW$8),$C145))-SUMIF(INDIRECT(calc!BW$6),$C145,INDIRECT(calc!BW$9))-SUMIF(INDIRECT(calc!BW$7),$C145,INDIRECT(calc!BW$10))-SUMIF(INDIRECT(calc!BW$8),$C145,INDIRECT(calc!BW$11))),"")</f>
        <v/>
      </c>
      <c r="T145" s="205" t="str">
        <f ca="1">IFERROR(IF($C145="","",(SUMIF(INDIRECT(calc!BX$6),$C145,INDIRECT(calc!BX$12))+SUMIF(INDIRECT(calc!BX$7),$C145,INDIRECT(calc!BX$13))+SUMIF(INDIRECT(calc!BX$8),$C145,INDIRECT(calc!BX$14)))/(COUNTIF(INDIRECT(calc!BX$6),$C145)+COUNTIF(INDIRECT(calc!BX$7),$C145)+COUNTIF(INDIRECT(calc!BX$8),$C145))-SUMIF(INDIRECT(calc!BX$6),$C145,INDIRECT(calc!BX$9))-SUMIF(INDIRECT(calc!BX$7),$C145,INDIRECT(calc!BX$10))-SUMIF(INDIRECT(calc!BX$8),$C145,INDIRECT(calc!BX$11))),"")</f>
        <v/>
      </c>
      <c r="U145" s="205" t="str">
        <f ca="1">IFERROR(IF($C145="","",(SUMIF(INDIRECT(calc!BY$6),$C145,INDIRECT(calc!BY$12))+SUMIF(INDIRECT(calc!BY$7),$C145,INDIRECT(calc!BY$13))+SUMIF(INDIRECT(calc!BY$8),$C145,INDIRECT(calc!BY$14)))/(COUNTIF(INDIRECT(calc!BY$6),$C145)+COUNTIF(INDIRECT(calc!BY$7),$C145)+COUNTIF(INDIRECT(calc!BY$8),$C145))-SUMIF(INDIRECT(calc!BY$6),$C145,INDIRECT(calc!BY$9))-SUMIF(INDIRECT(calc!BY$7),$C145,INDIRECT(calc!BY$10))-SUMIF(INDIRECT(calc!BY$8),$C145,INDIRECT(calc!BY$11))),"")</f>
        <v/>
      </c>
      <c r="V145" s="205" t="str">
        <f ca="1">IFERROR(IF($C145="","",(SUMIF(INDIRECT(calc!BZ$6),$C145,INDIRECT(calc!BZ$12))+SUMIF(INDIRECT(calc!BZ$7),$C145,INDIRECT(calc!BZ$13))+SUMIF(INDIRECT(calc!BZ$8),$C145,INDIRECT(calc!BZ$14)))/(COUNTIF(INDIRECT(calc!BZ$6),$C145)+COUNTIF(INDIRECT(calc!BZ$7),$C145)+COUNTIF(INDIRECT(calc!BZ$8),$C145))-SUMIF(INDIRECT(calc!BZ$6),$C145,INDIRECT(calc!BZ$9))-SUMIF(INDIRECT(calc!BZ$7),$C145,INDIRECT(calc!BZ$10))-SUMIF(INDIRECT(calc!BZ$8),$C145,INDIRECT(calc!BZ$11))),"")</f>
        <v/>
      </c>
      <c r="X145" s="136"/>
    </row>
    <row r="146" spans="3:24">
      <c r="C146" s="204" t="str">
        <f ca="1">IFERROR(INDEX(Typ,MATCH(ROW(A145),Code,0),2),"")</f>
        <v/>
      </c>
      <c r="D146" s="204" t="str">
        <f ca="1">IFERROR(INDEX(Typ,MATCH(ROW(B145),Code,0),3),"")</f>
        <v/>
      </c>
      <c r="E146" s="141">
        <f ca="1">SUMIF(Stocks!A:$A,$C146,Stocks!$B:$B)</f>
        <v>0</v>
      </c>
      <c r="F146" s="141"/>
      <c r="G146" s="145">
        <f t="shared" ca="1" si="2"/>
        <v>0</v>
      </c>
      <c r="H146" s="205" t="str">
        <f ca="1">IFERROR(IF($C146="","",(SUMIF(INDIRECT(calc!BL$6),$C146,INDIRECT(calc!BL$12))+SUMIF(INDIRECT(calc!BL$7),$C146,INDIRECT(calc!BL$13))+SUMIF(INDIRECT(calc!BL$8),$C146,INDIRECT(calc!BL$14)))/(COUNTIF(INDIRECT(calc!BL$6),$C146)+COUNTIF(INDIRECT(calc!BL$7),$C146)+COUNTIF(INDIRECT(calc!BL$8),$C146))-SUMIF(INDIRECT(calc!BL$6),$C146,INDIRECT(calc!BL$9))-SUMIF(INDIRECT(calc!BL$7),$C146,INDIRECT(calc!BL$10))-SUMIF(INDIRECT(calc!BL$8),$C146,INDIRECT(calc!BL$11))),"")</f>
        <v/>
      </c>
      <c r="I146" s="205" t="str">
        <f ca="1">IFERROR(IF($C146="","",(SUMIF(INDIRECT(calc!BM$6),$C146,INDIRECT(calc!BM$12))+SUMIF(INDIRECT(calc!BM$7),$C146,INDIRECT(calc!BM$13))+SUMIF(INDIRECT(calc!BM$8),$C146,INDIRECT(calc!BM$14)))/(COUNTIF(INDIRECT(calc!BM$6),$C146)+COUNTIF(INDIRECT(calc!BM$7),$C146)+COUNTIF(INDIRECT(calc!BM$8),$C146))-SUMIF(INDIRECT(calc!BM$6),$C146,INDIRECT(calc!BM$9))-SUMIF(INDIRECT(calc!BM$7),$C146,INDIRECT(calc!BM$10))-SUMIF(INDIRECT(calc!BM$8),$C146,INDIRECT(calc!BM$11))),"")</f>
        <v/>
      </c>
      <c r="J146" s="205" t="str">
        <f ca="1">IFERROR(IF($C146="","",(SUMIF(INDIRECT(calc!BN$6),$C146,INDIRECT(calc!BN$12))+SUMIF(INDIRECT(calc!BN$7),$C146,INDIRECT(calc!BN$13))+SUMIF(INDIRECT(calc!BN$8),$C146,INDIRECT(calc!BN$14)))/(COUNTIF(INDIRECT(calc!BN$6),$C146)+COUNTIF(INDIRECT(calc!BN$7),$C146)+COUNTIF(INDIRECT(calc!BN$8),$C146))-SUMIF(INDIRECT(calc!BN$6),$C146,INDIRECT(calc!BN$9))-SUMIF(INDIRECT(calc!BN$7),$C146,INDIRECT(calc!BN$10))-SUMIF(INDIRECT(calc!BN$8),$C146,INDIRECT(calc!BN$11))),"")</f>
        <v/>
      </c>
      <c r="K146" s="205" t="str">
        <f ca="1">IFERROR(IF($C146="","",(SUMIF(INDIRECT(calc!BO$6),$C146,INDIRECT(calc!BO$12))+SUMIF(INDIRECT(calc!BO$7),$C146,INDIRECT(calc!BO$13))+SUMIF(INDIRECT(calc!BO$8),$C146,INDIRECT(calc!BO$14)))/(COUNTIF(INDIRECT(calc!BO$6),$C146)+COUNTIF(INDIRECT(calc!BO$7),$C146)+COUNTIF(INDIRECT(calc!BO$8),$C146))-SUMIF(INDIRECT(calc!BO$6),$C146,INDIRECT(calc!BO$9))-SUMIF(INDIRECT(calc!BO$7),$C146,INDIRECT(calc!BO$10))-SUMIF(INDIRECT(calc!BO$8),$C146,INDIRECT(calc!BO$11))),"")</f>
        <v/>
      </c>
      <c r="L146" s="205" t="str">
        <f ca="1">IFERROR(IF($C146="","",(SUMIF(INDIRECT(calc!BP$6),$C146,INDIRECT(calc!BP$12))+SUMIF(INDIRECT(calc!BP$7),$C146,INDIRECT(calc!BP$13))+SUMIF(INDIRECT(calc!BP$8),$C146,INDIRECT(calc!BP$14)))/(COUNTIF(INDIRECT(calc!BP$6),$C146)+COUNTIF(INDIRECT(calc!BP$7),$C146)+COUNTIF(INDIRECT(calc!BP$8),$C146))-SUMIF(INDIRECT(calc!BP$6),$C146,INDIRECT(calc!BP$9))-SUMIF(INDIRECT(calc!BP$7),$C146,INDIRECT(calc!BP$10))-SUMIF(INDIRECT(calc!BP$8),$C146,INDIRECT(calc!BP$11))),"")</f>
        <v/>
      </c>
      <c r="M146" s="205" t="str">
        <f ca="1">IFERROR(IF($C146="","",(SUMIF(INDIRECT(calc!BQ$6),$C146,INDIRECT(calc!BQ$12))+SUMIF(INDIRECT(calc!BQ$7),$C146,INDIRECT(calc!BQ$13))+SUMIF(INDIRECT(calc!BQ$8),$C146,INDIRECT(calc!BQ$14)))/(COUNTIF(INDIRECT(calc!BQ$6),$C146)+COUNTIF(INDIRECT(calc!BQ$7),$C146)+COUNTIF(INDIRECT(calc!BQ$8),$C146))-SUMIF(INDIRECT(calc!BQ$6),$C146,INDIRECT(calc!BQ$9))-SUMIF(INDIRECT(calc!BQ$7),$C146,INDIRECT(calc!BQ$10))-SUMIF(INDIRECT(calc!BQ$8),$C146,INDIRECT(calc!BQ$11))),"")</f>
        <v/>
      </c>
      <c r="N146" s="205" t="str">
        <f ca="1">IFERROR(IF($C146="","",(SUMIF(INDIRECT(calc!BR$6),$C146,INDIRECT(calc!BR$12))+SUMIF(INDIRECT(calc!BR$7),$C146,INDIRECT(calc!BR$13))+SUMIF(INDIRECT(calc!BR$8),$C146,INDIRECT(calc!BR$14)))/(COUNTIF(INDIRECT(calc!BR$6),$C146)+COUNTIF(INDIRECT(calc!BR$7),$C146)+COUNTIF(INDIRECT(calc!BR$8),$C146))-SUMIF(INDIRECT(calc!BR$6),$C146,INDIRECT(calc!BR$9))-SUMIF(INDIRECT(calc!BR$7),$C146,INDIRECT(calc!BR$10))-SUMIF(INDIRECT(calc!BR$8),$C146,INDIRECT(calc!BR$11))),"")</f>
        <v/>
      </c>
      <c r="O146" s="205" t="str">
        <f ca="1">IFERROR(IF($C146="","",(SUMIF(INDIRECT(calc!BS$6),$C146,INDIRECT(calc!BS$12))+SUMIF(INDIRECT(calc!BS$7),$C146,INDIRECT(calc!BS$13))+SUMIF(INDIRECT(calc!BS$8),$C146,INDIRECT(calc!BS$14)))/(COUNTIF(INDIRECT(calc!BS$6),$C146)+COUNTIF(INDIRECT(calc!BS$7),$C146)+COUNTIF(INDIRECT(calc!BS$8),$C146))-SUMIF(INDIRECT(calc!BS$6),$C146,INDIRECT(calc!BS$9))-SUMIF(INDIRECT(calc!BS$7),$C146,INDIRECT(calc!BS$10))-SUMIF(INDIRECT(calc!BS$8),$C146,INDIRECT(calc!BS$11))),"")</f>
        <v/>
      </c>
      <c r="P146" s="205" t="str">
        <f ca="1">IFERROR(IF($C146="","",(SUMIF(INDIRECT(calc!BT$6),$C146,INDIRECT(calc!BT$12))+SUMIF(INDIRECT(calc!BT$7),$C146,INDIRECT(calc!BT$13))+SUMIF(INDIRECT(calc!BT$8),$C146,INDIRECT(calc!BT$14)))/(COUNTIF(INDIRECT(calc!BT$6),$C146)+COUNTIF(INDIRECT(calc!BT$7),$C146)+COUNTIF(INDIRECT(calc!BT$8),$C146))-SUMIF(INDIRECT(calc!BT$6),$C146,INDIRECT(calc!BT$9))-SUMIF(INDIRECT(calc!BT$7),$C146,INDIRECT(calc!BT$10))-SUMIF(INDIRECT(calc!BT$8),$C146,INDIRECT(calc!BT$11))),"")</f>
        <v/>
      </c>
      <c r="Q146" s="205" t="str">
        <f ca="1">IFERROR(IF($C146="","",(SUMIF(INDIRECT(calc!BU$6),$C146,INDIRECT(calc!BU$12))+SUMIF(INDIRECT(calc!BU$7),$C146,INDIRECT(calc!BU$13))+SUMIF(INDIRECT(calc!BU$8),$C146,INDIRECT(calc!BU$14)))/(COUNTIF(INDIRECT(calc!BU$6),$C146)+COUNTIF(INDIRECT(calc!BU$7),$C146)+COUNTIF(INDIRECT(calc!BU$8),$C146))-SUMIF(INDIRECT(calc!BU$6),$C146,INDIRECT(calc!BU$9))-SUMIF(INDIRECT(calc!BU$7),$C146,INDIRECT(calc!BU$10))-SUMIF(INDIRECT(calc!BU$8),$C146,INDIRECT(calc!BU$11))),"")</f>
        <v/>
      </c>
      <c r="R146" s="205" t="str">
        <f ca="1">IFERROR(IF($C146="","",(SUMIF(INDIRECT(calc!BV$6),$C146,INDIRECT(calc!BV$12))+SUMIF(INDIRECT(calc!BV$7),$C146,INDIRECT(calc!BV$13))+SUMIF(INDIRECT(calc!BV$8),$C146,INDIRECT(calc!BV$14)))/(COUNTIF(INDIRECT(calc!BV$6),$C146)+COUNTIF(INDIRECT(calc!BV$7),$C146)+COUNTIF(INDIRECT(calc!BV$8),$C146))-SUMIF(INDIRECT(calc!BV$6),$C146,INDIRECT(calc!BV$9))-SUMIF(INDIRECT(calc!BV$7),$C146,INDIRECT(calc!BV$10))-SUMIF(INDIRECT(calc!BV$8),$C146,INDIRECT(calc!BV$11))),"")</f>
        <v/>
      </c>
      <c r="S146" s="205" t="str">
        <f ca="1">IFERROR(IF($C146="","",(SUMIF(INDIRECT(calc!BW$6),$C146,INDIRECT(calc!BW$12))+SUMIF(INDIRECT(calc!BW$7),$C146,INDIRECT(calc!BW$13))+SUMIF(INDIRECT(calc!BW$8),$C146,INDIRECT(calc!BW$14)))/(COUNTIF(INDIRECT(calc!BW$6),$C146)+COUNTIF(INDIRECT(calc!BW$7),$C146)+COUNTIF(INDIRECT(calc!BW$8),$C146))-SUMIF(INDIRECT(calc!BW$6),$C146,INDIRECT(calc!BW$9))-SUMIF(INDIRECT(calc!BW$7),$C146,INDIRECT(calc!BW$10))-SUMIF(INDIRECT(calc!BW$8),$C146,INDIRECT(calc!BW$11))),"")</f>
        <v/>
      </c>
      <c r="T146" s="205" t="str">
        <f ca="1">IFERROR(IF($C146="","",(SUMIF(INDIRECT(calc!BX$6),$C146,INDIRECT(calc!BX$12))+SUMIF(INDIRECT(calc!BX$7),$C146,INDIRECT(calc!BX$13))+SUMIF(INDIRECT(calc!BX$8),$C146,INDIRECT(calc!BX$14)))/(COUNTIF(INDIRECT(calc!BX$6),$C146)+COUNTIF(INDIRECT(calc!BX$7),$C146)+COUNTIF(INDIRECT(calc!BX$8),$C146))-SUMIF(INDIRECT(calc!BX$6),$C146,INDIRECT(calc!BX$9))-SUMIF(INDIRECT(calc!BX$7),$C146,INDIRECT(calc!BX$10))-SUMIF(INDIRECT(calc!BX$8),$C146,INDIRECT(calc!BX$11))),"")</f>
        <v/>
      </c>
      <c r="U146" s="205" t="str">
        <f ca="1">IFERROR(IF($C146="","",(SUMIF(INDIRECT(calc!BY$6),$C146,INDIRECT(calc!BY$12))+SUMIF(INDIRECT(calc!BY$7),$C146,INDIRECT(calc!BY$13))+SUMIF(INDIRECT(calc!BY$8),$C146,INDIRECT(calc!BY$14)))/(COUNTIF(INDIRECT(calc!BY$6),$C146)+COUNTIF(INDIRECT(calc!BY$7),$C146)+COUNTIF(INDIRECT(calc!BY$8),$C146))-SUMIF(INDIRECT(calc!BY$6),$C146,INDIRECT(calc!BY$9))-SUMIF(INDIRECT(calc!BY$7),$C146,INDIRECT(calc!BY$10))-SUMIF(INDIRECT(calc!BY$8),$C146,INDIRECT(calc!BY$11))),"")</f>
        <v/>
      </c>
      <c r="V146" s="205" t="str">
        <f ca="1">IFERROR(IF($C146="","",(SUMIF(INDIRECT(calc!BZ$6),$C146,INDIRECT(calc!BZ$12))+SUMIF(INDIRECT(calc!BZ$7),$C146,INDIRECT(calc!BZ$13))+SUMIF(INDIRECT(calc!BZ$8),$C146,INDIRECT(calc!BZ$14)))/(COUNTIF(INDIRECT(calc!BZ$6),$C146)+COUNTIF(INDIRECT(calc!BZ$7),$C146)+COUNTIF(INDIRECT(calc!BZ$8),$C146))-SUMIF(INDIRECT(calc!BZ$6),$C146,INDIRECT(calc!BZ$9))-SUMIF(INDIRECT(calc!BZ$7),$C146,INDIRECT(calc!BZ$10))-SUMIF(INDIRECT(calc!BZ$8),$C146,INDIRECT(calc!BZ$11))),"")</f>
        <v/>
      </c>
      <c r="X146" s="136"/>
    </row>
    <row r="147" spans="3:24">
      <c r="C147" s="204" t="str">
        <f ca="1">IFERROR(INDEX(Typ,MATCH(ROW(A146),Code,0),2),"")</f>
        <v/>
      </c>
      <c r="D147" s="204" t="str">
        <f ca="1">IFERROR(INDEX(Typ,MATCH(ROW(B146),Code,0),3),"")</f>
        <v/>
      </c>
      <c r="E147" s="141">
        <f ca="1">SUMIF(Stocks!A:$A,$C147,Stocks!$B:$B)</f>
        <v>0</v>
      </c>
      <c r="F147" s="141"/>
      <c r="G147" s="145">
        <f t="shared" ca="1" si="2"/>
        <v>0</v>
      </c>
      <c r="H147" s="205" t="str">
        <f ca="1">IFERROR(IF($C147="","",(SUMIF(INDIRECT(calc!BL$6),$C147,INDIRECT(calc!BL$12))+SUMIF(INDIRECT(calc!BL$7),$C147,INDIRECT(calc!BL$13))+SUMIF(INDIRECT(calc!BL$8),$C147,INDIRECT(calc!BL$14)))/(COUNTIF(INDIRECT(calc!BL$6),$C147)+COUNTIF(INDIRECT(calc!BL$7),$C147)+COUNTIF(INDIRECT(calc!BL$8),$C147))-SUMIF(INDIRECT(calc!BL$6),$C147,INDIRECT(calc!BL$9))-SUMIF(INDIRECT(calc!BL$7),$C147,INDIRECT(calc!BL$10))-SUMIF(INDIRECT(calc!BL$8),$C147,INDIRECT(calc!BL$11))),"")</f>
        <v/>
      </c>
      <c r="I147" s="205" t="str">
        <f ca="1">IFERROR(IF($C147="","",(SUMIF(INDIRECT(calc!BM$6),$C147,INDIRECT(calc!BM$12))+SUMIF(INDIRECT(calc!BM$7),$C147,INDIRECT(calc!BM$13))+SUMIF(INDIRECT(calc!BM$8),$C147,INDIRECT(calc!BM$14)))/(COUNTIF(INDIRECT(calc!BM$6),$C147)+COUNTIF(INDIRECT(calc!BM$7),$C147)+COUNTIF(INDIRECT(calc!BM$8),$C147))-SUMIF(INDIRECT(calc!BM$6),$C147,INDIRECT(calc!BM$9))-SUMIF(INDIRECT(calc!BM$7),$C147,INDIRECT(calc!BM$10))-SUMIF(INDIRECT(calc!BM$8),$C147,INDIRECT(calc!BM$11))),"")</f>
        <v/>
      </c>
      <c r="J147" s="205" t="str">
        <f ca="1">IFERROR(IF($C147="","",(SUMIF(INDIRECT(calc!BN$6),$C147,INDIRECT(calc!BN$12))+SUMIF(INDIRECT(calc!BN$7),$C147,INDIRECT(calc!BN$13))+SUMIF(INDIRECT(calc!BN$8),$C147,INDIRECT(calc!BN$14)))/(COUNTIF(INDIRECT(calc!BN$6),$C147)+COUNTIF(INDIRECT(calc!BN$7),$C147)+COUNTIF(INDIRECT(calc!BN$8),$C147))-SUMIF(INDIRECT(calc!BN$6),$C147,INDIRECT(calc!BN$9))-SUMIF(INDIRECT(calc!BN$7),$C147,INDIRECT(calc!BN$10))-SUMIF(INDIRECT(calc!BN$8),$C147,INDIRECT(calc!BN$11))),"")</f>
        <v/>
      </c>
      <c r="K147" s="205" t="str">
        <f ca="1">IFERROR(IF($C147="","",(SUMIF(INDIRECT(calc!BO$6),$C147,INDIRECT(calc!BO$12))+SUMIF(INDIRECT(calc!BO$7),$C147,INDIRECT(calc!BO$13))+SUMIF(INDIRECT(calc!BO$8),$C147,INDIRECT(calc!BO$14)))/(COUNTIF(INDIRECT(calc!BO$6),$C147)+COUNTIF(INDIRECT(calc!BO$7),$C147)+COUNTIF(INDIRECT(calc!BO$8),$C147))-SUMIF(INDIRECT(calc!BO$6),$C147,INDIRECT(calc!BO$9))-SUMIF(INDIRECT(calc!BO$7),$C147,INDIRECT(calc!BO$10))-SUMIF(INDIRECT(calc!BO$8),$C147,INDIRECT(calc!BO$11))),"")</f>
        <v/>
      </c>
      <c r="L147" s="205" t="str">
        <f ca="1">IFERROR(IF($C147="","",(SUMIF(INDIRECT(calc!BP$6),$C147,INDIRECT(calc!BP$12))+SUMIF(INDIRECT(calc!BP$7),$C147,INDIRECT(calc!BP$13))+SUMIF(INDIRECT(calc!BP$8),$C147,INDIRECT(calc!BP$14)))/(COUNTIF(INDIRECT(calc!BP$6),$C147)+COUNTIF(INDIRECT(calc!BP$7),$C147)+COUNTIF(INDIRECT(calc!BP$8),$C147))-SUMIF(INDIRECT(calc!BP$6),$C147,INDIRECT(calc!BP$9))-SUMIF(INDIRECT(calc!BP$7),$C147,INDIRECT(calc!BP$10))-SUMIF(INDIRECT(calc!BP$8),$C147,INDIRECT(calc!BP$11))),"")</f>
        <v/>
      </c>
      <c r="M147" s="205" t="str">
        <f ca="1">IFERROR(IF($C147="","",(SUMIF(INDIRECT(calc!BQ$6),$C147,INDIRECT(calc!BQ$12))+SUMIF(INDIRECT(calc!BQ$7),$C147,INDIRECT(calc!BQ$13))+SUMIF(INDIRECT(calc!BQ$8),$C147,INDIRECT(calc!BQ$14)))/(COUNTIF(INDIRECT(calc!BQ$6),$C147)+COUNTIF(INDIRECT(calc!BQ$7),$C147)+COUNTIF(INDIRECT(calc!BQ$8),$C147))-SUMIF(INDIRECT(calc!BQ$6),$C147,INDIRECT(calc!BQ$9))-SUMIF(INDIRECT(calc!BQ$7),$C147,INDIRECT(calc!BQ$10))-SUMIF(INDIRECT(calc!BQ$8),$C147,INDIRECT(calc!BQ$11))),"")</f>
        <v/>
      </c>
      <c r="N147" s="205" t="str">
        <f ca="1">IFERROR(IF($C147="","",(SUMIF(INDIRECT(calc!BR$6),$C147,INDIRECT(calc!BR$12))+SUMIF(INDIRECT(calc!BR$7),$C147,INDIRECT(calc!BR$13))+SUMIF(INDIRECT(calc!BR$8),$C147,INDIRECT(calc!BR$14)))/(COUNTIF(INDIRECT(calc!BR$6),$C147)+COUNTIF(INDIRECT(calc!BR$7),$C147)+COUNTIF(INDIRECT(calc!BR$8),$C147))-SUMIF(INDIRECT(calc!BR$6),$C147,INDIRECT(calc!BR$9))-SUMIF(INDIRECT(calc!BR$7),$C147,INDIRECT(calc!BR$10))-SUMIF(INDIRECT(calc!BR$8),$C147,INDIRECT(calc!BR$11))),"")</f>
        <v/>
      </c>
      <c r="O147" s="205" t="str">
        <f ca="1">IFERROR(IF($C147="","",(SUMIF(INDIRECT(calc!BS$6),$C147,INDIRECT(calc!BS$12))+SUMIF(INDIRECT(calc!BS$7),$C147,INDIRECT(calc!BS$13))+SUMIF(INDIRECT(calc!BS$8),$C147,INDIRECT(calc!BS$14)))/(COUNTIF(INDIRECT(calc!BS$6),$C147)+COUNTIF(INDIRECT(calc!BS$7),$C147)+COUNTIF(INDIRECT(calc!BS$8),$C147))-SUMIF(INDIRECT(calc!BS$6),$C147,INDIRECT(calc!BS$9))-SUMIF(INDIRECT(calc!BS$7),$C147,INDIRECT(calc!BS$10))-SUMIF(INDIRECT(calc!BS$8),$C147,INDIRECT(calc!BS$11))),"")</f>
        <v/>
      </c>
      <c r="P147" s="205" t="str">
        <f ca="1">IFERROR(IF($C147="","",(SUMIF(INDIRECT(calc!BT$6),$C147,INDIRECT(calc!BT$12))+SUMIF(INDIRECT(calc!BT$7),$C147,INDIRECT(calc!BT$13))+SUMIF(INDIRECT(calc!BT$8),$C147,INDIRECT(calc!BT$14)))/(COUNTIF(INDIRECT(calc!BT$6),$C147)+COUNTIF(INDIRECT(calc!BT$7),$C147)+COUNTIF(INDIRECT(calc!BT$8),$C147))-SUMIF(INDIRECT(calc!BT$6),$C147,INDIRECT(calc!BT$9))-SUMIF(INDIRECT(calc!BT$7),$C147,INDIRECT(calc!BT$10))-SUMIF(INDIRECT(calc!BT$8),$C147,INDIRECT(calc!BT$11))),"")</f>
        <v/>
      </c>
      <c r="Q147" s="205" t="str">
        <f ca="1">IFERROR(IF($C147="","",(SUMIF(INDIRECT(calc!BU$6),$C147,INDIRECT(calc!BU$12))+SUMIF(INDIRECT(calc!BU$7),$C147,INDIRECT(calc!BU$13))+SUMIF(INDIRECT(calc!BU$8),$C147,INDIRECT(calc!BU$14)))/(COUNTIF(INDIRECT(calc!BU$6),$C147)+COUNTIF(INDIRECT(calc!BU$7),$C147)+COUNTIF(INDIRECT(calc!BU$8),$C147))-SUMIF(INDIRECT(calc!BU$6),$C147,INDIRECT(calc!BU$9))-SUMIF(INDIRECT(calc!BU$7),$C147,INDIRECT(calc!BU$10))-SUMIF(INDIRECT(calc!BU$8),$C147,INDIRECT(calc!BU$11))),"")</f>
        <v/>
      </c>
      <c r="R147" s="205" t="str">
        <f ca="1">IFERROR(IF($C147="","",(SUMIF(INDIRECT(calc!BV$6),$C147,INDIRECT(calc!BV$12))+SUMIF(INDIRECT(calc!BV$7),$C147,INDIRECT(calc!BV$13))+SUMIF(INDIRECT(calc!BV$8),$C147,INDIRECT(calc!BV$14)))/(COUNTIF(INDIRECT(calc!BV$6),$C147)+COUNTIF(INDIRECT(calc!BV$7),$C147)+COUNTIF(INDIRECT(calc!BV$8),$C147))-SUMIF(INDIRECT(calc!BV$6),$C147,INDIRECT(calc!BV$9))-SUMIF(INDIRECT(calc!BV$7),$C147,INDIRECT(calc!BV$10))-SUMIF(INDIRECT(calc!BV$8),$C147,INDIRECT(calc!BV$11))),"")</f>
        <v/>
      </c>
      <c r="S147" s="205" t="str">
        <f ca="1">IFERROR(IF($C147="","",(SUMIF(INDIRECT(calc!BW$6),$C147,INDIRECT(calc!BW$12))+SUMIF(INDIRECT(calc!BW$7),$C147,INDIRECT(calc!BW$13))+SUMIF(INDIRECT(calc!BW$8),$C147,INDIRECT(calc!BW$14)))/(COUNTIF(INDIRECT(calc!BW$6),$C147)+COUNTIF(INDIRECT(calc!BW$7),$C147)+COUNTIF(INDIRECT(calc!BW$8),$C147))-SUMIF(INDIRECT(calc!BW$6),$C147,INDIRECT(calc!BW$9))-SUMIF(INDIRECT(calc!BW$7),$C147,INDIRECT(calc!BW$10))-SUMIF(INDIRECT(calc!BW$8),$C147,INDIRECT(calc!BW$11))),"")</f>
        <v/>
      </c>
      <c r="T147" s="205" t="str">
        <f ca="1">IFERROR(IF($C147="","",(SUMIF(INDIRECT(calc!BX$6),$C147,INDIRECT(calc!BX$12))+SUMIF(INDIRECT(calc!BX$7),$C147,INDIRECT(calc!BX$13))+SUMIF(INDIRECT(calc!BX$8),$C147,INDIRECT(calc!BX$14)))/(COUNTIF(INDIRECT(calc!BX$6),$C147)+COUNTIF(INDIRECT(calc!BX$7),$C147)+COUNTIF(INDIRECT(calc!BX$8),$C147))-SUMIF(INDIRECT(calc!BX$6),$C147,INDIRECT(calc!BX$9))-SUMIF(INDIRECT(calc!BX$7),$C147,INDIRECT(calc!BX$10))-SUMIF(INDIRECT(calc!BX$8),$C147,INDIRECT(calc!BX$11))),"")</f>
        <v/>
      </c>
      <c r="U147" s="205" t="str">
        <f ca="1">IFERROR(IF($C147="","",(SUMIF(INDIRECT(calc!BY$6),$C147,INDIRECT(calc!BY$12))+SUMIF(INDIRECT(calc!BY$7),$C147,INDIRECT(calc!BY$13))+SUMIF(INDIRECT(calc!BY$8),$C147,INDIRECT(calc!BY$14)))/(COUNTIF(INDIRECT(calc!BY$6),$C147)+COUNTIF(INDIRECT(calc!BY$7),$C147)+COUNTIF(INDIRECT(calc!BY$8),$C147))-SUMIF(INDIRECT(calc!BY$6),$C147,INDIRECT(calc!BY$9))-SUMIF(INDIRECT(calc!BY$7),$C147,INDIRECT(calc!BY$10))-SUMIF(INDIRECT(calc!BY$8),$C147,INDIRECT(calc!BY$11))),"")</f>
        <v/>
      </c>
      <c r="V147" s="205" t="str">
        <f ca="1">IFERROR(IF($C147="","",(SUMIF(INDIRECT(calc!BZ$6),$C147,INDIRECT(calc!BZ$12))+SUMIF(INDIRECT(calc!BZ$7),$C147,INDIRECT(calc!BZ$13))+SUMIF(INDIRECT(calc!BZ$8),$C147,INDIRECT(calc!BZ$14)))/(COUNTIF(INDIRECT(calc!BZ$6),$C147)+COUNTIF(INDIRECT(calc!BZ$7),$C147)+COUNTIF(INDIRECT(calc!BZ$8),$C147))-SUMIF(INDIRECT(calc!BZ$6),$C147,INDIRECT(calc!BZ$9))-SUMIF(INDIRECT(calc!BZ$7),$C147,INDIRECT(calc!BZ$10))-SUMIF(INDIRECT(calc!BZ$8),$C147,INDIRECT(calc!BZ$11))),"")</f>
        <v/>
      </c>
      <c r="X147" s="136"/>
    </row>
    <row r="148" spans="3:24">
      <c r="C148" s="204" t="str">
        <f ca="1">IFERROR(INDEX(Typ,MATCH(ROW(A147),Code,0),2),"")</f>
        <v/>
      </c>
      <c r="D148" s="204" t="str">
        <f ca="1">IFERROR(INDEX(Typ,MATCH(ROW(B147),Code,0),3),"")</f>
        <v/>
      </c>
      <c r="E148" s="141">
        <f ca="1">SUMIF(Stocks!A:$A,$C148,Stocks!$B:$B)</f>
        <v>0</v>
      </c>
      <c r="F148" s="141"/>
      <c r="G148" s="145">
        <f t="shared" ca="1" si="2"/>
        <v>0</v>
      </c>
      <c r="H148" s="205" t="str">
        <f ca="1">IFERROR(IF($C148="","",(SUMIF(INDIRECT(calc!BL$6),$C148,INDIRECT(calc!BL$12))+SUMIF(INDIRECT(calc!BL$7),$C148,INDIRECT(calc!BL$13))+SUMIF(INDIRECT(calc!BL$8),$C148,INDIRECT(calc!BL$14)))/(COUNTIF(INDIRECT(calc!BL$6),$C148)+COUNTIF(INDIRECT(calc!BL$7),$C148)+COUNTIF(INDIRECT(calc!BL$8),$C148))-SUMIF(INDIRECT(calc!BL$6),$C148,INDIRECT(calc!BL$9))-SUMIF(INDIRECT(calc!BL$7),$C148,INDIRECT(calc!BL$10))-SUMIF(INDIRECT(calc!BL$8),$C148,INDIRECT(calc!BL$11))),"")</f>
        <v/>
      </c>
      <c r="I148" s="205" t="str">
        <f ca="1">IFERROR(IF($C148="","",(SUMIF(INDIRECT(calc!BM$6),$C148,INDIRECT(calc!BM$12))+SUMIF(INDIRECT(calc!BM$7),$C148,INDIRECT(calc!BM$13))+SUMIF(INDIRECT(calc!BM$8),$C148,INDIRECT(calc!BM$14)))/(COUNTIF(INDIRECT(calc!BM$6),$C148)+COUNTIF(INDIRECT(calc!BM$7),$C148)+COUNTIF(INDIRECT(calc!BM$8),$C148))-SUMIF(INDIRECT(calc!BM$6),$C148,INDIRECT(calc!BM$9))-SUMIF(INDIRECT(calc!BM$7),$C148,INDIRECT(calc!BM$10))-SUMIF(INDIRECT(calc!BM$8),$C148,INDIRECT(calc!BM$11))),"")</f>
        <v/>
      </c>
      <c r="J148" s="205" t="str">
        <f ca="1">IFERROR(IF($C148="","",(SUMIF(INDIRECT(calc!BN$6),$C148,INDIRECT(calc!BN$12))+SUMIF(INDIRECT(calc!BN$7),$C148,INDIRECT(calc!BN$13))+SUMIF(INDIRECT(calc!BN$8),$C148,INDIRECT(calc!BN$14)))/(COUNTIF(INDIRECT(calc!BN$6),$C148)+COUNTIF(INDIRECT(calc!BN$7),$C148)+COUNTIF(INDIRECT(calc!BN$8),$C148))-SUMIF(INDIRECT(calc!BN$6),$C148,INDIRECT(calc!BN$9))-SUMIF(INDIRECT(calc!BN$7),$C148,INDIRECT(calc!BN$10))-SUMIF(INDIRECT(calc!BN$8),$C148,INDIRECT(calc!BN$11))),"")</f>
        <v/>
      </c>
      <c r="K148" s="205" t="str">
        <f ca="1">IFERROR(IF($C148="","",(SUMIF(INDIRECT(calc!BO$6),$C148,INDIRECT(calc!BO$12))+SUMIF(INDIRECT(calc!BO$7),$C148,INDIRECT(calc!BO$13))+SUMIF(INDIRECT(calc!BO$8),$C148,INDIRECT(calc!BO$14)))/(COUNTIF(INDIRECT(calc!BO$6),$C148)+COUNTIF(INDIRECT(calc!BO$7),$C148)+COUNTIF(INDIRECT(calc!BO$8),$C148))-SUMIF(INDIRECT(calc!BO$6),$C148,INDIRECT(calc!BO$9))-SUMIF(INDIRECT(calc!BO$7),$C148,INDIRECT(calc!BO$10))-SUMIF(INDIRECT(calc!BO$8),$C148,INDIRECT(calc!BO$11))),"")</f>
        <v/>
      </c>
      <c r="L148" s="205" t="str">
        <f ca="1">IFERROR(IF($C148="","",(SUMIF(INDIRECT(calc!BP$6),$C148,INDIRECT(calc!BP$12))+SUMIF(INDIRECT(calc!BP$7),$C148,INDIRECT(calc!BP$13))+SUMIF(INDIRECT(calc!BP$8),$C148,INDIRECT(calc!BP$14)))/(COUNTIF(INDIRECT(calc!BP$6),$C148)+COUNTIF(INDIRECT(calc!BP$7),$C148)+COUNTIF(INDIRECT(calc!BP$8),$C148))-SUMIF(INDIRECT(calc!BP$6),$C148,INDIRECT(calc!BP$9))-SUMIF(INDIRECT(calc!BP$7),$C148,INDIRECT(calc!BP$10))-SUMIF(INDIRECT(calc!BP$8),$C148,INDIRECT(calc!BP$11))),"")</f>
        <v/>
      </c>
      <c r="M148" s="205" t="str">
        <f ca="1">IFERROR(IF($C148="","",(SUMIF(INDIRECT(calc!BQ$6),$C148,INDIRECT(calc!BQ$12))+SUMIF(INDIRECT(calc!BQ$7),$C148,INDIRECT(calc!BQ$13))+SUMIF(INDIRECT(calc!BQ$8),$C148,INDIRECT(calc!BQ$14)))/(COUNTIF(INDIRECT(calc!BQ$6),$C148)+COUNTIF(INDIRECT(calc!BQ$7),$C148)+COUNTIF(INDIRECT(calc!BQ$8),$C148))-SUMIF(INDIRECT(calc!BQ$6),$C148,INDIRECT(calc!BQ$9))-SUMIF(INDIRECT(calc!BQ$7),$C148,INDIRECT(calc!BQ$10))-SUMIF(INDIRECT(calc!BQ$8),$C148,INDIRECT(calc!BQ$11))),"")</f>
        <v/>
      </c>
      <c r="N148" s="205" t="str">
        <f ca="1">IFERROR(IF($C148="","",(SUMIF(INDIRECT(calc!BR$6),$C148,INDIRECT(calc!BR$12))+SUMIF(INDIRECT(calc!BR$7),$C148,INDIRECT(calc!BR$13))+SUMIF(INDIRECT(calc!BR$8),$C148,INDIRECT(calc!BR$14)))/(COUNTIF(INDIRECT(calc!BR$6),$C148)+COUNTIF(INDIRECT(calc!BR$7),$C148)+COUNTIF(INDIRECT(calc!BR$8),$C148))-SUMIF(INDIRECT(calc!BR$6),$C148,INDIRECT(calc!BR$9))-SUMIF(INDIRECT(calc!BR$7),$C148,INDIRECT(calc!BR$10))-SUMIF(INDIRECT(calc!BR$8),$C148,INDIRECT(calc!BR$11))),"")</f>
        <v/>
      </c>
      <c r="O148" s="205" t="str">
        <f ca="1">IFERROR(IF($C148="","",(SUMIF(INDIRECT(calc!BS$6),$C148,INDIRECT(calc!BS$12))+SUMIF(INDIRECT(calc!BS$7),$C148,INDIRECT(calc!BS$13))+SUMIF(INDIRECT(calc!BS$8),$C148,INDIRECT(calc!BS$14)))/(COUNTIF(INDIRECT(calc!BS$6),$C148)+COUNTIF(INDIRECT(calc!BS$7),$C148)+COUNTIF(INDIRECT(calc!BS$8),$C148))-SUMIF(INDIRECT(calc!BS$6),$C148,INDIRECT(calc!BS$9))-SUMIF(INDIRECT(calc!BS$7),$C148,INDIRECT(calc!BS$10))-SUMIF(INDIRECT(calc!BS$8),$C148,INDIRECT(calc!BS$11))),"")</f>
        <v/>
      </c>
      <c r="P148" s="205" t="str">
        <f ca="1">IFERROR(IF($C148="","",(SUMIF(INDIRECT(calc!BT$6),$C148,INDIRECT(calc!BT$12))+SUMIF(INDIRECT(calc!BT$7),$C148,INDIRECT(calc!BT$13))+SUMIF(INDIRECT(calc!BT$8),$C148,INDIRECT(calc!BT$14)))/(COUNTIF(INDIRECT(calc!BT$6),$C148)+COUNTIF(INDIRECT(calc!BT$7),$C148)+COUNTIF(INDIRECT(calc!BT$8),$C148))-SUMIF(INDIRECT(calc!BT$6),$C148,INDIRECT(calc!BT$9))-SUMIF(INDIRECT(calc!BT$7),$C148,INDIRECT(calc!BT$10))-SUMIF(INDIRECT(calc!BT$8),$C148,INDIRECT(calc!BT$11))),"")</f>
        <v/>
      </c>
      <c r="Q148" s="205" t="str">
        <f ca="1">IFERROR(IF($C148="","",(SUMIF(INDIRECT(calc!BU$6),$C148,INDIRECT(calc!BU$12))+SUMIF(INDIRECT(calc!BU$7),$C148,INDIRECT(calc!BU$13))+SUMIF(INDIRECT(calc!BU$8),$C148,INDIRECT(calc!BU$14)))/(COUNTIF(INDIRECT(calc!BU$6),$C148)+COUNTIF(INDIRECT(calc!BU$7),$C148)+COUNTIF(INDIRECT(calc!BU$8),$C148))-SUMIF(INDIRECT(calc!BU$6),$C148,INDIRECT(calc!BU$9))-SUMIF(INDIRECT(calc!BU$7),$C148,INDIRECT(calc!BU$10))-SUMIF(INDIRECT(calc!BU$8),$C148,INDIRECT(calc!BU$11))),"")</f>
        <v/>
      </c>
      <c r="R148" s="205" t="str">
        <f ca="1">IFERROR(IF($C148="","",(SUMIF(INDIRECT(calc!BV$6),$C148,INDIRECT(calc!BV$12))+SUMIF(INDIRECT(calc!BV$7),$C148,INDIRECT(calc!BV$13))+SUMIF(INDIRECT(calc!BV$8),$C148,INDIRECT(calc!BV$14)))/(COUNTIF(INDIRECT(calc!BV$6),$C148)+COUNTIF(INDIRECT(calc!BV$7),$C148)+COUNTIF(INDIRECT(calc!BV$8),$C148))-SUMIF(INDIRECT(calc!BV$6),$C148,INDIRECT(calc!BV$9))-SUMIF(INDIRECT(calc!BV$7),$C148,INDIRECT(calc!BV$10))-SUMIF(INDIRECT(calc!BV$8),$C148,INDIRECT(calc!BV$11))),"")</f>
        <v/>
      </c>
      <c r="S148" s="205" t="str">
        <f ca="1">IFERROR(IF($C148="","",(SUMIF(INDIRECT(calc!BW$6),$C148,INDIRECT(calc!BW$12))+SUMIF(INDIRECT(calc!BW$7),$C148,INDIRECT(calc!BW$13))+SUMIF(INDIRECT(calc!BW$8),$C148,INDIRECT(calc!BW$14)))/(COUNTIF(INDIRECT(calc!BW$6),$C148)+COUNTIF(INDIRECT(calc!BW$7),$C148)+COUNTIF(INDIRECT(calc!BW$8),$C148))-SUMIF(INDIRECT(calc!BW$6),$C148,INDIRECT(calc!BW$9))-SUMIF(INDIRECT(calc!BW$7),$C148,INDIRECT(calc!BW$10))-SUMIF(INDIRECT(calc!BW$8),$C148,INDIRECT(calc!BW$11))),"")</f>
        <v/>
      </c>
      <c r="T148" s="205" t="str">
        <f ca="1">IFERROR(IF($C148="","",(SUMIF(INDIRECT(calc!BX$6),$C148,INDIRECT(calc!BX$12))+SUMIF(INDIRECT(calc!BX$7),$C148,INDIRECT(calc!BX$13))+SUMIF(INDIRECT(calc!BX$8),$C148,INDIRECT(calc!BX$14)))/(COUNTIF(INDIRECT(calc!BX$6),$C148)+COUNTIF(INDIRECT(calc!BX$7),$C148)+COUNTIF(INDIRECT(calc!BX$8),$C148))-SUMIF(INDIRECT(calc!BX$6),$C148,INDIRECT(calc!BX$9))-SUMIF(INDIRECT(calc!BX$7),$C148,INDIRECT(calc!BX$10))-SUMIF(INDIRECT(calc!BX$8),$C148,INDIRECT(calc!BX$11))),"")</f>
        <v/>
      </c>
      <c r="U148" s="205" t="str">
        <f ca="1">IFERROR(IF($C148="","",(SUMIF(INDIRECT(calc!BY$6),$C148,INDIRECT(calc!BY$12))+SUMIF(INDIRECT(calc!BY$7),$C148,INDIRECT(calc!BY$13))+SUMIF(INDIRECT(calc!BY$8),$C148,INDIRECT(calc!BY$14)))/(COUNTIF(INDIRECT(calc!BY$6),$C148)+COUNTIF(INDIRECT(calc!BY$7),$C148)+COUNTIF(INDIRECT(calc!BY$8),$C148))-SUMIF(INDIRECT(calc!BY$6),$C148,INDIRECT(calc!BY$9))-SUMIF(INDIRECT(calc!BY$7),$C148,INDIRECT(calc!BY$10))-SUMIF(INDIRECT(calc!BY$8),$C148,INDIRECT(calc!BY$11))),"")</f>
        <v/>
      </c>
      <c r="V148" s="205" t="str">
        <f ca="1">IFERROR(IF($C148="","",(SUMIF(INDIRECT(calc!BZ$6),$C148,INDIRECT(calc!BZ$12))+SUMIF(INDIRECT(calc!BZ$7),$C148,INDIRECT(calc!BZ$13))+SUMIF(INDIRECT(calc!BZ$8),$C148,INDIRECT(calc!BZ$14)))/(COUNTIF(INDIRECT(calc!BZ$6),$C148)+COUNTIF(INDIRECT(calc!BZ$7),$C148)+COUNTIF(INDIRECT(calc!BZ$8),$C148))-SUMIF(INDIRECT(calc!BZ$6),$C148,INDIRECT(calc!BZ$9))-SUMIF(INDIRECT(calc!BZ$7),$C148,INDIRECT(calc!BZ$10))-SUMIF(INDIRECT(calc!BZ$8),$C148,INDIRECT(calc!BZ$11))),"")</f>
        <v/>
      </c>
      <c r="X148" s="136"/>
    </row>
    <row r="149" spans="3:24">
      <c r="C149" s="204" t="str">
        <f ca="1">IFERROR(INDEX(Typ,MATCH(ROW(A148),Code,0),2),"")</f>
        <v/>
      </c>
      <c r="D149" s="204" t="str">
        <f ca="1">IFERROR(INDEX(Typ,MATCH(ROW(B148),Code,0),3),"")</f>
        <v/>
      </c>
      <c r="E149" s="141">
        <f ca="1">SUMIF(Stocks!A:$A,$C149,Stocks!$B:$B)</f>
        <v>0</v>
      </c>
      <c r="F149" s="141"/>
      <c r="G149" s="145">
        <f t="shared" ca="1" si="2"/>
        <v>0</v>
      </c>
      <c r="H149" s="205" t="str">
        <f ca="1">IFERROR(IF($C149="","",(SUMIF(INDIRECT(calc!BL$6),$C149,INDIRECT(calc!BL$12))+SUMIF(INDIRECT(calc!BL$7),$C149,INDIRECT(calc!BL$13))+SUMIF(INDIRECT(calc!BL$8),$C149,INDIRECT(calc!BL$14)))/(COUNTIF(INDIRECT(calc!BL$6),$C149)+COUNTIF(INDIRECT(calc!BL$7),$C149)+COUNTIF(INDIRECT(calc!BL$8),$C149))-SUMIF(INDIRECT(calc!BL$6),$C149,INDIRECT(calc!BL$9))-SUMIF(INDIRECT(calc!BL$7),$C149,INDIRECT(calc!BL$10))-SUMIF(INDIRECT(calc!BL$8),$C149,INDIRECT(calc!BL$11))),"")</f>
        <v/>
      </c>
      <c r="I149" s="205" t="str">
        <f ca="1">IFERROR(IF($C149="","",(SUMIF(INDIRECT(calc!BM$6),$C149,INDIRECT(calc!BM$12))+SUMIF(INDIRECT(calc!BM$7),$C149,INDIRECT(calc!BM$13))+SUMIF(INDIRECT(calc!BM$8),$C149,INDIRECT(calc!BM$14)))/(COUNTIF(INDIRECT(calc!BM$6),$C149)+COUNTIF(INDIRECT(calc!BM$7),$C149)+COUNTIF(INDIRECT(calc!BM$8),$C149))-SUMIF(INDIRECT(calc!BM$6),$C149,INDIRECT(calc!BM$9))-SUMIF(INDIRECT(calc!BM$7),$C149,INDIRECT(calc!BM$10))-SUMIF(INDIRECT(calc!BM$8),$C149,INDIRECT(calc!BM$11))),"")</f>
        <v/>
      </c>
      <c r="J149" s="205" t="str">
        <f ca="1">IFERROR(IF($C149="","",(SUMIF(INDIRECT(calc!BN$6),$C149,INDIRECT(calc!BN$12))+SUMIF(INDIRECT(calc!BN$7),$C149,INDIRECT(calc!BN$13))+SUMIF(INDIRECT(calc!BN$8),$C149,INDIRECT(calc!BN$14)))/(COUNTIF(INDIRECT(calc!BN$6),$C149)+COUNTIF(INDIRECT(calc!BN$7),$C149)+COUNTIF(INDIRECT(calc!BN$8),$C149))-SUMIF(INDIRECT(calc!BN$6),$C149,INDIRECT(calc!BN$9))-SUMIF(INDIRECT(calc!BN$7),$C149,INDIRECT(calc!BN$10))-SUMIF(INDIRECT(calc!BN$8),$C149,INDIRECT(calc!BN$11))),"")</f>
        <v/>
      </c>
      <c r="K149" s="205" t="str">
        <f ca="1">IFERROR(IF($C149="","",(SUMIF(INDIRECT(calc!BO$6),$C149,INDIRECT(calc!BO$12))+SUMIF(INDIRECT(calc!BO$7),$C149,INDIRECT(calc!BO$13))+SUMIF(INDIRECT(calc!BO$8),$C149,INDIRECT(calc!BO$14)))/(COUNTIF(INDIRECT(calc!BO$6),$C149)+COUNTIF(INDIRECT(calc!BO$7),$C149)+COUNTIF(INDIRECT(calc!BO$8),$C149))-SUMIF(INDIRECT(calc!BO$6),$C149,INDIRECT(calc!BO$9))-SUMIF(INDIRECT(calc!BO$7),$C149,INDIRECT(calc!BO$10))-SUMIF(INDIRECT(calc!BO$8),$C149,INDIRECT(calc!BO$11))),"")</f>
        <v/>
      </c>
      <c r="L149" s="205" t="str">
        <f ca="1">IFERROR(IF($C149="","",(SUMIF(INDIRECT(calc!BP$6),$C149,INDIRECT(calc!BP$12))+SUMIF(INDIRECT(calc!BP$7),$C149,INDIRECT(calc!BP$13))+SUMIF(INDIRECT(calc!BP$8),$C149,INDIRECT(calc!BP$14)))/(COUNTIF(INDIRECT(calc!BP$6),$C149)+COUNTIF(INDIRECT(calc!BP$7),$C149)+COUNTIF(INDIRECT(calc!BP$8),$C149))-SUMIF(INDIRECT(calc!BP$6),$C149,INDIRECT(calc!BP$9))-SUMIF(INDIRECT(calc!BP$7),$C149,INDIRECT(calc!BP$10))-SUMIF(INDIRECT(calc!BP$8),$C149,INDIRECT(calc!BP$11))),"")</f>
        <v/>
      </c>
      <c r="M149" s="205" t="str">
        <f ca="1">IFERROR(IF($C149="","",(SUMIF(INDIRECT(calc!BQ$6),$C149,INDIRECT(calc!BQ$12))+SUMIF(INDIRECT(calc!BQ$7),$C149,INDIRECT(calc!BQ$13))+SUMIF(INDIRECT(calc!BQ$8),$C149,INDIRECT(calc!BQ$14)))/(COUNTIF(INDIRECT(calc!BQ$6),$C149)+COUNTIF(INDIRECT(calc!BQ$7),$C149)+COUNTIF(INDIRECT(calc!BQ$8),$C149))-SUMIF(INDIRECT(calc!BQ$6),$C149,INDIRECT(calc!BQ$9))-SUMIF(INDIRECT(calc!BQ$7),$C149,INDIRECT(calc!BQ$10))-SUMIF(INDIRECT(calc!BQ$8),$C149,INDIRECT(calc!BQ$11))),"")</f>
        <v/>
      </c>
      <c r="N149" s="205" t="str">
        <f ca="1">IFERROR(IF($C149="","",(SUMIF(INDIRECT(calc!BR$6),$C149,INDIRECT(calc!BR$12))+SUMIF(INDIRECT(calc!BR$7),$C149,INDIRECT(calc!BR$13))+SUMIF(INDIRECT(calc!BR$8),$C149,INDIRECT(calc!BR$14)))/(COUNTIF(INDIRECT(calc!BR$6),$C149)+COUNTIF(INDIRECT(calc!BR$7),$C149)+COUNTIF(INDIRECT(calc!BR$8),$C149))-SUMIF(INDIRECT(calc!BR$6),$C149,INDIRECT(calc!BR$9))-SUMIF(INDIRECT(calc!BR$7),$C149,INDIRECT(calc!BR$10))-SUMIF(INDIRECT(calc!BR$8),$C149,INDIRECT(calc!BR$11))),"")</f>
        <v/>
      </c>
      <c r="O149" s="205" t="str">
        <f ca="1">IFERROR(IF($C149="","",(SUMIF(INDIRECT(calc!BS$6),$C149,INDIRECT(calc!BS$12))+SUMIF(INDIRECT(calc!BS$7),$C149,INDIRECT(calc!BS$13))+SUMIF(INDIRECT(calc!BS$8),$C149,INDIRECT(calc!BS$14)))/(COUNTIF(INDIRECT(calc!BS$6),$C149)+COUNTIF(INDIRECT(calc!BS$7),$C149)+COUNTIF(INDIRECT(calc!BS$8),$C149))-SUMIF(INDIRECT(calc!BS$6),$C149,INDIRECT(calc!BS$9))-SUMIF(INDIRECT(calc!BS$7),$C149,INDIRECT(calc!BS$10))-SUMIF(INDIRECT(calc!BS$8),$C149,INDIRECT(calc!BS$11))),"")</f>
        <v/>
      </c>
      <c r="P149" s="205" t="str">
        <f ca="1">IFERROR(IF($C149="","",(SUMIF(INDIRECT(calc!BT$6),$C149,INDIRECT(calc!BT$12))+SUMIF(INDIRECT(calc!BT$7),$C149,INDIRECT(calc!BT$13))+SUMIF(INDIRECT(calc!BT$8),$C149,INDIRECT(calc!BT$14)))/(COUNTIF(INDIRECT(calc!BT$6),$C149)+COUNTIF(INDIRECT(calc!BT$7),$C149)+COUNTIF(INDIRECT(calc!BT$8),$C149))-SUMIF(INDIRECT(calc!BT$6),$C149,INDIRECT(calc!BT$9))-SUMIF(INDIRECT(calc!BT$7),$C149,INDIRECT(calc!BT$10))-SUMIF(INDIRECT(calc!BT$8),$C149,INDIRECT(calc!BT$11))),"")</f>
        <v/>
      </c>
      <c r="Q149" s="205" t="str">
        <f ca="1">IFERROR(IF($C149="","",(SUMIF(INDIRECT(calc!BU$6),$C149,INDIRECT(calc!BU$12))+SUMIF(INDIRECT(calc!BU$7),$C149,INDIRECT(calc!BU$13))+SUMIF(INDIRECT(calc!BU$8),$C149,INDIRECT(calc!BU$14)))/(COUNTIF(INDIRECT(calc!BU$6),$C149)+COUNTIF(INDIRECT(calc!BU$7),$C149)+COUNTIF(INDIRECT(calc!BU$8),$C149))-SUMIF(INDIRECT(calc!BU$6),$C149,INDIRECT(calc!BU$9))-SUMIF(INDIRECT(calc!BU$7),$C149,INDIRECT(calc!BU$10))-SUMIF(INDIRECT(calc!BU$8),$C149,INDIRECT(calc!BU$11))),"")</f>
        <v/>
      </c>
      <c r="R149" s="205" t="str">
        <f ca="1">IFERROR(IF($C149="","",(SUMIF(INDIRECT(calc!BV$6),$C149,INDIRECT(calc!BV$12))+SUMIF(INDIRECT(calc!BV$7),$C149,INDIRECT(calc!BV$13))+SUMIF(INDIRECT(calc!BV$8),$C149,INDIRECT(calc!BV$14)))/(COUNTIF(INDIRECT(calc!BV$6),$C149)+COUNTIF(INDIRECT(calc!BV$7),$C149)+COUNTIF(INDIRECT(calc!BV$8),$C149))-SUMIF(INDIRECT(calc!BV$6),$C149,INDIRECT(calc!BV$9))-SUMIF(INDIRECT(calc!BV$7),$C149,INDIRECT(calc!BV$10))-SUMIF(INDIRECT(calc!BV$8),$C149,INDIRECT(calc!BV$11))),"")</f>
        <v/>
      </c>
      <c r="S149" s="205" t="str">
        <f ca="1">IFERROR(IF($C149="","",(SUMIF(INDIRECT(calc!BW$6),$C149,INDIRECT(calc!BW$12))+SUMIF(INDIRECT(calc!BW$7),$C149,INDIRECT(calc!BW$13))+SUMIF(INDIRECT(calc!BW$8),$C149,INDIRECT(calc!BW$14)))/(COUNTIF(INDIRECT(calc!BW$6),$C149)+COUNTIF(INDIRECT(calc!BW$7),$C149)+COUNTIF(INDIRECT(calc!BW$8),$C149))-SUMIF(INDIRECT(calc!BW$6),$C149,INDIRECT(calc!BW$9))-SUMIF(INDIRECT(calc!BW$7),$C149,INDIRECT(calc!BW$10))-SUMIF(INDIRECT(calc!BW$8),$C149,INDIRECT(calc!BW$11))),"")</f>
        <v/>
      </c>
      <c r="T149" s="205" t="str">
        <f ca="1">IFERROR(IF($C149="","",(SUMIF(INDIRECT(calc!BX$6),$C149,INDIRECT(calc!BX$12))+SUMIF(INDIRECT(calc!BX$7),$C149,INDIRECT(calc!BX$13))+SUMIF(INDIRECT(calc!BX$8),$C149,INDIRECT(calc!BX$14)))/(COUNTIF(INDIRECT(calc!BX$6),$C149)+COUNTIF(INDIRECT(calc!BX$7),$C149)+COUNTIF(INDIRECT(calc!BX$8),$C149))-SUMIF(INDIRECT(calc!BX$6),$C149,INDIRECT(calc!BX$9))-SUMIF(INDIRECT(calc!BX$7),$C149,INDIRECT(calc!BX$10))-SUMIF(INDIRECT(calc!BX$8),$C149,INDIRECT(calc!BX$11))),"")</f>
        <v/>
      </c>
      <c r="U149" s="205" t="str">
        <f ca="1">IFERROR(IF($C149="","",(SUMIF(INDIRECT(calc!BY$6),$C149,INDIRECT(calc!BY$12))+SUMIF(INDIRECT(calc!BY$7),$C149,INDIRECT(calc!BY$13))+SUMIF(INDIRECT(calc!BY$8),$C149,INDIRECT(calc!BY$14)))/(COUNTIF(INDIRECT(calc!BY$6),$C149)+COUNTIF(INDIRECT(calc!BY$7),$C149)+COUNTIF(INDIRECT(calc!BY$8),$C149))-SUMIF(INDIRECT(calc!BY$6),$C149,INDIRECT(calc!BY$9))-SUMIF(INDIRECT(calc!BY$7),$C149,INDIRECT(calc!BY$10))-SUMIF(INDIRECT(calc!BY$8),$C149,INDIRECT(calc!BY$11))),"")</f>
        <v/>
      </c>
      <c r="V149" s="205" t="str">
        <f ca="1">IFERROR(IF($C149="","",(SUMIF(INDIRECT(calc!BZ$6),$C149,INDIRECT(calc!BZ$12))+SUMIF(INDIRECT(calc!BZ$7),$C149,INDIRECT(calc!BZ$13))+SUMIF(INDIRECT(calc!BZ$8),$C149,INDIRECT(calc!BZ$14)))/(COUNTIF(INDIRECT(calc!BZ$6),$C149)+COUNTIF(INDIRECT(calc!BZ$7),$C149)+COUNTIF(INDIRECT(calc!BZ$8),$C149))-SUMIF(INDIRECT(calc!BZ$6),$C149,INDIRECT(calc!BZ$9))-SUMIF(INDIRECT(calc!BZ$7),$C149,INDIRECT(calc!BZ$10))-SUMIF(INDIRECT(calc!BZ$8),$C149,INDIRECT(calc!BZ$11))),"")</f>
        <v/>
      </c>
      <c r="X149" s="136"/>
    </row>
    <row r="150" spans="3:24">
      <c r="C150" s="204" t="str">
        <f ca="1">IFERROR(INDEX(Typ,MATCH(ROW(A149),Code,0),2),"")</f>
        <v/>
      </c>
      <c r="D150" s="204" t="str">
        <f ca="1">IFERROR(INDEX(Typ,MATCH(ROW(B149),Code,0),3),"")</f>
        <v/>
      </c>
      <c r="E150" s="141">
        <f ca="1">SUMIF(Stocks!A:$A,$C150,Stocks!$B:$B)</f>
        <v>0</v>
      </c>
      <c r="F150" s="141"/>
      <c r="G150" s="145">
        <f t="shared" ca="1" si="2"/>
        <v>0</v>
      </c>
      <c r="H150" s="205" t="str">
        <f ca="1">IFERROR(IF($C150="","",(SUMIF(INDIRECT(calc!BL$6),$C150,INDIRECT(calc!BL$12))+SUMIF(INDIRECT(calc!BL$7),$C150,INDIRECT(calc!BL$13))+SUMIF(INDIRECT(calc!BL$8),$C150,INDIRECT(calc!BL$14)))/(COUNTIF(INDIRECT(calc!BL$6),$C150)+COUNTIF(INDIRECT(calc!BL$7),$C150)+COUNTIF(INDIRECT(calc!BL$8),$C150))-SUMIF(INDIRECT(calc!BL$6),$C150,INDIRECT(calc!BL$9))-SUMIF(INDIRECT(calc!BL$7),$C150,INDIRECT(calc!BL$10))-SUMIF(INDIRECT(calc!BL$8),$C150,INDIRECT(calc!BL$11))),"")</f>
        <v/>
      </c>
      <c r="I150" s="205" t="str">
        <f ca="1">IFERROR(IF($C150="","",(SUMIF(INDIRECT(calc!BM$6),$C150,INDIRECT(calc!BM$12))+SUMIF(INDIRECT(calc!BM$7),$C150,INDIRECT(calc!BM$13))+SUMIF(INDIRECT(calc!BM$8),$C150,INDIRECT(calc!BM$14)))/(COUNTIF(INDIRECT(calc!BM$6),$C150)+COUNTIF(INDIRECT(calc!BM$7),$C150)+COUNTIF(INDIRECT(calc!BM$8),$C150))-SUMIF(INDIRECT(calc!BM$6),$C150,INDIRECT(calc!BM$9))-SUMIF(INDIRECT(calc!BM$7),$C150,INDIRECT(calc!BM$10))-SUMIF(INDIRECT(calc!BM$8),$C150,INDIRECT(calc!BM$11))),"")</f>
        <v/>
      </c>
      <c r="J150" s="205" t="str">
        <f ca="1">IFERROR(IF($C150="","",(SUMIF(INDIRECT(calc!BN$6),$C150,INDIRECT(calc!BN$12))+SUMIF(INDIRECT(calc!BN$7),$C150,INDIRECT(calc!BN$13))+SUMIF(INDIRECT(calc!BN$8),$C150,INDIRECT(calc!BN$14)))/(COUNTIF(INDIRECT(calc!BN$6),$C150)+COUNTIF(INDIRECT(calc!BN$7),$C150)+COUNTIF(INDIRECT(calc!BN$8),$C150))-SUMIF(INDIRECT(calc!BN$6),$C150,INDIRECT(calc!BN$9))-SUMIF(INDIRECT(calc!BN$7),$C150,INDIRECT(calc!BN$10))-SUMIF(INDIRECT(calc!BN$8),$C150,INDIRECT(calc!BN$11))),"")</f>
        <v/>
      </c>
      <c r="K150" s="205" t="str">
        <f ca="1">IFERROR(IF($C150="","",(SUMIF(INDIRECT(calc!BO$6),$C150,INDIRECT(calc!BO$12))+SUMIF(INDIRECT(calc!BO$7),$C150,INDIRECT(calc!BO$13))+SUMIF(INDIRECT(calc!BO$8),$C150,INDIRECT(calc!BO$14)))/(COUNTIF(INDIRECT(calc!BO$6),$C150)+COUNTIF(INDIRECT(calc!BO$7),$C150)+COUNTIF(INDIRECT(calc!BO$8),$C150))-SUMIF(INDIRECT(calc!BO$6),$C150,INDIRECT(calc!BO$9))-SUMIF(INDIRECT(calc!BO$7),$C150,INDIRECT(calc!BO$10))-SUMIF(INDIRECT(calc!BO$8),$C150,INDIRECT(calc!BO$11))),"")</f>
        <v/>
      </c>
      <c r="L150" s="205" t="str">
        <f ca="1">IFERROR(IF($C150="","",(SUMIF(INDIRECT(calc!BP$6),$C150,INDIRECT(calc!BP$12))+SUMIF(INDIRECT(calc!BP$7),$C150,INDIRECT(calc!BP$13))+SUMIF(INDIRECT(calc!BP$8),$C150,INDIRECT(calc!BP$14)))/(COUNTIF(INDIRECT(calc!BP$6),$C150)+COUNTIF(INDIRECT(calc!BP$7),$C150)+COUNTIF(INDIRECT(calc!BP$8),$C150))-SUMIF(INDIRECT(calc!BP$6),$C150,INDIRECT(calc!BP$9))-SUMIF(INDIRECT(calc!BP$7),$C150,INDIRECT(calc!BP$10))-SUMIF(INDIRECT(calc!BP$8),$C150,INDIRECT(calc!BP$11))),"")</f>
        <v/>
      </c>
      <c r="M150" s="205" t="str">
        <f ca="1">IFERROR(IF($C150="","",(SUMIF(INDIRECT(calc!BQ$6),$C150,INDIRECT(calc!BQ$12))+SUMIF(INDIRECT(calc!BQ$7),$C150,INDIRECT(calc!BQ$13))+SUMIF(INDIRECT(calc!BQ$8),$C150,INDIRECT(calc!BQ$14)))/(COUNTIF(INDIRECT(calc!BQ$6),$C150)+COUNTIF(INDIRECT(calc!BQ$7),$C150)+COUNTIF(INDIRECT(calc!BQ$8),$C150))-SUMIF(INDIRECT(calc!BQ$6),$C150,INDIRECT(calc!BQ$9))-SUMIF(INDIRECT(calc!BQ$7),$C150,INDIRECT(calc!BQ$10))-SUMIF(INDIRECT(calc!BQ$8),$C150,INDIRECT(calc!BQ$11))),"")</f>
        <v/>
      </c>
      <c r="N150" s="205" t="str">
        <f ca="1">IFERROR(IF($C150="","",(SUMIF(INDIRECT(calc!BR$6),$C150,INDIRECT(calc!BR$12))+SUMIF(INDIRECT(calc!BR$7),$C150,INDIRECT(calc!BR$13))+SUMIF(INDIRECT(calc!BR$8),$C150,INDIRECT(calc!BR$14)))/(COUNTIF(INDIRECT(calc!BR$6),$C150)+COUNTIF(INDIRECT(calc!BR$7),$C150)+COUNTIF(INDIRECT(calc!BR$8),$C150))-SUMIF(INDIRECT(calc!BR$6),$C150,INDIRECT(calc!BR$9))-SUMIF(INDIRECT(calc!BR$7),$C150,INDIRECT(calc!BR$10))-SUMIF(INDIRECT(calc!BR$8),$C150,INDIRECT(calc!BR$11))),"")</f>
        <v/>
      </c>
      <c r="O150" s="205" t="str">
        <f ca="1">IFERROR(IF($C150="","",(SUMIF(INDIRECT(calc!BS$6),$C150,INDIRECT(calc!BS$12))+SUMIF(INDIRECT(calc!BS$7),$C150,INDIRECT(calc!BS$13))+SUMIF(INDIRECT(calc!BS$8),$C150,INDIRECT(calc!BS$14)))/(COUNTIF(INDIRECT(calc!BS$6),$C150)+COUNTIF(INDIRECT(calc!BS$7),$C150)+COUNTIF(INDIRECT(calc!BS$8),$C150))-SUMIF(INDIRECT(calc!BS$6),$C150,INDIRECT(calc!BS$9))-SUMIF(INDIRECT(calc!BS$7),$C150,INDIRECT(calc!BS$10))-SUMIF(INDIRECT(calc!BS$8),$C150,INDIRECT(calc!BS$11))),"")</f>
        <v/>
      </c>
      <c r="P150" s="205" t="str">
        <f ca="1">IFERROR(IF($C150="","",(SUMIF(INDIRECT(calc!BT$6),$C150,INDIRECT(calc!BT$12))+SUMIF(INDIRECT(calc!BT$7),$C150,INDIRECT(calc!BT$13))+SUMIF(INDIRECT(calc!BT$8),$C150,INDIRECT(calc!BT$14)))/(COUNTIF(INDIRECT(calc!BT$6),$C150)+COUNTIF(INDIRECT(calc!BT$7),$C150)+COUNTIF(INDIRECT(calc!BT$8),$C150))-SUMIF(INDIRECT(calc!BT$6),$C150,INDIRECT(calc!BT$9))-SUMIF(INDIRECT(calc!BT$7),$C150,INDIRECT(calc!BT$10))-SUMIF(INDIRECT(calc!BT$8),$C150,INDIRECT(calc!BT$11))),"")</f>
        <v/>
      </c>
      <c r="Q150" s="205" t="str">
        <f ca="1">IFERROR(IF($C150="","",(SUMIF(INDIRECT(calc!BU$6),$C150,INDIRECT(calc!BU$12))+SUMIF(INDIRECT(calc!BU$7),$C150,INDIRECT(calc!BU$13))+SUMIF(INDIRECT(calc!BU$8),$C150,INDIRECT(calc!BU$14)))/(COUNTIF(INDIRECT(calc!BU$6),$C150)+COUNTIF(INDIRECT(calc!BU$7),$C150)+COUNTIF(INDIRECT(calc!BU$8),$C150))-SUMIF(INDIRECT(calc!BU$6),$C150,INDIRECT(calc!BU$9))-SUMIF(INDIRECT(calc!BU$7),$C150,INDIRECT(calc!BU$10))-SUMIF(INDIRECT(calc!BU$8),$C150,INDIRECT(calc!BU$11))),"")</f>
        <v/>
      </c>
      <c r="R150" s="205" t="str">
        <f ca="1">IFERROR(IF($C150="","",(SUMIF(INDIRECT(calc!BV$6),$C150,INDIRECT(calc!BV$12))+SUMIF(INDIRECT(calc!BV$7),$C150,INDIRECT(calc!BV$13))+SUMIF(INDIRECT(calc!BV$8),$C150,INDIRECT(calc!BV$14)))/(COUNTIF(INDIRECT(calc!BV$6),$C150)+COUNTIF(INDIRECT(calc!BV$7),$C150)+COUNTIF(INDIRECT(calc!BV$8),$C150))-SUMIF(INDIRECT(calc!BV$6),$C150,INDIRECT(calc!BV$9))-SUMIF(INDIRECT(calc!BV$7),$C150,INDIRECT(calc!BV$10))-SUMIF(INDIRECT(calc!BV$8),$C150,INDIRECT(calc!BV$11))),"")</f>
        <v/>
      </c>
      <c r="S150" s="205" t="str">
        <f ca="1">IFERROR(IF($C150="","",(SUMIF(INDIRECT(calc!BW$6),$C150,INDIRECT(calc!BW$12))+SUMIF(INDIRECT(calc!BW$7),$C150,INDIRECT(calc!BW$13))+SUMIF(INDIRECT(calc!BW$8),$C150,INDIRECT(calc!BW$14)))/(COUNTIF(INDIRECT(calc!BW$6),$C150)+COUNTIF(INDIRECT(calc!BW$7),$C150)+COUNTIF(INDIRECT(calc!BW$8),$C150))-SUMIF(INDIRECT(calc!BW$6),$C150,INDIRECT(calc!BW$9))-SUMIF(INDIRECT(calc!BW$7),$C150,INDIRECT(calc!BW$10))-SUMIF(INDIRECT(calc!BW$8),$C150,INDIRECT(calc!BW$11))),"")</f>
        <v/>
      </c>
      <c r="T150" s="205" t="str">
        <f ca="1">IFERROR(IF($C150="","",(SUMIF(INDIRECT(calc!BX$6),$C150,INDIRECT(calc!BX$12))+SUMIF(INDIRECT(calc!BX$7),$C150,INDIRECT(calc!BX$13))+SUMIF(INDIRECT(calc!BX$8),$C150,INDIRECT(calc!BX$14)))/(COUNTIF(INDIRECT(calc!BX$6),$C150)+COUNTIF(INDIRECT(calc!BX$7),$C150)+COUNTIF(INDIRECT(calc!BX$8),$C150))-SUMIF(INDIRECT(calc!BX$6),$C150,INDIRECT(calc!BX$9))-SUMIF(INDIRECT(calc!BX$7),$C150,INDIRECT(calc!BX$10))-SUMIF(INDIRECT(calc!BX$8),$C150,INDIRECT(calc!BX$11))),"")</f>
        <v/>
      </c>
      <c r="U150" s="205" t="str">
        <f ca="1">IFERROR(IF($C150="","",(SUMIF(INDIRECT(calc!BY$6),$C150,INDIRECT(calc!BY$12))+SUMIF(INDIRECT(calc!BY$7),$C150,INDIRECT(calc!BY$13))+SUMIF(INDIRECT(calc!BY$8),$C150,INDIRECT(calc!BY$14)))/(COUNTIF(INDIRECT(calc!BY$6),$C150)+COUNTIF(INDIRECT(calc!BY$7),$C150)+COUNTIF(INDIRECT(calc!BY$8),$C150))-SUMIF(INDIRECT(calc!BY$6),$C150,INDIRECT(calc!BY$9))-SUMIF(INDIRECT(calc!BY$7),$C150,INDIRECT(calc!BY$10))-SUMIF(INDIRECT(calc!BY$8),$C150,INDIRECT(calc!BY$11))),"")</f>
        <v/>
      </c>
      <c r="V150" s="205" t="str">
        <f ca="1">IFERROR(IF($C150="","",(SUMIF(INDIRECT(calc!BZ$6),$C150,INDIRECT(calc!BZ$12))+SUMIF(INDIRECT(calc!BZ$7),$C150,INDIRECT(calc!BZ$13))+SUMIF(INDIRECT(calc!BZ$8),$C150,INDIRECT(calc!BZ$14)))/(COUNTIF(INDIRECT(calc!BZ$6),$C150)+COUNTIF(INDIRECT(calc!BZ$7),$C150)+COUNTIF(INDIRECT(calc!BZ$8),$C150))-SUMIF(INDIRECT(calc!BZ$6),$C150,INDIRECT(calc!BZ$9))-SUMIF(INDIRECT(calc!BZ$7),$C150,INDIRECT(calc!BZ$10))-SUMIF(INDIRECT(calc!BZ$8),$C150,INDIRECT(calc!BZ$11))),"")</f>
        <v/>
      </c>
      <c r="X150" s="136"/>
    </row>
    <row r="151" spans="3:24">
      <c r="C151" s="204" t="str">
        <f ca="1">IFERROR(INDEX(Typ,MATCH(ROW(A150),Code,0),2),"")</f>
        <v/>
      </c>
      <c r="D151" s="204" t="str">
        <f ca="1">IFERROR(INDEX(Typ,MATCH(ROW(B150),Code,0),3),"")</f>
        <v/>
      </c>
      <c r="E151" s="141">
        <f ca="1">SUMIF(Stocks!A:$A,$C151,Stocks!$B:$B)</f>
        <v>0</v>
      </c>
      <c r="F151" s="141"/>
      <c r="G151" s="145">
        <f t="shared" ca="1" si="2"/>
        <v>0</v>
      </c>
      <c r="H151" s="205" t="str">
        <f ca="1">IFERROR(IF($C151="","",(SUMIF(INDIRECT(calc!BL$6),$C151,INDIRECT(calc!BL$12))+SUMIF(INDIRECT(calc!BL$7),$C151,INDIRECT(calc!BL$13))+SUMIF(INDIRECT(calc!BL$8),$C151,INDIRECT(calc!BL$14)))/(COUNTIF(INDIRECT(calc!BL$6),$C151)+COUNTIF(INDIRECT(calc!BL$7),$C151)+COUNTIF(INDIRECT(calc!BL$8),$C151))-SUMIF(INDIRECT(calc!BL$6),$C151,INDIRECT(calc!BL$9))-SUMIF(INDIRECT(calc!BL$7),$C151,INDIRECT(calc!BL$10))-SUMIF(INDIRECT(calc!BL$8),$C151,INDIRECT(calc!BL$11))),"")</f>
        <v/>
      </c>
      <c r="I151" s="205" t="str">
        <f ca="1">IFERROR(IF($C151="","",(SUMIF(INDIRECT(calc!BM$6),$C151,INDIRECT(calc!BM$12))+SUMIF(INDIRECT(calc!BM$7),$C151,INDIRECT(calc!BM$13))+SUMIF(INDIRECT(calc!BM$8),$C151,INDIRECT(calc!BM$14)))/(COUNTIF(INDIRECT(calc!BM$6),$C151)+COUNTIF(INDIRECT(calc!BM$7),$C151)+COUNTIF(INDIRECT(calc!BM$8),$C151))-SUMIF(INDIRECT(calc!BM$6),$C151,INDIRECT(calc!BM$9))-SUMIF(INDIRECT(calc!BM$7),$C151,INDIRECT(calc!BM$10))-SUMIF(INDIRECT(calc!BM$8),$C151,INDIRECT(calc!BM$11))),"")</f>
        <v/>
      </c>
      <c r="J151" s="205" t="str">
        <f ca="1">IFERROR(IF($C151="","",(SUMIF(INDIRECT(calc!BN$6),$C151,INDIRECT(calc!BN$12))+SUMIF(INDIRECT(calc!BN$7),$C151,INDIRECT(calc!BN$13))+SUMIF(INDIRECT(calc!BN$8),$C151,INDIRECT(calc!BN$14)))/(COUNTIF(INDIRECT(calc!BN$6),$C151)+COUNTIF(INDIRECT(calc!BN$7),$C151)+COUNTIF(INDIRECT(calc!BN$8),$C151))-SUMIF(INDIRECT(calc!BN$6),$C151,INDIRECT(calc!BN$9))-SUMIF(INDIRECT(calc!BN$7),$C151,INDIRECT(calc!BN$10))-SUMIF(INDIRECT(calc!BN$8),$C151,INDIRECT(calc!BN$11))),"")</f>
        <v/>
      </c>
      <c r="K151" s="205" t="str">
        <f ca="1">IFERROR(IF($C151="","",(SUMIF(INDIRECT(calc!BO$6),$C151,INDIRECT(calc!BO$12))+SUMIF(INDIRECT(calc!BO$7),$C151,INDIRECT(calc!BO$13))+SUMIF(INDIRECT(calc!BO$8),$C151,INDIRECT(calc!BO$14)))/(COUNTIF(INDIRECT(calc!BO$6),$C151)+COUNTIF(INDIRECT(calc!BO$7),$C151)+COUNTIF(INDIRECT(calc!BO$8),$C151))-SUMIF(INDIRECT(calc!BO$6),$C151,INDIRECT(calc!BO$9))-SUMIF(INDIRECT(calc!BO$7),$C151,INDIRECT(calc!BO$10))-SUMIF(INDIRECT(calc!BO$8),$C151,INDIRECT(calc!BO$11))),"")</f>
        <v/>
      </c>
      <c r="L151" s="205" t="str">
        <f ca="1">IFERROR(IF($C151="","",(SUMIF(INDIRECT(calc!BP$6),$C151,INDIRECT(calc!BP$12))+SUMIF(INDIRECT(calc!BP$7),$C151,INDIRECT(calc!BP$13))+SUMIF(INDIRECT(calc!BP$8),$C151,INDIRECT(calc!BP$14)))/(COUNTIF(INDIRECT(calc!BP$6),$C151)+COUNTIF(INDIRECT(calc!BP$7),$C151)+COUNTIF(INDIRECT(calc!BP$8),$C151))-SUMIF(INDIRECT(calc!BP$6),$C151,INDIRECT(calc!BP$9))-SUMIF(INDIRECT(calc!BP$7),$C151,INDIRECT(calc!BP$10))-SUMIF(INDIRECT(calc!BP$8),$C151,INDIRECT(calc!BP$11))),"")</f>
        <v/>
      </c>
      <c r="M151" s="205" t="str">
        <f ca="1">IFERROR(IF($C151="","",(SUMIF(INDIRECT(calc!BQ$6),$C151,INDIRECT(calc!BQ$12))+SUMIF(INDIRECT(calc!BQ$7),$C151,INDIRECT(calc!BQ$13))+SUMIF(INDIRECT(calc!BQ$8),$C151,INDIRECT(calc!BQ$14)))/(COUNTIF(INDIRECT(calc!BQ$6),$C151)+COUNTIF(INDIRECT(calc!BQ$7),$C151)+COUNTIF(INDIRECT(calc!BQ$8),$C151))-SUMIF(INDIRECT(calc!BQ$6),$C151,INDIRECT(calc!BQ$9))-SUMIF(INDIRECT(calc!BQ$7),$C151,INDIRECT(calc!BQ$10))-SUMIF(INDIRECT(calc!BQ$8),$C151,INDIRECT(calc!BQ$11))),"")</f>
        <v/>
      </c>
      <c r="N151" s="205" t="str">
        <f ca="1">IFERROR(IF($C151="","",(SUMIF(INDIRECT(calc!BR$6),$C151,INDIRECT(calc!BR$12))+SUMIF(INDIRECT(calc!BR$7),$C151,INDIRECT(calc!BR$13))+SUMIF(INDIRECT(calc!BR$8),$C151,INDIRECT(calc!BR$14)))/(COUNTIF(INDIRECT(calc!BR$6),$C151)+COUNTIF(INDIRECT(calc!BR$7),$C151)+COUNTIF(INDIRECT(calc!BR$8),$C151))-SUMIF(INDIRECT(calc!BR$6),$C151,INDIRECT(calc!BR$9))-SUMIF(INDIRECT(calc!BR$7),$C151,INDIRECT(calc!BR$10))-SUMIF(INDIRECT(calc!BR$8),$C151,INDIRECT(calc!BR$11))),"")</f>
        <v/>
      </c>
      <c r="O151" s="205" t="str">
        <f ca="1">IFERROR(IF($C151="","",(SUMIF(INDIRECT(calc!BS$6),$C151,INDIRECT(calc!BS$12))+SUMIF(INDIRECT(calc!BS$7),$C151,INDIRECT(calc!BS$13))+SUMIF(INDIRECT(calc!BS$8),$C151,INDIRECT(calc!BS$14)))/(COUNTIF(INDIRECT(calc!BS$6),$C151)+COUNTIF(INDIRECT(calc!BS$7),$C151)+COUNTIF(INDIRECT(calc!BS$8),$C151))-SUMIF(INDIRECT(calc!BS$6),$C151,INDIRECT(calc!BS$9))-SUMIF(INDIRECT(calc!BS$7),$C151,INDIRECT(calc!BS$10))-SUMIF(INDIRECT(calc!BS$8),$C151,INDIRECT(calc!BS$11))),"")</f>
        <v/>
      </c>
      <c r="P151" s="205" t="str">
        <f ca="1">IFERROR(IF($C151="","",(SUMIF(INDIRECT(calc!BT$6),$C151,INDIRECT(calc!BT$12))+SUMIF(INDIRECT(calc!BT$7),$C151,INDIRECT(calc!BT$13))+SUMIF(INDIRECT(calc!BT$8),$C151,INDIRECT(calc!BT$14)))/(COUNTIF(INDIRECT(calc!BT$6),$C151)+COUNTIF(INDIRECT(calc!BT$7),$C151)+COUNTIF(INDIRECT(calc!BT$8),$C151))-SUMIF(INDIRECT(calc!BT$6),$C151,INDIRECT(calc!BT$9))-SUMIF(INDIRECT(calc!BT$7),$C151,INDIRECT(calc!BT$10))-SUMIF(INDIRECT(calc!BT$8),$C151,INDIRECT(calc!BT$11))),"")</f>
        <v/>
      </c>
      <c r="Q151" s="205" t="str">
        <f ca="1">IFERROR(IF($C151="","",(SUMIF(INDIRECT(calc!BU$6),$C151,INDIRECT(calc!BU$12))+SUMIF(INDIRECT(calc!BU$7),$C151,INDIRECT(calc!BU$13))+SUMIF(INDIRECT(calc!BU$8),$C151,INDIRECT(calc!BU$14)))/(COUNTIF(INDIRECT(calc!BU$6),$C151)+COUNTIF(INDIRECT(calc!BU$7),$C151)+COUNTIF(INDIRECT(calc!BU$8),$C151))-SUMIF(INDIRECT(calc!BU$6),$C151,INDIRECT(calc!BU$9))-SUMIF(INDIRECT(calc!BU$7),$C151,INDIRECT(calc!BU$10))-SUMIF(INDIRECT(calc!BU$8),$C151,INDIRECT(calc!BU$11))),"")</f>
        <v/>
      </c>
      <c r="R151" s="205" t="str">
        <f ca="1">IFERROR(IF($C151="","",(SUMIF(INDIRECT(calc!BV$6),$C151,INDIRECT(calc!BV$12))+SUMIF(INDIRECT(calc!BV$7),$C151,INDIRECT(calc!BV$13))+SUMIF(INDIRECT(calc!BV$8),$C151,INDIRECT(calc!BV$14)))/(COUNTIF(INDIRECT(calc!BV$6),$C151)+COUNTIF(INDIRECT(calc!BV$7),$C151)+COUNTIF(INDIRECT(calc!BV$8),$C151))-SUMIF(INDIRECT(calc!BV$6),$C151,INDIRECT(calc!BV$9))-SUMIF(INDIRECT(calc!BV$7),$C151,INDIRECT(calc!BV$10))-SUMIF(INDIRECT(calc!BV$8),$C151,INDIRECT(calc!BV$11))),"")</f>
        <v/>
      </c>
      <c r="S151" s="205" t="str">
        <f ca="1">IFERROR(IF($C151="","",(SUMIF(INDIRECT(calc!BW$6),$C151,INDIRECT(calc!BW$12))+SUMIF(INDIRECT(calc!BW$7),$C151,INDIRECT(calc!BW$13))+SUMIF(INDIRECT(calc!BW$8),$C151,INDIRECT(calc!BW$14)))/(COUNTIF(INDIRECT(calc!BW$6),$C151)+COUNTIF(INDIRECT(calc!BW$7),$C151)+COUNTIF(INDIRECT(calc!BW$8),$C151))-SUMIF(INDIRECT(calc!BW$6),$C151,INDIRECT(calc!BW$9))-SUMIF(INDIRECT(calc!BW$7),$C151,INDIRECT(calc!BW$10))-SUMIF(INDIRECT(calc!BW$8),$C151,INDIRECT(calc!BW$11))),"")</f>
        <v/>
      </c>
      <c r="T151" s="205" t="str">
        <f ca="1">IFERROR(IF($C151="","",(SUMIF(INDIRECT(calc!BX$6),$C151,INDIRECT(calc!BX$12))+SUMIF(INDIRECT(calc!BX$7),$C151,INDIRECT(calc!BX$13))+SUMIF(INDIRECT(calc!BX$8),$C151,INDIRECT(calc!BX$14)))/(COUNTIF(INDIRECT(calc!BX$6),$C151)+COUNTIF(INDIRECT(calc!BX$7),$C151)+COUNTIF(INDIRECT(calc!BX$8),$C151))-SUMIF(INDIRECT(calc!BX$6),$C151,INDIRECT(calc!BX$9))-SUMIF(INDIRECT(calc!BX$7),$C151,INDIRECT(calc!BX$10))-SUMIF(INDIRECT(calc!BX$8),$C151,INDIRECT(calc!BX$11))),"")</f>
        <v/>
      </c>
      <c r="U151" s="205" t="str">
        <f ca="1">IFERROR(IF($C151="","",(SUMIF(INDIRECT(calc!BY$6),$C151,INDIRECT(calc!BY$12))+SUMIF(INDIRECT(calc!BY$7),$C151,INDIRECT(calc!BY$13))+SUMIF(INDIRECT(calc!BY$8),$C151,INDIRECT(calc!BY$14)))/(COUNTIF(INDIRECT(calc!BY$6),$C151)+COUNTIF(INDIRECT(calc!BY$7),$C151)+COUNTIF(INDIRECT(calc!BY$8),$C151))-SUMIF(INDIRECT(calc!BY$6),$C151,INDIRECT(calc!BY$9))-SUMIF(INDIRECT(calc!BY$7),$C151,INDIRECT(calc!BY$10))-SUMIF(INDIRECT(calc!BY$8),$C151,INDIRECT(calc!BY$11))),"")</f>
        <v/>
      </c>
      <c r="V151" s="205" t="str">
        <f ca="1">IFERROR(IF($C151="","",(SUMIF(INDIRECT(calc!BZ$6),$C151,INDIRECT(calc!BZ$12))+SUMIF(INDIRECT(calc!BZ$7),$C151,INDIRECT(calc!BZ$13))+SUMIF(INDIRECT(calc!BZ$8),$C151,INDIRECT(calc!BZ$14)))/(COUNTIF(INDIRECT(calc!BZ$6),$C151)+COUNTIF(INDIRECT(calc!BZ$7),$C151)+COUNTIF(INDIRECT(calc!BZ$8),$C151))-SUMIF(INDIRECT(calc!BZ$6),$C151,INDIRECT(calc!BZ$9))-SUMIF(INDIRECT(calc!BZ$7),$C151,INDIRECT(calc!BZ$10))-SUMIF(INDIRECT(calc!BZ$8),$C151,INDIRECT(calc!BZ$11))),"")</f>
        <v/>
      </c>
      <c r="X151" s="136"/>
    </row>
    <row r="152" spans="3:24">
      <c r="C152" s="204" t="str">
        <f ca="1">IFERROR(INDEX(Typ,MATCH(ROW(A151),Code,0),2),"")</f>
        <v/>
      </c>
      <c r="D152" s="204" t="str">
        <f ca="1">IFERROR(INDEX(Typ,MATCH(ROW(B151),Code,0),3),"")</f>
        <v/>
      </c>
      <c r="E152" s="141">
        <f ca="1">SUMIF(Stocks!A:$A,$C152,Stocks!$B:$B)</f>
        <v>0</v>
      </c>
      <c r="F152" s="141"/>
      <c r="G152" s="145">
        <f t="shared" ca="1" si="2"/>
        <v>0</v>
      </c>
      <c r="H152" s="205" t="str">
        <f ca="1">IFERROR(IF($C152="","",(SUMIF(INDIRECT(calc!BL$6),$C152,INDIRECT(calc!BL$12))+SUMIF(INDIRECT(calc!BL$7),$C152,INDIRECT(calc!BL$13))+SUMIF(INDIRECT(calc!BL$8),$C152,INDIRECT(calc!BL$14)))/(COUNTIF(INDIRECT(calc!BL$6),$C152)+COUNTIF(INDIRECT(calc!BL$7),$C152)+COUNTIF(INDIRECT(calc!BL$8),$C152))-SUMIF(INDIRECT(calc!BL$6),$C152,INDIRECT(calc!BL$9))-SUMIF(INDIRECT(calc!BL$7),$C152,INDIRECT(calc!BL$10))-SUMIF(INDIRECT(calc!BL$8),$C152,INDIRECT(calc!BL$11))),"")</f>
        <v/>
      </c>
      <c r="I152" s="205" t="str">
        <f ca="1">IFERROR(IF($C152="","",(SUMIF(INDIRECT(calc!BM$6),$C152,INDIRECT(calc!BM$12))+SUMIF(INDIRECT(calc!BM$7),$C152,INDIRECT(calc!BM$13))+SUMIF(INDIRECT(calc!BM$8),$C152,INDIRECT(calc!BM$14)))/(COUNTIF(INDIRECT(calc!BM$6),$C152)+COUNTIF(INDIRECT(calc!BM$7),$C152)+COUNTIF(INDIRECT(calc!BM$8),$C152))-SUMIF(INDIRECT(calc!BM$6),$C152,INDIRECT(calc!BM$9))-SUMIF(INDIRECT(calc!BM$7),$C152,INDIRECT(calc!BM$10))-SUMIF(INDIRECT(calc!BM$8),$C152,INDIRECT(calc!BM$11))),"")</f>
        <v/>
      </c>
      <c r="J152" s="205" t="str">
        <f ca="1">IFERROR(IF($C152="","",(SUMIF(INDIRECT(calc!BN$6),$C152,INDIRECT(calc!BN$12))+SUMIF(INDIRECT(calc!BN$7),$C152,INDIRECT(calc!BN$13))+SUMIF(INDIRECT(calc!BN$8),$C152,INDIRECT(calc!BN$14)))/(COUNTIF(INDIRECT(calc!BN$6),$C152)+COUNTIF(INDIRECT(calc!BN$7),$C152)+COUNTIF(INDIRECT(calc!BN$8),$C152))-SUMIF(INDIRECT(calc!BN$6),$C152,INDIRECT(calc!BN$9))-SUMIF(INDIRECT(calc!BN$7),$C152,INDIRECT(calc!BN$10))-SUMIF(INDIRECT(calc!BN$8),$C152,INDIRECT(calc!BN$11))),"")</f>
        <v/>
      </c>
      <c r="K152" s="205" t="str">
        <f ca="1">IFERROR(IF($C152="","",(SUMIF(INDIRECT(calc!BO$6),$C152,INDIRECT(calc!BO$12))+SUMIF(INDIRECT(calc!BO$7),$C152,INDIRECT(calc!BO$13))+SUMIF(INDIRECT(calc!BO$8),$C152,INDIRECT(calc!BO$14)))/(COUNTIF(INDIRECT(calc!BO$6),$C152)+COUNTIF(INDIRECT(calc!BO$7),$C152)+COUNTIF(INDIRECT(calc!BO$8),$C152))-SUMIF(INDIRECT(calc!BO$6),$C152,INDIRECT(calc!BO$9))-SUMIF(INDIRECT(calc!BO$7),$C152,INDIRECT(calc!BO$10))-SUMIF(INDIRECT(calc!BO$8),$C152,INDIRECT(calc!BO$11))),"")</f>
        <v/>
      </c>
      <c r="L152" s="205" t="str">
        <f ca="1">IFERROR(IF($C152="","",(SUMIF(INDIRECT(calc!BP$6),$C152,INDIRECT(calc!BP$12))+SUMIF(INDIRECT(calc!BP$7),$C152,INDIRECT(calc!BP$13))+SUMIF(INDIRECT(calc!BP$8),$C152,INDIRECT(calc!BP$14)))/(COUNTIF(INDIRECT(calc!BP$6),$C152)+COUNTIF(INDIRECT(calc!BP$7),$C152)+COUNTIF(INDIRECT(calc!BP$8),$C152))-SUMIF(INDIRECT(calc!BP$6),$C152,INDIRECT(calc!BP$9))-SUMIF(INDIRECT(calc!BP$7),$C152,INDIRECT(calc!BP$10))-SUMIF(INDIRECT(calc!BP$8),$C152,INDIRECT(calc!BP$11))),"")</f>
        <v/>
      </c>
      <c r="M152" s="205" t="str">
        <f ca="1">IFERROR(IF($C152="","",(SUMIF(INDIRECT(calc!BQ$6),$C152,INDIRECT(calc!BQ$12))+SUMIF(INDIRECT(calc!BQ$7),$C152,INDIRECT(calc!BQ$13))+SUMIF(INDIRECT(calc!BQ$8),$C152,INDIRECT(calc!BQ$14)))/(COUNTIF(INDIRECT(calc!BQ$6),$C152)+COUNTIF(INDIRECT(calc!BQ$7),$C152)+COUNTIF(INDIRECT(calc!BQ$8),$C152))-SUMIF(INDIRECT(calc!BQ$6),$C152,INDIRECT(calc!BQ$9))-SUMIF(INDIRECT(calc!BQ$7),$C152,INDIRECT(calc!BQ$10))-SUMIF(INDIRECT(calc!BQ$8),$C152,INDIRECT(calc!BQ$11))),"")</f>
        <v/>
      </c>
      <c r="N152" s="205" t="str">
        <f ca="1">IFERROR(IF($C152="","",(SUMIF(INDIRECT(calc!BR$6),$C152,INDIRECT(calc!BR$12))+SUMIF(INDIRECT(calc!BR$7),$C152,INDIRECT(calc!BR$13))+SUMIF(INDIRECT(calc!BR$8),$C152,INDIRECT(calc!BR$14)))/(COUNTIF(INDIRECT(calc!BR$6),$C152)+COUNTIF(INDIRECT(calc!BR$7),$C152)+COUNTIF(INDIRECT(calc!BR$8),$C152))-SUMIF(INDIRECT(calc!BR$6),$C152,INDIRECT(calc!BR$9))-SUMIF(INDIRECT(calc!BR$7),$C152,INDIRECT(calc!BR$10))-SUMIF(INDIRECT(calc!BR$8),$C152,INDIRECT(calc!BR$11))),"")</f>
        <v/>
      </c>
      <c r="O152" s="205" t="str">
        <f ca="1">IFERROR(IF($C152="","",(SUMIF(INDIRECT(calc!BS$6),$C152,INDIRECT(calc!BS$12))+SUMIF(INDIRECT(calc!BS$7),$C152,INDIRECT(calc!BS$13))+SUMIF(INDIRECT(calc!BS$8),$C152,INDIRECT(calc!BS$14)))/(COUNTIF(INDIRECT(calc!BS$6),$C152)+COUNTIF(INDIRECT(calc!BS$7),$C152)+COUNTIF(INDIRECT(calc!BS$8),$C152))-SUMIF(INDIRECT(calc!BS$6),$C152,INDIRECT(calc!BS$9))-SUMIF(INDIRECT(calc!BS$7),$C152,INDIRECT(calc!BS$10))-SUMIF(INDIRECT(calc!BS$8),$C152,INDIRECT(calc!BS$11))),"")</f>
        <v/>
      </c>
      <c r="P152" s="205" t="str">
        <f ca="1">IFERROR(IF($C152="","",(SUMIF(INDIRECT(calc!BT$6),$C152,INDIRECT(calc!BT$12))+SUMIF(INDIRECT(calc!BT$7),$C152,INDIRECT(calc!BT$13))+SUMIF(INDIRECT(calc!BT$8),$C152,INDIRECT(calc!BT$14)))/(COUNTIF(INDIRECT(calc!BT$6),$C152)+COUNTIF(INDIRECT(calc!BT$7),$C152)+COUNTIF(INDIRECT(calc!BT$8),$C152))-SUMIF(INDIRECT(calc!BT$6),$C152,INDIRECT(calc!BT$9))-SUMIF(INDIRECT(calc!BT$7),$C152,INDIRECT(calc!BT$10))-SUMIF(INDIRECT(calc!BT$8),$C152,INDIRECT(calc!BT$11))),"")</f>
        <v/>
      </c>
      <c r="Q152" s="205" t="str">
        <f ca="1">IFERROR(IF($C152="","",(SUMIF(INDIRECT(calc!BU$6),$C152,INDIRECT(calc!BU$12))+SUMIF(INDIRECT(calc!BU$7),$C152,INDIRECT(calc!BU$13))+SUMIF(INDIRECT(calc!BU$8),$C152,INDIRECT(calc!BU$14)))/(COUNTIF(INDIRECT(calc!BU$6),$C152)+COUNTIF(INDIRECT(calc!BU$7),$C152)+COUNTIF(INDIRECT(calc!BU$8),$C152))-SUMIF(INDIRECT(calc!BU$6),$C152,INDIRECT(calc!BU$9))-SUMIF(INDIRECT(calc!BU$7),$C152,INDIRECT(calc!BU$10))-SUMIF(INDIRECT(calc!BU$8),$C152,INDIRECT(calc!BU$11))),"")</f>
        <v/>
      </c>
      <c r="R152" s="205" t="str">
        <f ca="1">IFERROR(IF($C152="","",(SUMIF(INDIRECT(calc!BV$6),$C152,INDIRECT(calc!BV$12))+SUMIF(INDIRECT(calc!BV$7),$C152,INDIRECT(calc!BV$13))+SUMIF(INDIRECT(calc!BV$8),$C152,INDIRECT(calc!BV$14)))/(COUNTIF(INDIRECT(calc!BV$6),$C152)+COUNTIF(INDIRECT(calc!BV$7),$C152)+COUNTIF(INDIRECT(calc!BV$8),$C152))-SUMIF(INDIRECT(calc!BV$6),$C152,INDIRECT(calc!BV$9))-SUMIF(INDIRECT(calc!BV$7),$C152,INDIRECT(calc!BV$10))-SUMIF(INDIRECT(calc!BV$8),$C152,INDIRECT(calc!BV$11))),"")</f>
        <v/>
      </c>
      <c r="S152" s="205" t="str">
        <f ca="1">IFERROR(IF($C152="","",(SUMIF(INDIRECT(calc!BW$6),$C152,INDIRECT(calc!BW$12))+SUMIF(INDIRECT(calc!BW$7),$C152,INDIRECT(calc!BW$13))+SUMIF(INDIRECT(calc!BW$8),$C152,INDIRECT(calc!BW$14)))/(COUNTIF(INDIRECT(calc!BW$6),$C152)+COUNTIF(INDIRECT(calc!BW$7),$C152)+COUNTIF(INDIRECT(calc!BW$8),$C152))-SUMIF(INDIRECT(calc!BW$6),$C152,INDIRECT(calc!BW$9))-SUMIF(INDIRECT(calc!BW$7),$C152,INDIRECT(calc!BW$10))-SUMIF(INDIRECT(calc!BW$8),$C152,INDIRECT(calc!BW$11))),"")</f>
        <v/>
      </c>
      <c r="T152" s="205" t="str">
        <f ca="1">IFERROR(IF($C152="","",(SUMIF(INDIRECT(calc!BX$6),$C152,INDIRECT(calc!BX$12))+SUMIF(INDIRECT(calc!BX$7),$C152,INDIRECT(calc!BX$13))+SUMIF(INDIRECT(calc!BX$8),$C152,INDIRECT(calc!BX$14)))/(COUNTIF(INDIRECT(calc!BX$6),$C152)+COUNTIF(INDIRECT(calc!BX$7),$C152)+COUNTIF(INDIRECT(calc!BX$8),$C152))-SUMIF(INDIRECT(calc!BX$6),$C152,INDIRECT(calc!BX$9))-SUMIF(INDIRECT(calc!BX$7),$C152,INDIRECT(calc!BX$10))-SUMIF(INDIRECT(calc!BX$8),$C152,INDIRECT(calc!BX$11))),"")</f>
        <v/>
      </c>
      <c r="U152" s="205" t="str">
        <f ca="1">IFERROR(IF($C152="","",(SUMIF(INDIRECT(calc!BY$6),$C152,INDIRECT(calc!BY$12))+SUMIF(INDIRECT(calc!BY$7),$C152,INDIRECT(calc!BY$13))+SUMIF(INDIRECT(calc!BY$8),$C152,INDIRECT(calc!BY$14)))/(COUNTIF(INDIRECT(calc!BY$6),$C152)+COUNTIF(INDIRECT(calc!BY$7),$C152)+COUNTIF(INDIRECT(calc!BY$8),$C152))-SUMIF(INDIRECT(calc!BY$6),$C152,INDIRECT(calc!BY$9))-SUMIF(INDIRECT(calc!BY$7),$C152,INDIRECT(calc!BY$10))-SUMIF(INDIRECT(calc!BY$8),$C152,INDIRECT(calc!BY$11))),"")</f>
        <v/>
      </c>
      <c r="V152" s="205" t="str">
        <f ca="1">IFERROR(IF($C152="","",(SUMIF(INDIRECT(calc!BZ$6),$C152,INDIRECT(calc!BZ$12))+SUMIF(INDIRECT(calc!BZ$7),$C152,INDIRECT(calc!BZ$13))+SUMIF(INDIRECT(calc!BZ$8),$C152,INDIRECT(calc!BZ$14)))/(COUNTIF(INDIRECT(calc!BZ$6),$C152)+COUNTIF(INDIRECT(calc!BZ$7),$C152)+COUNTIF(INDIRECT(calc!BZ$8),$C152))-SUMIF(INDIRECT(calc!BZ$6),$C152,INDIRECT(calc!BZ$9))-SUMIF(INDIRECT(calc!BZ$7),$C152,INDIRECT(calc!BZ$10))-SUMIF(INDIRECT(calc!BZ$8),$C152,INDIRECT(calc!BZ$11))),"")</f>
        <v/>
      </c>
      <c r="X152" s="136"/>
    </row>
    <row r="153" spans="3:24">
      <c r="C153" s="204" t="str">
        <f ca="1">IFERROR(INDEX(Typ,MATCH(ROW(A152),Code,0),2),"")</f>
        <v/>
      </c>
      <c r="D153" s="204" t="str">
        <f ca="1">IFERROR(INDEX(Typ,MATCH(ROW(B152),Code,0),3),"")</f>
        <v/>
      </c>
      <c r="E153" s="141">
        <f ca="1">SUMIF(Stocks!A:$A,$C153,Stocks!$B:$B)</f>
        <v>0</v>
      </c>
      <c r="F153" s="141"/>
      <c r="G153" s="145">
        <f t="shared" ca="1" si="2"/>
        <v>0</v>
      </c>
      <c r="H153" s="205" t="str">
        <f ca="1">IFERROR(IF($C153="","",(SUMIF(INDIRECT(calc!BL$6),$C153,INDIRECT(calc!BL$12))+SUMIF(INDIRECT(calc!BL$7),$C153,INDIRECT(calc!BL$13))+SUMIF(INDIRECT(calc!BL$8),$C153,INDIRECT(calc!BL$14)))/(COUNTIF(INDIRECT(calc!BL$6),$C153)+COUNTIF(INDIRECT(calc!BL$7),$C153)+COUNTIF(INDIRECT(calc!BL$8),$C153))-SUMIF(INDIRECT(calc!BL$6),$C153,INDIRECT(calc!BL$9))-SUMIF(INDIRECT(calc!BL$7),$C153,INDIRECT(calc!BL$10))-SUMIF(INDIRECT(calc!BL$8),$C153,INDIRECT(calc!BL$11))),"")</f>
        <v/>
      </c>
      <c r="I153" s="205" t="str">
        <f ca="1">IFERROR(IF($C153="","",(SUMIF(INDIRECT(calc!BM$6),$C153,INDIRECT(calc!BM$12))+SUMIF(INDIRECT(calc!BM$7),$C153,INDIRECT(calc!BM$13))+SUMIF(INDIRECT(calc!BM$8),$C153,INDIRECT(calc!BM$14)))/(COUNTIF(INDIRECT(calc!BM$6),$C153)+COUNTIF(INDIRECT(calc!BM$7),$C153)+COUNTIF(INDIRECT(calc!BM$8),$C153))-SUMIF(INDIRECT(calc!BM$6),$C153,INDIRECT(calc!BM$9))-SUMIF(INDIRECT(calc!BM$7),$C153,INDIRECT(calc!BM$10))-SUMIF(INDIRECT(calc!BM$8),$C153,INDIRECT(calc!BM$11))),"")</f>
        <v/>
      </c>
      <c r="J153" s="205" t="str">
        <f ca="1">IFERROR(IF($C153="","",(SUMIF(INDIRECT(calc!BN$6),$C153,INDIRECT(calc!BN$12))+SUMIF(INDIRECT(calc!BN$7),$C153,INDIRECT(calc!BN$13))+SUMIF(INDIRECT(calc!BN$8),$C153,INDIRECT(calc!BN$14)))/(COUNTIF(INDIRECT(calc!BN$6),$C153)+COUNTIF(INDIRECT(calc!BN$7),$C153)+COUNTIF(INDIRECT(calc!BN$8),$C153))-SUMIF(INDIRECT(calc!BN$6),$C153,INDIRECT(calc!BN$9))-SUMIF(INDIRECT(calc!BN$7),$C153,INDIRECT(calc!BN$10))-SUMIF(INDIRECT(calc!BN$8),$C153,INDIRECT(calc!BN$11))),"")</f>
        <v/>
      </c>
      <c r="K153" s="205" t="str">
        <f ca="1">IFERROR(IF($C153="","",(SUMIF(INDIRECT(calc!BO$6),$C153,INDIRECT(calc!BO$12))+SUMIF(INDIRECT(calc!BO$7),$C153,INDIRECT(calc!BO$13))+SUMIF(INDIRECT(calc!BO$8),$C153,INDIRECT(calc!BO$14)))/(COUNTIF(INDIRECT(calc!BO$6),$C153)+COUNTIF(INDIRECT(calc!BO$7),$C153)+COUNTIF(INDIRECT(calc!BO$8),$C153))-SUMIF(INDIRECT(calc!BO$6),$C153,INDIRECT(calc!BO$9))-SUMIF(INDIRECT(calc!BO$7),$C153,INDIRECT(calc!BO$10))-SUMIF(INDIRECT(calc!BO$8),$C153,INDIRECT(calc!BO$11))),"")</f>
        <v/>
      </c>
      <c r="L153" s="205" t="str">
        <f ca="1">IFERROR(IF($C153="","",(SUMIF(INDIRECT(calc!BP$6),$C153,INDIRECT(calc!BP$12))+SUMIF(INDIRECT(calc!BP$7),$C153,INDIRECT(calc!BP$13))+SUMIF(INDIRECT(calc!BP$8),$C153,INDIRECT(calc!BP$14)))/(COUNTIF(INDIRECT(calc!BP$6),$C153)+COUNTIF(INDIRECT(calc!BP$7),$C153)+COUNTIF(INDIRECT(calc!BP$8),$C153))-SUMIF(INDIRECT(calc!BP$6),$C153,INDIRECT(calc!BP$9))-SUMIF(INDIRECT(calc!BP$7),$C153,INDIRECT(calc!BP$10))-SUMIF(INDIRECT(calc!BP$8),$C153,INDIRECT(calc!BP$11))),"")</f>
        <v/>
      </c>
      <c r="M153" s="205" t="str">
        <f ca="1">IFERROR(IF($C153="","",(SUMIF(INDIRECT(calc!BQ$6),$C153,INDIRECT(calc!BQ$12))+SUMIF(INDIRECT(calc!BQ$7),$C153,INDIRECT(calc!BQ$13))+SUMIF(INDIRECT(calc!BQ$8),$C153,INDIRECT(calc!BQ$14)))/(COUNTIF(INDIRECT(calc!BQ$6),$C153)+COUNTIF(INDIRECT(calc!BQ$7),$C153)+COUNTIF(INDIRECT(calc!BQ$8),$C153))-SUMIF(INDIRECT(calc!BQ$6),$C153,INDIRECT(calc!BQ$9))-SUMIF(INDIRECT(calc!BQ$7),$C153,INDIRECT(calc!BQ$10))-SUMIF(INDIRECT(calc!BQ$8),$C153,INDIRECT(calc!BQ$11))),"")</f>
        <v/>
      </c>
      <c r="N153" s="205" t="str">
        <f ca="1">IFERROR(IF($C153="","",(SUMIF(INDIRECT(calc!BR$6),$C153,INDIRECT(calc!BR$12))+SUMIF(INDIRECT(calc!BR$7),$C153,INDIRECT(calc!BR$13))+SUMIF(INDIRECT(calc!BR$8),$C153,INDIRECT(calc!BR$14)))/(COUNTIF(INDIRECT(calc!BR$6),$C153)+COUNTIF(INDIRECT(calc!BR$7),$C153)+COUNTIF(INDIRECT(calc!BR$8),$C153))-SUMIF(INDIRECT(calc!BR$6),$C153,INDIRECT(calc!BR$9))-SUMIF(INDIRECT(calc!BR$7),$C153,INDIRECT(calc!BR$10))-SUMIF(INDIRECT(calc!BR$8),$C153,INDIRECT(calc!BR$11))),"")</f>
        <v/>
      </c>
      <c r="O153" s="205" t="str">
        <f ca="1">IFERROR(IF($C153="","",(SUMIF(INDIRECT(calc!BS$6),$C153,INDIRECT(calc!BS$12))+SUMIF(INDIRECT(calc!BS$7),$C153,INDIRECT(calc!BS$13))+SUMIF(INDIRECT(calc!BS$8),$C153,INDIRECT(calc!BS$14)))/(COUNTIF(INDIRECT(calc!BS$6),$C153)+COUNTIF(INDIRECT(calc!BS$7),$C153)+COUNTIF(INDIRECT(calc!BS$8),$C153))-SUMIF(INDIRECT(calc!BS$6),$C153,INDIRECT(calc!BS$9))-SUMIF(INDIRECT(calc!BS$7),$C153,INDIRECT(calc!BS$10))-SUMIF(INDIRECT(calc!BS$8),$C153,INDIRECT(calc!BS$11))),"")</f>
        <v/>
      </c>
      <c r="P153" s="205" t="str">
        <f ca="1">IFERROR(IF($C153="","",(SUMIF(INDIRECT(calc!BT$6),$C153,INDIRECT(calc!BT$12))+SUMIF(INDIRECT(calc!BT$7),$C153,INDIRECT(calc!BT$13))+SUMIF(INDIRECT(calc!BT$8),$C153,INDIRECT(calc!BT$14)))/(COUNTIF(INDIRECT(calc!BT$6),$C153)+COUNTIF(INDIRECT(calc!BT$7),$C153)+COUNTIF(INDIRECT(calc!BT$8),$C153))-SUMIF(INDIRECT(calc!BT$6),$C153,INDIRECT(calc!BT$9))-SUMIF(INDIRECT(calc!BT$7),$C153,INDIRECT(calc!BT$10))-SUMIF(INDIRECT(calc!BT$8),$C153,INDIRECT(calc!BT$11))),"")</f>
        <v/>
      </c>
      <c r="Q153" s="205" t="str">
        <f ca="1">IFERROR(IF($C153="","",(SUMIF(INDIRECT(calc!BU$6),$C153,INDIRECT(calc!BU$12))+SUMIF(INDIRECT(calc!BU$7),$C153,INDIRECT(calc!BU$13))+SUMIF(INDIRECT(calc!BU$8),$C153,INDIRECT(calc!BU$14)))/(COUNTIF(INDIRECT(calc!BU$6),$C153)+COUNTIF(INDIRECT(calc!BU$7),$C153)+COUNTIF(INDIRECT(calc!BU$8),$C153))-SUMIF(INDIRECT(calc!BU$6),$C153,INDIRECT(calc!BU$9))-SUMIF(INDIRECT(calc!BU$7),$C153,INDIRECT(calc!BU$10))-SUMIF(INDIRECT(calc!BU$8),$C153,INDIRECT(calc!BU$11))),"")</f>
        <v/>
      </c>
      <c r="R153" s="205" t="str">
        <f ca="1">IFERROR(IF($C153="","",(SUMIF(INDIRECT(calc!BV$6),$C153,INDIRECT(calc!BV$12))+SUMIF(INDIRECT(calc!BV$7),$C153,INDIRECT(calc!BV$13))+SUMIF(INDIRECT(calc!BV$8),$C153,INDIRECT(calc!BV$14)))/(COUNTIF(INDIRECT(calc!BV$6),$C153)+COUNTIF(INDIRECT(calc!BV$7),$C153)+COUNTIF(INDIRECT(calc!BV$8),$C153))-SUMIF(INDIRECT(calc!BV$6),$C153,INDIRECT(calc!BV$9))-SUMIF(INDIRECT(calc!BV$7),$C153,INDIRECT(calc!BV$10))-SUMIF(INDIRECT(calc!BV$8),$C153,INDIRECT(calc!BV$11))),"")</f>
        <v/>
      </c>
      <c r="S153" s="205" t="str">
        <f ca="1">IFERROR(IF($C153="","",(SUMIF(INDIRECT(calc!BW$6),$C153,INDIRECT(calc!BW$12))+SUMIF(INDIRECT(calc!BW$7),$C153,INDIRECT(calc!BW$13))+SUMIF(INDIRECT(calc!BW$8),$C153,INDIRECT(calc!BW$14)))/(COUNTIF(INDIRECT(calc!BW$6),$C153)+COUNTIF(INDIRECT(calc!BW$7),$C153)+COUNTIF(INDIRECT(calc!BW$8),$C153))-SUMIF(INDIRECT(calc!BW$6),$C153,INDIRECT(calc!BW$9))-SUMIF(INDIRECT(calc!BW$7),$C153,INDIRECT(calc!BW$10))-SUMIF(INDIRECT(calc!BW$8),$C153,INDIRECT(calc!BW$11))),"")</f>
        <v/>
      </c>
      <c r="T153" s="205" t="str">
        <f ca="1">IFERROR(IF($C153="","",(SUMIF(INDIRECT(calc!BX$6),$C153,INDIRECT(calc!BX$12))+SUMIF(INDIRECT(calc!BX$7),$C153,INDIRECT(calc!BX$13))+SUMIF(INDIRECT(calc!BX$8),$C153,INDIRECT(calc!BX$14)))/(COUNTIF(INDIRECT(calc!BX$6),$C153)+COUNTIF(INDIRECT(calc!BX$7),$C153)+COUNTIF(INDIRECT(calc!BX$8),$C153))-SUMIF(INDIRECT(calc!BX$6),$C153,INDIRECT(calc!BX$9))-SUMIF(INDIRECT(calc!BX$7),$C153,INDIRECT(calc!BX$10))-SUMIF(INDIRECT(calc!BX$8),$C153,INDIRECT(calc!BX$11))),"")</f>
        <v/>
      </c>
      <c r="U153" s="205" t="str">
        <f ca="1">IFERROR(IF($C153="","",(SUMIF(INDIRECT(calc!BY$6),$C153,INDIRECT(calc!BY$12))+SUMIF(INDIRECT(calc!BY$7),$C153,INDIRECT(calc!BY$13))+SUMIF(INDIRECT(calc!BY$8),$C153,INDIRECT(calc!BY$14)))/(COUNTIF(INDIRECT(calc!BY$6),$C153)+COUNTIF(INDIRECT(calc!BY$7),$C153)+COUNTIF(INDIRECT(calc!BY$8),$C153))-SUMIF(INDIRECT(calc!BY$6),$C153,INDIRECT(calc!BY$9))-SUMIF(INDIRECT(calc!BY$7),$C153,INDIRECT(calc!BY$10))-SUMIF(INDIRECT(calc!BY$8),$C153,INDIRECT(calc!BY$11))),"")</f>
        <v/>
      </c>
      <c r="V153" s="205" t="str">
        <f ca="1">IFERROR(IF($C153="","",(SUMIF(INDIRECT(calc!BZ$6),$C153,INDIRECT(calc!BZ$12))+SUMIF(INDIRECT(calc!BZ$7),$C153,INDIRECT(calc!BZ$13))+SUMIF(INDIRECT(calc!BZ$8),$C153,INDIRECT(calc!BZ$14)))/(COUNTIF(INDIRECT(calc!BZ$6),$C153)+COUNTIF(INDIRECT(calc!BZ$7),$C153)+COUNTIF(INDIRECT(calc!BZ$8),$C153))-SUMIF(INDIRECT(calc!BZ$6),$C153,INDIRECT(calc!BZ$9))-SUMIF(INDIRECT(calc!BZ$7),$C153,INDIRECT(calc!BZ$10))-SUMIF(INDIRECT(calc!BZ$8),$C153,INDIRECT(calc!BZ$11))),"")</f>
        <v/>
      </c>
      <c r="X153" s="136"/>
    </row>
    <row r="154" spans="3:24">
      <c r="C154" s="204" t="str">
        <f ca="1">IFERROR(INDEX(Typ,MATCH(ROW(A153),Code,0),2),"")</f>
        <v/>
      </c>
      <c r="D154" s="204" t="str">
        <f ca="1">IFERROR(INDEX(Typ,MATCH(ROW(B153),Code,0),3),"")</f>
        <v/>
      </c>
      <c r="E154" s="141">
        <f ca="1">SUMIF(Stocks!A:$A,$C154,Stocks!$B:$B)</f>
        <v>0</v>
      </c>
      <c r="F154" s="141"/>
      <c r="G154" s="145">
        <f t="shared" ca="1" si="2"/>
        <v>0</v>
      </c>
      <c r="H154" s="205" t="str">
        <f ca="1">IFERROR(IF($C154="","",(SUMIF(INDIRECT(calc!BL$6),$C154,INDIRECT(calc!BL$12))+SUMIF(INDIRECT(calc!BL$7),$C154,INDIRECT(calc!BL$13))+SUMIF(INDIRECT(calc!BL$8),$C154,INDIRECT(calc!BL$14)))/(COUNTIF(INDIRECT(calc!BL$6),$C154)+COUNTIF(INDIRECT(calc!BL$7),$C154)+COUNTIF(INDIRECT(calc!BL$8),$C154))-SUMIF(INDIRECT(calc!BL$6),$C154,INDIRECT(calc!BL$9))-SUMIF(INDIRECT(calc!BL$7),$C154,INDIRECT(calc!BL$10))-SUMIF(INDIRECT(calc!BL$8),$C154,INDIRECT(calc!BL$11))),"")</f>
        <v/>
      </c>
      <c r="I154" s="205" t="str">
        <f ca="1">IFERROR(IF($C154="","",(SUMIF(INDIRECT(calc!BM$6),$C154,INDIRECT(calc!BM$12))+SUMIF(INDIRECT(calc!BM$7),$C154,INDIRECT(calc!BM$13))+SUMIF(INDIRECT(calc!BM$8),$C154,INDIRECT(calc!BM$14)))/(COUNTIF(INDIRECT(calc!BM$6),$C154)+COUNTIF(INDIRECT(calc!BM$7),$C154)+COUNTIF(INDIRECT(calc!BM$8),$C154))-SUMIF(INDIRECT(calc!BM$6),$C154,INDIRECT(calc!BM$9))-SUMIF(INDIRECT(calc!BM$7),$C154,INDIRECT(calc!BM$10))-SUMIF(INDIRECT(calc!BM$8),$C154,INDIRECT(calc!BM$11))),"")</f>
        <v/>
      </c>
      <c r="J154" s="205" t="str">
        <f ca="1">IFERROR(IF($C154="","",(SUMIF(INDIRECT(calc!BN$6),$C154,INDIRECT(calc!BN$12))+SUMIF(INDIRECT(calc!BN$7),$C154,INDIRECT(calc!BN$13))+SUMIF(INDIRECT(calc!BN$8),$C154,INDIRECT(calc!BN$14)))/(COUNTIF(INDIRECT(calc!BN$6),$C154)+COUNTIF(INDIRECT(calc!BN$7),$C154)+COUNTIF(INDIRECT(calc!BN$8),$C154))-SUMIF(INDIRECT(calc!BN$6),$C154,INDIRECT(calc!BN$9))-SUMIF(INDIRECT(calc!BN$7),$C154,INDIRECT(calc!BN$10))-SUMIF(INDIRECT(calc!BN$8),$C154,INDIRECT(calc!BN$11))),"")</f>
        <v/>
      </c>
      <c r="K154" s="205" t="str">
        <f ca="1">IFERROR(IF($C154="","",(SUMIF(INDIRECT(calc!BO$6),$C154,INDIRECT(calc!BO$12))+SUMIF(INDIRECT(calc!BO$7),$C154,INDIRECT(calc!BO$13))+SUMIF(INDIRECT(calc!BO$8),$C154,INDIRECT(calc!BO$14)))/(COUNTIF(INDIRECT(calc!BO$6),$C154)+COUNTIF(INDIRECT(calc!BO$7),$C154)+COUNTIF(INDIRECT(calc!BO$8),$C154))-SUMIF(INDIRECT(calc!BO$6),$C154,INDIRECT(calc!BO$9))-SUMIF(INDIRECT(calc!BO$7),$C154,INDIRECT(calc!BO$10))-SUMIF(INDIRECT(calc!BO$8),$C154,INDIRECT(calc!BO$11))),"")</f>
        <v/>
      </c>
      <c r="L154" s="205" t="str">
        <f ca="1">IFERROR(IF($C154="","",(SUMIF(INDIRECT(calc!BP$6),$C154,INDIRECT(calc!BP$12))+SUMIF(INDIRECT(calc!BP$7),$C154,INDIRECT(calc!BP$13))+SUMIF(INDIRECT(calc!BP$8),$C154,INDIRECT(calc!BP$14)))/(COUNTIF(INDIRECT(calc!BP$6),$C154)+COUNTIF(INDIRECT(calc!BP$7),$C154)+COUNTIF(INDIRECT(calc!BP$8),$C154))-SUMIF(INDIRECT(calc!BP$6),$C154,INDIRECT(calc!BP$9))-SUMIF(INDIRECT(calc!BP$7),$C154,INDIRECT(calc!BP$10))-SUMIF(INDIRECT(calc!BP$8),$C154,INDIRECT(calc!BP$11))),"")</f>
        <v/>
      </c>
      <c r="M154" s="205" t="str">
        <f ca="1">IFERROR(IF($C154="","",(SUMIF(INDIRECT(calc!BQ$6),$C154,INDIRECT(calc!BQ$12))+SUMIF(INDIRECT(calc!BQ$7),$C154,INDIRECT(calc!BQ$13))+SUMIF(INDIRECT(calc!BQ$8),$C154,INDIRECT(calc!BQ$14)))/(COUNTIF(INDIRECT(calc!BQ$6),$C154)+COUNTIF(INDIRECT(calc!BQ$7),$C154)+COUNTIF(INDIRECT(calc!BQ$8),$C154))-SUMIF(INDIRECT(calc!BQ$6),$C154,INDIRECT(calc!BQ$9))-SUMIF(INDIRECT(calc!BQ$7),$C154,INDIRECT(calc!BQ$10))-SUMIF(INDIRECT(calc!BQ$8),$C154,INDIRECT(calc!BQ$11))),"")</f>
        <v/>
      </c>
      <c r="N154" s="205" t="str">
        <f ca="1">IFERROR(IF($C154="","",(SUMIF(INDIRECT(calc!BR$6),$C154,INDIRECT(calc!BR$12))+SUMIF(INDIRECT(calc!BR$7),$C154,INDIRECT(calc!BR$13))+SUMIF(INDIRECT(calc!BR$8),$C154,INDIRECT(calc!BR$14)))/(COUNTIF(INDIRECT(calc!BR$6),$C154)+COUNTIF(INDIRECT(calc!BR$7),$C154)+COUNTIF(INDIRECT(calc!BR$8),$C154))-SUMIF(INDIRECT(calc!BR$6),$C154,INDIRECT(calc!BR$9))-SUMIF(INDIRECT(calc!BR$7),$C154,INDIRECT(calc!BR$10))-SUMIF(INDIRECT(calc!BR$8),$C154,INDIRECT(calc!BR$11))),"")</f>
        <v/>
      </c>
      <c r="O154" s="205" t="str">
        <f ca="1">IFERROR(IF($C154="","",(SUMIF(INDIRECT(calc!BS$6),$C154,INDIRECT(calc!BS$12))+SUMIF(INDIRECT(calc!BS$7),$C154,INDIRECT(calc!BS$13))+SUMIF(INDIRECT(calc!BS$8),$C154,INDIRECT(calc!BS$14)))/(COUNTIF(INDIRECT(calc!BS$6),$C154)+COUNTIF(INDIRECT(calc!BS$7),$C154)+COUNTIF(INDIRECT(calc!BS$8),$C154))-SUMIF(INDIRECT(calc!BS$6),$C154,INDIRECT(calc!BS$9))-SUMIF(INDIRECT(calc!BS$7),$C154,INDIRECT(calc!BS$10))-SUMIF(INDIRECT(calc!BS$8),$C154,INDIRECT(calc!BS$11))),"")</f>
        <v/>
      </c>
      <c r="P154" s="205" t="str">
        <f ca="1">IFERROR(IF($C154="","",(SUMIF(INDIRECT(calc!BT$6),$C154,INDIRECT(calc!BT$12))+SUMIF(INDIRECT(calc!BT$7),$C154,INDIRECT(calc!BT$13))+SUMIF(INDIRECT(calc!BT$8),$C154,INDIRECT(calc!BT$14)))/(COUNTIF(INDIRECT(calc!BT$6),$C154)+COUNTIF(INDIRECT(calc!BT$7),$C154)+COUNTIF(INDIRECT(calc!BT$8),$C154))-SUMIF(INDIRECT(calc!BT$6),$C154,INDIRECT(calc!BT$9))-SUMIF(INDIRECT(calc!BT$7),$C154,INDIRECT(calc!BT$10))-SUMIF(INDIRECT(calc!BT$8),$C154,INDIRECT(calc!BT$11))),"")</f>
        <v/>
      </c>
      <c r="Q154" s="205" t="str">
        <f ca="1">IFERROR(IF($C154="","",(SUMIF(INDIRECT(calc!BU$6),$C154,INDIRECT(calc!BU$12))+SUMIF(INDIRECT(calc!BU$7),$C154,INDIRECT(calc!BU$13))+SUMIF(INDIRECT(calc!BU$8),$C154,INDIRECT(calc!BU$14)))/(COUNTIF(INDIRECT(calc!BU$6),$C154)+COUNTIF(INDIRECT(calc!BU$7),$C154)+COUNTIF(INDIRECT(calc!BU$8),$C154))-SUMIF(INDIRECT(calc!BU$6),$C154,INDIRECT(calc!BU$9))-SUMIF(INDIRECT(calc!BU$7),$C154,INDIRECT(calc!BU$10))-SUMIF(INDIRECT(calc!BU$8),$C154,INDIRECT(calc!BU$11))),"")</f>
        <v/>
      </c>
      <c r="R154" s="205" t="str">
        <f ca="1">IFERROR(IF($C154="","",(SUMIF(INDIRECT(calc!BV$6),$C154,INDIRECT(calc!BV$12))+SUMIF(INDIRECT(calc!BV$7),$C154,INDIRECT(calc!BV$13))+SUMIF(INDIRECT(calc!BV$8),$C154,INDIRECT(calc!BV$14)))/(COUNTIF(INDIRECT(calc!BV$6),$C154)+COUNTIF(INDIRECT(calc!BV$7),$C154)+COUNTIF(INDIRECT(calc!BV$8),$C154))-SUMIF(INDIRECT(calc!BV$6),$C154,INDIRECT(calc!BV$9))-SUMIF(INDIRECT(calc!BV$7),$C154,INDIRECT(calc!BV$10))-SUMIF(INDIRECT(calc!BV$8),$C154,INDIRECT(calc!BV$11))),"")</f>
        <v/>
      </c>
      <c r="S154" s="205" t="str">
        <f ca="1">IFERROR(IF($C154="","",(SUMIF(INDIRECT(calc!BW$6),$C154,INDIRECT(calc!BW$12))+SUMIF(INDIRECT(calc!BW$7),$C154,INDIRECT(calc!BW$13))+SUMIF(INDIRECT(calc!BW$8),$C154,INDIRECT(calc!BW$14)))/(COUNTIF(INDIRECT(calc!BW$6),$C154)+COUNTIF(INDIRECT(calc!BW$7),$C154)+COUNTIF(INDIRECT(calc!BW$8),$C154))-SUMIF(INDIRECT(calc!BW$6),$C154,INDIRECT(calc!BW$9))-SUMIF(INDIRECT(calc!BW$7),$C154,INDIRECT(calc!BW$10))-SUMIF(INDIRECT(calc!BW$8),$C154,INDIRECT(calc!BW$11))),"")</f>
        <v/>
      </c>
      <c r="T154" s="205" t="str">
        <f ca="1">IFERROR(IF($C154="","",(SUMIF(INDIRECT(calc!BX$6),$C154,INDIRECT(calc!BX$12))+SUMIF(INDIRECT(calc!BX$7),$C154,INDIRECT(calc!BX$13))+SUMIF(INDIRECT(calc!BX$8),$C154,INDIRECT(calc!BX$14)))/(COUNTIF(INDIRECT(calc!BX$6),$C154)+COUNTIF(INDIRECT(calc!BX$7),$C154)+COUNTIF(INDIRECT(calc!BX$8),$C154))-SUMIF(INDIRECT(calc!BX$6),$C154,INDIRECT(calc!BX$9))-SUMIF(INDIRECT(calc!BX$7),$C154,INDIRECT(calc!BX$10))-SUMIF(INDIRECT(calc!BX$8),$C154,INDIRECT(calc!BX$11))),"")</f>
        <v/>
      </c>
      <c r="U154" s="205" t="str">
        <f ca="1">IFERROR(IF($C154="","",(SUMIF(INDIRECT(calc!BY$6),$C154,INDIRECT(calc!BY$12))+SUMIF(INDIRECT(calc!BY$7),$C154,INDIRECT(calc!BY$13))+SUMIF(INDIRECT(calc!BY$8),$C154,INDIRECT(calc!BY$14)))/(COUNTIF(INDIRECT(calc!BY$6),$C154)+COUNTIF(INDIRECT(calc!BY$7),$C154)+COUNTIF(INDIRECT(calc!BY$8),$C154))-SUMIF(INDIRECT(calc!BY$6),$C154,INDIRECT(calc!BY$9))-SUMIF(INDIRECT(calc!BY$7),$C154,INDIRECT(calc!BY$10))-SUMIF(INDIRECT(calc!BY$8),$C154,INDIRECT(calc!BY$11))),"")</f>
        <v/>
      </c>
      <c r="V154" s="205" t="str">
        <f ca="1">IFERROR(IF($C154="","",(SUMIF(INDIRECT(calc!BZ$6),$C154,INDIRECT(calc!BZ$12))+SUMIF(INDIRECT(calc!BZ$7),$C154,INDIRECT(calc!BZ$13))+SUMIF(INDIRECT(calc!BZ$8),$C154,INDIRECT(calc!BZ$14)))/(COUNTIF(INDIRECT(calc!BZ$6),$C154)+COUNTIF(INDIRECT(calc!BZ$7),$C154)+COUNTIF(INDIRECT(calc!BZ$8),$C154))-SUMIF(INDIRECT(calc!BZ$6),$C154,INDIRECT(calc!BZ$9))-SUMIF(INDIRECT(calc!BZ$7),$C154,INDIRECT(calc!BZ$10))-SUMIF(INDIRECT(calc!BZ$8),$C154,INDIRECT(calc!BZ$11))),"")</f>
        <v/>
      </c>
      <c r="X154" s="136"/>
    </row>
    <row r="155" spans="3:24">
      <c r="C155" s="204" t="str">
        <f ca="1">IFERROR(INDEX(Typ,MATCH(ROW(A154),Code,0),2),"")</f>
        <v/>
      </c>
      <c r="D155" s="204" t="str">
        <f ca="1">IFERROR(INDEX(Typ,MATCH(ROW(B154),Code,0),3),"")</f>
        <v/>
      </c>
      <c r="E155" s="141">
        <f ca="1">SUMIF(Stocks!A:$A,$C155,Stocks!$B:$B)</f>
        <v>0</v>
      </c>
      <c r="F155" s="141"/>
      <c r="G155" s="145">
        <f t="shared" ca="1" si="2"/>
        <v>0</v>
      </c>
      <c r="H155" s="205" t="str">
        <f ca="1">IFERROR(IF($C155="","",(SUMIF(INDIRECT(calc!BL$6),$C155,INDIRECT(calc!BL$12))+SUMIF(INDIRECT(calc!BL$7),$C155,INDIRECT(calc!BL$13))+SUMIF(INDIRECT(calc!BL$8),$C155,INDIRECT(calc!BL$14)))/(COUNTIF(INDIRECT(calc!BL$6),$C155)+COUNTIF(INDIRECT(calc!BL$7),$C155)+COUNTIF(INDIRECT(calc!BL$8),$C155))-SUMIF(INDIRECT(calc!BL$6),$C155,INDIRECT(calc!BL$9))-SUMIF(INDIRECT(calc!BL$7),$C155,INDIRECT(calc!BL$10))-SUMIF(INDIRECT(calc!BL$8),$C155,INDIRECT(calc!BL$11))),"")</f>
        <v/>
      </c>
      <c r="I155" s="205" t="str">
        <f ca="1">IFERROR(IF($C155="","",(SUMIF(INDIRECT(calc!BM$6),$C155,INDIRECT(calc!BM$12))+SUMIF(INDIRECT(calc!BM$7),$C155,INDIRECT(calc!BM$13))+SUMIF(INDIRECT(calc!BM$8),$C155,INDIRECT(calc!BM$14)))/(COUNTIF(INDIRECT(calc!BM$6),$C155)+COUNTIF(INDIRECT(calc!BM$7),$C155)+COUNTIF(INDIRECT(calc!BM$8),$C155))-SUMIF(INDIRECT(calc!BM$6),$C155,INDIRECT(calc!BM$9))-SUMIF(INDIRECT(calc!BM$7),$C155,INDIRECT(calc!BM$10))-SUMIF(INDIRECT(calc!BM$8),$C155,INDIRECT(calc!BM$11))),"")</f>
        <v/>
      </c>
      <c r="J155" s="205" t="str">
        <f ca="1">IFERROR(IF($C155="","",(SUMIF(INDIRECT(calc!BN$6),$C155,INDIRECT(calc!BN$12))+SUMIF(INDIRECT(calc!BN$7),$C155,INDIRECT(calc!BN$13))+SUMIF(INDIRECT(calc!BN$8),$C155,INDIRECT(calc!BN$14)))/(COUNTIF(INDIRECT(calc!BN$6),$C155)+COUNTIF(INDIRECT(calc!BN$7),$C155)+COUNTIF(INDIRECT(calc!BN$8),$C155))-SUMIF(INDIRECT(calc!BN$6),$C155,INDIRECT(calc!BN$9))-SUMIF(INDIRECT(calc!BN$7),$C155,INDIRECT(calc!BN$10))-SUMIF(INDIRECT(calc!BN$8),$C155,INDIRECT(calc!BN$11))),"")</f>
        <v/>
      </c>
      <c r="K155" s="205" t="str">
        <f ca="1">IFERROR(IF($C155="","",(SUMIF(INDIRECT(calc!BO$6),$C155,INDIRECT(calc!BO$12))+SUMIF(INDIRECT(calc!BO$7),$C155,INDIRECT(calc!BO$13))+SUMIF(INDIRECT(calc!BO$8),$C155,INDIRECT(calc!BO$14)))/(COUNTIF(INDIRECT(calc!BO$6),$C155)+COUNTIF(INDIRECT(calc!BO$7),$C155)+COUNTIF(INDIRECT(calc!BO$8),$C155))-SUMIF(INDIRECT(calc!BO$6),$C155,INDIRECT(calc!BO$9))-SUMIF(INDIRECT(calc!BO$7),$C155,INDIRECT(calc!BO$10))-SUMIF(INDIRECT(calc!BO$8),$C155,INDIRECT(calc!BO$11))),"")</f>
        <v/>
      </c>
      <c r="L155" s="205" t="str">
        <f ca="1">IFERROR(IF($C155="","",(SUMIF(INDIRECT(calc!BP$6),$C155,INDIRECT(calc!BP$12))+SUMIF(INDIRECT(calc!BP$7),$C155,INDIRECT(calc!BP$13))+SUMIF(INDIRECT(calc!BP$8),$C155,INDIRECT(calc!BP$14)))/(COUNTIF(INDIRECT(calc!BP$6),$C155)+COUNTIF(INDIRECT(calc!BP$7),$C155)+COUNTIF(INDIRECT(calc!BP$8),$C155))-SUMIF(INDIRECT(calc!BP$6),$C155,INDIRECT(calc!BP$9))-SUMIF(INDIRECT(calc!BP$7),$C155,INDIRECT(calc!BP$10))-SUMIF(INDIRECT(calc!BP$8),$C155,INDIRECT(calc!BP$11))),"")</f>
        <v/>
      </c>
      <c r="M155" s="205" t="str">
        <f ca="1">IFERROR(IF($C155="","",(SUMIF(INDIRECT(calc!BQ$6),$C155,INDIRECT(calc!BQ$12))+SUMIF(INDIRECT(calc!BQ$7),$C155,INDIRECT(calc!BQ$13))+SUMIF(INDIRECT(calc!BQ$8),$C155,INDIRECT(calc!BQ$14)))/(COUNTIF(INDIRECT(calc!BQ$6),$C155)+COUNTIF(INDIRECT(calc!BQ$7),$C155)+COUNTIF(INDIRECT(calc!BQ$8),$C155))-SUMIF(INDIRECT(calc!BQ$6),$C155,INDIRECT(calc!BQ$9))-SUMIF(INDIRECT(calc!BQ$7),$C155,INDIRECT(calc!BQ$10))-SUMIF(INDIRECT(calc!BQ$8),$C155,INDIRECT(calc!BQ$11))),"")</f>
        <v/>
      </c>
      <c r="N155" s="205" t="str">
        <f ca="1">IFERROR(IF($C155="","",(SUMIF(INDIRECT(calc!BR$6),$C155,INDIRECT(calc!BR$12))+SUMIF(INDIRECT(calc!BR$7),$C155,INDIRECT(calc!BR$13))+SUMIF(INDIRECT(calc!BR$8),$C155,INDIRECT(calc!BR$14)))/(COUNTIF(INDIRECT(calc!BR$6),$C155)+COUNTIF(INDIRECT(calc!BR$7),$C155)+COUNTIF(INDIRECT(calc!BR$8),$C155))-SUMIF(INDIRECT(calc!BR$6),$C155,INDIRECT(calc!BR$9))-SUMIF(INDIRECT(calc!BR$7),$C155,INDIRECT(calc!BR$10))-SUMIF(INDIRECT(calc!BR$8),$C155,INDIRECT(calc!BR$11))),"")</f>
        <v/>
      </c>
      <c r="O155" s="205" t="str">
        <f ca="1">IFERROR(IF($C155="","",(SUMIF(INDIRECT(calc!BS$6),$C155,INDIRECT(calc!BS$12))+SUMIF(INDIRECT(calc!BS$7),$C155,INDIRECT(calc!BS$13))+SUMIF(INDIRECT(calc!BS$8),$C155,INDIRECT(calc!BS$14)))/(COUNTIF(INDIRECT(calc!BS$6),$C155)+COUNTIF(INDIRECT(calc!BS$7),$C155)+COUNTIF(INDIRECT(calc!BS$8),$C155))-SUMIF(INDIRECT(calc!BS$6),$C155,INDIRECT(calc!BS$9))-SUMIF(INDIRECT(calc!BS$7),$C155,INDIRECT(calc!BS$10))-SUMIF(INDIRECT(calc!BS$8),$C155,INDIRECT(calc!BS$11))),"")</f>
        <v/>
      </c>
      <c r="P155" s="205" t="str">
        <f ca="1">IFERROR(IF($C155="","",(SUMIF(INDIRECT(calc!BT$6),$C155,INDIRECT(calc!BT$12))+SUMIF(INDIRECT(calc!BT$7),$C155,INDIRECT(calc!BT$13))+SUMIF(INDIRECT(calc!BT$8),$C155,INDIRECT(calc!BT$14)))/(COUNTIF(INDIRECT(calc!BT$6),$C155)+COUNTIF(INDIRECT(calc!BT$7),$C155)+COUNTIF(INDIRECT(calc!BT$8),$C155))-SUMIF(INDIRECT(calc!BT$6),$C155,INDIRECT(calc!BT$9))-SUMIF(INDIRECT(calc!BT$7),$C155,INDIRECT(calc!BT$10))-SUMIF(INDIRECT(calc!BT$8),$C155,INDIRECT(calc!BT$11))),"")</f>
        <v/>
      </c>
      <c r="Q155" s="205" t="str">
        <f ca="1">IFERROR(IF($C155="","",(SUMIF(INDIRECT(calc!BU$6),$C155,INDIRECT(calc!BU$12))+SUMIF(INDIRECT(calc!BU$7),$C155,INDIRECT(calc!BU$13))+SUMIF(INDIRECT(calc!BU$8),$C155,INDIRECT(calc!BU$14)))/(COUNTIF(INDIRECT(calc!BU$6),$C155)+COUNTIF(INDIRECT(calc!BU$7),$C155)+COUNTIF(INDIRECT(calc!BU$8),$C155))-SUMIF(INDIRECT(calc!BU$6),$C155,INDIRECT(calc!BU$9))-SUMIF(INDIRECT(calc!BU$7),$C155,INDIRECT(calc!BU$10))-SUMIF(INDIRECT(calc!BU$8),$C155,INDIRECT(calc!BU$11))),"")</f>
        <v/>
      </c>
      <c r="R155" s="205" t="str">
        <f ca="1">IFERROR(IF($C155="","",(SUMIF(INDIRECT(calc!BV$6),$C155,INDIRECT(calc!BV$12))+SUMIF(INDIRECT(calc!BV$7),$C155,INDIRECT(calc!BV$13))+SUMIF(INDIRECT(calc!BV$8),$C155,INDIRECT(calc!BV$14)))/(COUNTIF(INDIRECT(calc!BV$6),$C155)+COUNTIF(INDIRECT(calc!BV$7),$C155)+COUNTIF(INDIRECT(calc!BV$8),$C155))-SUMIF(INDIRECT(calc!BV$6),$C155,INDIRECT(calc!BV$9))-SUMIF(INDIRECT(calc!BV$7),$C155,INDIRECT(calc!BV$10))-SUMIF(INDIRECT(calc!BV$8),$C155,INDIRECT(calc!BV$11))),"")</f>
        <v/>
      </c>
      <c r="S155" s="205" t="str">
        <f ca="1">IFERROR(IF($C155="","",(SUMIF(INDIRECT(calc!BW$6),$C155,INDIRECT(calc!BW$12))+SUMIF(INDIRECT(calc!BW$7),$C155,INDIRECT(calc!BW$13))+SUMIF(INDIRECT(calc!BW$8),$C155,INDIRECT(calc!BW$14)))/(COUNTIF(INDIRECT(calc!BW$6),$C155)+COUNTIF(INDIRECT(calc!BW$7),$C155)+COUNTIF(INDIRECT(calc!BW$8),$C155))-SUMIF(INDIRECT(calc!BW$6),$C155,INDIRECT(calc!BW$9))-SUMIF(INDIRECT(calc!BW$7),$C155,INDIRECT(calc!BW$10))-SUMIF(INDIRECT(calc!BW$8),$C155,INDIRECT(calc!BW$11))),"")</f>
        <v/>
      </c>
      <c r="T155" s="205" t="str">
        <f ca="1">IFERROR(IF($C155="","",(SUMIF(INDIRECT(calc!BX$6),$C155,INDIRECT(calc!BX$12))+SUMIF(INDIRECT(calc!BX$7),$C155,INDIRECT(calc!BX$13))+SUMIF(INDIRECT(calc!BX$8),$C155,INDIRECT(calc!BX$14)))/(COUNTIF(INDIRECT(calc!BX$6),$C155)+COUNTIF(INDIRECT(calc!BX$7),$C155)+COUNTIF(INDIRECT(calc!BX$8),$C155))-SUMIF(INDIRECT(calc!BX$6),$C155,INDIRECT(calc!BX$9))-SUMIF(INDIRECT(calc!BX$7),$C155,INDIRECT(calc!BX$10))-SUMIF(INDIRECT(calc!BX$8),$C155,INDIRECT(calc!BX$11))),"")</f>
        <v/>
      </c>
      <c r="U155" s="205" t="str">
        <f ca="1">IFERROR(IF($C155="","",(SUMIF(INDIRECT(calc!BY$6),$C155,INDIRECT(calc!BY$12))+SUMIF(INDIRECT(calc!BY$7),$C155,INDIRECT(calc!BY$13))+SUMIF(INDIRECT(calc!BY$8),$C155,INDIRECT(calc!BY$14)))/(COUNTIF(INDIRECT(calc!BY$6),$C155)+COUNTIF(INDIRECT(calc!BY$7),$C155)+COUNTIF(INDIRECT(calc!BY$8),$C155))-SUMIF(INDIRECT(calc!BY$6),$C155,INDIRECT(calc!BY$9))-SUMIF(INDIRECT(calc!BY$7),$C155,INDIRECT(calc!BY$10))-SUMIF(INDIRECT(calc!BY$8),$C155,INDIRECT(calc!BY$11))),"")</f>
        <v/>
      </c>
      <c r="V155" s="205" t="str">
        <f ca="1">IFERROR(IF($C155="","",(SUMIF(INDIRECT(calc!BZ$6),$C155,INDIRECT(calc!BZ$12))+SUMIF(INDIRECT(calc!BZ$7),$C155,INDIRECT(calc!BZ$13))+SUMIF(INDIRECT(calc!BZ$8),$C155,INDIRECT(calc!BZ$14)))/(COUNTIF(INDIRECT(calc!BZ$6),$C155)+COUNTIF(INDIRECT(calc!BZ$7),$C155)+COUNTIF(INDIRECT(calc!BZ$8),$C155))-SUMIF(INDIRECT(calc!BZ$6),$C155,INDIRECT(calc!BZ$9))-SUMIF(INDIRECT(calc!BZ$7),$C155,INDIRECT(calc!BZ$10))-SUMIF(INDIRECT(calc!BZ$8),$C155,INDIRECT(calc!BZ$11))),"")</f>
        <v/>
      </c>
      <c r="X155" s="136"/>
    </row>
    <row r="156" spans="3:24">
      <c r="C156" s="204" t="str">
        <f ca="1">IFERROR(INDEX(Typ,MATCH(ROW(A155),Code,0),2),"")</f>
        <v/>
      </c>
      <c r="D156" s="204" t="str">
        <f ca="1">IFERROR(INDEX(Typ,MATCH(ROW(B155),Code,0),3),"")</f>
        <v/>
      </c>
      <c r="E156" s="141">
        <f ca="1">SUMIF(Stocks!A:$A,$C156,Stocks!$B:$B)</f>
        <v>0</v>
      </c>
      <c r="F156" s="141"/>
      <c r="G156" s="145">
        <f t="shared" ca="1" si="2"/>
        <v>0</v>
      </c>
      <c r="H156" s="205" t="str">
        <f ca="1">IFERROR(IF($C156="","",(SUMIF(INDIRECT(calc!BL$6),$C156,INDIRECT(calc!BL$12))+SUMIF(INDIRECT(calc!BL$7),$C156,INDIRECT(calc!BL$13))+SUMIF(INDIRECT(calc!BL$8),$C156,INDIRECT(calc!BL$14)))/(COUNTIF(INDIRECT(calc!BL$6),$C156)+COUNTIF(INDIRECT(calc!BL$7),$C156)+COUNTIF(INDIRECT(calc!BL$8),$C156))-SUMIF(INDIRECT(calc!BL$6),$C156,INDIRECT(calc!BL$9))-SUMIF(INDIRECT(calc!BL$7),$C156,INDIRECT(calc!BL$10))-SUMIF(INDIRECT(calc!BL$8),$C156,INDIRECT(calc!BL$11))),"")</f>
        <v/>
      </c>
      <c r="I156" s="205" t="str">
        <f ca="1">IFERROR(IF($C156="","",(SUMIF(INDIRECT(calc!BM$6),$C156,INDIRECT(calc!BM$12))+SUMIF(INDIRECT(calc!BM$7),$C156,INDIRECT(calc!BM$13))+SUMIF(INDIRECT(calc!BM$8),$C156,INDIRECT(calc!BM$14)))/(COUNTIF(INDIRECT(calc!BM$6),$C156)+COUNTIF(INDIRECT(calc!BM$7),$C156)+COUNTIF(INDIRECT(calc!BM$8),$C156))-SUMIF(INDIRECT(calc!BM$6),$C156,INDIRECT(calc!BM$9))-SUMIF(INDIRECT(calc!BM$7),$C156,INDIRECT(calc!BM$10))-SUMIF(INDIRECT(calc!BM$8),$C156,INDIRECT(calc!BM$11))),"")</f>
        <v/>
      </c>
      <c r="J156" s="205" t="str">
        <f ca="1">IFERROR(IF($C156="","",(SUMIF(INDIRECT(calc!BN$6),$C156,INDIRECT(calc!BN$12))+SUMIF(INDIRECT(calc!BN$7),$C156,INDIRECT(calc!BN$13))+SUMIF(INDIRECT(calc!BN$8),$C156,INDIRECT(calc!BN$14)))/(COUNTIF(INDIRECT(calc!BN$6),$C156)+COUNTIF(INDIRECT(calc!BN$7),$C156)+COUNTIF(INDIRECT(calc!BN$8),$C156))-SUMIF(INDIRECT(calc!BN$6),$C156,INDIRECT(calc!BN$9))-SUMIF(INDIRECT(calc!BN$7),$C156,INDIRECT(calc!BN$10))-SUMIF(INDIRECT(calc!BN$8),$C156,INDIRECT(calc!BN$11))),"")</f>
        <v/>
      </c>
      <c r="K156" s="205" t="str">
        <f ca="1">IFERROR(IF($C156="","",(SUMIF(INDIRECT(calc!BO$6),$C156,INDIRECT(calc!BO$12))+SUMIF(INDIRECT(calc!BO$7),$C156,INDIRECT(calc!BO$13))+SUMIF(INDIRECT(calc!BO$8),$C156,INDIRECT(calc!BO$14)))/(COUNTIF(INDIRECT(calc!BO$6),$C156)+COUNTIF(INDIRECT(calc!BO$7),$C156)+COUNTIF(INDIRECT(calc!BO$8),$C156))-SUMIF(INDIRECT(calc!BO$6),$C156,INDIRECT(calc!BO$9))-SUMIF(INDIRECT(calc!BO$7),$C156,INDIRECT(calc!BO$10))-SUMIF(INDIRECT(calc!BO$8),$C156,INDIRECT(calc!BO$11))),"")</f>
        <v/>
      </c>
      <c r="L156" s="205" t="str">
        <f ca="1">IFERROR(IF($C156="","",(SUMIF(INDIRECT(calc!BP$6),$C156,INDIRECT(calc!BP$12))+SUMIF(INDIRECT(calc!BP$7),$C156,INDIRECT(calc!BP$13))+SUMIF(INDIRECT(calc!BP$8),$C156,INDIRECT(calc!BP$14)))/(COUNTIF(INDIRECT(calc!BP$6),$C156)+COUNTIF(INDIRECT(calc!BP$7),$C156)+COUNTIF(INDIRECT(calc!BP$8),$C156))-SUMIF(INDIRECT(calc!BP$6),$C156,INDIRECT(calc!BP$9))-SUMIF(INDIRECT(calc!BP$7),$C156,INDIRECT(calc!BP$10))-SUMIF(INDIRECT(calc!BP$8),$C156,INDIRECT(calc!BP$11))),"")</f>
        <v/>
      </c>
      <c r="M156" s="205" t="str">
        <f ca="1">IFERROR(IF($C156="","",(SUMIF(INDIRECT(calc!BQ$6),$C156,INDIRECT(calc!BQ$12))+SUMIF(INDIRECT(calc!BQ$7),$C156,INDIRECT(calc!BQ$13))+SUMIF(INDIRECT(calc!BQ$8),$C156,INDIRECT(calc!BQ$14)))/(COUNTIF(INDIRECT(calc!BQ$6),$C156)+COUNTIF(INDIRECT(calc!BQ$7),$C156)+COUNTIF(INDIRECT(calc!BQ$8),$C156))-SUMIF(INDIRECT(calc!BQ$6),$C156,INDIRECT(calc!BQ$9))-SUMIF(INDIRECT(calc!BQ$7),$C156,INDIRECT(calc!BQ$10))-SUMIF(INDIRECT(calc!BQ$8),$C156,INDIRECT(calc!BQ$11))),"")</f>
        <v/>
      </c>
      <c r="N156" s="205" t="str">
        <f ca="1">IFERROR(IF($C156="","",(SUMIF(INDIRECT(calc!BR$6),$C156,INDIRECT(calc!BR$12))+SUMIF(INDIRECT(calc!BR$7),$C156,INDIRECT(calc!BR$13))+SUMIF(INDIRECT(calc!BR$8),$C156,INDIRECT(calc!BR$14)))/(COUNTIF(INDIRECT(calc!BR$6),$C156)+COUNTIF(INDIRECT(calc!BR$7),$C156)+COUNTIF(INDIRECT(calc!BR$8),$C156))-SUMIF(INDIRECT(calc!BR$6),$C156,INDIRECT(calc!BR$9))-SUMIF(INDIRECT(calc!BR$7),$C156,INDIRECT(calc!BR$10))-SUMIF(INDIRECT(calc!BR$8),$C156,INDIRECT(calc!BR$11))),"")</f>
        <v/>
      </c>
      <c r="O156" s="205" t="str">
        <f ca="1">IFERROR(IF($C156="","",(SUMIF(INDIRECT(calc!BS$6),$C156,INDIRECT(calc!BS$12))+SUMIF(INDIRECT(calc!BS$7),$C156,INDIRECT(calc!BS$13))+SUMIF(INDIRECT(calc!BS$8),$C156,INDIRECT(calc!BS$14)))/(COUNTIF(INDIRECT(calc!BS$6),$C156)+COUNTIF(INDIRECT(calc!BS$7),$C156)+COUNTIF(INDIRECT(calc!BS$8),$C156))-SUMIF(INDIRECT(calc!BS$6),$C156,INDIRECT(calc!BS$9))-SUMIF(INDIRECT(calc!BS$7),$C156,INDIRECT(calc!BS$10))-SUMIF(INDIRECT(calc!BS$8),$C156,INDIRECT(calc!BS$11))),"")</f>
        <v/>
      </c>
      <c r="P156" s="205" t="str">
        <f ca="1">IFERROR(IF($C156="","",(SUMIF(INDIRECT(calc!BT$6),$C156,INDIRECT(calc!BT$12))+SUMIF(INDIRECT(calc!BT$7),$C156,INDIRECT(calc!BT$13))+SUMIF(INDIRECT(calc!BT$8),$C156,INDIRECT(calc!BT$14)))/(COUNTIF(INDIRECT(calc!BT$6),$C156)+COUNTIF(INDIRECT(calc!BT$7),$C156)+COUNTIF(INDIRECT(calc!BT$8),$C156))-SUMIF(INDIRECT(calc!BT$6),$C156,INDIRECT(calc!BT$9))-SUMIF(INDIRECT(calc!BT$7),$C156,INDIRECT(calc!BT$10))-SUMIF(INDIRECT(calc!BT$8),$C156,INDIRECT(calc!BT$11))),"")</f>
        <v/>
      </c>
      <c r="Q156" s="205" t="str">
        <f ca="1">IFERROR(IF($C156="","",(SUMIF(INDIRECT(calc!BU$6),$C156,INDIRECT(calc!BU$12))+SUMIF(INDIRECT(calc!BU$7),$C156,INDIRECT(calc!BU$13))+SUMIF(INDIRECT(calc!BU$8),$C156,INDIRECT(calc!BU$14)))/(COUNTIF(INDIRECT(calc!BU$6),$C156)+COUNTIF(INDIRECT(calc!BU$7),$C156)+COUNTIF(INDIRECT(calc!BU$8),$C156))-SUMIF(INDIRECT(calc!BU$6),$C156,INDIRECT(calc!BU$9))-SUMIF(INDIRECT(calc!BU$7),$C156,INDIRECT(calc!BU$10))-SUMIF(INDIRECT(calc!BU$8),$C156,INDIRECT(calc!BU$11))),"")</f>
        <v/>
      </c>
      <c r="R156" s="205" t="str">
        <f ca="1">IFERROR(IF($C156="","",(SUMIF(INDIRECT(calc!BV$6),$C156,INDIRECT(calc!BV$12))+SUMIF(INDIRECT(calc!BV$7),$C156,INDIRECT(calc!BV$13))+SUMIF(INDIRECT(calc!BV$8),$C156,INDIRECT(calc!BV$14)))/(COUNTIF(INDIRECT(calc!BV$6),$C156)+COUNTIF(INDIRECT(calc!BV$7),$C156)+COUNTIF(INDIRECT(calc!BV$8),$C156))-SUMIF(INDIRECT(calc!BV$6),$C156,INDIRECT(calc!BV$9))-SUMIF(INDIRECT(calc!BV$7),$C156,INDIRECT(calc!BV$10))-SUMIF(INDIRECT(calc!BV$8),$C156,INDIRECT(calc!BV$11))),"")</f>
        <v/>
      </c>
      <c r="S156" s="205" t="str">
        <f ca="1">IFERROR(IF($C156="","",(SUMIF(INDIRECT(calc!BW$6),$C156,INDIRECT(calc!BW$12))+SUMIF(INDIRECT(calc!BW$7),$C156,INDIRECT(calc!BW$13))+SUMIF(INDIRECT(calc!BW$8),$C156,INDIRECT(calc!BW$14)))/(COUNTIF(INDIRECT(calc!BW$6),$C156)+COUNTIF(INDIRECT(calc!BW$7),$C156)+COUNTIF(INDIRECT(calc!BW$8),$C156))-SUMIF(INDIRECT(calc!BW$6),$C156,INDIRECT(calc!BW$9))-SUMIF(INDIRECT(calc!BW$7),$C156,INDIRECT(calc!BW$10))-SUMIF(INDIRECT(calc!BW$8),$C156,INDIRECT(calc!BW$11))),"")</f>
        <v/>
      </c>
      <c r="T156" s="205" t="str">
        <f ca="1">IFERROR(IF($C156="","",(SUMIF(INDIRECT(calc!BX$6),$C156,INDIRECT(calc!BX$12))+SUMIF(INDIRECT(calc!BX$7),$C156,INDIRECT(calc!BX$13))+SUMIF(INDIRECT(calc!BX$8),$C156,INDIRECT(calc!BX$14)))/(COUNTIF(INDIRECT(calc!BX$6),$C156)+COUNTIF(INDIRECT(calc!BX$7),$C156)+COUNTIF(INDIRECT(calc!BX$8),$C156))-SUMIF(INDIRECT(calc!BX$6),$C156,INDIRECT(calc!BX$9))-SUMIF(INDIRECT(calc!BX$7),$C156,INDIRECT(calc!BX$10))-SUMIF(INDIRECT(calc!BX$8),$C156,INDIRECT(calc!BX$11))),"")</f>
        <v/>
      </c>
      <c r="U156" s="205" t="str">
        <f ca="1">IFERROR(IF($C156="","",(SUMIF(INDIRECT(calc!BY$6),$C156,INDIRECT(calc!BY$12))+SUMIF(INDIRECT(calc!BY$7),$C156,INDIRECT(calc!BY$13))+SUMIF(INDIRECT(calc!BY$8),$C156,INDIRECT(calc!BY$14)))/(COUNTIF(INDIRECT(calc!BY$6),$C156)+COUNTIF(INDIRECT(calc!BY$7),$C156)+COUNTIF(INDIRECT(calc!BY$8),$C156))-SUMIF(INDIRECT(calc!BY$6),$C156,INDIRECT(calc!BY$9))-SUMIF(INDIRECT(calc!BY$7),$C156,INDIRECT(calc!BY$10))-SUMIF(INDIRECT(calc!BY$8),$C156,INDIRECT(calc!BY$11))),"")</f>
        <v/>
      </c>
      <c r="V156" s="205" t="str">
        <f ca="1">IFERROR(IF($C156="","",(SUMIF(INDIRECT(calc!BZ$6),$C156,INDIRECT(calc!BZ$12))+SUMIF(INDIRECT(calc!BZ$7),$C156,INDIRECT(calc!BZ$13))+SUMIF(INDIRECT(calc!BZ$8),$C156,INDIRECT(calc!BZ$14)))/(COUNTIF(INDIRECT(calc!BZ$6),$C156)+COUNTIF(INDIRECT(calc!BZ$7),$C156)+COUNTIF(INDIRECT(calc!BZ$8),$C156))-SUMIF(INDIRECT(calc!BZ$6),$C156,INDIRECT(calc!BZ$9))-SUMIF(INDIRECT(calc!BZ$7),$C156,INDIRECT(calc!BZ$10))-SUMIF(INDIRECT(calc!BZ$8),$C156,INDIRECT(calc!BZ$11))),"")</f>
        <v/>
      </c>
      <c r="X156" s="136"/>
    </row>
    <row r="157" spans="3:24">
      <c r="C157" s="204" t="str">
        <f ca="1">IFERROR(INDEX(Typ,MATCH(ROW(A156),Code,0),2),"")</f>
        <v/>
      </c>
      <c r="D157" s="204" t="str">
        <f ca="1">IFERROR(INDEX(Typ,MATCH(ROW(B156),Code,0),3),"")</f>
        <v/>
      </c>
      <c r="E157" s="141">
        <f ca="1">SUMIF(Stocks!A:$A,$C157,Stocks!$B:$B)</f>
        <v>0</v>
      </c>
      <c r="F157" s="141"/>
      <c r="G157" s="145">
        <f t="shared" ca="1" si="2"/>
        <v>0</v>
      </c>
      <c r="H157" s="205" t="str">
        <f ca="1">IFERROR(IF($C157="","",(SUMIF(INDIRECT(calc!BL$6),$C157,INDIRECT(calc!BL$12))+SUMIF(INDIRECT(calc!BL$7),$C157,INDIRECT(calc!BL$13))+SUMIF(INDIRECT(calc!BL$8),$C157,INDIRECT(calc!BL$14)))/(COUNTIF(INDIRECT(calc!BL$6),$C157)+COUNTIF(INDIRECT(calc!BL$7),$C157)+COUNTIF(INDIRECT(calc!BL$8),$C157))-SUMIF(INDIRECT(calc!BL$6),$C157,INDIRECT(calc!BL$9))-SUMIF(INDIRECT(calc!BL$7),$C157,INDIRECT(calc!BL$10))-SUMIF(INDIRECT(calc!BL$8),$C157,INDIRECT(calc!BL$11))),"")</f>
        <v/>
      </c>
      <c r="I157" s="205" t="str">
        <f ca="1">IFERROR(IF($C157="","",(SUMIF(INDIRECT(calc!BM$6),$C157,INDIRECT(calc!BM$12))+SUMIF(INDIRECT(calc!BM$7),$C157,INDIRECT(calc!BM$13))+SUMIF(INDIRECT(calc!BM$8),$C157,INDIRECT(calc!BM$14)))/(COUNTIF(INDIRECT(calc!BM$6),$C157)+COUNTIF(INDIRECT(calc!BM$7),$C157)+COUNTIF(INDIRECT(calc!BM$8),$C157))-SUMIF(INDIRECT(calc!BM$6),$C157,INDIRECT(calc!BM$9))-SUMIF(INDIRECT(calc!BM$7),$C157,INDIRECT(calc!BM$10))-SUMIF(INDIRECT(calc!BM$8),$C157,INDIRECT(calc!BM$11))),"")</f>
        <v/>
      </c>
      <c r="J157" s="205" t="str">
        <f ca="1">IFERROR(IF($C157="","",(SUMIF(INDIRECT(calc!BN$6),$C157,INDIRECT(calc!BN$12))+SUMIF(INDIRECT(calc!BN$7),$C157,INDIRECT(calc!BN$13))+SUMIF(INDIRECT(calc!BN$8),$C157,INDIRECT(calc!BN$14)))/(COUNTIF(INDIRECT(calc!BN$6),$C157)+COUNTIF(INDIRECT(calc!BN$7),$C157)+COUNTIF(INDIRECT(calc!BN$8),$C157))-SUMIF(INDIRECT(calc!BN$6),$C157,INDIRECT(calc!BN$9))-SUMIF(INDIRECT(calc!BN$7),$C157,INDIRECT(calc!BN$10))-SUMIF(INDIRECT(calc!BN$8),$C157,INDIRECT(calc!BN$11))),"")</f>
        <v/>
      </c>
      <c r="K157" s="205" t="str">
        <f ca="1">IFERROR(IF($C157="","",(SUMIF(INDIRECT(calc!BO$6),$C157,INDIRECT(calc!BO$12))+SUMIF(INDIRECT(calc!BO$7),$C157,INDIRECT(calc!BO$13))+SUMIF(INDIRECT(calc!BO$8),$C157,INDIRECT(calc!BO$14)))/(COUNTIF(INDIRECT(calc!BO$6),$C157)+COUNTIF(INDIRECT(calc!BO$7),$C157)+COUNTIF(INDIRECT(calc!BO$8),$C157))-SUMIF(INDIRECT(calc!BO$6),$C157,INDIRECT(calc!BO$9))-SUMIF(INDIRECT(calc!BO$7),$C157,INDIRECT(calc!BO$10))-SUMIF(INDIRECT(calc!BO$8),$C157,INDIRECT(calc!BO$11))),"")</f>
        <v/>
      </c>
      <c r="L157" s="205" t="str">
        <f ca="1">IFERROR(IF($C157="","",(SUMIF(INDIRECT(calc!BP$6),$C157,INDIRECT(calc!BP$12))+SUMIF(INDIRECT(calc!BP$7),$C157,INDIRECT(calc!BP$13))+SUMIF(INDIRECT(calc!BP$8),$C157,INDIRECT(calc!BP$14)))/(COUNTIF(INDIRECT(calc!BP$6),$C157)+COUNTIF(INDIRECT(calc!BP$7),$C157)+COUNTIF(INDIRECT(calc!BP$8),$C157))-SUMIF(INDIRECT(calc!BP$6),$C157,INDIRECT(calc!BP$9))-SUMIF(INDIRECT(calc!BP$7),$C157,INDIRECT(calc!BP$10))-SUMIF(INDIRECT(calc!BP$8),$C157,INDIRECT(calc!BP$11))),"")</f>
        <v/>
      </c>
      <c r="M157" s="205" t="str">
        <f ca="1">IFERROR(IF($C157="","",(SUMIF(INDIRECT(calc!BQ$6),$C157,INDIRECT(calc!BQ$12))+SUMIF(INDIRECT(calc!BQ$7),$C157,INDIRECT(calc!BQ$13))+SUMIF(INDIRECT(calc!BQ$8),$C157,INDIRECT(calc!BQ$14)))/(COUNTIF(INDIRECT(calc!BQ$6),$C157)+COUNTIF(INDIRECT(calc!BQ$7),$C157)+COUNTIF(INDIRECT(calc!BQ$8),$C157))-SUMIF(INDIRECT(calc!BQ$6),$C157,INDIRECT(calc!BQ$9))-SUMIF(INDIRECT(calc!BQ$7),$C157,INDIRECT(calc!BQ$10))-SUMIF(INDIRECT(calc!BQ$8),$C157,INDIRECT(calc!BQ$11))),"")</f>
        <v/>
      </c>
      <c r="N157" s="205" t="str">
        <f ca="1">IFERROR(IF($C157="","",(SUMIF(INDIRECT(calc!BR$6),$C157,INDIRECT(calc!BR$12))+SUMIF(INDIRECT(calc!BR$7),$C157,INDIRECT(calc!BR$13))+SUMIF(INDIRECT(calc!BR$8),$C157,INDIRECT(calc!BR$14)))/(COUNTIF(INDIRECT(calc!BR$6),$C157)+COUNTIF(INDIRECT(calc!BR$7),$C157)+COUNTIF(INDIRECT(calc!BR$8),$C157))-SUMIF(INDIRECT(calc!BR$6),$C157,INDIRECT(calc!BR$9))-SUMIF(INDIRECT(calc!BR$7),$C157,INDIRECT(calc!BR$10))-SUMIF(INDIRECT(calc!BR$8),$C157,INDIRECT(calc!BR$11))),"")</f>
        <v/>
      </c>
      <c r="O157" s="205" t="str">
        <f ca="1">IFERROR(IF($C157="","",(SUMIF(INDIRECT(calc!BS$6),$C157,INDIRECT(calc!BS$12))+SUMIF(INDIRECT(calc!BS$7),$C157,INDIRECT(calc!BS$13))+SUMIF(INDIRECT(calc!BS$8),$C157,INDIRECT(calc!BS$14)))/(COUNTIF(INDIRECT(calc!BS$6),$C157)+COUNTIF(INDIRECT(calc!BS$7),$C157)+COUNTIF(INDIRECT(calc!BS$8),$C157))-SUMIF(INDIRECT(calc!BS$6),$C157,INDIRECT(calc!BS$9))-SUMIF(INDIRECT(calc!BS$7),$C157,INDIRECT(calc!BS$10))-SUMIF(INDIRECT(calc!BS$8),$C157,INDIRECT(calc!BS$11))),"")</f>
        <v/>
      </c>
      <c r="P157" s="205" t="str">
        <f ca="1">IFERROR(IF($C157="","",(SUMIF(INDIRECT(calc!BT$6),$C157,INDIRECT(calc!BT$12))+SUMIF(INDIRECT(calc!BT$7),$C157,INDIRECT(calc!BT$13))+SUMIF(INDIRECT(calc!BT$8),$C157,INDIRECT(calc!BT$14)))/(COUNTIF(INDIRECT(calc!BT$6),$C157)+COUNTIF(INDIRECT(calc!BT$7),$C157)+COUNTIF(INDIRECT(calc!BT$8),$C157))-SUMIF(INDIRECT(calc!BT$6),$C157,INDIRECT(calc!BT$9))-SUMIF(INDIRECT(calc!BT$7),$C157,INDIRECT(calc!BT$10))-SUMIF(INDIRECT(calc!BT$8),$C157,INDIRECT(calc!BT$11))),"")</f>
        <v/>
      </c>
      <c r="Q157" s="205" t="str">
        <f ca="1">IFERROR(IF($C157="","",(SUMIF(INDIRECT(calc!BU$6),$C157,INDIRECT(calc!BU$12))+SUMIF(INDIRECT(calc!BU$7),$C157,INDIRECT(calc!BU$13))+SUMIF(INDIRECT(calc!BU$8),$C157,INDIRECT(calc!BU$14)))/(COUNTIF(INDIRECT(calc!BU$6),$C157)+COUNTIF(INDIRECT(calc!BU$7),$C157)+COUNTIF(INDIRECT(calc!BU$8),$C157))-SUMIF(INDIRECT(calc!BU$6),$C157,INDIRECT(calc!BU$9))-SUMIF(INDIRECT(calc!BU$7),$C157,INDIRECT(calc!BU$10))-SUMIF(INDIRECT(calc!BU$8),$C157,INDIRECT(calc!BU$11))),"")</f>
        <v/>
      </c>
      <c r="R157" s="205" t="str">
        <f ca="1">IFERROR(IF($C157="","",(SUMIF(INDIRECT(calc!BV$6),$C157,INDIRECT(calc!BV$12))+SUMIF(INDIRECT(calc!BV$7),$C157,INDIRECT(calc!BV$13))+SUMIF(INDIRECT(calc!BV$8),$C157,INDIRECT(calc!BV$14)))/(COUNTIF(INDIRECT(calc!BV$6),$C157)+COUNTIF(INDIRECT(calc!BV$7),$C157)+COUNTIF(INDIRECT(calc!BV$8),$C157))-SUMIF(INDIRECT(calc!BV$6),$C157,INDIRECT(calc!BV$9))-SUMIF(INDIRECT(calc!BV$7),$C157,INDIRECT(calc!BV$10))-SUMIF(INDIRECT(calc!BV$8),$C157,INDIRECT(calc!BV$11))),"")</f>
        <v/>
      </c>
      <c r="S157" s="205" t="str">
        <f ca="1">IFERROR(IF($C157="","",(SUMIF(INDIRECT(calc!BW$6),$C157,INDIRECT(calc!BW$12))+SUMIF(INDIRECT(calc!BW$7),$C157,INDIRECT(calc!BW$13))+SUMIF(INDIRECT(calc!BW$8),$C157,INDIRECT(calc!BW$14)))/(COUNTIF(INDIRECT(calc!BW$6),$C157)+COUNTIF(INDIRECT(calc!BW$7),$C157)+COUNTIF(INDIRECT(calc!BW$8),$C157))-SUMIF(INDIRECT(calc!BW$6),$C157,INDIRECT(calc!BW$9))-SUMIF(INDIRECT(calc!BW$7),$C157,INDIRECT(calc!BW$10))-SUMIF(INDIRECT(calc!BW$8),$C157,INDIRECT(calc!BW$11))),"")</f>
        <v/>
      </c>
      <c r="T157" s="205" t="str">
        <f ca="1">IFERROR(IF($C157="","",(SUMIF(INDIRECT(calc!BX$6),$C157,INDIRECT(calc!BX$12))+SUMIF(INDIRECT(calc!BX$7),$C157,INDIRECT(calc!BX$13))+SUMIF(INDIRECT(calc!BX$8),$C157,INDIRECT(calc!BX$14)))/(COUNTIF(INDIRECT(calc!BX$6),$C157)+COUNTIF(INDIRECT(calc!BX$7),$C157)+COUNTIF(INDIRECT(calc!BX$8),$C157))-SUMIF(INDIRECT(calc!BX$6),$C157,INDIRECT(calc!BX$9))-SUMIF(INDIRECT(calc!BX$7),$C157,INDIRECT(calc!BX$10))-SUMIF(INDIRECT(calc!BX$8),$C157,INDIRECT(calc!BX$11))),"")</f>
        <v/>
      </c>
      <c r="U157" s="205" t="str">
        <f ca="1">IFERROR(IF($C157="","",(SUMIF(INDIRECT(calc!BY$6),$C157,INDIRECT(calc!BY$12))+SUMIF(INDIRECT(calc!BY$7),$C157,INDIRECT(calc!BY$13))+SUMIF(INDIRECT(calc!BY$8),$C157,INDIRECT(calc!BY$14)))/(COUNTIF(INDIRECT(calc!BY$6),$C157)+COUNTIF(INDIRECT(calc!BY$7),$C157)+COUNTIF(INDIRECT(calc!BY$8),$C157))-SUMIF(INDIRECT(calc!BY$6),$C157,INDIRECT(calc!BY$9))-SUMIF(INDIRECT(calc!BY$7),$C157,INDIRECT(calc!BY$10))-SUMIF(INDIRECT(calc!BY$8),$C157,INDIRECT(calc!BY$11))),"")</f>
        <v/>
      </c>
      <c r="V157" s="205" t="str">
        <f ca="1">IFERROR(IF($C157="","",(SUMIF(INDIRECT(calc!BZ$6),$C157,INDIRECT(calc!BZ$12))+SUMIF(INDIRECT(calc!BZ$7),$C157,INDIRECT(calc!BZ$13))+SUMIF(INDIRECT(calc!BZ$8),$C157,INDIRECT(calc!BZ$14)))/(COUNTIF(INDIRECT(calc!BZ$6),$C157)+COUNTIF(INDIRECT(calc!BZ$7),$C157)+COUNTIF(INDIRECT(calc!BZ$8),$C157))-SUMIF(INDIRECT(calc!BZ$6),$C157,INDIRECT(calc!BZ$9))-SUMIF(INDIRECT(calc!BZ$7),$C157,INDIRECT(calc!BZ$10))-SUMIF(INDIRECT(calc!BZ$8),$C157,INDIRECT(calc!BZ$11))),"")</f>
        <v/>
      </c>
      <c r="X157" s="136"/>
    </row>
    <row r="158" spans="3:24">
      <c r="C158" s="204" t="str">
        <f ca="1">IFERROR(INDEX(Typ,MATCH(ROW(A157),Code,0),2),"")</f>
        <v/>
      </c>
      <c r="D158" s="204" t="str">
        <f ca="1">IFERROR(INDEX(Typ,MATCH(ROW(B157),Code,0),3),"")</f>
        <v/>
      </c>
      <c r="E158" s="141">
        <f ca="1">SUMIF(Stocks!A:$A,$C158,Stocks!$B:$B)</f>
        <v>0</v>
      </c>
      <c r="F158" s="141"/>
      <c r="G158" s="145">
        <f t="shared" ca="1" si="2"/>
        <v>0</v>
      </c>
      <c r="H158" s="205" t="str">
        <f ca="1">IFERROR(IF($C158="","",(SUMIF(INDIRECT(calc!BL$6),$C158,INDIRECT(calc!BL$12))+SUMIF(INDIRECT(calc!BL$7),$C158,INDIRECT(calc!BL$13))+SUMIF(INDIRECT(calc!BL$8),$C158,INDIRECT(calc!BL$14)))/(COUNTIF(INDIRECT(calc!BL$6),$C158)+COUNTIF(INDIRECT(calc!BL$7),$C158)+COUNTIF(INDIRECT(calc!BL$8),$C158))-SUMIF(INDIRECT(calc!BL$6),$C158,INDIRECT(calc!BL$9))-SUMIF(INDIRECT(calc!BL$7),$C158,INDIRECT(calc!BL$10))-SUMIF(INDIRECT(calc!BL$8),$C158,INDIRECT(calc!BL$11))),"")</f>
        <v/>
      </c>
      <c r="I158" s="205" t="str">
        <f ca="1">IFERROR(IF($C158="","",(SUMIF(INDIRECT(calc!BM$6),$C158,INDIRECT(calc!BM$12))+SUMIF(INDIRECT(calc!BM$7),$C158,INDIRECT(calc!BM$13))+SUMIF(INDIRECT(calc!BM$8),$C158,INDIRECT(calc!BM$14)))/(COUNTIF(INDIRECT(calc!BM$6),$C158)+COUNTIF(INDIRECT(calc!BM$7),$C158)+COUNTIF(INDIRECT(calc!BM$8),$C158))-SUMIF(INDIRECT(calc!BM$6),$C158,INDIRECT(calc!BM$9))-SUMIF(INDIRECT(calc!BM$7),$C158,INDIRECT(calc!BM$10))-SUMIF(INDIRECT(calc!BM$8),$C158,INDIRECT(calc!BM$11))),"")</f>
        <v/>
      </c>
      <c r="J158" s="205" t="str">
        <f ca="1">IFERROR(IF($C158="","",(SUMIF(INDIRECT(calc!BN$6),$C158,INDIRECT(calc!BN$12))+SUMIF(INDIRECT(calc!BN$7),$C158,INDIRECT(calc!BN$13))+SUMIF(INDIRECT(calc!BN$8),$C158,INDIRECT(calc!BN$14)))/(COUNTIF(INDIRECT(calc!BN$6),$C158)+COUNTIF(INDIRECT(calc!BN$7),$C158)+COUNTIF(INDIRECT(calc!BN$8),$C158))-SUMIF(INDIRECT(calc!BN$6),$C158,INDIRECT(calc!BN$9))-SUMIF(INDIRECT(calc!BN$7),$C158,INDIRECT(calc!BN$10))-SUMIF(INDIRECT(calc!BN$8),$C158,INDIRECT(calc!BN$11))),"")</f>
        <v/>
      </c>
      <c r="K158" s="205" t="str">
        <f ca="1">IFERROR(IF($C158="","",(SUMIF(INDIRECT(calc!BO$6),$C158,INDIRECT(calc!BO$12))+SUMIF(INDIRECT(calc!BO$7),$C158,INDIRECT(calc!BO$13))+SUMIF(INDIRECT(calc!BO$8),$C158,INDIRECT(calc!BO$14)))/(COUNTIF(INDIRECT(calc!BO$6),$C158)+COUNTIF(INDIRECT(calc!BO$7),$C158)+COUNTIF(INDIRECT(calc!BO$8),$C158))-SUMIF(INDIRECT(calc!BO$6),$C158,INDIRECT(calc!BO$9))-SUMIF(INDIRECT(calc!BO$7),$C158,INDIRECT(calc!BO$10))-SUMIF(INDIRECT(calc!BO$8),$C158,INDIRECT(calc!BO$11))),"")</f>
        <v/>
      </c>
      <c r="L158" s="205" t="str">
        <f ca="1">IFERROR(IF($C158="","",(SUMIF(INDIRECT(calc!BP$6),$C158,INDIRECT(calc!BP$12))+SUMIF(INDIRECT(calc!BP$7),$C158,INDIRECT(calc!BP$13))+SUMIF(INDIRECT(calc!BP$8),$C158,INDIRECT(calc!BP$14)))/(COUNTIF(INDIRECT(calc!BP$6),$C158)+COUNTIF(INDIRECT(calc!BP$7),$C158)+COUNTIF(INDIRECT(calc!BP$8),$C158))-SUMIF(INDIRECT(calc!BP$6),$C158,INDIRECT(calc!BP$9))-SUMIF(INDIRECT(calc!BP$7),$C158,INDIRECT(calc!BP$10))-SUMIF(INDIRECT(calc!BP$8),$C158,INDIRECT(calc!BP$11))),"")</f>
        <v/>
      </c>
      <c r="M158" s="205" t="str">
        <f ca="1">IFERROR(IF($C158="","",(SUMIF(INDIRECT(calc!BQ$6),$C158,INDIRECT(calc!BQ$12))+SUMIF(INDIRECT(calc!BQ$7),$C158,INDIRECT(calc!BQ$13))+SUMIF(INDIRECT(calc!BQ$8),$C158,INDIRECT(calc!BQ$14)))/(COUNTIF(INDIRECT(calc!BQ$6),$C158)+COUNTIF(INDIRECT(calc!BQ$7),$C158)+COUNTIF(INDIRECT(calc!BQ$8),$C158))-SUMIF(INDIRECT(calc!BQ$6),$C158,INDIRECT(calc!BQ$9))-SUMIF(INDIRECT(calc!BQ$7),$C158,INDIRECT(calc!BQ$10))-SUMIF(INDIRECT(calc!BQ$8),$C158,INDIRECT(calc!BQ$11))),"")</f>
        <v/>
      </c>
      <c r="N158" s="205" t="str">
        <f ca="1">IFERROR(IF($C158="","",(SUMIF(INDIRECT(calc!BR$6),$C158,INDIRECT(calc!BR$12))+SUMIF(INDIRECT(calc!BR$7),$C158,INDIRECT(calc!BR$13))+SUMIF(INDIRECT(calc!BR$8),$C158,INDIRECT(calc!BR$14)))/(COUNTIF(INDIRECT(calc!BR$6),$C158)+COUNTIF(INDIRECT(calc!BR$7),$C158)+COUNTIF(INDIRECT(calc!BR$8),$C158))-SUMIF(INDIRECT(calc!BR$6),$C158,INDIRECT(calc!BR$9))-SUMIF(INDIRECT(calc!BR$7),$C158,INDIRECT(calc!BR$10))-SUMIF(INDIRECT(calc!BR$8),$C158,INDIRECT(calc!BR$11))),"")</f>
        <v/>
      </c>
      <c r="O158" s="205" t="str">
        <f ca="1">IFERROR(IF($C158="","",(SUMIF(INDIRECT(calc!BS$6),$C158,INDIRECT(calc!BS$12))+SUMIF(INDIRECT(calc!BS$7),$C158,INDIRECT(calc!BS$13))+SUMIF(INDIRECT(calc!BS$8),$C158,INDIRECT(calc!BS$14)))/(COUNTIF(INDIRECT(calc!BS$6),$C158)+COUNTIF(INDIRECT(calc!BS$7),$C158)+COUNTIF(INDIRECT(calc!BS$8),$C158))-SUMIF(INDIRECT(calc!BS$6),$C158,INDIRECT(calc!BS$9))-SUMIF(INDIRECT(calc!BS$7),$C158,INDIRECT(calc!BS$10))-SUMIF(INDIRECT(calc!BS$8),$C158,INDIRECT(calc!BS$11))),"")</f>
        <v/>
      </c>
      <c r="P158" s="205" t="str">
        <f ca="1">IFERROR(IF($C158="","",(SUMIF(INDIRECT(calc!BT$6),$C158,INDIRECT(calc!BT$12))+SUMIF(INDIRECT(calc!BT$7),$C158,INDIRECT(calc!BT$13))+SUMIF(INDIRECT(calc!BT$8),$C158,INDIRECT(calc!BT$14)))/(COUNTIF(INDIRECT(calc!BT$6),$C158)+COUNTIF(INDIRECT(calc!BT$7),$C158)+COUNTIF(INDIRECT(calc!BT$8),$C158))-SUMIF(INDIRECT(calc!BT$6),$C158,INDIRECT(calc!BT$9))-SUMIF(INDIRECT(calc!BT$7),$C158,INDIRECT(calc!BT$10))-SUMIF(INDIRECT(calc!BT$8),$C158,INDIRECT(calc!BT$11))),"")</f>
        <v/>
      </c>
      <c r="Q158" s="205" t="str">
        <f ca="1">IFERROR(IF($C158="","",(SUMIF(INDIRECT(calc!BU$6),$C158,INDIRECT(calc!BU$12))+SUMIF(INDIRECT(calc!BU$7),$C158,INDIRECT(calc!BU$13))+SUMIF(INDIRECT(calc!BU$8),$C158,INDIRECT(calc!BU$14)))/(COUNTIF(INDIRECT(calc!BU$6),$C158)+COUNTIF(INDIRECT(calc!BU$7),$C158)+COUNTIF(INDIRECT(calc!BU$8),$C158))-SUMIF(INDIRECT(calc!BU$6),$C158,INDIRECT(calc!BU$9))-SUMIF(INDIRECT(calc!BU$7),$C158,INDIRECT(calc!BU$10))-SUMIF(INDIRECT(calc!BU$8),$C158,INDIRECT(calc!BU$11))),"")</f>
        <v/>
      </c>
      <c r="R158" s="205" t="str">
        <f ca="1">IFERROR(IF($C158="","",(SUMIF(INDIRECT(calc!BV$6),$C158,INDIRECT(calc!BV$12))+SUMIF(INDIRECT(calc!BV$7),$C158,INDIRECT(calc!BV$13))+SUMIF(INDIRECT(calc!BV$8),$C158,INDIRECT(calc!BV$14)))/(COUNTIF(INDIRECT(calc!BV$6),$C158)+COUNTIF(INDIRECT(calc!BV$7),$C158)+COUNTIF(INDIRECT(calc!BV$8),$C158))-SUMIF(INDIRECT(calc!BV$6),$C158,INDIRECT(calc!BV$9))-SUMIF(INDIRECT(calc!BV$7),$C158,INDIRECT(calc!BV$10))-SUMIF(INDIRECT(calc!BV$8),$C158,INDIRECT(calc!BV$11))),"")</f>
        <v/>
      </c>
      <c r="S158" s="205" t="str">
        <f ca="1">IFERROR(IF($C158="","",(SUMIF(INDIRECT(calc!BW$6),$C158,INDIRECT(calc!BW$12))+SUMIF(INDIRECT(calc!BW$7),$C158,INDIRECT(calc!BW$13))+SUMIF(INDIRECT(calc!BW$8),$C158,INDIRECT(calc!BW$14)))/(COUNTIF(INDIRECT(calc!BW$6),$C158)+COUNTIF(INDIRECT(calc!BW$7),$C158)+COUNTIF(INDIRECT(calc!BW$8),$C158))-SUMIF(INDIRECT(calc!BW$6),$C158,INDIRECT(calc!BW$9))-SUMIF(INDIRECT(calc!BW$7),$C158,INDIRECT(calc!BW$10))-SUMIF(INDIRECT(calc!BW$8),$C158,INDIRECT(calc!BW$11))),"")</f>
        <v/>
      </c>
      <c r="T158" s="205" t="str">
        <f ca="1">IFERROR(IF($C158="","",(SUMIF(INDIRECT(calc!BX$6),$C158,INDIRECT(calc!BX$12))+SUMIF(INDIRECT(calc!BX$7),$C158,INDIRECT(calc!BX$13))+SUMIF(INDIRECT(calc!BX$8),$C158,INDIRECT(calc!BX$14)))/(COUNTIF(INDIRECT(calc!BX$6),$C158)+COUNTIF(INDIRECT(calc!BX$7),$C158)+COUNTIF(INDIRECT(calc!BX$8),$C158))-SUMIF(INDIRECT(calc!BX$6),$C158,INDIRECT(calc!BX$9))-SUMIF(INDIRECT(calc!BX$7),$C158,INDIRECT(calc!BX$10))-SUMIF(INDIRECT(calc!BX$8),$C158,INDIRECT(calc!BX$11))),"")</f>
        <v/>
      </c>
      <c r="U158" s="205" t="str">
        <f ca="1">IFERROR(IF($C158="","",(SUMIF(INDIRECT(calc!BY$6),$C158,INDIRECT(calc!BY$12))+SUMIF(INDIRECT(calc!BY$7),$C158,INDIRECT(calc!BY$13))+SUMIF(INDIRECT(calc!BY$8),$C158,INDIRECT(calc!BY$14)))/(COUNTIF(INDIRECT(calc!BY$6),$C158)+COUNTIF(INDIRECT(calc!BY$7),$C158)+COUNTIF(INDIRECT(calc!BY$8),$C158))-SUMIF(INDIRECT(calc!BY$6),$C158,INDIRECT(calc!BY$9))-SUMIF(INDIRECT(calc!BY$7),$C158,INDIRECT(calc!BY$10))-SUMIF(INDIRECT(calc!BY$8),$C158,INDIRECT(calc!BY$11))),"")</f>
        <v/>
      </c>
      <c r="V158" s="205" t="str">
        <f ca="1">IFERROR(IF($C158="","",(SUMIF(INDIRECT(calc!BZ$6),$C158,INDIRECT(calc!BZ$12))+SUMIF(INDIRECT(calc!BZ$7),$C158,INDIRECT(calc!BZ$13))+SUMIF(INDIRECT(calc!BZ$8),$C158,INDIRECT(calc!BZ$14)))/(COUNTIF(INDIRECT(calc!BZ$6),$C158)+COUNTIF(INDIRECT(calc!BZ$7),$C158)+COUNTIF(INDIRECT(calc!BZ$8),$C158))-SUMIF(INDIRECT(calc!BZ$6),$C158,INDIRECT(calc!BZ$9))-SUMIF(INDIRECT(calc!BZ$7),$C158,INDIRECT(calc!BZ$10))-SUMIF(INDIRECT(calc!BZ$8),$C158,INDIRECT(calc!BZ$11))),"")</f>
        <v/>
      </c>
      <c r="X158" s="136"/>
    </row>
    <row r="159" spans="3:24">
      <c r="C159" s="204" t="str">
        <f ca="1">IFERROR(INDEX(Typ,MATCH(ROW(A158),Code,0),2),"")</f>
        <v/>
      </c>
      <c r="D159" s="204" t="str">
        <f ca="1">IFERROR(INDEX(Typ,MATCH(ROW(B158),Code,0),3),"")</f>
        <v/>
      </c>
      <c r="E159" s="141">
        <f ca="1">SUMIF(Stocks!A:$A,$C159,Stocks!$B:$B)</f>
        <v>0</v>
      </c>
      <c r="F159" s="141"/>
      <c r="G159" s="145">
        <f t="shared" ca="1" si="2"/>
        <v>0</v>
      </c>
      <c r="H159" s="205" t="str">
        <f ca="1">IFERROR(IF($C159="","",(SUMIF(INDIRECT(calc!BL$6),$C159,INDIRECT(calc!BL$12))+SUMIF(INDIRECT(calc!BL$7),$C159,INDIRECT(calc!BL$13))+SUMIF(INDIRECT(calc!BL$8),$C159,INDIRECT(calc!BL$14)))/(COUNTIF(INDIRECT(calc!BL$6),$C159)+COUNTIF(INDIRECT(calc!BL$7),$C159)+COUNTIF(INDIRECT(calc!BL$8),$C159))-SUMIF(INDIRECT(calc!BL$6),$C159,INDIRECT(calc!BL$9))-SUMIF(INDIRECT(calc!BL$7),$C159,INDIRECT(calc!BL$10))-SUMIF(INDIRECT(calc!BL$8),$C159,INDIRECT(calc!BL$11))),"")</f>
        <v/>
      </c>
      <c r="I159" s="205" t="str">
        <f ca="1">IFERROR(IF($C159="","",(SUMIF(INDIRECT(calc!BM$6),$C159,INDIRECT(calc!BM$12))+SUMIF(INDIRECT(calc!BM$7),$C159,INDIRECT(calc!BM$13))+SUMIF(INDIRECT(calc!BM$8),$C159,INDIRECT(calc!BM$14)))/(COUNTIF(INDIRECT(calc!BM$6),$C159)+COUNTIF(INDIRECT(calc!BM$7),$C159)+COUNTIF(INDIRECT(calc!BM$8),$C159))-SUMIF(INDIRECT(calc!BM$6),$C159,INDIRECT(calc!BM$9))-SUMIF(INDIRECT(calc!BM$7),$C159,INDIRECT(calc!BM$10))-SUMIF(INDIRECT(calc!BM$8),$C159,INDIRECT(calc!BM$11))),"")</f>
        <v/>
      </c>
      <c r="J159" s="205" t="str">
        <f ca="1">IFERROR(IF($C159="","",(SUMIF(INDIRECT(calc!BN$6),$C159,INDIRECT(calc!BN$12))+SUMIF(INDIRECT(calc!BN$7),$C159,INDIRECT(calc!BN$13))+SUMIF(INDIRECT(calc!BN$8),$C159,INDIRECT(calc!BN$14)))/(COUNTIF(INDIRECT(calc!BN$6),$C159)+COUNTIF(INDIRECT(calc!BN$7),$C159)+COUNTIF(INDIRECT(calc!BN$8),$C159))-SUMIF(INDIRECT(calc!BN$6),$C159,INDIRECT(calc!BN$9))-SUMIF(INDIRECT(calc!BN$7),$C159,INDIRECT(calc!BN$10))-SUMIF(INDIRECT(calc!BN$8),$C159,INDIRECT(calc!BN$11))),"")</f>
        <v/>
      </c>
      <c r="K159" s="205" t="str">
        <f ca="1">IFERROR(IF($C159="","",(SUMIF(INDIRECT(calc!BO$6),$C159,INDIRECT(calc!BO$12))+SUMIF(INDIRECT(calc!BO$7),$C159,INDIRECT(calc!BO$13))+SUMIF(INDIRECT(calc!BO$8),$C159,INDIRECT(calc!BO$14)))/(COUNTIF(INDIRECT(calc!BO$6),$C159)+COUNTIF(INDIRECT(calc!BO$7),$C159)+COUNTIF(INDIRECT(calc!BO$8),$C159))-SUMIF(INDIRECT(calc!BO$6),$C159,INDIRECT(calc!BO$9))-SUMIF(INDIRECT(calc!BO$7),$C159,INDIRECT(calc!BO$10))-SUMIF(INDIRECT(calc!BO$8),$C159,INDIRECT(calc!BO$11))),"")</f>
        <v/>
      </c>
      <c r="L159" s="205" t="str">
        <f ca="1">IFERROR(IF($C159="","",(SUMIF(INDIRECT(calc!BP$6),$C159,INDIRECT(calc!BP$12))+SUMIF(INDIRECT(calc!BP$7),$C159,INDIRECT(calc!BP$13))+SUMIF(INDIRECT(calc!BP$8),$C159,INDIRECT(calc!BP$14)))/(COUNTIF(INDIRECT(calc!BP$6),$C159)+COUNTIF(INDIRECT(calc!BP$7),$C159)+COUNTIF(INDIRECT(calc!BP$8),$C159))-SUMIF(INDIRECT(calc!BP$6),$C159,INDIRECT(calc!BP$9))-SUMIF(INDIRECT(calc!BP$7),$C159,INDIRECT(calc!BP$10))-SUMIF(INDIRECT(calc!BP$8),$C159,INDIRECT(calc!BP$11))),"")</f>
        <v/>
      </c>
      <c r="M159" s="205" t="str">
        <f ca="1">IFERROR(IF($C159="","",(SUMIF(INDIRECT(calc!BQ$6),$C159,INDIRECT(calc!BQ$12))+SUMIF(INDIRECT(calc!BQ$7),$C159,INDIRECT(calc!BQ$13))+SUMIF(INDIRECT(calc!BQ$8),$C159,INDIRECT(calc!BQ$14)))/(COUNTIF(INDIRECT(calc!BQ$6),$C159)+COUNTIF(INDIRECT(calc!BQ$7),$C159)+COUNTIF(INDIRECT(calc!BQ$8),$C159))-SUMIF(INDIRECT(calc!BQ$6),$C159,INDIRECT(calc!BQ$9))-SUMIF(INDIRECT(calc!BQ$7),$C159,INDIRECT(calc!BQ$10))-SUMIF(INDIRECT(calc!BQ$8),$C159,INDIRECT(calc!BQ$11))),"")</f>
        <v/>
      </c>
      <c r="N159" s="205" t="str">
        <f ca="1">IFERROR(IF($C159="","",(SUMIF(INDIRECT(calc!BR$6),$C159,INDIRECT(calc!BR$12))+SUMIF(INDIRECT(calc!BR$7),$C159,INDIRECT(calc!BR$13))+SUMIF(INDIRECT(calc!BR$8),$C159,INDIRECT(calc!BR$14)))/(COUNTIF(INDIRECT(calc!BR$6),$C159)+COUNTIF(INDIRECT(calc!BR$7),$C159)+COUNTIF(INDIRECT(calc!BR$8),$C159))-SUMIF(INDIRECT(calc!BR$6),$C159,INDIRECT(calc!BR$9))-SUMIF(INDIRECT(calc!BR$7),$C159,INDIRECT(calc!BR$10))-SUMIF(INDIRECT(calc!BR$8),$C159,INDIRECT(calc!BR$11))),"")</f>
        <v/>
      </c>
      <c r="O159" s="205" t="str">
        <f ca="1">IFERROR(IF($C159="","",(SUMIF(INDIRECT(calc!BS$6),$C159,INDIRECT(calc!BS$12))+SUMIF(INDIRECT(calc!BS$7),$C159,INDIRECT(calc!BS$13))+SUMIF(INDIRECT(calc!BS$8),$C159,INDIRECT(calc!BS$14)))/(COUNTIF(INDIRECT(calc!BS$6),$C159)+COUNTIF(INDIRECT(calc!BS$7),$C159)+COUNTIF(INDIRECT(calc!BS$8),$C159))-SUMIF(INDIRECT(calc!BS$6),$C159,INDIRECT(calc!BS$9))-SUMIF(INDIRECT(calc!BS$7),$C159,INDIRECT(calc!BS$10))-SUMIF(INDIRECT(calc!BS$8),$C159,INDIRECT(calc!BS$11))),"")</f>
        <v/>
      </c>
      <c r="P159" s="205" t="str">
        <f ca="1">IFERROR(IF($C159="","",(SUMIF(INDIRECT(calc!BT$6),$C159,INDIRECT(calc!BT$12))+SUMIF(INDIRECT(calc!BT$7),$C159,INDIRECT(calc!BT$13))+SUMIF(INDIRECT(calc!BT$8),$C159,INDIRECT(calc!BT$14)))/(COUNTIF(INDIRECT(calc!BT$6),$C159)+COUNTIF(INDIRECT(calc!BT$7),$C159)+COUNTIF(INDIRECT(calc!BT$8),$C159))-SUMIF(INDIRECT(calc!BT$6),$C159,INDIRECT(calc!BT$9))-SUMIF(INDIRECT(calc!BT$7),$C159,INDIRECT(calc!BT$10))-SUMIF(INDIRECT(calc!BT$8),$C159,INDIRECT(calc!BT$11))),"")</f>
        <v/>
      </c>
      <c r="Q159" s="205" t="str">
        <f ca="1">IFERROR(IF($C159="","",(SUMIF(INDIRECT(calc!BU$6),$C159,INDIRECT(calc!BU$12))+SUMIF(INDIRECT(calc!BU$7),$C159,INDIRECT(calc!BU$13))+SUMIF(INDIRECT(calc!BU$8),$C159,INDIRECT(calc!BU$14)))/(COUNTIF(INDIRECT(calc!BU$6),$C159)+COUNTIF(INDIRECT(calc!BU$7),$C159)+COUNTIF(INDIRECT(calc!BU$8),$C159))-SUMIF(INDIRECT(calc!BU$6),$C159,INDIRECT(calc!BU$9))-SUMIF(INDIRECT(calc!BU$7),$C159,INDIRECT(calc!BU$10))-SUMIF(INDIRECT(calc!BU$8),$C159,INDIRECT(calc!BU$11))),"")</f>
        <v/>
      </c>
      <c r="R159" s="205" t="str">
        <f ca="1">IFERROR(IF($C159="","",(SUMIF(INDIRECT(calc!BV$6),$C159,INDIRECT(calc!BV$12))+SUMIF(INDIRECT(calc!BV$7),$C159,INDIRECT(calc!BV$13))+SUMIF(INDIRECT(calc!BV$8),$C159,INDIRECT(calc!BV$14)))/(COUNTIF(INDIRECT(calc!BV$6),$C159)+COUNTIF(INDIRECT(calc!BV$7),$C159)+COUNTIF(INDIRECT(calc!BV$8),$C159))-SUMIF(INDIRECT(calc!BV$6),$C159,INDIRECT(calc!BV$9))-SUMIF(INDIRECT(calc!BV$7),$C159,INDIRECT(calc!BV$10))-SUMIF(INDIRECT(calc!BV$8),$C159,INDIRECT(calc!BV$11))),"")</f>
        <v/>
      </c>
      <c r="S159" s="205" t="str">
        <f ca="1">IFERROR(IF($C159="","",(SUMIF(INDIRECT(calc!BW$6),$C159,INDIRECT(calc!BW$12))+SUMIF(INDIRECT(calc!BW$7),$C159,INDIRECT(calc!BW$13))+SUMIF(INDIRECT(calc!BW$8),$C159,INDIRECT(calc!BW$14)))/(COUNTIF(INDIRECT(calc!BW$6),$C159)+COUNTIF(INDIRECT(calc!BW$7),$C159)+COUNTIF(INDIRECT(calc!BW$8),$C159))-SUMIF(INDIRECT(calc!BW$6),$C159,INDIRECT(calc!BW$9))-SUMIF(INDIRECT(calc!BW$7),$C159,INDIRECT(calc!BW$10))-SUMIF(INDIRECT(calc!BW$8),$C159,INDIRECT(calc!BW$11))),"")</f>
        <v/>
      </c>
      <c r="T159" s="205" t="str">
        <f ca="1">IFERROR(IF($C159="","",(SUMIF(INDIRECT(calc!BX$6),$C159,INDIRECT(calc!BX$12))+SUMIF(INDIRECT(calc!BX$7),$C159,INDIRECT(calc!BX$13))+SUMIF(INDIRECT(calc!BX$8),$C159,INDIRECT(calc!BX$14)))/(COUNTIF(INDIRECT(calc!BX$6),$C159)+COUNTIF(INDIRECT(calc!BX$7),$C159)+COUNTIF(INDIRECT(calc!BX$8),$C159))-SUMIF(INDIRECT(calc!BX$6),$C159,INDIRECT(calc!BX$9))-SUMIF(INDIRECT(calc!BX$7),$C159,INDIRECT(calc!BX$10))-SUMIF(INDIRECT(calc!BX$8),$C159,INDIRECT(calc!BX$11))),"")</f>
        <v/>
      </c>
      <c r="U159" s="205" t="str">
        <f ca="1">IFERROR(IF($C159="","",(SUMIF(INDIRECT(calc!BY$6),$C159,INDIRECT(calc!BY$12))+SUMIF(INDIRECT(calc!BY$7),$C159,INDIRECT(calc!BY$13))+SUMIF(INDIRECT(calc!BY$8),$C159,INDIRECT(calc!BY$14)))/(COUNTIF(INDIRECT(calc!BY$6),$C159)+COUNTIF(INDIRECT(calc!BY$7),$C159)+COUNTIF(INDIRECT(calc!BY$8),$C159))-SUMIF(INDIRECT(calc!BY$6),$C159,INDIRECT(calc!BY$9))-SUMIF(INDIRECT(calc!BY$7),$C159,INDIRECT(calc!BY$10))-SUMIF(INDIRECT(calc!BY$8),$C159,INDIRECT(calc!BY$11))),"")</f>
        <v/>
      </c>
      <c r="V159" s="205" t="str">
        <f ca="1">IFERROR(IF($C159="","",(SUMIF(INDIRECT(calc!BZ$6),$C159,INDIRECT(calc!BZ$12))+SUMIF(INDIRECT(calc!BZ$7),$C159,INDIRECT(calc!BZ$13))+SUMIF(INDIRECT(calc!BZ$8),$C159,INDIRECT(calc!BZ$14)))/(COUNTIF(INDIRECT(calc!BZ$6),$C159)+COUNTIF(INDIRECT(calc!BZ$7),$C159)+COUNTIF(INDIRECT(calc!BZ$8),$C159))-SUMIF(INDIRECT(calc!BZ$6),$C159,INDIRECT(calc!BZ$9))-SUMIF(INDIRECT(calc!BZ$7),$C159,INDIRECT(calc!BZ$10))-SUMIF(INDIRECT(calc!BZ$8),$C159,INDIRECT(calc!BZ$11))),"")</f>
        <v/>
      </c>
      <c r="X159" s="136"/>
    </row>
    <row r="160" spans="3:24">
      <c r="C160" s="204" t="str">
        <f ca="1">IFERROR(INDEX(Typ,MATCH(ROW(A159),Code,0),2),"")</f>
        <v/>
      </c>
      <c r="D160" s="204" t="str">
        <f ca="1">IFERROR(INDEX(Typ,MATCH(ROW(B159),Code,0),3),"")</f>
        <v/>
      </c>
      <c r="E160" s="141">
        <f ca="1">SUMIF(Stocks!A:$A,$C160,Stocks!$B:$B)</f>
        <v>0</v>
      </c>
      <c r="F160" s="141"/>
      <c r="G160" s="145">
        <f t="shared" ca="1" si="2"/>
        <v>0</v>
      </c>
      <c r="H160" s="205" t="str">
        <f ca="1">IFERROR(IF($C160="","",(SUMIF(INDIRECT(calc!BL$6),$C160,INDIRECT(calc!BL$12))+SUMIF(INDIRECT(calc!BL$7),$C160,INDIRECT(calc!BL$13))+SUMIF(INDIRECT(calc!BL$8),$C160,INDIRECT(calc!BL$14)))/(COUNTIF(INDIRECT(calc!BL$6),$C160)+COUNTIF(INDIRECT(calc!BL$7),$C160)+COUNTIF(INDIRECT(calc!BL$8),$C160))-SUMIF(INDIRECT(calc!BL$6),$C160,INDIRECT(calc!BL$9))-SUMIF(INDIRECT(calc!BL$7),$C160,INDIRECT(calc!BL$10))-SUMIF(INDIRECT(calc!BL$8),$C160,INDIRECT(calc!BL$11))),"")</f>
        <v/>
      </c>
      <c r="I160" s="205" t="str">
        <f ca="1">IFERROR(IF($C160="","",(SUMIF(INDIRECT(calc!BM$6),$C160,INDIRECT(calc!BM$12))+SUMIF(INDIRECT(calc!BM$7),$C160,INDIRECT(calc!BM$13))+SUMIF(INDIRECT(calc!BM$8),$C160,INDIRECT(calc!BM$14)))/(COUNTIF(INDIRECT(calc!BM$6),$C160)+COUNTIF(INDIRECT(calc!BM$7),$C160)+COUNTIF(INDIRECT(calc!BM$8),$C160))-SUMIF(INDIRECT(calc!BM$6),$C160,INDIRECT(calc!BM$9))-SUMIF(INDIRECT(calc!BM$7),$C160,INDIRECT(calc!BM$10))-SUMIF(INDIRECT(calc!BM$8),$C160,INDIRECT(calc!BM$11))),"")</f>
        <v/>
      </c>
      <c r="J160" s="205" t="str">
        <f ca="1">IFERROR(IF($C160="","",(SUMIF(INDIRECT(calc!BN$6),$C160,INDIRECT(calc!BN$12))+SUMIF(INDIRECT(calc!BN$7),$C160,INDIRECT(calc!BN$13))+SUMIF(INDIRECT(calc!BN$8),$C160,INDIRECT(calc!BN$14)))/(COUNTIF(INDIRECT(calc!BN$6),$C160)+COUNTIF(INDIRECT(calc!BN$7),$C160)+COUNTIF(INDIRECT(calc!BN$8),$C160))-SUMIF(INDIRECT(calc!BN$6),$C160,INDIRECT(calc!BN$9))-SUMIF(INDIRECT(calc!BN$7),$C160,INDIRECT(calc!BN$10))-SUMIF(INDIRECT(calc!BN$8),$C160,INDIRECT(calc!BN$11))),"")</f>
        <v/>
      </c>
      <c r="K160" s="205" t="str">
        <f ca="1">IFERROR(IF($C160="","",(SUMIF(INDIRECT(calc!BO$6),$C160,INDIRECT(calc!BO$12))+SUMIF(INDIRECT(calc!BO$7),$C160,INDIRECT(calc!BO$13))+SUMIF(INDIRECT(calc!BO$8),$C160,INDIRECT(calc!BO$14)))/(COUNTIF(INDIRECT(calc!BO$6),$C160)+COUNTIF(INDIRECT(calc!BO$7),$C160)+COUNTIF(INDIRECT(calc!BO$8),$C160))-SUMIF(INDIRECT(calc!BO$6),$C160,INDIRECT(calc!BO$9))-SUMIF(INDIRECT(calc!BO$7),$C160,INDIRECT(calc!BO$10))-SUMIF(INDIRECT(calc!BO$8),$C160,INDIRECT(calc!BO$11))),"")</f>
        <v/>
      </c>
      <c r="L160" s="205" t="str">
        <f ca="1">IFERROR(IF($C160="","",(SUMIF(INDIRECT(calc!BP$6),$C160,INDIRECT(calc!BP$12))+SUMIF(INDIRECT(calc!BP$7),$C160,INDIRECT(calc!BP$13))+SUMIF(INDIRECT(calc!BP$8),$C160,INDIRECT(calc!BP$14)))/(COUNTIF(INDIRECT(calc!BP$6),$C160)+COUNTIF(INDIRECT(calc!BP$7),$C160)+COUNTIF(INDIRECT(calc!BP$8),$C160))-SUMIF(INDIRECT(calc!BP$6),$C160,INDIRECT(calc!BP$9))-SUMIF(INDIRECT(calc!BP$7),$C160,INDIRECT(calc!BP$10))-SUMIF(INDIRECT(calc!BP$8),$C160,INDIRECT(calc!BP$11))),"")</f>
        <v/>
      </c>
      <c r="M160" s="205" t="str">
        <f ca="1">IFERROR(IF($C160="","",(SUMIF(INDIRECT(calc!BQ$6),$C160,INDIRECT(calc!BQ$12))+SUMIF(INDIRECT(calc!BQ$7),$C160,INDIRECT(calc!BQ$13))+SUMIF(INDIRECT(calc!BQ$8),$C160,INDIRECT(calc!BQ$14)))/(COUNTIF(INDIRECT(calc!BQ$6),$C160)+COUNTIF(INDIRECT(calc!BQ$7),$C160)+COUNTIF(INDIRECT(calc!BQ$8),$C160))-SUMIF(INDIRECT(calc!BQ$6),$C160,INDIRECT(calc!BQ$9))-SUMIF(INDIRECT(calc!BQ$7),$C160,INDIRECT(calc!BQ$10))-SUMIF(INDIRECT(calc!BQ$8),$C160,INDIRECT(calc!BQ$11))),"")</f>
        <v/>
      </c>
      <c r="N160" s="205" t="str">
        <f ca="1">IFERROR(IF($C160="","",(SUMIF(INDIRECT(calc!BR$6),$C160,INDIRECT(calc!BR$12))+SUMIF(INDIRECT(calc!BR$7),$C160,INDIRECT(calc!BR$13))+SUMIF(INDIRECT(calc!BR$8),$C160,INDIRECT(calc!BR$14)))/(COUNTIF(INDIRECT(calc!BR$6),$C160)+COUNTIF(INDIRECT(calc!BR$7),$C160)+COUNTIF(INDIRECT(calc!BR$8),$C160))-SUMIF(INDIRECT(calc!BR$6),$C160,INDIRECT(calc!BR$9))-SUMIF(INDIRECT(calc!BR$7),$C160,INDIRECT(calc!BR$10))-SUMIF(INDIRECT(calc!BR$8),$C160,INDIRECT(calc!BR$11))),"")</f>
        <v/>
      </c>
      <c r="O160" s="205" t="str">
        <f ca="1">IFERROR(IF($C160="","",(SUMIF(INDIRECT(calc!BS$6),$C160,INDIRECT(calc!BS$12))+SUMIF(INDIRECT(calc!BS$7),$C160,INDIRECT(calc!BS$13))+SUMIF(INDIRECT(calc!BS$8),$C160,INDIRECT(calc!BS$14)))/(COUNTIF(INDIRECT(calc!BS$6),$C160)+COUNTIF(INDIRECT(calc!BS$7),$C160)+COUNTIF(INDIRECT(calc!BS$8),$C160))-SUMIF(INDIRECT(calc!BS$6),$C160,INDIRECT(calc!BS$9))-SUMIF(INDIRECT(calc!BS$7),$C160,INDIRECT(calc!BS$10))-SUMIF(INDIRECT(calc!BS$8),$C160,INDIRECT(calc!BS$11))),"")</f>
        <v/>
      </c>
      <c r="P160" s="205" t="str">
        <f ca="1">IFERROR(IF($C160="","",(SUMIF(INDIRECT(calc!BT$6),$C160,INDIRECT(calc!BT$12))+SUMIF(INDIRECT(calc!BT$7),$C160,INDIRECT(calc!BT$13))+SUMIF(INDIRECT(calc!BT$8),$C160,INDIRECT(calc!BT$14)))/(COUNTIF(INDIRECT(calc!BT$6),$C160)+COUNTIF(INDIRECT(calc!BT$7),$C160)+COUNTIF(INDIRECT(calc!BT$8),$C160))-SUMIF(INDIRECT(calc!BT$6),$C160,INDIRECT(calc!BT$9))-SUMIF(INDIRECT(calc!BT$7),$C160,INDIRECT(calc!BT$10))-SUMIF(INDIRECT(calc!BT$8),$C160,INDIRECT(calc!BT$11))),"")</f>
        <v/>
      </c>
      <c r="Q160" s="205" t="str">
        <f ca="1">IFERROR(IF($C160="","",(SUMIF(INDIRECT(calc!BU$6),$C160,INDIRECT(calc!BU$12))+SUMIF(INDIRECT(calc!BU$7),$C160,INDIRECT(calc!BU$13))+SUMIF(INDIRECT(calc!BU$8),$C160,INDIRECT(calc!BU$14)))/(COUNTIF(INDIRECT(calc!BU$6),$C160)+COUNTIF(INDIRECT(calc!BU$7),$C160)+COUNTIF(INDIRECT(calc!BU$8),$C160))-SUMIF(INDIRECT(calc!BU$6),$C160,INDIRECT(calc!BU$9))-SUMIF(INDIRECT(calc!BU$7),$C160,INDIRECT(calc!BU$10))-SUMIF(INDIRECT(calc!BU$8),$C160,INDIRECT(calc!BU$11))),"")</f>
        <v/>
      </c>
      <c r="R160" s="205" t="str">
        <f ca="1">IFERROR(IF($C160="","",(SUMIF(INDIRECT(calc!BV$6),$C160,INDIRECT(calc!BV$12))+SUMIF(INDIRECT(calc!BV$7),$C160,INDIRECT(calc!BV$13))+SUMIF(INDIRECT(calc!BV$8),$C160,INDIRECT(calc!BV$14)))/(COUNTIF(INDIRECT(calc!BV$6),$C160)+COUNTIF(INDIRECT(calc!BV$7),$C160)+COUNTIF(INDIRECT(calc!BV$8),$C160))-SUMIF(INDIRECT(calc!BV$6),$C160,INDIRECT(calc!BV$9))-SUMIF(INDIRECT(calc!BV$7),$C160,INDIRECT(calc!BV$10))-SUMIF(INDIRECT(calc!BV$8),$C160,INDIRECT(calc!BV$11))),"")</f>
        <v/>
      </c>
      <c r="S160" s="205" t="str">
        <f ca="1">IFERROR(IF($C160="","",(SUMIF(INDIRECT(calc!BW$6),$C160,INDIRECT(calc!BW$12))+SUMIF(INDIRECT(calc!BW$7),$C160,INDIRECT(calc!BW$13))+SUMIF(INDIRECT(calc!BW$8),$C160,INDIRECT(calc!BW$14)))/(COUNTIF(INDIRECT(calc!BW$6),$C160)+COUNTIF(INDIRECT(calc!BW$7),$C160)+COUNTIF(INDIRECT(calc!BW$8),$C160))-SUMIF(INDIRECT(calc!BW$6),$C160,INDIRECT(calc!BW$9))-SUMIF(INDIRECT(calc!BW$7),$C160,INDIRECT(calc!BW$10))-SUMIF(INDIRECT(calc!BW$8),$C160,INDIRECT(calc!BW$11))),"")</f>
        <v/>
      </c>
      <c r="T160" s="205" t="str">
        <f ca="1">IFERROR(IF($C160="","",(SUMIF(INDIRECT(calc!BX$6),$C160,INDIRECT(calc!BX$12))+SUMIF(INDIRECT(calc!BX$7),$C160,INDIRECT(calc!BX$13))+SUMIF(INDIRECT(calc!BX$8),$C160,INDIRECT(calc!BX$14)))/(COUNTIF(INDIRECT(calc!BX$6),$C160)+COUNTIF(INDIRECT(calc!BX$7),$C160)+COUNTIF(INDIRECT(calc!BX$8),$C160))-SUMIF(INDIRECT(calc!BX$6),$C160,INDIRECT(calc!BX$9))-SUMIF(INDIRECT(calc!BX$7),$C160,INDIRECT(calc!BX$10))-SUMIF(INDIRECT(calc!BX$8),$C160,INDIRECT(calc!BX$11))),"")</f>
        <v/>
      </c>
      <c r="U160" s="205" t="str">
        <f ca="1">IFERROR(IF($C160="","",(SUMIF(INDIRECT(calc!BY$6),$C160,INDIRECT(calc!BY$12))+SUMIF(INDIRECT(calc!BY$7),$C160,INDIRECT(calc!BY$13))+SUMIF(INDIRECT(calc!BY$8),$C160,INDIRECT(calc!BY$14)))/(COUNTIF(INDIRECT(calc!BY$6),$C160)+COUNTIF(INDIRECT(calc!BY$7),$C160)+COUNTIF(INDIRECT(calc!BY$8),$C160))-SUMIF(INDIRECT(calc!BY$6),$C160,INDIRECT(calc!BY$9))-SUMIF(INDIRECT(calc!BY$7),$C160,INDIRECT(calc!BY$10))-SUMIF(INDIRECT(calc!BY$8),$C160,INDIRECT(calc!BY$11))),"")</f>
        <v/>
      </c>
      <c r="V160" s="205" t="str">
        <f ca="1">IFERROR(IF($C160="","",(SUMIF(INDIRECT(calc!BZ$6),$C160,INDIRECT(calc!BZ$12))+SUMIF(INDIRECT(calc!BZ$7),$C160,INDIRECT(calc!BZ$13))+SUMIF(INDIRECT(calc!BZ$8),$C160,INDIRECT(calc!BZ$14)))/(COUNTIF(INDIRECT(calc!BZ$6),$C160)+COUNTIF(INDIRECT(calc!BZ$7),$C160)+COUNTIF(INDIRECT(calc!BZ$8),$C160))-SUMIF(INDIRECT(calc!BZ$6),$C160,INDIRECT(calc!BZ$9))-SUMIF(INDIRECT(calc!BZ$7),$C160,INDIRECT(calc!BZ$10))-SUMIF(INDIRECT(calc!BZ$8),$C160,INDIRECT(calc!BZ$11))),"")</f>
        <v/>
      </c>
      <c r="X160" s="136"/>
    </row>
    <row r="161" spans="1:22">
      <c r="A161" s="130"/>
      <c r="B161" s="130"/>
      <c r="C161" s="130"/>
      <c r="D161" s="130"/>
      <c r="E161" s="142"/>
      <c r="F161" s="142"/>
      <c r="G161" s="146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</row>
    <row r="162" spans="1:22">
      <c r="A162" s="130"/>
      <c r="B162" s="130"/>
      <c r="C162" s="130"/>
      <c r="D162" s="130"/>
      <c r="E162" s="142"/>
      <c r="F162" s="142"/>
      <c r="G162" s="146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</row>
    <row r="163" spans="1:22">
      <c r="A163" s="130"/>
      <c r="B163" s="130"/>
      <c r="C163" s="130"/>
      <c r="D163" s="130"/>
      <c r="E163" s="142"/>
      <c r="F163" s="142"/>
      <c r="G163" s="146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</row>
    <row r="164" spans="1:22">
      <c r="A164" s="130"/>
      <c r="B164" s="130"/>
      <c r="C164" s="130"/>
      <c r="D164" s="130"/>
      <c r="E164" s="142"/>
      <c r="F164" s="142"/>
      <c r="G164" s="146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</row>
    <row r="165" spans="1:22">
      <c r="A165" s="130"/>
      <c r="B165" s="130"/>
      <c r="C165" s="130"/>
      <c r="D165" s="130"/>
      <c r="E165" s="142"/>
      <c r="F165" s="142"/>
      <c r="G165" s="146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</row>
  </sheetData>
  <autoFilter ref="C1:V160"/>
  <conditionalFormatting sqref="H2:V160">
    <cfRule type="expression" dxfId="5" priority="1">
      <formula>H2&lt;0</formula>
    </cfRule>
    <cfRule type="expression" dxfId="1" priority="2" stopIfTrue="1">
      <formula>OR(H2&gt;0,H2&lt;&gt;"")</formula>
    </cfRule>
    <cfRule type="expression" dxfId="4" priority="5">
      <formula>H$1=0</formula>
    </cfRule>
  </conditionalFormatting>
  <conditionalFormatting sqref="F2:F160">
    <cfRule type="expression" dxfId="3" priority="6">
      <formula>$G2&lt;0</formula>
    </cfRule>
  </conditionalFormatting>
  <conditionalFormatting sqref="C2:V160">
    <cfRule type="expression" dxfId="2" priority="4">
      <formula>$G2&lt;0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A2257"/>
  <sheetViews>
    <sheetView tabSelected="1" workbookViewId="0">
      <selection activeCell="BK15" sqref="BK15"/>
    </sheetView>
  </sheetViews>
  <sheetFormatPr baseColWidth="10" defaultColWidth="10.77734375" defaultRowHeight="13.95" customHeight="1"/>
  <cols>
    <col min="1" max="1" width="3.77734375" style="170" customWidth="1"/>
    <col min="2" max="2" width="16" style="171" customWidth="1"/>
    <col min="3" max="3" width="9.21875" style="171" customWidth="1"/>
    <col min="4" max="4" width="16" style="171" customWidth="1"/>
    <col min="5" max="5" width="16.21875" style="170" customWidth="1"/>
    <col min="6" max="6" width="29.6640625" style="170" customWidth="1"/>
    <col min="7" max="7" width="16" style="171" customWidth="1"/>
    <col min="8" max="44" width="16" style="171" hidden="1" customWidth="1"/>
    <col min="45" max="58" width="10.77734375" style="170" hidden="1" customWidth="1"/>
    <col min="59" max="62" width="0" style="170" hidden="1" customWidth="1"/>
    <col min="63" max="63" width="30.21875" style="184" customWidth="1"/>
    <col min="64" max="78" width="18.77734375" style="170" customWidth="1"/>
    <col min="79" max="79" width="10.77734375" style="184"/>
    <col min="80" max="16384" width="10.77734375" style="170"/>
  </cols>
  <sheetData>
    <row r="1" spans="1:79" s="165" customFormat="1" ht="13.8" customHeight="1">
      <c r="A1" s="199" t="s">
        <v>364</v>
      </c>
      <c r="B1" s="199"/>
      <c r="C1" s="197" t="s">
        <v>365</v>
      </c>
      <c r="D1" s="198" t="str">
        <f>B2</f>
        <v>ROUGE</v>
      </c>
      <c r="E1" s="197" t="s">
        <v>398</v>
      </c>
      <c r="F1" s="197" t="s">
        <v>397</v>
      </c>
      <c r="G1" s="197" t="s">
        <v>392</v>
      </c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 t="s">
        <v>350</v>
      </c>
      <c r="BH1" s="197"/>
      <c r="BI1" s="197"/>
      <c r="BJ1" s="197"/>
      <c r="BK1" s="200" t="s">
        <v>395</v>
      </c>
      <c r="BL1" s="201" t="str">
        <f t="shared" ref="BL1:BZ1" si="0">IF(INDEX(Feuil,COLUMN(A1))="","","'"&amp;INDEX(Feuil,COLUMN(A1))&amp;"'!")</f>
        <v>'ROUGE'!</v>
      </c>
      <c r="BM1" s="201" t="str">
        <f t="shared" si="0"/>
        <v>'JAUNE'!</v>
      </c>
      <c r="BN1" s="201" t="str">
        <f t="shared" si="0"/>
        <v>'BLEU'!</v>
      </c>
      <c r="BO1" s="201" t="str">
        <f t="shared" si="0"/>
        <v>'0'!</v>
      </c>
      <c r="BP1" s="201" t="str">
        <f t="shared" si="0"/>
        <v>'0'!</v>
      </c>
      <c r="BQ1" s="201" t="str">
        <f t="shared" si="0"/>
        <v>'0'!</v>
      </c>
      <c r="BR1" s="201" t="str">
        <f t="shared" si="0"/>
        <v>'0'!</v>
      </c>
      <c r="BS1" s="201" t="str">
        <f t="shared" si="0"/>
        <v>'0'!</v>
      </c>
      <c r="BT1" s="201" t="str">
        <f t="shared" si="0"/>
        <v>'0'!</v>
      </c>
      <c r="BU1" s="201" t="str">
        <f t="shared" si="0"/>
        <v>'0'!</v>
      </c>
      <c r="BV1" s="201" t="str">
        <f t="shared" si="0"/>
        <v>'0'!</v>
      </c>
      <c r="BW1" s="201" t="str">
        <f t="shared" si="0"/>
        <v>'0'!</v>
      </c>
      <c r="BX1" s="201" t="str">
        <f t="shared" si="0"/>
        <v>'0'!</v>
      </c>
      <c r="BY1" s="201" t="str">
        <f t="shared" si="0"/>
        <v>'0'!</v>
      </c>
      <c r="BZ1" s="201" t="str">
        <f t="shared" si="0"/>
        <v>'0'!</v>
      </c>
      <c r="CA1" s="166"/>
    </row>
    <row r="2" spans="1:79" ht="13.95" customHeight="1" thickBot="1">
      <c r="A2" s="167" t="s">
        <v>366</v>
      </c>
      <c r="B2" s="168" t="str">
        <f>'SUIVI STOCKS'!B2</f>
        <v>ROUGE</v>
      </c>
      <c r="C2" s="168"/>
      <c r="D2" s="169" t="str">
        <f ca="1">IFERROR(ADDRESS(ROW($A$3),$BL$3,,,$B$2),"")</f>
        <v>ROUGE!$H$3</v>
      </c>
      <c r="E2" s="170" t="str">
        <f ca="1">IFERROR(INDIRECT(D2),"")</f>
        <v>4108903AA</v>
      </c>
      <c r="F2" s="170" t="str">
        <f ca="1">IFERROR(IF(OFFSET(INDIRECT(D2),,-1)&lt;&gt;"",OFFSET(INDIRECT(D2),,-1),IF(OFFSET(INDIRECT(D2),,-2)&lt;&gt;"",OFFSET(INDIRECT(D2),,-2),IF(OFFSET(INDIRECT(D2),,-3)&lt;&gt;"",OFFSET(INDIRECT(D2),,-3),IF(OFFSET(INDIRECT(D2),,-4)&lt;&gt;"",OFFSET(INDIRECT(D2),,-4),IF(OFFSET(INDIRECT(D2),,-5)&lt;&gt;"",OFFSET(INDIRECT(D2),,-5),IF(OFFSET(INDIRECT(D2),,-6)&lt;&gt;"",OFFSET(INDIRECT(D2),,-6))))))),"")</f>
        <v>produit rouge</v>
      </c>
      <c r="G2" s="171">
        <f ca="1">IF(OR(E2=0,E2="",E2=FALSE),"",MAX($G$1:G1)+1)</f>
        <v>1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71"/>
      <c r="AT2" s="171"/>
      <c r="AU2" s="172"/>
      <c r="AV2" s="172"/>
      <c r="AW2" s="172"/>
      <c r="AX2" s="172"/>
      <c r="AY2" s="172"/>
      <c r="AZ2" s="172"/>
      <c r="BA2" s="171"/>
      <c r="BB2" s="171"/>
      <c r="BC2" s="171"/>
      <c r="BD2" s="171"/>
      <c r="BE2" s="171"/>
      <c r="BF2" s="171"/>
      <c r="BG2" s="171" t="s">
        <v>353</v>
      </c>
      <c r="BH2" s="171" t="s">
        <v>351</v>
      </c>
      <c r="BI2" s="171" t="s">
        <v>352</v>
      </c>
      <c r="BJ2" s="171"/>
      <c r="BK2" s="202" t="s">
        <v>393</v>
      </c>
      <c r="BL2" s="173">
        <f t="shared" ref="BL2:BY2" ca="1" si="1">IFERROR(IF(BL$1="","",COUNTIF(INDIRECT(BL1&amp;"2:2"),"Ref")),"")</f>
        <v>1</v>
      </c>
      <c r="BM2" s="174">
        <f t="shared" ca="1" si="1"/>
        <v>3</v>
      </c>
      <c r="BN2" s="174">
        <f t="shared" ca="1" si="1"/>
        <v>1</v>
      </c>
      <c r="BO2" s="174" t="str">
        <f t="shared" ca="1" si="1"/>
        <v/>
      </c>
      <c r="BP2" s="174" t="str">
        <f t="shared" ca="1" si="1"/>
        <v/>
      </c>
      <c r="BQ2" s="174" t="str">
        <f t="shared" ca="1" si="1"/>
        <v/>
      </c>
      <c r="BR2" s="174" t="str">
        <f t="shared" ca="1" si="1"/>
        <v/>
      </c>
      <c r="BS2" s="174" t="str">
        <f t="shared" ca="1" si="1"/>
        <v/>
      </c>
      <c r="BT2" s="174" t="str">
        <f t="shared" ca="1" si="1"/>
        <v/>
      </c>
      <c r="BU2" s="174" t="str">
        <f t="shared" ca="1" si="1"/>
        <v/>
      </c>
      <c r="BV2" s="174" t="str">
        <f t="shared" ca="1" si="1"/>
        <v/>
      </c>
      <c r="BW2" s="174" t="str">
        <f t="shared" ca="1" si="1"/>
        <v/>
      </c>
      <c r="BX2" s="174" t="str">
        <f t="shared" ca="1" si="1"/>
        <v/>
      </c>
      <c r="BY2" s="175" t="str">
        <f t="shared" ca="1" si="1"/>
        <v/>
      </c>
      <c r="BZ2" s="175"/>
      <c r="CA2" s="170"/>
    </row>
    <row r="3" spans="1:79" ht="13.95" customHeight="1" thickTop="1">
      <c r="A3" s="167" t="s">
        <v>367</v>
      </c>
      <c r="B3" s="168" t="str">
        <f>'SUIVI STOCKS'!B3</f>
        <v>JAUNE</v>
      </c>
      <c r="C3" s="168"/>
      <c r="D3" s="169" t="str">
        <f ca="1">IFERROR(ADDRESS(ROW($A$4),$BL$3,,,$B$2),"")</f>
        <v>ROUGE!$H$4</v>
      </c>
      <c r="E3" s="170" t="str">
        <f t="shared" ref="E3:E66" ca="1" si="2">IFERROR(INDIRECT(D3),"")</f>
        <v>4108902AA</v>
      </c>
      <c r="F3" s="170" t="str">
        <f t="shared" ref="F3:F66" ca="1" si="3">IFERROR(IF(OFFSET(INDIRECT(D3),,-1)&lt;&gt;"",OFFSET(INDIRECT(D3),,-1),IF(OFFSET(INDIRECT(D3),,-2)&lt;&gt;"",OFFSET(INDIRECT(D3),,-2),IF(OFFSET(INDIRECT(D3),,-3)&lt;&gt;"",OFFSET(INDIRECT(D3),,-3),IF(OFFSET(INDIRECT(D3),,-4)&lt;&gt;"",OFFSET(INDIRECT(D3),,-4),IF(OFFSET(INDIRECT(D3),,-5)&lt;&gt;"",OFFSET(INDIRECT(D3),,-5),IF(OFFSET(INDIRECT(D3),,-6)&lt;&gt;"",OFFSET(INDIRECT(D3),,-6))))))),"")</f>
        <v>produit soudé rouge</v>
      </c>
      <c r="G3" s="171">
        <f ca="1">IF(OR(E3=0,E3="",E3=FALSE),"",MAX($G$1:G2)+1)</f>
        <v>2</v>
      </c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76"/>
      <c r="AT3" s="172"/>
      <c r="AU3" s="172"/>
      <c r="AV3" s="172"/>
      <c r="AW3" s="172"/>
      <c r="AX3" s="172"/>
      <c r="AY3" s="172"/>
      <c r="AZ3" s="172"/>
      <c r="BG3" s="170" t="s">
        <v>356</v>
      </c>
      <c r="BH3" s="171" t="s">
        <v>354</v>
      </c>
      <c r="BI3" s="170" t="s">
        <v>355</v>
      </c>
      <c r="BK3" s="202" t="s">
        <v>394</v>
      </c>
      <c r="BL3" s="177">
        <f ca="1">IFERROR(IF(BL$1="","",MATCH("Ref",INDIRECT(BL$1&amp;"2:2"),0)),"")</f>
        <v>8</v>
      </c>
      <c r="BM3" s="177">
        <f t="shared" ref="BM3:BZ3" ca="1" si="4">IFERROR(IF(BM$1="","",MATCH("Ref",INDIRECT(BM$1&amp;"2:2"),0)),"")</f>
        <v>8</v>
      </c>
      <c r="BN3" s="177">
        <f t="shared" ca="1" si="4"/>
        <v>5</v>
      </c>
      <c r="BO3" s="177" t="str">
        <f t="shared" ca="1" si="4"/>
        <v/>
      </c>
      <c r="BP3" s="177" t="str">
        <f t="shared" ca="1" si="4"/>
        <v/>
      </c>
      <c r="BQ3" s="177" t="str">
        <f t="shared" ca="1" si="4"/>
        <v/>
      </c>
      <c r="BR3" s="177" t="str">
        <f t="shared" ca="1" si="4"/>
        <v/>
      </c>
      <c r="BS3" s="177" t="str">
        <f t="shared" ca="1" si="4"/>
        <v/>
      </c>
      <c r="BT3" s="177" t="str">
        <f t="shared" ca="1" si="4"/>
        <v/>
      </c>
      <c r="BU3" s="177" t="str">
        <f t="shared" ca="1" si="4"/>
        <v/>
      </c>
      <c r="BV3" s="177" t="str">
        <f t="shared" ca="1" si="4"/>
        <v/>
      </c>
      <c r="BW3" s="177" t="str">
        <f t="shared" ca="1" si="4"/>
        <v/>
      </c>
      <c r="BX3" s="177" t="str">
        <f t="shared" ca="1" si="4"/>
        <v/>
      </c>
      <c r="BY3" s="177" t="str">
        <f t="shared" ca="1" si="4"/>
        <v/>
      </c>
      <c r="BZ3" s="177" t="str">
        <f t="shared" ca="1" si="4"/>
        <v/>
      </c>
      <c r="CA3" s="170"/>
    </row>
    <row r="4" spans="1:79" ht="13.95" customHeight="1">
      <c r="A4" s="167" t="s">
        <v>368</v>
      </c>
      <c r="B4" s="168" t="str">
        <f>'SUIVI STOCKS'!B4</f>
        <v>BLEU</v>
      </c>
      <c r="C4" s="168"/>
      <c r="D4" s="169" t="str">
        <f ca="1">IFERROR(ADDRESS(ROW($A$5),$BL$3,,,$B$2),"")</f>
        <v>ROUGE!$H$5</v>
      </c>
      <c r="E4" s="170">
        <f t="shared" ca="1" si="2"/>
        <v>0</v>
      </c>
      <c r="F4" s="170" t="str">
        <f t="shared" ca="1" si="3"/>
        <v xml:space="preserve"> atelier soufflage machine</v>
      </c>
      <c r="G4" s="171" t="str">
        <f ca="1">IF(OR(E4=0,E4="",E4=FALSE),"",MAX($G$1:G3)+1)</f>
        <v/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76"/>
      <c r="AT4" s="172"/>
      <c r="AU4" s="172"/>
      <c r="AV4" s="172"/>
      <c r="AW4" s="172"/>
      <c r="AX4" s="172"/>
      <c r="AY4" s="172"/>
      <c r="AZ4" s="172"/>
      <c r="BG4" s="170" t="s">
        <v>360</v>
      </c>
      <c r="BH4" s="171" t="s">
        <v>359</v>
      </c>
      <c r="BI4" s="170" t="s">
        <v>361</v>
      </c>
      <c r="BK4" s="202" t="s">
        <v>396</v>
      </c>
      <c r="BL4" s="173">
        <f t="shared" ref="BL4:BZ4" ca="1" si="5">IFERROR(IF(BL$1="","",MATCH("ref",INDIRECT(BL$1&amp;ADDRESS(2,BL3+1)&amp;":XY2"),0)+BL3),150)</f>
        <v>150</v>
      </c>
      <c r="BM4" s="174">
        <f t="shared" ca="1" si="5"/>
        <v>33</v>
      </c>
      <c r="BN4" s="174">
        <f t="shared" ca="1" si="5"/>
        <v>150</v>
      </c>
      <c r="BO4" s="174">
        <f t="shared" ca="1" si="5"/>
        <v>150</v>
      </c>
      <c r="BP4" s="174">
        <f t="shared" ca="1" si="5"/>
        <v>150</v>
      </c>
      <c r="BQ4" s="174">
        <f t="shared" ca="1" si="5"/>
        <v>150</v>
      </c>
      <c r="BR4" s="174">
        <f t="shared" ca="1" si="5"/>
        <v>150</v>
      </c>
      <c r="BS4" s="174">
        <f t="shared" ca="1" si="5"/>
        <v>150</v>
      </c>
      <c r="BT4" s="174">
        <f t="shared" ca="1" si="5"/>
        <v>150</v>
      </c>
      <c r="BU4" s="174">
        <f t="shared" ca="1" si="5"/>
        <v>150</v>
      </c>
      <c r="BV4" s="174">
        <f t="shared" ca="1" si="5"/>
        <v>150</v>
      </c>
      <c r="BW4" s="174">
        <f t="shared" ca="1" si="5"/>
        <v>150</v>
      </c>
      <c r="BX4" s="174">
        <f t="shared" ca="1" si="5"/>
        <v>150</v>
      </c>
      <c r="BY4" s="175">
        <f t="shared" ca="1" si="5"/>
        <v>150</v>
      </c>
      <c r="BZ4" s="175">
        <f t="shared" ca="1" si="5"/>
        <v>150</v>
      </c>
      <c r="CA4" s="170"/>
    </row>
    <row r="5" spans="1:79" ht="13.95" customHeight="1" thickBot="1">
      <c r="A5" s="167" t="s">
        <v>369</v>
      </c>
      <c r="B5" s="168">
        <f>'SUIVI STOCKS'!B5</f>
        <v>0</v>
      </c>
      <c r="C5" s="168"/>
      <c r="D5" s="169" t="str">
        <f ca="1">IFERROR(ADDRESS(ROW($A$6),$BL$3,,,$B$2),"")</f>
        <v>ROUGE!$H$6</v>
      </c>
      <c r="E5" s="170" t="str">
        <f t="shared" ca="1" si="2"/>
        <v>4108901AA</v>
      </c>
      <c r="F5" s="170" t="str">
        <f t="shared" ca="1" si="3"/>
        <v>Coquille rouge</v>
      </c>
      <c r="G5" s="171">
        <f ca="1">IF(OR(E5=0,E5="",E5=FALSE),"",MAX($G$1:G4)+1)</f>
        <v>3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76"/>
      <c r="AT5" s="172"/>
      <c r="AU5" s="172"/>
      <c r="AV5" s="172"/>
      <c r="AW5" s="172"/>
      <c r="AX5" s="172"/>
      <c r="AY5" s="172"/>
      <c r="AZ5" s="172"/>
      <c r="BH5" s="171"/>
      <c r="BK5" s="202"/>
      <c r="BL5" s="178">
        <f t="shared" ref="BL5:BZ5" ca="1" si="6">IFERROR(IF(BL$1="","",MATCH("ref",INDIRECT(BL1&amp;ADDRESS(2,BL4+1)&amp;":XY2"),0)+BL4),151)</f>
        <v>151</v>
      </c>
      <c r="BM5" s="179">
        <f t="shared" ca="1" si="6"/>
        <v>52</v>
      </c>
      <c r="BN5" s="179">
        <f t="shared" ca="1" si="6"/>
        <v>151</v>
      </c>
      <c r="BO5" s="179">
        <f t="shared" ca="1" si="6"/>
        <v>151</v>
      </c>
      <c r="BP5" s="179">
        <f t="shared" ca="1" si="6"/>
        <v>151</v>
      </c>
      <c r="BQ5" s="179">
        <f t="shared" ca="1" si="6"/>
        <v>151</v>
      </c>
      <c r="BR5" s="179">
        <f t="shared" ca="1" si="6"/>
        <v>151</v>
      </c>
      <c r="BS5" s="179">
        <f t="shared" ca="1" si="6"/>
        <v>151</v>
      </c>
      <c r="BT5" s="179">
        <f t="shared" ca="1" si="6"/>
        <v>151</v>
      </c>
      <c r="BU5" s="179">
        <f t="shared" ca="1" si="6"/>
        <v>151</v>
      </c>
      <c r="BV5" s="179">
        <f t="shared" ca="1" si="6"/>
        <v>151</v>
      </c>
      <c r="BW5" s="179">
        <f t="shared" ca="1" si="6"/>
        <v>151</v>
      </c>
      <c r="BX5" s="179">
        <f t="shared" ca="1" si="6"/>
        <v>151</v>
      </c>
      <c r="BY5" s="180">
        <f t="shared" ca="1" si="6"/>
        <v>151</v>
      </c>
      <c r="BZ5" s="180">
        <f t="shared" ca="1" si="6"/>
        <v>151</v>
      </c>
      <c r="CA5" s="170"/>
    </row>
    <row r="6" spans="1:79" ht="13.95" customHeight="1" thickTop="1">
      <c r="A6" s="167" t="s">
        <v>370</v>
      </c>
      <c r="B6" s="168">
        <f>'SUIVI STOCKS'!B6</f>
        <v>0</v>
      </c>
      <c r="C6" s="168"/>
      <c r="D6" s="169" t="str">
        <f ca="1">IFERROR(ADDRESS(ROW($A$7),$BL$3,,,$B$2),"")</f>
        <v>ROUGE!$H$7</v>
      </c>
      <c r="E6" s="170" t="str">
        <f t="shared" ca="1" si="2"/>
        <v>1002053AA</v>
      </c>
      <c r="F6" s="170" t="str">
        <f t="shared" ca="1" si="3"/>
        <v>matière 1</v>
      </c>
      <c r="G6" s="171">
        <f ca="1">IF(OR(E6=0,E6="",E6=FALSE),"",MAX($G$1:G5)+1)</f>
        <v>4</v>
      </c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76"/>
      <c r="AT6" s="172"/>
      <c r="AU6" s="172"/>
      <c r="AV6" s="172"/>
      <c r="AW6" s="172"/>
      <c r="AX6" s="172"/>
      <c r="AY6" s="172"/>
      <c r="AZ6" s="172"/>
      <c r="BH6" s="171"/>
      <c r="BK6" s="202"/>
      <c r="BL6" s="173" t="str">
        <f t="shared" ref="BL6:BZ6" ca="1" si="7">IF(BL$1="","",IFERROR(BL$1&amp;ADDRESS(2,BL$3)&amp;":"&amp;ADDRESS(50,BL$3),""))</f>
        <v>'ROUGE'!$H$2:$H$50</v>
      </c>
      <c r="BM6" s="174" t="str">
        <f t="shared" ca="1" si="7"/>
        <v>'JAUNE'!$H$2:$H$50</v>
      </c>
      <c r="BN6" s="174" t="str">
        <f t="shared" ca="1" si="7"/>
        <v>'BLEU'!$E$2:$E$50</v>
      </c>
      <c r="BO6" s="174" t="str">
        <f t="shared" ca="1" si="7"/>
        <v/>
      </c>
      <c r="BP6" s="174" t="str">
        <f t="shared" ca="1" si="7"/>
        <v/>
      </c>
      <c r="BQ6" s="174" t="str">
        <f t="shared" ca="1" si="7"/>
        <v/>
      </c>
      <c r="BR6" s="174" t="str">
        <f t="shared" ca="1" si="7"/>
        <v/>
      </c>
      <c r="BS6" s="174" t="str">
        <f t="shared" ca="1" si="7"/>
        <v/>
      </c>
      <c r="BT6" s="174" t="str">
        <f t="shared" ca="1" si="7"/>
        <v/>
      </c>
      <c r="BU6" s="174" t="str">
        <f t="shared" ca="1" si="7"/>
        <v/>
      </c>
      <c r="BV6" s="174" t="str">
        <f t="shared" ca="1" si="7"/>
        <v/>
      </c>
      <c r="BW6" s="174" t="str">
        <f t="shared" ca="1" si="7"/>
        <v/>
      </c>
      <c r="BX6" s="174" t="str">
        <f t="shared" ca="1" si="7"/>
        <v/>
      </c>
      <c r="BY6" s="175" t="str">
        <f t="shared" ca="1" si="7"/>
        <v/>
      </c>
      <c r="BZ6" s="175" t="str">
        <f t="shared" ca="1" si="7"/>
        <v/>
      </c>
      <c r="CA6" s="170"/>
    </row>
    <row r="7" spans="1:79" ht="13.95" customHeight="1">
      <c r="A7" s="167" t="s">
        <v>371</v>
      </c>
      <c r="B7" s="168">
        <f>'SUIVI STOCKS'!B7</f>
        <v>0</v>
      </c>
      <c r="C7" s="168"/>
      <c r="D7" s="169" t="str">
        <f ca="1">IFERROR(ADDRESS(ROW($A$8),$BL$3,,,$B$2),"")</f>
        <v>ROUGE!$H$8</v>
      </c>
      <c r="E7" s="170" t="str">
        <f t="shared" ca="1" si="2"/>
        <v>7110001AA</v>
      </c>
      <c r="F7" s="170" t="str">
        <f t="shared" ca="1" si="3"/>
        <v>matière 2</v>
      </c>
      <c r="G7" s="171">
        <f ca="1">IF(OR(E7=0,E7="",E7=FALSE),"",MAX($G$1:G6)+1)</f>
        <v>5</v>
      </c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76"/>
      <c r="AT7" s="172"/>
      <c r="AU7" s="172"/>
      <c r="AV7" s="172"/>
      <c r="AW7" s="172"/>
      <c r="AX7" s="172"/>
      <c r="AY7" s="172"/>
      <c r="AZ7" s="172"/>
      <c r="BH7" s="171"/>
      <c r="BK7" s="202"/>
      <c r="BL7" s="173" t="str">
        <f t="shared" ref="BL7:BZ7" ca="1" si="8">IF(BL$1="","",IFERROR(BL$1&amp;ADDRESS(2,BL$4)&amp;":"&amp;ADDRESS(50,BL$4),""))</f>
        <v>'ROUGE'!$ET$2:$ET$50</v>
      </c>
      <c r="BM7" s="174" t="str">
        <f t="shared" ca="1" si="8"/>
        <v>'JAUNE'!$AG$2:$AG$50</v>
      </c>
      <c r="BN7" s="174" t="str">
        <f t="shared" ca="1" si="8"/>
        <v>'BLEU'!$ET$2:$ET$50</v>
      </c>
      <c r="BO7" s="174" t="str">
        <f t="shared" ca="1" si="8"/>
        <v>'0'!$ET$2:$ET$50</v>
      </c>
      <c r="BP7" s="174" t="str">
        <f t="shared" ca="1" si="8"/>
        <v>'0'!$ET$2:$ET$50</v>
      </c>
      <c r="BQ7" s="174" t="str">
        <f t="shared" ca="1" si="8"/>
        <v>'0'!$ET$2:$ET$50</v>
      </c>
      <c r="BR7" s="174" t="str">
        <f t="shared" ca="1" si="8"/>
        <v>'0'!$ET$2:$ET$50</v>
      </c>
      <c r="BS7" s="174" t="str">
        <f t="shared" ca="1" si="8"/>
        <v>'0'!$ET$2:$ET$50</v>
      </c>
      <c r="BT7" s="174" t="str">
        <f t="shared" ca="1" si="8"/>
        <v>'0'!$ET$2:$ET$50</v>
      </c>
      <c r="BU7" s="174" t="str">
        <f t="shared" ca="1" si="8"/>
        <v>'0'!$ET$2:$ET$50</v>
      </c>
      <c r="BV7" s="174" t="str">
        <f t="shared" ca="1" si="8"/>
        <v>'0'!$ET$2:$ET$50</v>
      </c>
      <c r="BW7" s="174" t="str">
        <f t="shared" ca="1" si="8"/>
        <v>'0'!$ET$2:$ET$50</v>
      </c>
      <c r="BX7" s="174" t="str">
        <f t="shared" ca="1" si="8"/>
        <v>'0'!$ET$2:$ET$50</v>
      </c>
      <c r="BY7" s="175" t="str">
        <f t="shared" ca="1" si="8"/>
        <v>'0'!$ET$2:$ET$50</v>
      </c>
      <c r="BZ7" s="175" t="str">
        <f t="shared" ca="1" si="8"/>
        <v>'0'!$ET$2:$ET$50</v>
      </c>
      <c r="CA7" s="170"/>
    </row>
    <row r="8" spans="1:79" ht="13.95" customHeight="1" thickBot="1">
      <c r="A8" s="167" t="s">
        <v>372</v>
      </c>
      <c r="B8" s="168">
        <f>'SUIVI STOCKS'!B8</f>
        <v>0</v>
      </c>
      <c r="C8" s="168"/>
      <c r="D8" s="169" t="str">
        <f ca="1">IFERROR(ADDRESS(ROW($A$9),$BL$3,,,$B$2),"")</f>
        <v>ROUGE!$H$9</v>
      </c>
      <c r="E8" s="170" t="str">
        <f t="shared" ca="1" si="2"/>
        <v>7130008AA</v>
      </c>
      <c r="F8" s="170" t="str">
        <f t="shared" ca="1" si="3"/>
        <v>matière 3</v>
      </c>
      <c r="G8" s="171">
        <f ca="1">IF(OR(E8=0,E8="",E8=FALSE),"",MAX($G$1:G7)+1)</f>
        <v>6</v>
      </c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76"/>
      <c r="AT8" s="172"/>
      <c r="AU8" s="172"/>
      <c r="AV8" s="172"/>
      <c r="AW8" s="172"/>
      <c r="AX8" s="172"/>
      <c r="AY8" s="172"/>
      <c r="AZ8" s="172"/>
      <c r="BH8" s="171"/>
      <c r="BK8" s="202"/>
      <c r="BL8" s="173" t="str">
        <f t="shared" ref="BL8:BZ8" ca="1" si="9">IF(BL$1="","",IFERROR(BL$1&amp;ADDRESS(2,BL$5)&amp;":"&amp;ADDRESS(50,BL$5),""))</f>
        <v>'ROUGE'!$EU$2:$EU$50</v>
      </c>
      <c r="BM8" s="174" t="str">
        <f t="shared" ca="1" si="9"/>
        <v>'JAUNE'!$AZ$2:$AZ$50</v>
      </c>
      <c r="BN8" s="174" t="str">
        <f t="shared" ca="1" si="9"/>
        <v>'BLEU'!$EU$2:$EU$50</v>
      </c>
      <c r="BO8" s="174" t="str">
        <f t="shared" ca="1" si="9"/>
        <v>'0'!$EU$2:$EU$50</v>
      </c>
      <c r="BP8" s="174" t="str">
        <f t="shared" ca="1" si="9"/>
        <v>'0'!$EU$2:$EU$50</v>
      </c>
      <c r="BQ8" s="174" t="str">
        <f t="shared" ca="1" si="9"/>
        <v>'0'!$EU$2:$EU$50</v>
      </c>
      <c r="BR8" s="174" t="str">
        <f t="shared" ca="1" si="9"/>
        <v>'0'!$EU$2:$EU$50</v>
      </c>
      <c r="BS8" s="174" t="str">
        <f t="shared" ca="1" si="9"/>
        <v>'0'!$EU$2:$EU$50</v>
      </c>
      <c r="BT8" s="174" t="str">
        <f t="shared" ca="1" si="9"/>
        <v>'0'!$EU$2:$EU$50</v>
      </c>
      <c r="BU8" s="174" t="str">
        <f t="shared" ca="1" si="9"/>
        <v>'0'!$EU$2:$EU$50</v>
      </c>
      <c r="BV8" s="174" t="str">
        <f t="shared" ca="1" si="9"/>
        <v>'0'!$EU$2:$EU$50</v>
      </c>
      <c r="BW8" s="174" t="str">
        <f t="shared" ca="1" si="9"/>
        <v>'0'!$EU$2:$EU$50</v>
      </c>
      <c r="BX8" s="174" t="str">
        <f t="shared" ca="1" si="9"/>
        <v>'0'!$EU$2:$EU$50</v>
      </c>
      <c r="BY8" s="175" t="str">
        <f t="shared" ca="1" si="9"/>
        <v>'0'!$EU$2:$EU$50</v>
      </c>
      <c r="BZ8" s="175" t="str">
        <f t="shared" ca="1" si="9"/>
        <v>'0'!$EU$2:$EU$50</v>
      </c>
      <c r="CA8" s="170"/>
    </row>
    <row r="9" spans="1:79" ht="13.95" customHeight="1" thickTop="1">
      <c r="A9" s="167" t="s">
        <v>373</v>
      </c>
      <c r="B9" s="168">
        <f>'SUIVI STOCKS'!B9</f>
        <v>0</v>
      </c>
      <c r="C9" s="168"/>
      <c r="D9" s="169" t="str">
        <f ca="1">IFERROR(ADDRESS(ROW($A$10),$BL$3,,,$B$2),"")</f>
        <v>ROUGE!$H$10</v>
      </c>
      <c r="E9" s="170" t="str">
        <f t="shared" ca="1" si="2"/>
        <v>7130039AA</v>
      </c>
      <c r="F9" s="170" t="str">
        <f t="shared" ca="1" si="3"/>
        <v>matière 4</v>
      </c>
      <c r="G9" s="171">
        <f ca="1">IF(OR(E9=0,E9="",E9=FALSE),"",MAX($G$1:G8)+1)</f>
        <v>7</v>
      </c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76"/>
      <c r="AT9" s="172"/>
      <c r="AU9" s="172"/>
      <c r="AV9" s="172"/>
      <c r="AW9" s="172"/>
      <c r="AX9" s="172"/>
      <c r="AY9" s="172"/>
      <c r="AZ9" s="172"/>
      <c r="BH9" s="171"/>
      <c r="BK9" s="202"/>
      <c r="BL9" s="177" t="str">
        <f t="shared" ref="BL9:BZ9" ca="1" si="10">IF(BL$1="'","",IFERROR(BL$1&amp;ADDRESS(2,BL$3+2)&amp;":"&amp;ADDRESS(50,BL$3+2),""))</f>
        <v>'ROUGE'!$J$2:$J$50</v>
      </c>
      <c r="BM9" s="181" t="str">
        <f t="shared" ca="1" si="10"/>
        <v>'JAUNE'!$J$2:$J$50</v>
      </c>
      <c r="BN9" s="181" t="str">
        <f t="shared" ca="1" si="10"/>
        <v>'BLEU'!$G$2:$G$50</v>
      </c>
      <c r="BO9" s="181" t="str">
        <f t="shared" ca="1" si="10"/>
        <v/>
      </c>
      <c r="BP9" s="181" t="str">
        <f t="shared" ca="1" si="10"/>
        <v/>
      </c>
      <c r="BQ9" s="181" t="str">
        <f t="shared" ca="1" si="10"/>
        <v/>
      </c>
      <c r="BR9" s="181" t="str">
        <f t="shared" ca="1" si="10"/>
        <v/>
      </c>
      <c r="BS9" s="181" t="str">
        <f t="shared" ca="1" si="10"/>
        <v/>
      </c>
      <c r="BT9" s="181" t="str">
        <f t="shared" ca="1" si="10"/>
        <v/>
      </c>
      <c r="BU9" s="181" t="str">
        <f t="shared" ca="1" si="10"/>
        <v/>
      </c>
      <c r="BV9" s="181" t="str">
        <f t="shared" ca="1" si="10"/>
        <v/>
      </c>
      <c r="BW9" s="181" t="str">
        <f t="shared" ca="1" si="10"/>
        <v/>
      </c>
      <c r="BX9" s="181" t="str">
        <f t="shared" ca="1" si="10"/>
        <v/>
      </c>
      <c r="BY9" s="182" t="str">
        <f t="shared" ca="1" si="10"/>
        <v/>
      </c>
      <c r="BZ9" s="182" t="str">
        <f t="shared" ca="1" si="10"/>
        <v/>
      </c>
      <c r="CA9" s="170"/>
    </row>
    <row r="10" spans="1:79" ht="13.95" customHeight="1">
      <c r="A10" s="167" t="s">
        <v>374</v>
      </c>
      <c r="B10" s="168">
        <f>'SUIVI STOCKS'!B10</f>
        <v>0</v>
      </c>
      <c r="C10" s="168"/>
      <c r="D10" s="169" t="str">
        <f ca="1">IFERROR(ADDRESS(ROW($A$11),$BL$3,,,$B$2),"")</f>
        <v>ROUGE!$H$11</v>
      </c>
      <c r="E10" s="170" t="str">
        <f t="shared" ca="1" si="2"/>
        <v>7320123AA</v>
      </c>
      <c r="F10" s="170" t="str">
        <f t="shared" ca="1" si="3"/>
        <v>LOCATING RING - 987 997</v>
      </c>
      <c r="G10" s="171">
        <f ca="1">IF(OR(E10=0,E10="",E10=FALSE),"",MAX($G$1:G9)+1)</f>
        <v>8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72"/>
      <c r="AT10" s="172"/>
      <c r="AU10" s="172"/>
      <c r="AV10" s="172"/>
      <c r="AW10" s="172"/>
      <c r="AX10" s="172"/>
      <c r="AY10" s="172"/>
      <c r="BG10" s="171"/>
      <c r="BK10" s="202"/>
      <c r="BL10" s="173" t="str">
        <f t="shared" ref="BL10:BZ10" ca="1" si="11">IF(BL$1="","",IFERROR(BL$1&amp;ADDRESS(2,BL$4+2)&amp;":"&amp;ADDRESS(50,BL$4+2),""))</f>
        <v>'ROUGE'!$EV$2:$EV$50</v>
      </c>
      <c r="BM10" s="174" t="str">
        <f t="shared" ca="1" si="11"/>
        <v>'JAUNE'!$AI$2:$AI$50</v>
      </c>
      <c r="BN10" s="174" t="str">
        <f t="shared" ca="1" si="11"/>
        <v>'BLEU'!$EV$2:$EV$50</v>
      </c>
      <c r="BO10" s="174" t="str">
        <f t="shared" ca="1" si="11"/>
        <v>'0'!$EV$2:$EV$50</v>
      </c>
      <c r="BP10" s="174" t="str">
        <f t="shared" ca="1" si="11"/>
        <v>'0'!$EV$2:$EV$50</v>
      </c>
      <c r="BQ10" s="174" t="str">
        <f t="shared" ca="1" si="11"/>
        <v>'0'!$EV$2:$EV$50</v>
      </c>
      <c r="BR10" s="174" t="str">
        <f t="shared" ca="1" si="11"/>
        <v>'0'!$EV$2:$EV$50</v>
      </c>
      <c r="BS10" s="174" t="str">
        <f t="shared" ca="1" si="11"/>
        <v>'0'!$EV$2:$EV$50</v>
      </c>
      <c r="BT10" s="174" t="str">
        <f t="shared" ca="1" si="11"/>
        <v>'0'!$EV$2:$EV$50</v>
      </c>
      <c r="BU10" s="174" t="str">
        <f t="shared" ca="1" si="11"/>
        <v>'0'!$EV$2:$EV$50</v>
      </c>
      <c r="BV10" s="174" t="str">
        <f t="shared" ca="1" si="11"/>
        <v>'0'!$EV$2:$EV$50</v>
      </c>
      <c r="BW10" s="174" t="str">
        <f t="shared" ca="1" si="11"/>
        <v>'0'!$EV$2:$EV$50</v>
      </c>
      <c r="BX10" s="174" t="str">
        <f t="shared" ca="1" si="11"/>
        <v>'0'!$EV$2:$EV$50</v>
      </c>
      <c r="BY10" s="175" t="str">
        <f t="shared" ca="1" si="11"/>
        <v>'0'!$EV$2:$EV$50</v>
      </c>
      <c r="BZ10" s="175" t="str">
        <f t="shared" ca="1" si="11"/>
        <v>'0'!$EV$2:$EV$50</v>
      </c>
    </row>
    <row r="11" spans="1:79" ht="13.95" customHeight="1" thickBot="1">
      <c r="A11" s="167" t="s">
        <v>375</v>
      </c>
      <c r="B11" s="168">
        <f>'SUIVI STOCKS'!B11</f>
        <v>0</v>
      </c>
      <c r="C11" s="168"/>
      <c r="D11" s="169" t="str">
        <f ca="1">IFERROR(ADDRESS(ROW($A$12),$BL$3,,,$B$2),"")</f>
        <v>ROUGE!$H$12</v>
      </c>
      <c r="E11" s="170" t="str">
        <f t="shared" ca="1" si="2"/>
        <v>7330739AA</v>
      </c>
      <c r="F11" s="170" t="str">
        <f t="shared" ca="1" si="3"/>
        <v>PILLIER</v>
      </c>
      <c r="G11" s="171">
        <f ca="1">IF(OR(E11=0,E11="",E11=FALSE),"",MAX($G$1:G10)+1)</f>
        <v>9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72"/>
      <c r="AT11" s="172"/>
      <c r="AU11" s="172"/>
      <c r="AV11" s="172"/>
      <c r="AW11" s="172"/>
      <c r="AX11" s="172"/>
      <c r="AY11" s="172"/>
      <c r="BG11" s="171"/>
      <c r="BK11" s="202"/>
      <c r="BL11" s="178" t="str">
        <f t="shared" ref="BL11:BZ11" ca="1" si="12">IF(BL$1="","",IFERROR(BL$1&amp;ADDRESS(2,BL$5+2)&amp;":"&amp;ADDRESS(50,BL$5+2),""))</f>
        <v>'ROUGE'!$EW$2:$EW$50</v>
      </c>
      <c r="BM11" s="179" t="str">
        <f t="shared" ca="1" si="12"/>
        <v>'JAUNE'!$BB$2:$BB$50</v>
      </c>
      <c r="BN11" s="179" t="str">
        <f t="shared" ca="1" si="12"/>
        <v>'BLEU'!$EW$2:$EW$50</v>
      </c>
      <c r="BO11" s="179" t="str">
        <f t="shared" ca="1" si="12"/>
        <v>'0'!$EW$2:$EW$50</v>
      </c>
      <c r="BP11" s="179" t="str">
        <f t="shared" ca="1" si="12"/>
        <v>'0'!$EW$2:$EW$50</v>
      </c>
      <c r="BQ11" s="179" t="str">
        <f t="shared" ca="1" si="12"/>
        <v>'0'!$EW$2:$EW$50</v>
      </c>
      <c r="BR11" s="179" t="str">
        <f t="shared" ca="1" si="12"/>
        <v>'0'!$EW$2:$EW$50</v>
      </c>
      <c r="BS11" s="179" t="str">
        <f t="shared" ca="1" si="12"/>
        <v>'0'!$EW$2:$EW$50</v>
      </c>
      <c r="BT11" s="179" t="str">
        <f t="shared" ca="1" si="12"/>
        <v>'0'!$EW$2:$EW$50</v>
      </c>
      <c r="BU11" s="179" t="str">
        <f t="shared" ca="1" si="12"/>
        <v>'0'!$EW$2:$EW$50</v>
      </c>
      <c r="BV11" s="179" t="str">
        <f t="shared" ca="1" si="12"/>
        <v>'0'!$EW$2:$EW$50</v>
      </c>
      <c r="BW11" s="179" t="str">
        <f t="shared" ca="1" si="12"/>
        <v>'0'!$EW$2:$EW$50</v>
      </c>
      <c r="BX11" s="179" t="str">
        <f t="shared" ca="1" si="12"/>
        <v>'0'!$EW$2:$EW$50</v>
      </c>
      <c r="BY11" s="180" t="str">
        <f t="shared" ca="1" si="12"/>
        <v>'0'!$EW$2:$EW$50</v>
      </c>
      <c r="BZ11" s="180" t="str">
        <f t="shared" ca="1" si="12"/>
        <v>'0'!$EW$2:$EW$50</v>
      </c>
    </row>
    <row r="12" spans="1:79" ht="13.95" customHeight="1" thickTop="1">
      <c r="A12" s="167" t="s">
        <v>376</v>
      </c>
      <c r="B12" s="168">
        <f>'SUIVI STOCKS'!B12</f>
        <v>0</v>
      </c>
      <c r="C12" s="168"/>
      <c r="D12" s="169" t="str">
        <f ca="1">IFERROR(ADDRESS(ROW($A$13),$BL$3,,,$B$2),"")</f>
        <v>ROUGE!$H$13</v>
      </c>
      <c r="E12" s="170" t="str">
        <f t="shared" ca="1" si="2"/>
        <v>7330740AA</v>
      </c>
      <c r="F12" s="170" t="str">
        <f t="shared" ca="1" si="3"/>
        <v>RETENTION MODULE</v>
      </c>
      <c r="G12" s="171">
        <f ca="1">IF(OR(E12=0,E12="",E12=FALSE),"",MAX($G$1:G11)+1)</f>
        <v>10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72"/>
      <c r="AT12" s="172"/>
      <c r="AU12" s="172"/>
      <c r="AV12" s="172"/>
      <c r="AW12" s="172"/>
      <c r="AX12" s="172"/>
      <c r="AY12" s="172"/>
      <c r="BK12" s="202"/>
      <c r="BL12" s="173" t="str">
        <f t="shared" ref="BL12:BZ12" ca="1" si="13">IF(BL$1="","",IFERROR(BL$1&amp;ADDRESS(2,BL$3+3)&amp;":"&amp;ADDRESS(50,BL$3+3),""))</f>
        <v>'ROUGE'!$K$2:$K$50</v>
      </c>
      <c r="BM12" s="174" t="str">
        <f t="shared" ca="1" si="13"/>
        <v>'JAUNE'!$K$2:$K$50</v>
      </c>
      <c r="BN12" s="174" t="str">
        <f t="shared" ca="1" si="13"/>
        <v>'BLEU'!$H$2:$H$50</v>
      </c>
      <c r="BO12" s="174" t="str">
        <f t="shared" ca="1" si="13"/>
        <v/>
      </c>
      <c r="BP12" s="174" t="str">
        <f t="shared" ca="1" si="13"/>
        <v/>
      </c>
      <c r="BQ12" s="174" t="str">
        <f t="shared" ca="1" si="13"/>
        <v/>
      </c>
      <c r="BR12" s="174" t="str">
        <f t="shared" ca="1" si="13"/>
        <v/>
      </c>
      <c r="BS12" s="174" t="str">
        <f t="shared" ca="1" si="13"/>
        <v/>
      </c>
      <c r="BT12" s="174" t="str">
        <f t="shared" ca="1" si="13"/>
        <v/>
      </c>
      <c r="BU12" s="174" t="str">
        <f t="shared" ca="1" si="13"/>
        <v/>
      </c>
      <c r="BV12" s="174" t="str">
        <f t="shared" ca="1" si="13"/>
        <v/>
      </c>
      <c r="BW12" s="174" t="str">
        <f t="shared" ca="1" si="13"/>
        <v/>
      </c>
      <c r="BX12" s="174" t="str">
        <f t="shared" ca="1" si="13"/>
        <v/>
      </c>
      <c r="BY12" s="175" t="str">
        <f t="shared" ca="1" si="13"/>
        <v/>
      </c>
      <c r="BZ12" s="175" t="str">
        <f t="shared" ca="1" si="13"/>
        <v/>
      </c>
    </row>
    <row r="13" spans="1:79" ht="13.95" customHeight="1">
      <c r="A13" s="167" t="s">
        <v>377</v>
      </c>
      <c r="B13" s="168">
        <f>'SUIVI STOCKS'!B13</f>
        <v>0</v>
      </c>
      <c r="C13" s="168"/>
      <c r="D13" s="169" t="str">
        <f ca="1">IFERROR(ADDRESS(ROW($A$14),$BL$3,,,$B$2),"")</f>
        <v>ROUGE!$H$14</v>
      </c>
      <c r="E13" s="170" t="str">
        <f t="shared" ca="1" si="2"/>
        <v>7330744AA</v>
      </c>
      <c r="F13" s="170" t="str">
        <f t="shared" ca="1" si="3"/>
        <v xml:space="preserve">PREPREG UPPER FACE </v>
      </c>
      <c r="G13" s="171">
        <f ca="1">IF(OR(E13=0,E13="",E13=FALSE),"",MAX($G$1:G12)+1)</f>
        <v>11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72"/>
      <c r="AT13" s="172"/>
      <c r="AU13" s="172"/>
      <c r="AV13" s="172"/>
      <c r="AW13" s="172"/>
      <c r="AX13" s="172"/>
      <c r="AY13" s="172"/>
      <c r="BK13" s="202"/>
      <c r="BL13" s="173" t="str">
        <f t="shared" ref="BL13:BZ13" ca="1" si="14">IF(BL$1="","",IFERROR(BL$1&amp;ADDRESS(2,BL$4+3)&amp;":"&amp;ADDRESS(50,BL$4+3),""))</f>
        <v>'ROUGE'!$EW$2:$EW$50</v>
      </c>
      <c r="BM13" s="174" t="str">
        <f t="shared" ca="1" si="14"/>
        <v>'JAUNE'!$AJ$2:$AJ$50</v>
      </c>
      <c r="BN13" s="174" t="str">
        <f t="shared" ca="1" si="14"/>
        <v>'BLEU'!$EW$2:$EW$50</v>
      </c>
      <c r="BO13" s="174" t="str">
        <f t="shared" ca="1" si="14"/>
        <v>'0'!$EW$2:$EW$50</v>
      </c>
      <c r="BP13" s="174" t="str">
        <f t="shared" ca="1" si="14"/>
        <v>'0'!$EW$2:$EW$50</v>
      </c>
      <c r="BQ13" s="174" t="str">
        <f t="shared" ca="1" si="14"/>
        <v>'0'!$EW$2:$EW$50</v>
      </c>
      <c r="BR13" s="174" t="str">
        <f t="shared" ca="1" si="14"/>
        <v>'0'!$EW$2:$EW$50</v>
      </c>
      <c r="BS13" s="174" t="str">
        <f t="shared" ca="1" si="14"/>
        <v>'0'!$EW$2:$EW$50</v>
      </c>
      <c r="BT13" s="174" t="str">
        <f t="shared" ca="1" si="14"/>
        <v>'0'!$EW$2:$EW$50</v>
      </c>
      <c r="BU13" s="174" t="str">
        <f t="shared" ca="1" si="14"/>
        <v>'0'!$EW$2:$EW$50</v>
      </c>
      <c r="BV13" s="174" t="str">
        <f t="shared" ca="1" si="14"/>
        <v>'0'!$EW$2:$EW$50</v>
      </c>
      <c r="BW13" s="174" t="str">
        <f t="shared" ca="1" si="14"/>
        <v>'0'!$EW$2:$EW$50</v>
      </c>
      <c r="BX13" s="174" t="str">
        <f t="shared" ca="1" si="14"/>
        <v>'0'!$EW$2:$EW$50</v>
      </c>
      <c r="BY13" s="175" t="str">
        <f t="shared" ca="1" si="14"/>
        <v>'0'!$EW$2:$EW$50</v>
      </c>
      <c r="BZ13" s="175" t="str">
        <f t="shared" ca="1" si="14"/>
        <v>'0'!$EW$2:$EW$50</v>
      </c>
    </row>
    <row r="14" spans="1:79" ht="13.95" customHeight="1" thickBot="1">
      <c r="A14" s="167" t="s">
        <v>378</v>
      </c>
      <c r="B14" s="168">
        <f>'SUIVI STOCKS'!B14</f>
        <v>0</v>
      </c>
      <c r="C14" s="168"/>
      <c r="D14" s="169" t="str">
        <f ca="1">IFERROR(ADDRESS(ROW($A$15),$BL$3,,,$B$2),"")</f>
        <v>ROUGE!$H$15</v>
      </c>
      <c r="E14" s="170" t="str">
        <f t="shared" ca="1" si="2"/>
        <v>7330745AA</v>
      </c>
      <c r="F14" s="170" t="str">
        <f t="shared" ca="1" si="3"/>
        <v xml:space="preserve">PREPREG LOWER FACE </v>
      </c>
      <c r="G14" s="171">
        <f ca="1">IF(OR(E14=0,E14="",E14=FALSE),"",MAX($G$1:G13)+1)</f>
        <v>12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72"/>
      <c r="AT14" s="172"/>
      <c r="AU14" s="172"/>
      <c r="AV14" s="172"/>
      <c r="AW14" s="172"/>
      <c r="AX14" s="172"/>
      <c r="AY14" s="172"/>
      <c r="BK14" s="202"/>
      <c r="BL14" s="178" t="str">
        <f t="shared" ref="BL14:BZ14" ca="1" si="15">IF(BL$1="","",IFERROR(BL$1&amp;ADDRESS(2,BL$5+3)&amp;":"&amp;ADDRESS(50,BL$5+3),""))</f>
        <v>'ROUGE'!$EX$2:$EX$50</v>
      </c>
      <c r="BM14" s="179" t="str">
        <f t="shared" ca="1" si="15"/>
        <v>'JAUNE'!$BC$2:$BC$50</v>
      </c>
      <c r="BN14" s="179" t="str">
        <f t="shared" ca="1" si="15"/>
        <v>'BLEU'!$EX$2:$EX$50</v>
      </c>
      <c r="BO14" s="179" t="str">
        <f t="shared" ca="1" si="15"/>
        <v>'0'!$EX$2:$EX$50</v>
      </c>
      <c r="BP14" s="179" t="str">
        <f t="shared" ca="1" si="15"/>
        <v>'0'!$EX$2:$EX$50</v>
      </c>
      <c r="BQ14" s="179" t="str">
        <f t="shared" ca="1" si="15"/>
        <v>'0'!$EX$2:$EX$50</v>
      </c>
      <c r="BR14" s="179" t="str">
        <f t="shared" ca="1" si="15"/>
        <v>'0'!$EX$2:$EX$50</v>
      </c>
      <c r="BS14" s="179" t="str">
        <f t="shared" ca="1" si="15"/>
        <v>'0'!$EX$2:$EX$50</v>
      </c>
      <c r="BT14" s="179" t="str">
        <f t="shared" ca="1" si="15"/>
        <v>'0'!$EX$2:$EX$50</v>
      </c>
      <c r="BU14" s="179" t="str">
        <f t="shared" ca="1" si="15"/>
        <v>'0'!$EX$2:$EX$50</v>
      </c>
      <c r="BV14" s="179" t="str">
        <f t="shared" ca="1" si="15"/>
        <v>'0'!$EX$2:$EX$50</v>
      </c>
      <c r="BW14" s="179" t="str">
        <f t="shared" ca="1" si="15"/>
        <v>'0'!$EX$2:$EX$50</v>
      </c>
      <c r="BX14" s="179" t="str">
        <f t="shared" ca="1" si="15"/>
        <v>'0'!$EX$2:$EX$50</v>
      </c>
      <c r="BY14" s="180" t="str">
        <f t="shared" ca="1" si="15"/>
        <v>'0'!$EX$2:$EX$50</v>
      </c>
      <c r="BZ14" s="180" t="str">
        <f t="shared" ca="1" si="15"/>
        <v>'0'!$EX$2:$EX$50</v>
      </c>
    </row>
    <row r="15" spans="1:79" ht="13.95" customHeight="1" thickTop="1">
      <c r="A15" s="167" t="s">
        <v>379</v>
      </c>
      <c r="B15" s="168">
        <f>'SUIVI STOCKS'!B15</f>
        <v>0</v>
      </c>
      <c r="C15" s="168"/>
      <c r="D15" s="169" t="str">
        <f ca="1">IFERROR(ADDRESS(ROW($A$16),$BL$3,,,$B$2),"")</f>
        <v>ROUGE!$H$16</v>
      </c>
      <c r="E15" s="170" t="str">
        <f t="shared" ca="1" si="2"/>
        <v>7540075AA</v>
      </c>
      <c r="F15" s="170" t="str">
        <f t="shared" ca="1" si="3"/>
        <v>ENCAPSULATED RING STD</v>
      </c>
      <c r="G15" s="171">
        <f ca="1">IF(OR(E15=0,E15="",E15=FALSE),"",MAX($G$1:G14)+1)</f>
        <v>13</v>
      </c>
      <c r="BK15" s="203"/>
    </row>
    <row r="16" spans="1:79" s="184" customFormat="1" ht="13.95" customHeight="1">
      <c r="A16" s="167" t="s">
        <v>380</v>
      </c>
      <c r="B16" s="168">
        <f>'SUIVI STOCKS'!B16</f>
        <v>0</v>
      </c>
      <c r="C16" s="168"/>
      <c r="D16" s="169" t="str">
        <f ca="1">IFERROR(ADDRESS(ROW($A$17),$BL$3,,,$B$2),"")</f>
        <v>ROUGE!$H$17</v>
      </c>
      <c r="E16" s="170">
        <f t="shared" ca="1" si="2"/>
        <v>0</v>
      </c>
      <c r="F16" s="170" t="str">
        <f t="shared" ca="1" si="3"/>
        <v>atelier soudage manuel</v>
      </c>
      <c r="G16" s="171" t="str">
        <f ca="1">IF(OR(E16=0,E16="",E16=FALSE),"",MAX($G$1:G15)+1)</f>
        <v/>
      </c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</row>
    <row r="17" spans="2:44" s="184" customFormat="1" ht="10.199999999999999">
      <c r="B17" s="185"/>
      <c r="C17" s="185"/>
      <c r="D17" s="169" t="str">
        <f ca="1">IFERROR(ADDRESS(ROW($A$18),$BL$3,,,$B$2),"")</f>
        <v>ROUGE!$H$18</v>
      </c>
      <c r="E17" s="170" t="str">
        <f t="shared" ca="1" si="2"/>
        <v>7320159ac</v>
      </c>
      <c r="F17" s="170" t="str">
        <f t="shared" ca="1" si="3"/>
        <v>CANISTER PLASTIC BRACKET</v>
      </c>
      <c r="G17" s="171">
        <f ca="1">IF(OR(E17=0,E17="",E17=FALSE),"",MAX($G$1:G16)+1)</f>
        <v>14</v>
      </c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</row>
    <row r="18" spans="2:44" s="184" customFormat="1" ht="10.199999999999999">
      <c r="B18" s="185"/>
      <c r="C18" s="185"/>
      <c r="D18" s="169" t="str">
        <f ca="1">IFERROR(ADDRESS(ROW($A$19),$BL$3,,,$B$2),"")</f>
        <v>ROUGE!$H$19</v>
      </c>
      <c r="E18" s="170" t="str">
        <f t="shared" ca="1" si="2"/>
        <v>7320354AA</v>
      </c>
      <c r="F18" s="170" t="str">
        <f t="shared" ca="1" si="3"/>
        <v>LINE RETAINING CLIP 16_16/12</v>
      </c>
      <c r="G18" s="171">
        <f ca="1">IF(OR(E18=0,E18="",E18=FALSE),"",MAX($G$1:G17)+1)</f>
        <v>15</v>
      </c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</row>
    <row r="19" spans="2:44" s="184" customFormat="1" ht="10.199999999999999">
      <c r="B19" s="185"/>
      <c r="C19" s="185"/>
      <c r="D19" s="169" t="str">
        <f ca="1">IFERROR(ADDRESS(ROW($A$20),$BL$3,,,$B$2),"")</f>
        <v>ROUGE!$H$20</v>
      </c>
      <c r="E19" s="170" t="str">
        <f t="shared" ca="1" si="2"/>
        <v>7410071AA</v>
      </c>
      <c r="F19" s="170" t="str">
        <f t="shared" ca="1" si="3"/>
        <v>ICV</v>
      </c>
      <c r="G19" s="171">
        <f ca="1">IF(OR(E19=0,E19="",E19=FALSE),"",MAX($G$1:G18)+1)</f>
        <v>16</v>
      </c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</row>
    <row r="20" spans="2:44" s="184" customFormat="1" ht="10.199999999999999">
      <c r="B20" s="185"/>
      <c r="C20" s="185"/>
      <c r="D20" s="169" t="str">
        <f ca="1">IFERROR(ADDRESS(ROW($A$21),$BL$3,,,$B$2),"")</f>
        <v>ROUGE!$H$21</v>
      </c>
      <c r="E20" s="170" t="str">
        <f t="shared" ca="1" si="2"/>
        <v>7330452AA</v>
      </c>
      <c r="F20" s="170" t="str">
        <f t="shared" ca="1" si="3"/>
        <v>inner tube</v>
      </c>
      <c r="G20" s="171">
        <f ca="1">IF(OR(E20=0,E20="",E20=FALSE),"",MAX($G$1:G19)+1)</f>
        <v>17</v>
      </c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</row>
    <row r="21" spans="2:44" s="184" customFormat="1" ht="10.199999999999999">
      <c r="B21" s="185"/>
      <c r="C21" s="185"/>
      <c r="D21" s="169" t="str">
        <f ca="1">IFERROR(ADDRESS(ROW($A$22),$BL$3,,,$B$2),"")</f>
        <v>ROUGE!$H$22</v>
      </c>
      <c r="E21" s="170" t="str">
        <f t="shared" ca="1" si="2"/>
        <v>7330453AA</v>
      </c>
      <c r="F21" s="170" t="str">
        <f t="shared" ca="1" si="3"/>
        <v>Plastic Adaptor C4</v>
      </c>
      <c r="G21" s="171">
        <f ca="1">IF(OR(E21=0,E21="",E21=FALSE),"",MAX($G$1:G20)+1)</f>
        <v>18</v>
      </c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</row>
    <row r="22" spans="2:44" s="184" customFormat="1" ht="10.199999999999999">
      <c r="B22" s="185"/>
      <c r="C22" s="185"/>
      <c r="D22" s="169" t="str">
        <f ca="1">IFERROR(ADDRESS(ROW($A$23),$BL$3,,,$B$2),"")</f>
        <v>ROUGE!$H$23</v>
      </c>
      <c r="E22" s="170" t="str">
        <f t="shared" ca="1" si="2"/>
        <v>7460031AA</v>
      </c>
      <c r="F22" s="170" t="str">
        <f t="shared" ca="1" si="3"/>
        <v>VENTING SYSTEM ASSY COMBO</v>
      </c>
      <c r="G22" s="171">
        <f ca="1">IF(OR(E22=0,E22="",E22=FALSE),"",MAX($G$1:G21)+1)</f>
        <v>19</v>
      </c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</row>
    <row r="23" spans="2:44" s="184" customFormat="1" ht="10.199999999999999">
      <c r="B23" s="185"/>
      <c r="C23" s="185"/>
      <c r="D23" s="169" t="str">
        <f ca="1">IFERROR(ADDRESS(ROW($A$24),$BL$3,,,$B$2),"")</f>
        <v>ROUGE!$H$24</v>
      </c>
      <c r="E23" s="170" t="str">
        <f t="shared" ca="1" si="2"/>
        <v>7540058AA</v>
      </c>
      <c r="F23" s="170" t="str">
        <f t="shared" ca="1" si="3"/>
        <v>LOCKING RING</v>
      </c>
      <c r="G23" s="171">
        <f ca="1">IF(OR(E23=0,E23="",E23=FALSE),"",MAX($G$1:G22)+1)</f>
        <v>20</v>
      </c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</row>
    <row r="24" spans="2:44" s="184" customFormat="1" ht="10.199999999999999">
      <c r="B24" s="185"/>
      <c r="C24" s="185"/>
      <c r="D24" s="169" t="str">
        <f ca="1">IFERROR(ADDRESS(ROW($A$25),$BL$3,,,$B$2),"")</f>
        <v>ROUGE!$H$25</v>
      </c>
      <c r="E24" s="170">
        <f t="shared" ca="1" si="2"/>
        <v>0</v>
      </c>
      <c r="F24" s="170" t="b">
        <f t="shared" ca="1" si="3"/>
        <v>0</v>
      </c>
      <c r="G24" s="171" t="str">
        <f ca="1">IF(OR(E24=0,E24="",E24=FALSE),"",MAX($G$1:G23)+1)</f>
        <v/>
      </c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</row>
    <row r="25" spans="2:44" s="184" customFormat="1" ht="10.199999999999999">
      <c r="B25" s="185"/>
      <c r="C25" s="185"/>
      <c r="D25" s="169" t="str">
        <f ca="1">IFERROR(ADDRESS(ROW($A$26),$BL$3,,,$B$2),"")</f>
        <v>ROUGE!$H$26</v>
      </c>
      <c r="E25" s="170">
        <f t="shared" ca="1" si="2"/>
        <v>0</v>
      </c>
      <c r="F25" s="170" t="b">
        <f t="shared" ca="1" si="3"/>
        <v>0</v>
      </c>
      <c r="G25" s="171" t="str">
        <f ca="1">IF(OR(E25=0,E25="",E25=FALSE),"",MAX($G$1:G24)+1)</f>
        <v/>
      </c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</row>
    <row r="26" spans="2:44" s="184" customFormat="1" ht="10.199999999999999">
      <c r="B26" s="185"/>
      <c r="C26" s="185"/>
      <c r="D26" s="169" t="str">
        <f ca="1">IFERROR(ADDRESS(ROW($A$27),$BL$3,,,$B$2),"")</f>
        <v>ROUGE!$H$27</v>
      </c>
      <c r="E26" s="170">
        <f t="shared" ca="1" si="2"/>
        <v>0</v>
      </c>
      <c r="F26" s="170" t="b">
        <f t="shared" ca="1" si="3"/>
        <v>0</v>
      </c>
      <c r="G26" s="171" t="str">
        <f ca="1">IF(OR(E26=0,E26="",E26=FALSE),"",MAX($G$1:G25)+1)</f>
        <v/>
      </c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</row>
    <row r="27" spans="2:44" s="184" customFormat="1" ht="10.199999999999999">
      <c r="B27" s="185"/>
      <c r="C27" s="185"/>
      <c r="D27" s="169" t="str">
        <f ca="1">IFERROR(ADDRESS(ROW($A$28),$BL$3,,,$B$2),"")</f>
        <v>ROUGE!$H$28</v>
      </c>
      <c r="E27" s="170">
        <f t="shared" ca="1" si="2"/>
        <v>0</v>
      </c>
      <c r="F27" s="170" t="b">
        <f t="shared" ca="1" si="3"/>
        <v>0</v>
      </c>
      <c r="G27" s="171" t="str">
        <f ca="1">IF(OR(E27=0,E27="",E27=FALSE),"",MAX($G$1:G26)+1)</f>
        <v/>
      </c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</row>
    <row r="28" spans="2:44" s="184" customFormat="1" ht="10.199999999999999">
      <c r="B28" s="185"/>
      <c r="C28" s="185"/>
      <c r="D28" s="169" t="str">
        <f ca="1">IFERROR(ADDRESS(ROW($A$29),$BL$3,,,$B$2),"")</f>
        <v>ROUGE!$H$29</v>
      </c>
      <c r="E28" s="170">
        <f t="shared" ca="1" si="2"/>
        <v>0</v>
      </c>
      <c r="F28" s="170" t="b">
        <f t="shared" ca="1" si="3"/>
        <v>0</v>
      </c>
      <c r="G28" s="171" t="str">
        <f ca="1">IF(OR(E28=0,E28="",E28=FALSE),"",MAX($G$1:G27)+1)</f>
        <v/>
      </c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</row>
    <row r="29" spans="2:44" s="184" customFormat="1" ht="10.199999999999999">
      <c r="B29" s="185"/>
      <c r="C29" s="185"/>
      <c r="D29" s="169" t="str">
        <f ca="1">IFERROR(ADDRESS(ROW($A$30),$BL$3,,,$B$2),"")</f>
        <v>ROUGE!$H$30</v>
      </c>
      <c r="E29" s="170">
        <f t="shared" ca="1" si="2"/>
        <v>0</v>
      </c>
      <c r="F29" s="170" t="b">
        <f t="shared" ca="1" si="3"/>
        <v>0</v>
      </c>
      <c r="G29" s="171" t="str">
        <f ca="1">IF(OR(E29=0,E29="",E29=FALSE),"",MAX($G$1:G28)+1)</f>
        <v/>
      </c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</row>
    <row r="30" spans="2:44" s="184" customFormat="1" ht="10.199999999999999">
      <c r="B30" s="185"/>
      <c r="C30" s="185"/>
      <c r="D30" s="169" t="str">
        <f ca="1">IFERROR(ADDRESS(ROW($A$31),$BL$3,,,$B$2),"")</f>
        <v>ROUGE!$H$31</v>
      </c>
      <c r="E30" s="170">
        <f t="shared" ca="1" si="2"/>
        <v>0</v>
      </c>
      <c r="F30" s="170" t="b">
        <f t="shared" ca="1" si="3"/>
        <v>0</v>
      </c>
      <c r="G30" s="171" t="str">
        <f ca="1">IF(OR(E30=0,E30="",E30=FALSE),"",MAX($G$1:G29)+1)</f>
        <v/>
      </c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</row>
    <row r="31" spans="2:44" s="184" customFormat="1" ht="10.199999999999999">
      <c r="B31" s="185"/>
      <c r="C31" s="185"/>
      <c r="D31" s="169" t="str">
        <f ca="1">IFERROR(ADDRESS(ROW($A$32),$BL$3,,,$B$2),"")</f>
        <v>ROUGE!$H$32</v>
      </c>
      <c r="E31" s="170">
        <f t="shared" ca="1" si="2"/>
        <v>0</v>
      </c>
      <c r="F31" s="170" t="b">
        <f t="shared" ca="1" si="3"/>
        <v>0</v>
      </c>
      <c r="G31" s="171" t="str">
        <f ca="1">IF(OR(E31=0,E31="",E31=FALSE),"",MAX($G$1:G30)+1)</f>
        <v/>
      </c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</row>
    <row r="32" spans="2:44" s="184" customFormat="1" ht="10.199999999999999">
      <c r="B32" s="185"/>
      <c r="C32" s="185"/>
      <c r="D32" s="169" t="str">
        <f ca="1">IFERROR(ADDRESS(ROW($A$33),$BL$3,,,$B$2),"")</f>
        <v>ROUGE!$H$33</v>
      </c>
      <c r="E32" s="170">
        <f t="shared" ca="1" si="2"/>
        <v>0</v>
      </c>
      <c r="F32" s="170" t="b">
        <f t="shared" ca="1" si="3"/>
        <v>0</v>
      </c>
      <c r="G32" s="171" t="str">
        <f ca="1">IF(OR(E32=0,E32="",E32=FALSE),"",MAX($G$1:G31)+1)</f>
        <v/>
      </c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</row>
    <row r="33" spans="2:44" s="184" customFormat="1" ht="10.199999999999999">
      <c r="B33" s="185"/>
      <c r="C33" s="185"/>
      <c r="D33" s="169" t="str">
        <f ca="1">IFERROR(ADDRESS(ROW($A$34),$BL$3,,,$B$2),"")</f>
        <v>ROUGE!$H$34</v>
      </c>
      <c r="E33" s="170">
        <f t="shared" ca="1" si="2"/>
        <v>0</v>
      </c>
      <c r="F33" s="170" t="b">
        <f t="shared" ca="1" si="3"/>
        <v>0</v>
      </c>
      <c r="G33" s="171" t="str">
        <f ca="1">IF(OR(E33=0,E33="",E33=FALSE),"",MAX($G$1:G32)+1)</f>
        <v/>
      </c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</row>
    <row r="34" spans="2:44" s="184" customFormat="1" ht="10.199999999999999">
      <c r="B34" s="185"/>
      <c r="C34" s="185"/>
      <c r="D34" s="169" t="str">
        <f ca="1">IFERROR(ADDRESS(ROW($A$35),$BL$3,,,$B$2),"")</f>
        <v>ROUGE!$H$35</v>
      </c>
      <c r="E34" s="170">
        <f t="shared" ca="1" si="2"/>
        <v>0</v>
      </c>
      <c r="F34" s="170" t="b">
        <f t="shared" ca="1" si="3"/>
        <v>0</v>
      </c>
      <c r="G34" s="171" t="str">
        <f ca="1">IF(OR(E34=0,E34="",E34=FALSE),"",MAX($G$1:G33)+1)</f>
        <v/>
      </c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</row>
    <row r="35" spans="2:44" s="184" customFormat="1" ht="10.199999999999999">
      <c r="B35" s="185"/>
      <c r="C35" s="185"/>
      <c r="D35" s="169" t="str">
        <f ca="1">IFERROR(ADDRESS(ROW($A$36),$BL$3,,,$B$2),"")</f>
        <v>ROUGE!$H$36</v>
      </c>
      <c r="E35" s="170">
        <f t="shared" ca="1" si="2"/>
        <v>0</v>
      </c>
      <c r="F35" s="170" t="b">
        <f t="shared" ca="1" si="3"/>
        <v>0</v>
      </c>
      <c r="G35" s="171" t="str">
        <f ca="1">IF(OR(E35=0,E35="",E35=FALSE),"",MAX($G$1:G34)+1)</f>
        <v/>
      </c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</row>
    <row r="36" spans="2:44" s="184" customFormat="1" ht="10.199999999999999">
      <c r="B36" s="185"/>
      <c r="C36" s="185"/>
      <c r="D36" s="169" t="str">
        <f ca="1">IFERROR(ADDRESS(ROW($A$37),$BL$3,,,$B$2),"")</f>
        <v>ROUGE!$H$37</v>
      </c>
      <c r="E36" s="170">
        <f t="shared" ca="1" si="2"/>
        <v>0</v>
      </c>
      <c r="F36" s="170" t="b">
        <f t="shared" ca="1" si="3"/>
        <v>0</v>
      </c>
      <c r="G36" s="171" t="str">
        <f ca="1">IF(OR(E36=0,E36="",E36=FALSE),"",MAX($G$1:G35)+1)</f>
        <v/>
      </c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</row>
    <row r="37" spans="2:44" s="184" customFormat="1" ht="10.199999999999999">
      <c r="B37" s="185"/>
      <c r="C37" s="185"/>
      <c r="D37" s="169" t="str">
        <f ca="1">IFERROR(ADDRESS(ROW($A$38),$BL$3,,,$B$2),"")</f>
        <v>ROUGE!$H$38</v>
      </c>
      <c r="E37" s="170">
        <f t="shared" ca="1" si="2"/>
        <v>0</v>
      </c>
      <c r="F37" s="170" t="b">
        <f t="shared" ca="1" si="3"/>
        <v>0</v>
      </c>
      <c r="G37" s="171" t="str">
        <f ca="1">IF(OR(E37=0,E37="",E37=FALSE),"",MAX($G$1:G36)+1)</f>
        <v/>
      </c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</row>
    <row r="38" spans="2:44" s="184" customFormat="1" ht="10.199999999999999">
      <c r="B38" s="185"/>
      <c r="C38" s="185"/>
      <c r="D38" s="169" t="str">
        <f ca="1">IFERROR(ADDRESS(ROW($A$39),$BL$3,,,$B$2),"")</f>
        <v>ROUGE!$H$39</v>
      </c>
      <c r="E38" s="170">
        <f t="shared" ca="1" si="2"/>
        <v>0</v>
      </c>
      <c r="F38" s="170" t="b">
        <f t="shared" ca="1" si="3"/>
        <v>0</v>
      </c>
      <c r="G38" s="171" t="str">
        <f ca="1">IF(OR(E38=0,E38="",E38=FALSE),"",MAX($G$1:G37)+1)</f>
        <v/>
      </c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</row>
    <row r="39" spans="2:44" s="184" customFormat="1" ht="10.199999999999999">
      <c r="B39" s="185"/>
      <c r="C39" s="185"/>
      <c r="D39" s="169" t="str">
        <f ca="1">IFERROR(ADDRESS(ROW($A$40),$BL$3,,,$B$2),"")</f>
        <v>ROUGE!$H$40</v>
      </c>
      <c r="E39" s="170">
        <f t="shared" ca="1" si="2"/>
        <v>0</v>
      </c>
      <c r="F39" s="170" t="b">
        <f t="shared" ca="1" si="3"/>
        <v>0</v>
      </c>
      <c r="G39" s="171" t="str">
        <f ca="1">IF(OR(E39=0,E39="",E39=FALSE),"",MAX($G$1:G38)+1)</f>
        <v/>
      </c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</row>
    <row r="40" spans="2:44" s="184" customFormat="1" ht="10.199999999999999">
      <c r="B40" s="185"/>
      <c r="C40" s="185"/>
      <c r="D40" s="169" t="str">
        <f ca="1">IFERROR(ADDRESS(ROW($A$41),$BL$3,,,$B$2),"")</f>
        <v>ROUGE!$H$41</v>
      </c>
      <c r="E40" s="170">
        <f t="shared" ca="1" si="2"/>
        <v>0</v>
      </c>
      <c r="F40" s="170" t="b">
        <f t="shared" ca="1" si="3"/>
        <v>0</v>
      </c>
      <c r="G40" s="171" t="str">
        <f ca="1">IF(OR(E40=0,E40="",E40=FALSE),"",MAX($G$1:G39)+1)</f>
        <v/>
      </c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</row>
    <row r="41" spans="2:44" s="184" customFormat="1" ht="10.199999999999999">
      <c r="B41" s="185"/>
      <c r="C41" s="185"/>
      <c r="D41" s="169" t="str">
        <f ca="1">IFERROR(ADDRESS(ROW($A$42),$BL$3,,,$B$2),"")</f>
        <v>ROUGE!$H$42</v>
      </c>
      <c r="E41" s="170">
        <f t="shared" ca="1" si="2"/>
        <v>0</v>
      </c>
      <c r="F41" s="170" t="b">
        <f t="shared" ca="1" si="3"/>
        <v>0</v>
      </c>
      <c r="G41" s="171" t="str">
        <f ca="1">IF(OR(E41=0,E41="",E41=FALSE),"",MAX($G$1:G40)+1)</f>
        <v/>
      </c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</row>
    <row r="42" spans="2:44" s="184" customFormat="1" ht="10.199999999999999">
      <c r="B42" s="185"/>
      <c r="C42" s="185"/>
      <c r="D42" s="169" t="str">
        <f ca="1">IFERROR(ADDRESS(ROW($A$43),$BL$3,,,$B$2),"")</f>
        <v>ROUGE!$H$43</v>
      </c>
      <c r="E42" s="170">
        <f t="shared" ca="1" si="2"/>
        <v>0</v>
      </c>
      <c r="F42" s="170" t="b">
        <f t="shared" ca="1" si="3"/>
        <v>0</v>
      </c>
      <c r="G42" s="171" t="str">
        <f ca="1">IF(OR(E42=0,E42="",E42=FALSE),"",MAX($G$1:G41)+1)</f>
        <v/>
      </c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</row>
    <row r="43" spans="2:44" s="184" customFormat="1" ht="10.199999999999999">
      <c r="B43" s="185"/>
      <c r="C43" s="185"/>
      <c r="D43" s="169" t="str">
        <f ca="1">IFERROR(ADDRESS(ROW($A$44),$BL$3,,,$B$2),"")</f>
        <v>ROUGE!$H$44</v>
      </c>
      <c r="E43" s="170">
        <f t="shared" ca="1" si="2"/>
        <v>0</v>
      </c>
      <c r="F43" s="170" t="b">
        <f t="shared" ca="1" si="3"/>
        <v>0</v>
      </c>
      <c r="G43" s="171" t="str">
        <f ca="1">IF(OR(E43=0,E43="",E43=FALSE),"",MAX($G$1:G42)+1)</f>
        <v/>
      </c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</row>
    <row r="44" spans="2:44" s="184" customFormat="1" ht="10.199999999999999">
      <c r="B44" s="185"/>
      <c r="C44" s="185"/>
      <c r="D44" s="169" t="str">
        <f ca="1">IFERROR(ADDRESS(ROW($A$45),$BL$3,,,$B$2),"")</f>
        <v>ROUGE!$H$45</v>
      </c>
      <c r="E44" s="170">
        <f t="shared" ca="1" si="2"/>
        <v>0</v>
      </c>
      <c r="F44" s="170" t="b">
        <f t="shared" ca="1" si="3"/>
        <v>0</v>
      </c>
      <c r="G44" s="171" t="str">
        <f ca="1">IF(OR(E44=0,E44="",E44=FALSE),"",MAX($G$1:G43)+1)</f>
        <v/>
      </c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</row>
    <row r="45" spans="2:44" s="184" customFormat="1" ht="10.199999999999999">
      <c r="B45" s="185"/>
      <c r="C45" s="185"/>
      <c r="D45" s="169" t="str">
        <f ca="1">IFERROR(ADDRESS(ROW($A$46),$BL$3,,,$B$2),"")</f>
        <v>ROUGE!$H$46</v>
      </c>
      <c r="E45" s="170">
        <f t="shared" ca="1" si="2"/>
        <v>0</v>
      </c>
      <c r="F45" s="170" t="b">
        <f t="shared" ca="1" si="3"/>
        <v>0</v>
      </c>
      <c r="G45" s="171" t="str">
        <f ca="1">IF(OR(E45=0,E45="",E45=FALSE),"",MAX($G$1:G44)+1)</f>
        <v/>
      </c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</row>
    <row r="46" spans="2:44" s="184" customFormat="1" ht="10.199999999999999">
      <c r="B46" s="185"/>
      <c r="C46" s="185"/>
      <c r="D46" s="169" t="str">
        <f ca="1">IFERROR(ADDRESS(ROW($A$47),$BL$3,,,$B$2),"")</f>
        <v>ROUGE!$H$47</v>
      </c>
      <c r="E46" s="170">
        <f t="shared" ca="1" si="2"/>
        <v>0</v>
      </c>
      <c r="F46" s="170" t="b">
        <f t="shared" ca="1" si="3"/>
        <v>0</v>
      </c>
      <c r="G46" s="171" t="str">
        <f ca="1">IF(OR(E46=0,E46="",E46=FALSE),"",MAX($G$1:G45)+1)</f>
        <v/>
      </c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</row>
    <row r="47" spans="2:44" s="184" customFormat="1" ht="10.199999999999999">
      <c r="B47" s="185"/>
      <c r="C47" s="185"/>
      <c r="D47" s="169" t="str">
        <f ca="1">IFERROR(ADDRESS(ROW($A$48),$BL$3,,,$B$2),"")</f>
        <v>ROUGE!$H$48</v>
      </c>
      <c r="E47" s="170">
        <f t="shared" ca="1" si="2"/>
        <v>0</v>
      </c>
      <c r="F47" s="170" t="b">
        <f t="shared" ca="1" si="3"/>
        <v>0</v>
      </c>
      <c r="G47" s="171" t="str">
        <f ca="1">IF(OR(E47=0,E47="",E47=FALSE),"",MAX($G$1:G46)+1)</f>
        <v/>
      </c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</row>
    <row r="48" spans="2:44" s="184" customFormat="1" ht="10.199999999999999">
      <c r="B48" s="185"/>
      <c r="C48" s="185"/>
      <c r="D48" s="169" t="str">
        <f ca="1">IFERROR(ADDRESS(ROW($A$49),$BL$3,,,$B$2),"")</f>
        <v>ROUGE!$H$49</v>
      </c>
      <c r="E48" s="170">
        <f t="shared" ca="1" si="2"/>
        <v>0</v>
      </c>
      <c r="F48" s="170" t="b">
        <f t="shared" ca="1" si="3"/>
        <v>0</v>
      </c>
      <c r="G48" s="171" t="str">
        <f ca="1">IF(OR(E48=0,E48="",E48=FALSE),"",MAX($G$1:G47)+1)</f>
        <v/>
      </c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</row>
    <row r="49" spans="2:44" s="184" customFormat="1" ht="10.199999999999999">
      <c r="B49" s="185"/>
      <c r="C49" s="185"/>
      <c r="D49" s="169" t="str">
        <f ca="1">IFERROR(ADDRESS(ROW($A$50),$BL$3,,,$B$2),"")</f>
        <v>ROUGE!$H$50</v>
      </c>
      <c r="E49" s="170">
        <f t="shared" ca="1" si="2"/>
        <v>0</v>
      </c>
      <c r="F49" s="170" t="b">
        <f t="shared" ca="1" si="3"/>
        <v>0</v>
      </c>
      <c r="G49" s="171" t="str">
        <f ca="1">IF(OR(E49=0,E49="",E49=FALSE),"",MAX($G$1:G48)+1)</f>
        <v/>
      </c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</row>
    <row r="50" spans="2:44" s="184" customFormat="1" ht="10.199999999999999">
      <c r="B50" s="185"/>
      <c r="C50" s="185"/>
      <c r="D50" s="169" t="str">
        <f ca="1">IFERROR(ADDRESS(ROW($A$51),$BL$3,,,$B$2),"")</f>
        <v>ROUGE!$H$51</v>
      </c>
      <c r="E50" s="170">
        <f t="shared" ca="1" si="2"/>
        <v>0</v>
      </c>
      <c r="F50" s="170" t="b">
        <f t="shared" ca="1" si="3"/>
        <v>0</v>
      </c>
      <c r="G50" s="171" t="str">
        <f ca="1">IF(OR(E50=0,E50="",E50=FALSE),"",MAX($G$1:G49)+1)</f>
        <v/>
      </c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</row>
    <row r="51" spans="2:44" s="184" customFormat="1" ht="10.199999999999999">
      <c r="B51" s="185"/>
      <c r="C51" s="185"/>
      <c r="D51" s="169" t="str">
        <f ca="1">IFERROR(ADDRESS(ROW($A$52),$BL$3,,,$B$2),"")</f>
        <v>ROUGE!$H$52</v>
      </c>
      <c r="E51" s="170">
        <f t="shared" ca="1" si="2"/>
        <v>0</v>
      </c>
      <c r="F51" s="170" t="b">
        <f t="shared" ca="1" si="3"/>
        <v>0</v>
      </c>
      <c r="G51" s="171" t="str">
        <f ca="1">IF(OR(E51=0,E51="",E51=FALSE),"",MAX($G$1:G50)+1)</f>
        <v/>
      </c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</row>
    <row r="52" spans="2:44" s="184" customFormat="1" ht="10.199999999999999">
      <c r="B52" s="185"/>
      <c r="C52" s="185"/>
      <c r="D52" s="186" t="str">
        <f ca="1">IFERROR(ADDRESS(ROW($A$3),$BL$4,,,$B$2),"")</f>
        <v>ROUGE!$ET$3</v>
      </c>
      <c r="E52" s="170">
        <f t="shared" ca="1" si="2"/>
        <v>0</v>
      </c>
      <c r="F52" s="170" t="b">
        <f t="shared" ca="1" si="3"/>
        <v>0</v>
      </c>
      <c r="G52" s="171" t="str">
        <f ca="1">IF(OR(E52=0,E52="",E52=FALSE),"",MAX($G$1:G51)+1)</f>
        <v/>
      </c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</row>
    <row r="53" spans="2:44" s="184" customFormat="1" ht="10.199999999999999">
      <c r="B53" s="185"/>
      <c r="C53" s="185"/>
      <c r="D53" s="186" t="str">
        <f ca="1">IFERROR(ADDRESS(ROW($A$4),$BL$4,,,$B$2),"")</f>
        <v>ROUGE!$ET$4</v>
      </c>
      <c r="E53" s="170">
        <f t="shared" ca="1" si="2"/>
        <v>0</v>
      </c>
      <c r="F53" s="170" t="b">
        <f t="shared" ca="1" si="3"/>
        <v>0</v>
      </c>
      <c r="G53" s="171" t="str">
        <f ca="1">IF(OR(E53=0,E53="",E53=FALSE),"",MAX($G$1:G52)+1)</f>
        <v/>
      </c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</row>
    <row r="54" spans="2:44" s="184" customFormat="1" ht="10.199999999999999">
      <c r="B54" s="185"/>
      <c r="C54" s="185"/>
      <c r="D54" s="186" t="str">
        <f ca="1">IFERROR(ADDRESS(ROW($A$5),$BL$4,,,$B$2),"")</f>
        <v>ROUGE!$ET$5</v>
      </c>
      <c r="E54" s="170">
        <f t="shared" ca="1" si="2"/>
        <v>0</v>
      </c>
      <c r="F54" s="170" t="b">
        <f t="shared" ca="1" si="3"/>
        <v>0</v>
      </c>
      <c r="G54" s="171" t="str">
        <f ca="1">IF(OR(E54=0,E54="",E54=FALSE),"",MAX($G$1:G53)+1)</f>
        <v/>
      </c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</row>
    <row r="55" spans="2:44" s="184" customFormat="1" ht="10.199999999999999">
      <c r="B55" s="185"/>
      <c r="C55" s="185"/>
      <c r="D55" s="186" t="str">
        <f ca="1">IFERROR(ADDRESS(ROW($A$6),$BL$4,,,$B$2),"")</f>
        <v>ROUGE!$ET$6</v>
      </c>
      <c r="E55" s="170">
        <f t="shared" ca="1" si="2"/>
        <v>0</v>
      </c>
      <c r="F55" s="170" t="b">
        <f t="shared" ca="1" si="3"/>
        <v>0</v>
      </c>
      <c r="G55" s="171" t="str">
        <f ca="1">IF(OR(E55=0,E55="",E55=FALSE),"",MAX($G$1:G54)+1)</f>
        <v/>
      </c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</row>
    <row r="56" spans="2:44" s="184" customFormat="1" ht="10.199999999999999">
      <c r="B56" s="185"/>
      <c r="C56" s="185"/>
      <c r="D56" s="186" t="str">
        <f ca="1">IFERROR(ADDRESS(ROW($A$7),$BL$4,,,$B$2),"")</f>
        <v>ROUGE!$ET$7</v>
      </c>
      <c r="E56" s="170">
        <f t="shared" ca="1" si="2"/>
        <v>0</v>
      </c>
      <c r="F56" s="170" t="b">
        <f t="shared" ca="1" si="3"/>
        <v>0</v>
      </c>
      <c r="G56" s="171" t="str">
        <f ca="1">IF(OR(E56=0,E56="",E56=FALSE),"",MAX($G$1:G55)+1)</f>
        <v/>
      </c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</row>
    <row r="57" spans="2:44" s="184" customFormat="1" ht="10.199999999999999">
      <c r="B57" s="185"/>
      <c r="C57" s="185"/>
      <c r="D57" s="186" t="str">
        <f ca="1">IFERROR(ADDRESS(ROW($A$8),$BL$4,,,$B$2),"")</f>
        <v>ROUGE!$ET$8</v>
      </c>
      <c r="E57" s="170">
        <f t="shared" ca="1" si="2"/>
        <v>0</v>
      </c>
      <c r="F57" s="170" t="b">
        <f t="shared" ca="1" si="3"/>
        <v>0</v>
      </c>
      <c r="G57" s="171" t="str">
        <f ca="1">IF(OR(E57=0,E57="",E57=FALSE),"",MAX($G$1:G56)+1)</f>
        <v/>
      </c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</row>
    <row r="58" spans="2:44" s="184" customFormat="1" ht="10.199999999999999">
      <c r="B58" s="185"/>
      <c r="C58" s="185"/>
      <c r="D58" s="186" t="str">
        <f ca="1">IFERROR(ADDRESS(ROW($A$9),$BL$4,,,$B$2),"")</f>
        <v>ROUGE!$ET$9</v>
      </c>
      <c r="E58" s="170">
        <f t="shared" ca="1" si="2"/>
        <v>0</v>
      </c>
      <c r="F58" s="170" t="b">
        <f t="shared" ca="1" si="3"/>
        <v>0</v>
      </c>
      <c r="G58" s="171" t="str">
        <f ca="1">IF(OR(E58=0,E58="",E58=FALSE),"",MAX($G$1:G57)+1)</f>
        <v/>
      </c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</row>
    <row r="59" spans="2:44" s="184" customFormat="1" ht="10.199999999999999">
      <c r="B59" s="185"/>
      <c r="C59" s="185"/>
      <c r="D59" s="186" t="str">
        <f ca="1">IFERROR(ADDRESS(ROW($A$10),$BL$4,,,$B$2),"")</f>
        <v>ROUGE!$ET$10</v>
      </c>
      <c r="E59" s="170">
        <f t="shared" ca="1" si="2"/>
        <v>0</v>
      </c>
      <c r="F59" s="170" t="b">
        <f t="shared" ca="1" si="3"/>
        <v>0</v>
      </c>
      <c r="G59" s="171" t="str">
        <f ca="1">IF(OR(E59=0,E59="",E59=FALSE),"",MAX($G$1:G58)+1)</f>
        <v/>
      </c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</row>
    <row r="60" spans="2:44" s="184" customFormat="1" ht="10.199999999999999">
      <c r="B60" s="185"/>
      <c r="C60" s="185"/>
      <c r="D60" s="186" t="str">
        <f ca="1">IFERROR(ADDRESS(ROW($A$11),$BL$4,,,$B$2),"")</f>
        <v>ROUGE!$ET$11</v>
      </c>
      <c r="E60" s="170">
        <f t="shared" ca="1" si="2"/>
        <v>0</v>
      </c>
      <c r="F60" s="170" t="b">
        <f t="shared" ca="1" si="3"/>
        <v>0</v>
      </c>
      <c r="G60" s="171" t="str">
        <f ca="1">IF(OR(E60=0,E60="",E60=FALSE),"",MAX($G$1:G59)+1)</f>
        <v/>
      </c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</row>
    <row r="61" spans="2:44" s="184" customFormat="1" ht="10.199999999999999">
      <c r="B61" s="185"/>
      <c r="C61" s="185"/>
      <c r="D61" s="186" t="str">
        <f ca="1">IFERROR(ADDRESS(ROW($A$12),$BL$4,,,$B$2),"")</f>
        <v>ROUGE!$ET$12</v>
      </c>
      <c r="E61" s="170">
        <f t="shared" ca="1" si="2"/>
        <v>0</v>
      </c>
      <c r="F61" s="170" t="b">
        <f t="shared" ca="1" si="3"/>
        <v>0</v>
      </c>
      <c r="G61" s="171" t="str">
        <f ca="1">IF(OR(E61=0,E61="",E61=FALSE),"",MAX($G$1:G60)+1)</f>
        <v/>
      </c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</row>
    <row r="62" spans="2:44" s="184" customFormat="1" ht="10.199999999999999">
      <c r="B62" s="185"/>
      <c r="C62" s="185"/>
      <c r="D62" s="186" t="str">
        <f ca="1">IFERROR(ADDRESS(ROW($A$13),$BL$4,,,$B$2),"")</f>
        <v>ROUGE!$ET$13</v>
      </c>
      <c r="E62" s="170">
        <f t="shared" ca="1" si="2"/>
        <v>0</v>
      </c>
      <c r="F62" s="170" t="b">
        <f t="shared" ca="1" si="3"/>
        <v>0</v>
      </c>
      <c r="G62" s="171" t="str">
        <f ca="1">IF(OR(E62=0,E62="",E62=FALSE),"",MAX($G$1:G61)+1)</f>
        <v/>
      </c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</row>
    <row r="63" spans="2:44" s="184" customFormat="1" ht="10.199999999999999">
      <c r="B63" s="185"/>
      <c r="C63" s="185"/>
      <c r="D63" s="186" t="str">
        <f ca="1">IFERROR(ADDRESS(ROW($A$14),$BL$4,,,$B$2),"")</f>
        <v>ROUGE!$ET$14</v>
      </c>
      <c r="E63" s="170">
        <f t="shared" ca="1" si="2"/>
        <v>0</v>
      </c>
      <c r="F63" s="170" t="b">
        <f t="shared" ca="1" si="3"/>
        <v>0</v>
      </c>
      <c r="G63" s="171" t="str">
        <f ca="1">IF(OR(E63=0,E63="",E63=FALSE),"",MAX($G$1:G62)+1)</f>
        <v/>
      </c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</row>
    <row r="64" spans="2:44" s="184" customFormat="1" ht="10.199999999999999">
      <c r="B64" s="185"/>
      <c r="C64" s="185"/>
      <c r="D64" s="186" t="str">
        <f ca="1">IFERROR(ADDRESS(ROW($A$15),$BL$4,,,$B$2),"")</f>
        <v>ROUGE!$ET$15</v>
      </c>
      <c r="E64" s="170">
        <f t="shared" ca="1" si="2"/>
        <v>0</v>
      </c>
      <c r="F64" s="170" t="b">
        <f t="shared" ca="1" si="3"/>
        <v>0</v>
      </c>
      <c r="G64" s="171" t="str">
        <f ca="1">IF(OR(E64=0,E64="",E64=FALSE),"",MAX($G$1:G63)+1)</f>
        <v/>
      </c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</row>
    <row r="65" spans="2:44" s="184" customFormat="1" ht="10.199999999999999">
      <c r="B65" s="185"/>
      <c r="C65" s="185"/>
      <c r="D65" s="186" t="str">
        <f ca="1">IFERROR(ADDRESS(ROW($A$16),$BL$4,,,$B$2),"")</f>
        <v>ROUGE!$ET$16</v>
      </c>
      <c r="E65" s="170">
        <f t="shared" ca="1" si="2"/>
        <v>0</v>
      </c>
      <c r="F65" s="170" t="b">
        <f t="shared" ca="1" si="3"/>
        <v>0</v>
      </c>
      <c r="G65" s="171" t="str">
        <f ca="1">IF(OR(E65=0,E65="",E65=FALSE),"",MAX($G$1:G64)+1)</f>
        <v/>
      </c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</row>
    <row r="66" spans="2:44" s="184" customFormat="1" ht="10.199999999999999">
      <c r="B66" s="185"/>
      <c r="C66" s="185"/>
      <c r="D66" s="186" t="str">
        <f ca="1">IFERROR(ADDRESS(ROW($A$17),$BL$4,,,$B$2),"")</f>
        <v>ROUGE!$ET$17</v>
      </c>
      <c r="E66" s="170">
        <f t="shared" ca="1" si="2"/>
        <v>0</v>
      </c>
      <c r="F66" s="170" t="b">
        <f t="shared" ca="1" si="3"/>
        <v>0</v>
      </c>
      <c r="G66" s="171" t="str">
        <f ca="1">IF(OR(E66=0,E66="",E66=FALSE),"",MAX($G$1:G65)+1)</f>
        <v/>
      </c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</row>
    <row r="67" spans="2:44" s="184" customFormat="1" ht="10.199999999999999">
      <c r="B67" s="185"/>
      <c r="C67" s="185"/>
      <c r="D67" s="186" t="str">
        <f ca="1">IFERROR(ADDRESS(ROW($A$18),$BL$4,,,$B$2),"")</f>
        <v>ROUGE!$ET$18</v>
      </c>
      <c r="E67" s="170">
        <f t="shared" ref="E67:E130" ca="1" si="16">IFERROR(INDIRECT(D67),"")</f>
        <v>0</v>
      </c>
      <c r="F67" s="170" t="b">
        <f t="shared" ref="F67:F130" ca="1" si="17">IFERROR(IF(OFFSET(INDIRECT(D67),,-1)&lt;&gt;"",OFFSET(INDIRECT(D67),,-1),IF(OFFSET(INDIRECT(D67),,-2)&lt;&gt;"",OFFSET(INDIRECT(D67),,-2),IF(OFFSET(INDIRECT(D67),,-3)&lt;&gt;"",OFFSET(INDIRECT(D67),,-3),IF(OFFSET(INDIRECT(D67),,-4)&lt;&gt;"",OFFSET(INDIRECT(D67),,-4),IF(OFFSET(INDIRECT(D67),,-5)&lt;&gt;"",OFFSET(INDIRECT(D67),,-5),IF(OFFSET(INDIRECT(D67),,-6)&lt;&gt;"",OFFSET(INDIRECT(D67),,-6))))))),"")</f>
        <v>0</v>
      </c>
      <c r="G67" s="171" t="str">
        <f ca="1">IF(OR(E67=0,E67="",E67=FALSE),"",MAX($G$1:G66)+1)</f>
        <v/>
      </c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</row>
    <row r="68" spans="2:44" s="184" customFormat="1" ht="10.199999999999999">
      <c r="B68" s="185"/>
      <c r="C68" s="185"/>
      <c r="D68" s="186" t="str">
        <f ca="1">IFERROR(ADDRESS(ROW($A$19),$BL$4,,,$B$2),"")</f>
        <v>ROUGE!$ET$19</v>
      </c>
      <c r="E68" s="170">
        <f t="shared" ca="1" si="16"/>
        <v>0</v>
      </c>
      <c r="F68" s="170" t="b">
        <f t="shared" ca="1" si="17"/>
        <v>0</v>
      </c>
      <c r="G68" s="171" t="str">
        <f ca="1">IF(OR(E68=0,E68="",E68=FALSE),"",MAX($G$1:G67)+1)</f>
        <v/>
      </c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</row>
    <row r="69" spans="2:44" s="184" customFormat="1" ht="10.199999999999999">
      <c r="B69" s="185"/>
      <c r="C69" s="185"/>
      <c r="D69" s="186" t="str">
        <f ca="1">IFERROR(ADDRESS(ROW($A$20),$BL$4,,,$B$2),"")</f>
        <v>ROUGE!$ET$20</v>
      </c>
      <c r="E69" s="170">
        <f t="shared" ca="1" si="16"/>
        <v>0</v>
      </c>
      <c r="F69" s="170" t="b">
        <f t="shared" ca="1" si="17"/>
        <v>0</v>
      </c>
      <c r="G69" s="171" t="str">
        <f ca="1">IF(OR(E69=0,E69="",E69=FALSE),"",MAX($G$1:G68)+1)</f>
        <v/>
      </c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</row>
    <row r="70" spans="2:44" s="184" customFormat="1" ht="10.199999999999999">
      <c r="B70" s="185"/>
      <c r="C70" s="185"/>
      <c r="D70" s="186" t="str">
        <f ca="1">IFERROR(ADDRESS(ROW($A$21),$BL$4,,,$B$2),"")</f>
        <v>ROUGE!$ET$21</v>
      </c>
      <c r="E70" s="170">
        <f t="shared" ca="1" si="16"/>
        <v>0</v>
      </c>
      <c r="F70" s="170" t="b">
        <f t="shared" ca="1" si="17"/>
        <v>0</v>
      </c>
      <c r="G70" s="171" t="str">
        <f ca="1">IF(OR(E70=0,E70="",E70=FALSE),"",MAX($G$1:G69)+1)</f>
        <v/>
      </c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</row>
    <row r="71" spans="2:44" s="184" customFormat="1" ht="10.199999999999999">
      <c r="B71" s="185"/>
      <c r="C71" s="185"/>
      <c r="D71" s="186" t="str">
        <f ca="1">IFERROR(ADDRESS(ROW($A$22),$BL$4,,,$B$2),"")</f>
        <v>ROUGE!$ET$22</v>
      </c>
      <c r="E71" s="170">
        <f t="shared" ca="1" si="16"/>
        <v>0</v>
      </c>
      <c r="F71" s="170" t="b">
        <f t="shared" ca="1" si="17"/>
        <v>0</v>
      </c>
      <c r="G71" s="171" t="str">
        <f ca="1">IF(OR(E71=0,E71="",E71=FALSE),"",MAX($G$1:G70)+1)</f>
        <v/>
      </c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</row>
    <row r="72" spans="2:44" s="184" customFormat="1" ht="10.199999999999999">
      <c r="B72" s="185"/>
      <c r="C72" s="185"/>
      <c r="D72" s="186" t="str">
        <f ca="1">IFERROR(ADDRESS(ROW($A$23),$BL$4,,,$B$2),"")</f>
        <v>ROUGE!$ET$23</v>
      </c>
      <c r="E72" s="170">
        <f t="shared" ca="1" si="16"/>
        <v>0</v>
      </c>
      <c r="F72" s="170" t="b">
        <f t="shared" ca="1" si="17"/>
        <v>0</v>
      </c>
      <c r="G72" s="171" t="str">
        <f ca="1">IF(OR(E72=0,E72="",E72=FALSE),"",MAX($G$1:G71)+1)</f>
        <v/>
      </c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</row>
    <row r="73" spans="2:44" s="184" customFormat="1" ht="10.199999999999999">
      <c r="B73" s="185"/>
      <c r="C73" s="185"/>
      <c r="D73" s="186" t="str">
        <f ca="1">IFERROR(ADDRESS(ROW($A$24),$BL$4,,,$B$2),"")</f>
        <v>ROUGE!$ET$24</v>
      </c>
      <c r="E73" s="170">
        <f t="shared" ca="1" si="16"/>
        <v>0</v>
      </c>
      <c r="F73" s="170" t="b">
        <f t="shared" ca="1" si="17"/>
        <v>0</v>
      </c>
      <c r="G73" s="171" t="str">
        <f ca="1">IF(OR(E73=0,E73="",E73=FALSE),"",MAX($G$1:G72)+1)</f>
        <v/>
      </c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</row>
    <row r="74" spans="2:44" s="184" customFormat="1" ht="10.199999999999999">
      <c r="B74" s="185"/>
      <c r="C74" s="185"/>
      <c r="D74" s="186" t="str">
        <f ca="1">IFERROR(ADDRESS(ROW($A$25),$BL$4,,,$B$2),"")</f>
        <v>ROUGE!$ET$25</v>
      </c>
      <c r="E74" s="170">
        <f t="shared" ca="1" si="16"/>
        <v>0</v>
      </c>
      <c r="F74" s="170" t="b">
        <f t="shared" ca="1" si="17"/>
        <v>0</v>
      </c>
      <c r="G74" s="171" t="str">
        <f ca="1">IF(OR(E74=0,E74="",E74=FALSE),"",MAX($G$1:G73)+1)</f>
        <v/>
      </c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</row>
    <row r="75" spans="2:44" s="184" customFormat="1" ht="10.199999999999999">
      <c r="B75" s="185"/>
      <c r="C75" s="185"/>
      <c r="D75" s="186" t="str">
        <f ca="1">IFERROR(ADDRESS(ROW($A$26),$BL$4,,,$B$2),"")</f>
        <v>ROUGE!$ET$26</v>
      </c>
      <c r="E75" s="170">
        <f t="shared" ca="1" si="16"/>
        <v>0</v>
      </c>
      <c r="F75" s="170" t="b">
        <f t="shared" ca="1" si="17"/>
        <v>0</v>
      </c>
      <c r="G75" s="171" t="str">
        <f ca="1">IF(OR(E75=0,E75="",E75=FALSE),"",MAX($G$1:G74)+1)</f>
        <v/>
      </c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</row>
    <row r="76" spans="2:44" s="184" customFormat="1" ht="10.199999999999999">
      <c r="B76" s="185"/>
      <c r="C76" s="185"/>
      <c r="D76" s="186" t="str">
        <f ca="1">IFERROR(ADDRESS(ROW($A$27),$BL$4,,,$B$2),"")</f>
        <v>ROUGE!$ET$27</v>
      </c>
      <c r="E76" s="170">
        <f t="shared" ca="1" si="16"/>
        <v>0</v>
      </c>
      <c r="F76" s="170" t="b">
        <f t="shared" ca="1" si="17"/>
        <v>0</v>
      </c>
      <c r="G76" s="171" t="str">
        <f ca="1">IF(OR(E76=0,E76="",E76=FALSE),"",MAX($G$1:G75)+1)</f>
        <v/>
      </c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</row>
    <row r="77" spans="2:44" s="184" customFormat="1" ht="10.199999999999999">
      <c r="B77" s="185"/>
      <c r="C77" s="185"/>
      <c r="D77" s="186" t="str">
        <f ca="1">IFERROR(ADDRESS(ROW($A$28),$BL$4,,,$B$2),"")</f>
        <v>ROUGE!$ET$28</v>
      </c>
      <c r="E77" s="170">
        <f t="shared" ca="1" si="16"/>
        <v>0</v>
      </c>
      <c r="F77" s="170" t="b">
        <f t="shared" ca="1" si="17"/>
        <v>0</v>
      </c>
      <c r="G77" s="171" t="str">
        <f ca="1">IF(OR(E77=0,E77="",E77=FALSE),"",MAX($G$1:G76)+1)</f>
        <v/>
      </c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</row>
    <row r="78" spans="2:44" s="184" customFormat="1" ht="10.199999999999999">
      <c r="B78" s="185"/>
      <c r="C78" s="185"/>
      <c r="D78" s="186" t="str">
        <f ca="1">IFERROR(ADDRESS(ROW($A$29),$BL$4,,,$B$2),"")</f>
        <v>ROUGE!$ET$29</v>
      </c>
      <c r="E78" s="170">
        <f t="shared" ca="1" si="16"/>
        <v>0</v>
      </c>
      <c r="F78" s="170" t="b">
        <f t="shared" ca="1" si="17"/>
        <v>0</v>
      </c>
      <c r="G78" s="171" t="str">
        <f ca="1">IF(OR(E78=0,E78="",E78=FALSE),"",MAX($G$1:G77)+1)</f>
        <v/>
      </c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</row>
    <row r="79" spans="2:44" s="184" customFormat="1" ht="10.199999999999999">
      <c r="B79" s="185"/>
      <c r="C79" s="185"/>
      <c r="D79" s="186" t="str">
        <f ca="1">IFERROR(ADDRESS(ROW($A$30),$BL$4,,,$B$2),"")</f>
        <v>ROUGE!$ET$30</v>
      </c>
      <c r="E79" s="170">
        <f t="shared" ca="1" si="16"/>
        <v>0</v>
      </c>
      <c r="F79" s="170" t="b">
        <f t="shared" ca="1" si="17"/>
        <v>0</v>
      </c>
      <c r="G79" s="171" t="str">
        <f ca="1">IF(OR(E79=0,E79="",E79=FALSE),"",MAX($G$1:G78)+1)</f>
        <v/>
      </c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</row>
    <row r="80" spans="2:44" s="184" customFormat="1" ht="10.199999999999999">
      <c r="B80" s="185"/>
      <c r="C80" s="185"/>
      <c r="D80" s="186" t="str">
        <f ca="1">IFERROR(ADDRESS(ROW($A$31),$BL$4,,,$B$2),"")</f>
        <v>ROUGE!$ET$31</v>
      </c>
      <c r="E80" s="170">
        <f t="shared" ca="1" si="16"/>
        <v>0</v>
      </c>
      <c r="F80" s="170" t="b">
        <f t="shared" ca="1" si="17"/>
        <v>0</v>
      </c>
      <c r="G80" s="171" t="str">
        <f ca="1">IF(OR(E80=0,E80="",E80=FALSE),"",MAX($G$1:G79)+1)</f>
        <v/>
      </c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</row>
    <row r="81" spans="2:44" s="184" customFormat="1" ht="10.199999999999999">
      <c r="B81" s="185"/>
      <c r="C81" s="185"/>
      <c r="D81" s="186" t="str">
        <f ca="1">IFERROR(ADDRESS(ROW($A$32),$BL$4,,,$B$2),"")</f>
        <v>ROUGE!$ET$32</v>
      </c>
      <c r="E81" s="170">
        <f t="shared" ca="1" si="16"/>
        <v>0</v>
      </c>
      <c r="F81" s="170" t="b">
        <f t="shared" ca="1" si="17"/>
        <v>0</v>
      </c>
      <c r="G81" s="171" t="str">
        <f ca="1">IF(OR(E81=0,E81="",E81=FALSE),"",MAX($G$1:G80)+1)</f>
        <v/>
      </c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</row>
    <row r="82" spans="2:44" s="184" customFormat="1" ht="10.199999999999999">
      <c r="B82" s="185"/>
      <c r="C82" s="185"/>
      <c r="D82" s="186" t="str">
        <f ca="1">IFERROR(ADDRESS(ROW($A$33),$BL$4,,,$B$2),"")</f>
        <v>ROUGE!$ET$33</v>
      </c>
      <c r="E82" s="170">
        <f t="shared" ca="1" si="16"/>
        <v>0</v>
      </c>
      <c r="F82" s="170" t="b">
        <f t="shared" ca="1" si="17"/>
        <v>0</v>
      </c>
      <c r="G82" s="171" t="str">
        <f ca="1">IF(OR(E82=0,E82="",E82=FALSE),"",MAX($G$1:G81)+1)</f>
        <v/>
      </c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</row>
    <row r="83" spans="2:44" s="184" customFormat="1" ht="10.199999999999999">
      <c r="B83" s="185"/>
      <c r="C83" s="185"/>
      <c r="D83" s="186" t="str">
        <f ca="1">IFERROR(ADDRESS(ROW($A$34),$BL$4,,,$B$2),"")</f>
        <v>ROUGE!$ET$34</v>
      </c>
      <c r="E83" s="170">
        <f t="shared" ca="1" si="16"/>
        <v>0</v>
      </c>
      <c r="F83" s="170" t="b">
        <f t="shared" ca="1" si="17"/>
        <v>0</v>
      </c>
      <c r="G83" s="171" t="str">
        <f ca="1">IF(OR(E83=0,E83="",E83=FALSE),"",MAX($G$1:G82)+1)</f>
        <v/>
      </c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</row>
    <row r="84" spans="2:44" s="184" customFormat="1" ht="10.199999999999999">
      <c r="B84" s="185"/>
      <c r="C84" s="185"/>
      <c r="D84" s="186" t="str">
        <f ca="1">IFERROR(ADDRESS(ROW($A$35),$BL$4,,,$B$2),"")</f>
        <v>ROUGE!$ET$35</v>
      </c>
      <c r="E84" s="170">
        <f t="shared" ca="1" si="16"/>
        <v>0</v>
      </c>
      <c r="F84" s="170" t="b">
        <f t="shared" ca="1" si="17"/>
        <v>0</v>
      </c>
      <c r="G84" s="171" t="str">
        <f ca="1">IF(OR(E84=0,E84="",E84=FALSE),"",MAX($G$1:G83)+1)</f>
        <v/>
      </c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</row>
    <row r="85" spans="2:44" s="184" customFormat="1" ht="10.199999999999999">
      <c r="B85" s="185"/>
      <c r="C85" s="185"/>
      <c r="D85" s="186" t="str">
        <f ca="1">IFERROR(ADDRESS(ROW($A$36),$BL$4,,,$B$2),"")</f>
        <v>ROUGE!$ET$36</v>
      </c>
      <c r="E85" s="170">
        <f t="shared" ca="1" si="16"/>
        <v>0</v>
      </c>
      <c r="F85" s="170" t="b">
        <f t="shared" ca="1" si="17"/>
        <v>0</v>
      </c>
      <c r="G85" s="171" t="str">
        <f ca="1">IF(OR(E85=0,E85="",E85=FALSE),"",MAX($G$1:G84)+1)</f>
        <v/>
      </c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</row>
    <row r="86" spans="2:44" s="184" customFormat="1" ht="10.199999999999999">
      <c r="B86" s="185"/>
      <c r="C86" s="185"/>
      <c r="D86" s="186" t="str">
        <f ca="1">IFERROR(ADDRESS(ROW($A$37),$BL$4,,,$B$2),"")</f>
        <v>ROUGE!$ET$37</v>
      </c>
      <c r="E86" s="170">
        <f t="shared" ca="1" si="16"/>
        <v>0</v>
      </c>
      <c r="F86" s="170" t="b">
        <f t="shared" ca="1" si="17"/>
        <v>0</v>
      </c>
      <c r="G86" s="171" t="str">
        <f ca="1">IF(OR(E86=0,E86="",E86=FALSE),"",MAX($G$1:G85)+1)</f>
        <v/>
      </c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</row>
    <row r="87" spans="2:44" s="184" customFormat="1" ht="10.199999999999999">
      <c r="B87" s="185"/>
      <c r="C87" s="185"/>
      <c r="D87" s="186" t="str">
        <f ca="1">IFERROR(ADDRESS(ROW($A$38),$BL$4,,,$B$2),"")</f>
        <v>ROUGE!$ET$38</v>
      </c>
      <c r="E87" s="170">
        <f t="shared" ca="1" si="16"/>
        <v>0</v>
      </c>
      <c r="F87" s="170" t="b">
        <f t="shared" ca="1" si="17"/>
        <v>0</v>
      </c>
      <c r="G87" s="171" t="str">
        <f ca="1">IF(OR(E87=0,E87="",E87=FALSE),"",MAX($G$1:G86)+1)</f>
        <v/>
      </c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</row>
    <row r="88" spans="2:44" s="184" customFormat="1" ht="10.199999999999999">
      <c r="B88" s="185"/>
      <c r="C88" s="185"/>
      <c r="D88" s="186" t="str">
        <f ca="1">IFERROR(ADDRESS(ROW($A$39),$BL$4,,,$B$2),"")</f>
        <v>ROUGE!$ET$39</v>
      </c>
      <c r="E88" s="170">
        <f t="shared" ca="1" si="16"/>
        <v>0</v>
      </c>
      <c r="F88" s="170" t="b">
        <f t="shared" ca="1" si="17"/>
        <v>0</v>
      </c>
      <c r="G88" s="171" t="str">
        <f ca="1">IF(OR(E88=0,E88="",E88=FALSE),"",MAX($G$1:G87)+1)</f>
        <v/>
      </c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</row>
    <row r="89" spans="2:44" s="184" customFormat="1" ht="10.199999999999999">
      <c r="B89" s="185"/>
      <c r="C89" s="185"/>
      <c r="D89" s="186" t="str">
        <f ca="1">IFERROR(ADDRESS(ROW($A$40),$BL$4,,,$B$2),"")</f>
        <v>ROUGE!$ET$40</v>
      </c>
      <c r="E89" s="170">
        <f t="shared" ca="1" si="16"/>
        <v>0</v>
      </c>
      <c r="F89" s="170" t="b">
        <f t="shared" ca="1" si="17"/>
        <v>0</v>
      </c>
      <c r="G89" s="171" t="str">
        <f ca="1">IF(OR(E89=0,E89="",E89=FALSE),"",MAX($G$1:G88)+1)</f>
        <v/>
      </c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</row>
    <row r="90" spans="2:44" s="184" customFormat="1" ht="10.199999999999999">
      <c r="B90" s="185"/>
      <c r="C90" s="185"/>
      <c r="D90" s="186" t="str">
        <f ca="1">IFERROR(ADDRESS(ROW($A$41),$BL$4,,,$B$2),"")</f>
        <v>ROUGE!$ET$41</v>
      </c>
      <c r="E90" s="170">
        <f t="shared" ca="1" si="16"/>
        <v>0</v>
      </c>
      <c r="F90" s="170" t="b">
        <f t="shared" ca="1" si="17"/>
        <v>0</v>
      </c>
      <c r="G90" s="171" t="str">
        <f ca="1">IF(OR(E90=0,E90="",E90=FALSE),"",MAX($G$1:G89)+1)</f>
        <v/>
      </c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</row>
    <row r="91" spans="2:44" s="184" customFormat="1" ht="10.199999999999999">
      <c r="B91" s="185"/>
      <c r="C91" s="185"/>
      <c r="D91" s="186" t="str">
        <f ca="1">IFERROR(ADDRESS(ROW($A$42),$BL$4,,,$B$2),"")</f>
        <v>ROUGE!$ET$42</v>
      </c>
      <c r="E91" s="170">
        <f t="shared" ca="1" si="16"/>
        <v>0</v>
      </c>
      <c r="F91" s="170" t="b">
        <f t="shared" ca="1" si="17"/>
        <v>0</v>
      </c>
      <c r="G91" s="171" t="str">
        <f ca="1">IF(OR(E91=0,E91="",E91=FALSE),"",MAX($G$1:G90)+1)</f>
        <v/>
      </c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</row>
    <row r="92" spans="2:44" s="184" customFormat="1" ht="10.199999999999999">
      <c r="B92" s="185"/>
      <c r="C92" s="185"/>
      <c r="D92" s="186" t="str">
        <f ca="1">IFERROR(ADDRESS(ROW($A$43),$BL$4,,,$B$2),"")</f>
        <v>ROUGE!$ET$43</v>
      </c>
      <c r="E92" s="170">
        <f t="shared" ca="1" si="16"/>
        <v>0</v>
      </c>
      <c r="F92" s="170" t="b">
        <f t="shared" ca="1" si="17"/>
        <v>0</v>
      </c>
      <c r="G92" s="171" t="str">
        <f ca="1">IF(OR(E92=0,E92="",E92=FALSE),"",MAX($G$1:G91)+1)</f>
        <v/>
      </c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</row>
    <row r="93" spans="2:44" s="184" customFormat="1" ht="10.199999999999999">
      <c r="B93" s="185"/>
      <c r="C93" s="185"/>
      <c r="D93" s="186" t="str">
        <f ca="1">IFERROR(ADDRESS(ROW($A$44),$BL$4,,,$B$2),"")</f>
        <v>ROUGE!$ET$44</v>
      </c>
      <c r="E93" s="170">
        <f t="shared" ca="1" si="16"/>
        <v>0</v>
      </c>
      <c r="F93" s="170" t="b">
        <f t="shared" ca="1" si="17"/>
        <v>0</v>
      </c>
      <c r="G93" s="171" t="str">
        <f ca="1">IF(OR(E93=0,E93="",E93=FALSE),"",MAX($G$1:G92)+1)</f>
        <v/>
      </c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</row>
    <row r="94" spans="2:44" s="184" customFormat="1" ht="10.199999999999999">
      <c r="B94" s="185"/>
      <c r="C94" s="185"/>
      <c r="D94" s="186" t="str">
        <f ca="1">IFERROR(ADDRESS(ROW($A$45),$BL$4,,,$B$2),"")</f>
        <v>ROUGE!$ET$45</v>
      </c>
      <c r="E94" s="170">
        <f t="shared" ca="1" si="16"/>
        <v>0</v>
      </c>
      <c r="F94" s="170" t="b">
        <f t="shared" ca="1" si="17"/>
        <v>0</v>
      </c>
      <c r="G94" s="171" t="str">
        <f ca="1">IF(OR(E94=0,E94="",E94=FALSE),"",MAX($G$1:G93)+1)</f>
        <v/>
      </c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</row>
    <row r="95" spans="2:44" s="184" customFormat="1" ht="10.199999999999999">
      <c r="B95" s="185"/>
      <c r="C95" s="185"/>
      <c r="D95" s="186" t="str">
        <f ca="1">IFERROR(ADDRESS(ROW($A$46),$BL$4,,,$B$2),"")</f>
        <v>ROUGE!$ET$46</v>
      </c>
      <c r="E95" s="170">
        <f t="shared" ca="1" si="16"/>
        <v>0</v>
      </c>
      <c r="F95" s="170" t="b">
        <f t="shared" ca="1" si="17"/>
        <v>0</v>
      </c>
      <c r="G95" s="171" t="str">
        <f ca="1">IF(OR(E95=0,E95="",E95=FALSE),"",MAX($G$1:G94)+1)</f>
        <v/>
      </c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</row>
    <row r="96" spans="2:44" s="184" customFormat="1" ht="10.199999999999999">
      <c r="B96" s="185"/>
      <c r="C96" s="185"/>
      <c r="D96" s="186" t="str">
        <f ca="1">IFERROR(ADDRESS(ROW($A$47),$BL$4,,,$B$2),"")</f>
        <v>ROUGE!$ET$47</v>
      </c>
      <c r="E96" s="170">
        <f t="shared" ca="1" si="16"/>
        <v>0</v>
      </c>
      <c r="F96" s="170" t="b">
        <f t="shared" ca="1" si="17"/>
        <v>0</v>
      </c>
      <c r="G96" s="171" t="str">
        <f ca="1">IF(OR(E96=0,E96="",E96=FALSE),"",MAX($G$1:G95)+1)</f>
        <v/>
      </c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</row>
    <row r="97" spans="2:44" s="184" customFormat="1" ht="10.199999999999999">
      <c r="B97" s="185"/>
      <c r="C97" s="185"/>
      <c r="D97" s="186" t="str">
        <f ca="1">IFERROR(ADDRESS(ROW($A$48),$BL$4,,,$B$2),"")</f>
        <v>ROUGE!$ET$48</v>
      </c>
      <c r="E97" s="170">
        <f t="shared" ca="1" si="16"/>
        <v>0</v>
      </c>
      <c r="F97" s="170" t="b">
        <f t="shared" ca="1" si="17"/>
        <v>0</v>
      </c>
      <c r="G97" s="171" t="str">
        <f ca="1">IF(OR(E97=0,E97="",E97=FALSE),"",MAX($G$1:G96)+1)</f>
        <v/>
      </c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</row>
    <row r="98" spans="2:44" s="184" customFormat="1" ht="10.199999999999999">
      <c r="B98" s="185"/>
      <c r="C98" s="185"/>
      <c r="D98" s="186" t="str">
        <f ca="1">IFERROR(ADDRESS(ROW($A$49),$BL$4,,,$B$2),"")</f>
        <v>ROUGE!$ET$49</v>
      </c>
      <c r="E98" s="170">
        <f t="shared" ca="1" si="16"/>
        <v>0</v>
      </c>
      <c r="F98" s="170" t="b">
        <f t="shared" ca="1" si="17"/>
        <v>0</v>
      </c>
      <c r="G98" s="171" t="str">
        <f ca="1">IF(OR(E98=0,E98="",E98=FALSE),"",MAX($G$1:G97)+1)</f>
        <v/>
      </c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</row>
    <row r="99" spans="2:44" s="184" customFormat="1" ht="10.199999999999999">
      <c r="B99" s="185"/>
      <c r="C99" s="185"/>
      <c r="D99" s="186" t="str">
        <f ca="1">IFERROR(ADDRESS(ROW($A$50),$BL$4,,,$B$2),"")</f>
        <v>ROUGE!$ET$50</v>
      </c>
      <c r="E99" s="170">
        <f t="shared" ca="1" si="16"/>
        <v>0</v>
      </c>
      <c r="F99" s="170" t="b">
        <f t="shared" ca="1" si="17"/>
        <v>0</v>
      </c>
      <c r="G99" s="171" t="str">
        <f ca="1">IF(OR(E99=0,E99="",E99=FALSE),"",MAX($G$1:G98)+1)</f>
        <v/>
      </c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</row>
    <row r="100" spans="2:44" s="184" customFormat="1" ht="10.199999999999999">
      <c r="B100" s="185"/>
      <c r="C100" s="185"/>
      <c r="D100" s="186" t="str">
        <f ca="1">IFERROR(ADDRESS(ROW($A$51),$BL$4,,,$B$2),"")</f>
        <v>ROUGE!$ET$51</v>
      </c>
      <c r="E100" s="170">
        <f t="shared" ca="1" si="16"/>
        <v>0</v>
      </c>
      <c r="F100" s="170" t="b">
        <f t="shared" ca="1" si="17"/>
        <v>0</v>
      </c>
      <c r="G100" s="171" t="str">
        <f ca="1">IF(OR(E100=0,E100="",E100=FALSE),"",MAX($G$1:G99)+1)</f>
        <v/>
      </c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</row>
    <row r="101" spans="2:44" s="184" customFormat="1" ht="10.199999999999999">
      <c r="B101" s="185"/>
      <c r="C101" s="185"/>
      <c r="D101" s="186" t="str">
        <f ca="1">IFERROR(ADDRESS(ROW($A$52),$BL$4,,,$B$2),"")</f>
        <v>ROUGE!$ET$52</v>
      </c>
      <c r="E101" s="170">
        <f t="shared" ca="1" si="16"/>
        <v>0</v>
      </c>
      <c r="F101" s="170" t="b">
        <f t="shared" ca="1" si="17"/>
        <v>0</v>
      </c>
      <c r="G101" s="171" t="str">
        <f ca="1">IF(OR(E101=0,E101="",E101=FALSE),"",MAX($G$1:G100)+1)</f>
        <v/>
      </c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</row>
    <row r="102" spans="2:44" s="184" customFormat="1" ht="10.199999999999999">
      <c r="B102" s="185"/>
      <c r="C102" s="185"/>
      <c r="D102" s="187" t="str">
        <f ca="1">IFERROR(ADDRESS(ROW($A$3),$BL$5,,,$B$2),"")</f>
        <v>ROUGE!$EU$3</v>
      </c>
      <c r="E102" s="170">
        <f t="shared" ca="1" si="16"/>
        <v>0</v>
      </c>
      <c r="F102" s="170" t="b">
        <f t="shared" ca="1" si="17"/>
        <v>0</v>
      </c>
      <c r="G102" s="171" t="str">
        <f ca="1">IF(OR(E102=0,E102="",E102=FALSE),"",MAX($G$1:G101)+1)</f>
        <v/>
      </c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</row>
    <row r="103" spans="2:44" s="184" customFormat="1" ht="10.199999999999999">
      <c r="B103" s="185"/>
      <c r="C103" s="185"/>
      <c r="D103" s="187" t="str">
        <f ca="1">IFERROR(ADDRESS(ROW($A$4),$BL$5,,,$B$2),"")</f>
        <v>ROUGE!$EU$4</v>
      </c>
      <c r="E103" s="170">
        <f t="shared" ca="1" si="16"/>
        <v>0</v>
      </c>
      <c r="F103" s="170" t="b">
        <f t="shared" ca="1" si="17"/>
        <v>0</v>
      </c>
      <c r="G103" s="171" t="str">
        <f ca="1">IF(OR(E103=0,E103="",E103=FALSE),"",MAX($G$1:G102)+1)</f>
        <v/>
      </c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</row>
    <row r="104" spans="2:44" s="184" customFormat="1" ht="10.199999999999999">
      <c r="B104" s="185"/>
      <c r="C104" s="185"/>
      <c r="D104" s="187" t="str">
        <f ca="1">IFERROR(ADDRESS(ROW($A$5),$BL$5,,,$B$2),"")</f>
        <v>ROUGE!$EU$5</v>
      </c>
      <c r="E104" s="170">
        <f t="shared" ca="1" si="16"/>
        <v>0</v>
      </c>
      <c r="F104" s="170" t="b">
        <f t="shared" ca="1" si="17"/>
        <v>0</v>
      </c>
      <c r="G104" s="171" t="str">
        <f ca="1">IF(OR(E104=0,E104="",E104=FALSE),"",MAX($G$1:G103)+1)</f>
        <v/>
      </c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</row>
    <row r="105" spans="2:44" s="184" customFormat="1" ht="10.199999999999999">
      <c r="B105" s="185"/>
      <c r="C105" s="185"/>
      <c r="D105" s="187" t="str">
        <f ca="1">IFERROR(ADDRESS(ROW($A$6),$BL$5,,,$B$2),"")</f>
        <v>ROUGE!$EU$6</v>
      </c>
      <c r="E105" s="170">
        <f t="shared" ca="1" si="16"/>
        <v>0</v>
      </c>
      <c r="F105" s="170" t="b">
        <f t="shared" ca="1" si="17"/>
        <v>0</v>
      </c>
      <c r="G105" s="171" t="str">
        <f ca="1">IF(OR(E105=0,E105="",E105=FALSE),"",MAX($G$1:G104)+1)</f>
        <v/>
      </c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</row>
    <row r="106" spans="2:44" s="184" customFormat="1" ht="10.199999999999999">
      <c r="B106" s="185"/>
      <c r="C106" s="185"/>
      <c r="D106" s="187" t="str">
        <f ca="1">IFERROR(ADDRESS(ROW($A$7),$BL$5,,,$B$2),"")</f>
        <v>ROUGE!$EU$7</v>
      </c>
      <c r="E106" s="170">
        <f t="shared" ca="1" si="16"/>
        <v>0</v>
      </c>
      <c r="F106" s="170" t="b">
        <f t="shared" ca="1" si="17"/>
        <v>0</v>
      </c>
      <c r="G106" s="171" t="str">
        <f ca="1">IF(OR(E106=0,E106="",E106=FALSE),"",MAX($G$1:G105)+1)</f>
        <v/>
      </c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5"/>
    </row>
    <row r="107" spans="2:44" s="184" customFormat="1" ht="10.199999999999999">
      <c r="B107" s="185"/>
      <c r="C107" s="185"/>
      <c r="D107" s="187" t="str">
        <f ca="1">IFERROR(ADDRESS(ROW($A$8),$BL$5,,,$B$2),"")</f>
        <v>ROUGE!$EU$8</v>
      </c>
      <c r="E107" s="170">
        <f t="shared" ca="1" si="16"/>
        <v>0</v>
      </c>
      <c r="F107" s="170" t="b">
        <f t="shared" ca="1" si="17"/>
        <v>0</v>
      </c>
      <c r="G107" s="171" t="str">
        <f ca="1">IF(OR(E107=0,E107="",E107=FALSE),"",MAX($G$1:G106)+1)</f>
        <v/>
      </c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</row>
    <row r="108" spans="2:44" s="184" customFormat="1" ht="10.199999999999999">
      <c r="B108" s="185"/>
      <c r="C108" s="185"/>
      <c r="D108" s="187" t="str">
        <f ca="1">IFERROR(ADDRESS(ROW($A$9),$BL$5,,,$B$2),"")</f>
        <v>ROUGE!$EU$9</v>
      </c>
      <c r="E108" s="170">
        <f t="shared" ca="1" si="16"/>
        <v>0</v>
      </c>
      <c r="F108" s="170" t="b">
        <f t="shared" ca="1" si="17"/>
        <v>0</v>
      </c>
      <c r="G108" s="171" t="str">
        <f ca="1">IF(OR(E108=0,E108="",E108=FALSE),"",MAX($G$1:G107)+1)</f>
        <v/>
      </c>
      <c r="H108" s="185"/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</row>
    <row r="109" spans="2:44" s="184" customFormat="1" ht="10.199999999999999">
      <c r="B109" s="185"/>
      <c r="C109" s="185"/>
      <c r="D109" s="187" t="str">
        <f ca="1">IFERROR(ADDRESS(ROW($A$10),$BL$5,,,$B$2),"")</f>
        <v>ROUGE!$EU$10</v>
      </c>
      <c r="E109" s="170">
        <f t="shared" ca="1" si="16"/>
        <v>0</v>
      </c>
      <c r="F109" s="170" t="b">
        <f t="shared" ca="1" si="17"/>
        <v>0</v>
      </c>
      <c r="G109" s="171" t="str">
        <f ca="1">IF(OR(E109=0,E109="",E109=FALSE),"",MAX($G$1:G108)+1)</f>
        <v/>
      </c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</row>
    <row r="110" spans="2:44" s="184" customFormat="1" ht="10.199999999999999">
      <c r="B110" s="185"/>
      <c r="C110" s="185"/>
      <c r="D110" s="187" t="str">
        <f ca="1">IFERROR(ADDRESS(ROW($A$11),$BL$5,,,$B$2),"")</f>
        <v>ROUGE!$EU$11</v>
      </c>
      <c r="E110" s="170">
        <f t="shared" ca="1" si="16"/>
        <v>0</v>
      </c>
      <c r="F110" s="170" t="b">
        <f t="shared" ca="1" si="17"/>
        <v>0</v>
      </c>
      <c r="G110" s="171" t="str">
        <f ca="1">IF(OR(E110=0,E110="",E110=FALSE),"",MAX($G$1:G109)+1)</f>
        <v/>
      </c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</row>
    <row r="111" spans="2:44" s="184" customFormat="1" ht="10.199999999999999">
      <c r="B111" s="185"/>
      <c r="C111" s="185"/>
      <c r="D111" s="187" t="str">
        <f ca="1">IFERROR(ADDRESS(ROW($A$12),$BL$5,,,$B$2),"")</f>
        <v>ROUGE!$EU$12</v>
      </c>
      <c r="E111" s="170">
        <f t="shared" ca="1" si="16"/>
        <v>0</v>
      </c>
      <c r="F111" s="170" t="b">
        <f t="shared" ca="1" si="17"/>
        <v>0</v>
      </c>
      <c r="G111" s="171" t="str">
        <f ca="1">IF(OR(E111=0,E111="",E111=FALSE),"",MAX($G$1:G110)+1)</f>
        <v/>
      </c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5"/>
      <c r="Z111" s="185"/>
      <c r="AA111" s="185"/>
      <c r="AB111" s="185"/>
      <c r="AC111" s="185"/>
      <c r="AD111" s="185"/>
      <c r="AE111" s="185"/>
      <c r="AF111" s="185"/>
      <c r="AG111" s="185"/>
      <c r="AH111" s="185"/>
      <c r="AI111" s="185"/>
      <c r="AJ111" s="185"/>
      <c r="AK111" s="185"/>
      <c r="AL111" s="185"/>
      <c r="AM111" s="185"/>
      <c r="AN111" s="185"/>
      <c r="AO111" s="185"/>
      <c r="AP111" s="185"/>
      <c r="AQ111" s="185"/>
      <c r="AR111" s="185"/>
    </row>
    <row r="112" spans="2:44" s="184" customFormat="1" ht="10.199999999999999">
      <c r="B112" s="185"/>
      <c r="C112" s="185"/>
      <c r="D112" s="187" t="str">
        <f ca="1">IFERROR(ADDRESS(ROW($A$13),$BL$5,,,$B$2),"")</f>
        <v>ROUGE!$EU$13</v>
      </c>
      <c r="E112" s="170">
        <f t="shared" ca="1" si="16"/>
        <v>0</v>
      </c>
      <c r="F112" s="170" t="b">
        <f t="shared" ca="1" si="17"/>
        <v>0</v>
      </c>
      <c r="G112" s="171" t="str">
        <f ca="1">IF(OR(E112=0,E112="",E112=FALSE),"",MAX($G$1:G111)+1)</f>
        <v/>
      </c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  <c r="R112" s="185"/>
      <c r="S112" s="185"/>
      <c r="T112" s="185"/>
      <c r="U112" s="185"/>
      <c r="V112" s="185"/>
      <c r="W112" s="185"/>
      <c r="X112" s="185"/>
      <c r="Y112" s="185"/>
      <c r="Z112" s="185"/>
      <c r="AA112" s="185"/>
      <c r="AB112" s="185"/>
      <c r="AC112" s="185"/>
      <c r="AD112" s="185"/>
      <c r="AE112" s="185"/>
      <c r="AF112" s="185"/>
      <c r="AG112" s="185"/>
      <c r="AH112" s="185"/>
      <c r="AI112" s="185"/>
      <c r="AJ112" s="185"/>
      <c r="AK112" s="185"/>
      <c r="AL112" s="185"/>
      <c r="AM112" s="185"/>
      <c r="AN112" s="185"/>
      <c r="AO112" s="185"/>
      <c r="AP112" s="185"/>
      <c r="AQ112" s="185"/>
      <c r="AR112" s="185"/>
    </row>
    <row r="113" spans="2:44" s="184" customFormat="1" ht="10.199999999999999">
      <c r="B113" s="185"/>
      <c r="C113" s="185"/>
      <c r="D113" s="187" t="str">
        <f ca="1">IFERROR(ADDRESS(ROW($A$14),$BL$5,,,$B$2),"")</f>
        <v>ROUGE!$EU$14</v>
      </c>
      <c r="E113" s="170">
        <f t="shared" ca="1" si="16"/>
        <v>0</v>
      </c>
      <c r="F113" s="170" t="b">
        <f t="shared" ca="1" si="17"/>
        <v>0</v>
      </c>
      <c r="G113" s="171" t="str">
        <f ca="1">IF(OR(E113=0,E113="",E113=FALSE),"",MAX($G$1:G112)+1)</f>
        <v/>
      </c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  <c r="V113" s="185"/>
      <c r="W113" s="185"/>
      <c r="X113" s="185"/>
      <c r="Y113" s="185"/>
      <c r="Z113" s="185"/>
      <c r="AA113" s="185"/>
      <c r="AB113" s="185"/>
      <c r="AC113" s="185"/>
      <c r="AD113" s="185"/>
      <c r="AE113" s="185"/>
      <c r="AF113" s="185"/>
      <c r="AG113" s="185"/>
      <c r="AH113" s="185"/>
      <c r="AI113" s="185"/>
      <c r="AJ113" s="185"/>
      <c r="AK113" s="185"/>
      <c r="AL113" s="185"/>
      <c r="AM113" s="185"/>
      <c r="AN113" s="185"/>
      <c r="AO113" s="185"/>
      <c r="AP113" s="185"/>
      <c r="AQ113" s="185"/>
      <c r="AR113" s="185"/>
    </row>
    <row r="114" spans="2:44" s="184" customFormat="1" ht="10.199999999999999">
      <c r="B114" s="185"/>
      <c r="C114" s="185"/>
      <c r="D114" s="187" t="str">
        <f ca="1">IFERROR(ADDRESS(ROW($A$15),$BL$5,,,$B$2),"")</f>
        <v>ROUGE!$EU$15</v>
      </c>
      <c r="E114" s="170">
        <f t="shared" ca="1" si="16"/>
        <v>0</v>
      </c>
      <c r="F114" s="170" t="b">
        <f t="shared" ca="1" si="17"/>
        <v>0</v>
      </c>
      <c r="G114" s="171" t="str">
        <f ca="1">IF(OR(E114=0,E114="",E114=FALSE),"",MAX($G$1:G113)+1)</f>
        <v/>
      </c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85"/>
      <c r="AL114" s="185"/>
      <c r="AM114" s="185"/>
      <c r="AN114" s="185"/>
      <c r="AO114" s="185"/>
      <c r="AP114" s="185"/>
      <c r="AQ114" s="185"/>
      <c r="AR114" s="185"/>
    </row>
    <row r="115" spans="2:44" s="184" customFormat="1" ht="10.199999999999999">
      <c r="B115" s="185"/>
      <c r="C115" s="185"/>
      <c r="D115" s="187" t="str">
        <f ca="1">IFERROR(ADDRESS(ROW($A$16),$BL$5,,,$B$2),"")</f>
        <v>ROUGE!$EU$16</v>
      </c>
      <c r="E115" s="170">
        <f t="shared" ca="1" si="16"/>
        <v>0</v>
      </c>
      <c r="F115" s="170" t="b">
        <f t="shared" ca="1" si="17"/>
        <v>0</v>
      </c>
      <c r="G115" s="171" t="str">
        <f ca="1">IF(OR(E115=0,E115="",E115=FALSE),"",MAX($G$1:G114)+1)</f>
        <v/>
      </c>
      <c r="H115" s="185"/>
      <c r="I115" s="185"/>
      <c r="J115" s="185"/>
      <c r="K115" s="185"/>
      <c r="L115" s="185"/>
      <c r="M115" s="185"/>
      <c r="N115" s="185"/>
      <c r="O115" s="185"/>
      <c r="P115" s="185"/>
      <c r="Q115" s="185"/>
      <c r="R115" s="185"/>
      <c r="S115" s="185"/>
      <c r="T115" s="185"/>
      <c r="U115" s="185"/>
      <c r="V115" s="185"/>
      <c r="W115" s="185"/>
      <c r="X115" s="185"/>
      <c r="Y115" s="185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85"/>
      <c r="AK115" s="185"/>
      <c r="AL115" s="185"/>
      <c r="AM115" s="185"/>
      <c r="AN115" s="185"/>
      <c r="AO115" s="185"/>
      <c r="AP115" s="185"/>
      <c r="AQ115" s="185"/>
      <c r="AR115" s="185"/>
    </row>
    <row r="116" spans="2:44" s="184" customFormat="1" ht="10.199999999999999">
      <c r="B116" s="185"/>
      <c r="C116" s="185"/>
      <c r="D116" s="187" t="str">
        <f ca="1">IFERROR(ADDRESS(ROW($A$17),$BL$5,,,$B$2),"")</f>
        <v>ROUGE!$EU$17</v>
      </c>
      <c r="E116" s="170">
        <f t="shared" ca="1" si="16"/>
        <v>0</v>
      </c>
      <c r="F116" s="170" t="b">
        <f t="shared" ca="1" si="17"/>
        <v>0</v>
      </c>
      <c r="G116" s="171" t="str">
        <f ca="1">IF(OR(E116=0,E116="",E116=FALSE),"",MAX($G$1:G115)+1)</f>
        <v/>
      </c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5"/>
      <c r="AM116" s="185"/>
      <c r="AN116" s="185"/>
      <c r="AO116" s="185"/>
      <c r="AP116" s="185"/>
      <c r="AQ116" s="185"/>
      <c r="AR116" s="185"/>
    </row>
    <row r="117" spans="2:44" s="184" customFormat="1" ht="10.199999999999999">
      <c r="B117" s="185"/>
      <c r="C117" s="185"/>
      <c r="D117" s="187" t="str">
        <f ca="1">IFERROR(ADDRESS(ROW($A$18),$BL$5,,,$B$2),"")</f>
        <v>ROUGE!$EU$18</v>
      </c>
      <c r="E117" s="170">
        <f t="shared" ca="1" si="16"/>
        <v>0</v>
      </c>
      <c r="F117" s="170" t="b">
        <f t="shared" ca="1" si="17"/>
        <v>0</v>
      </c>
      <c r="G117" s="171" t="str">
        <f ca="1">IF(OR(E117=0,E117="",E117=FALSE),"",MAX($G$1:G116)+1)</f>
        <v/>
      </c>
      <c r="H117" s="185"/>
      <c r="I117" s="185"/>
      <c r="J117" s="185"/>
      <c r="K117" s="185"/>
      <c r="L117" s="185"/>
      <c r="M117" s="185"/>
      <c r="N117" s="185"/>
      <c r="O117" s="185"/>
      <c r="P117" s="185"/>
      <c r="Q117" s="185"/>
      <c r="R117" s="185"/>
      <c r="S117" s="185"/>
      <c r="T117" s="185"/>
      <c r="U117" s="185"/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5"/>
      <c r="AM117" s="185"/>
      <c r="AN117" s="185"/>
      <c r="AO117" s="185"/>
      <c r="AP117" s="185"/>
      <c r="AQ117" s="185"/>
      <c r="AR117" s="185"/>
    </row>
    <row r="118" spans="2:44" s="184" customFormat="1" ht="10.199999999999999">
      <c r="B118" s="185"/>
      <c r="C118" s="185"/>
      <c r="D118" s="187" t="str">
        <f ca="1">IFERROR(ADDRESS(ROW($A$19),$BL$5,,,$B$2),"")</f>
        <v>ROUGE!$EU$19</v>
      </c>
      <c r="E118" s="170">
        <f t="shared" ca="1" si="16"/>
        <v>0</v>
      </c>
      <c r="F118" s="170" t="b">
        <f t="shared" ca="1" si="17"/>
        <v>0</v>
      </c>
      <c r="G118" s="171" t="str">
        <f ca="1">IF(OR(E118=0,E118="",E118=FALSE),"",MAX($G$1:G117)+1)</f>
        <v/>
      </c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5"/>
    </row>
    <row r="119" spans="2:44" s="184" customFormat="1" ht="10.199999999999999">
      <c r="B119" s="185"/>
      <c r="C119" s="185"/>
      <c r="D119" s="187" t="str">
        <f ca="1">IFERROR(ADDRESS(ROW($A$20),$BL$5,,,$B$2),"")</f>
        <v>ROUGE!$EU$20</v>
      </c>
      <c r="E119" s="170">
        <f t="shared" ca="1" si="16"/>
        <v>0</v>
      </c>
      <c r="F119" s="170" t="b">
        <f t="shared" ca="1" si="17"/>
        <v>0</v>
      </c>
      <c r="G119" s="171" t="str">
        <f ca="1">IF(OR(E119=0,E119="",E119=FALSE),"",MAX($G$1:G118)+1)</f>
        <v/>
      </c>
      <c r="H119" s="185"/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5"/>
      <c r="W119" s="185"/>
      <c r="X119" s="185"/>
      <c r="Y119" s="185"/>
      <c r="Z119" s="185"/>
      <c r="AA119" s="185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5"/>
      <c r="AM119" s="185"/>
      <c r="AN119" s="185"/>
      <c r="AO119" s="185"/>
      <c r="AP119" s="185"/>
      <c r="AQ119" s="185"/>
      <c r="AR119" s="185"/>
    </row>
    <row r="120" spans="2:44" s="184" customFormat="1" ht="10.199999999999999">
      <c r="B120" s="185"/>
      <c r="C120" s="185"/>
      <c r="D120" s="187" t="str">
        <f ca="1">IFERROR(ADDRESS(ROW($A$21),$BL$5,,,$B$2),"")</f>
        <v>ROUGE!$EU$21</v>
      </c>
      <c r="E120" s="170">
        <f t="shared" ca="1" si="16"/>
        <v>0</v>
      </c>
      <c r="F120" s="170" t="b">
        <f t="shared" ca="1" si="17"/>
        <v>0</v>
      </c>
      <c r="G120" s="171" t="str">
        <f ca="1">IF(OR(E120=0,E120="",E120=FALSE),"",MAX($G$1:G119)+1)</f>
        <v/>
      </c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  <c r="AK120" s="185"/>
      <c r="AL120" s="185"/>
      <c r="AM120" s="185"/>
      <c r="AN120" s="185"/>
      <c r="AO120" s="185"/>
      <c r="AP120" s="185"/>
      <c r="AQ120" s="185"/>
      <c r="AR120" s="185"/>
    </row>
    <row r="121" spans="2:44" s="184" customFormat="1" ht="10.199999999999999">
      <c r="B121" s="185"/>
      <c r="C121" s="185"/>
      <c r="D121" s="187" t="str">
        <f ca="1">IFERROR(ADDRESS(ROW($A$22),$BL$5,,,$B$2),"")</f>
        <v>ROUGE!$EU$22</v>
      </c>
      <c r="E121" s="170">
        <f t="shared" ca="1" si="16"/>
        <v>0</v>
      </c>
      <c r="F121" s="170" t="b">
        <f t="shared" ca="1" si="17"/>
        <v>0</v>
      </c>
      <c r="G121" s="171" t="str">
        <f ca="1">IF(OR(E121=0,E121="",E121=FALSE),"",MAX($G$1:G120)+1)</f>
        <v/>
      </c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  <c r="AK121" s="185"/>
      <c r="AL121" s="185"/>
      <c r="AM121" s="185"/>
      <c r="AN121" s="185"/>
      <c r="AO121" s="185"/>
      <c r="AP121" s="185"/>
      <c r="AQ121" s="185"/>
      <c r="AR121" s="185"/>
    </row>
    <row r="122" spans="2:44" s="184" customFormat="1" ht="10.199999999999999">
      <c r="B122" s="185"/>
      <c r="C122" s="185"/>
      <c r="D122" s="187" t="str">
        <f ca="1">IFERROR(ADDRESS(ROW($A$23),$BL$5,,,$B$2),"")</f>
        <v>ROUGE!$EU$23</v>
      </c>
      <c r="E122" s="170">
        <f t="shared" ca="1" si="16"/>
        <v>0</v>
      </c>
      <c r="F122" s="170" t="b">
        <f t="shared" ca="1" si="17"/>
        <v>0</v>
      </c>
      <c r="G122" s="171" t="str">
        <f ca="1">IF(OR(E122=0,E122="",E122=FALSE),"",MAX($G$1:G121)+1)</f>
        <v/>
      </c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5"/>
    </row>
    <row r="123" spans="2:44" s="184" customFormat="1" ht="10.199999999999999">
      <c r="B123" s="185"/>
      <c r="C123" s="185"/>
      <c r="D123" s="187" t="str">
        <f ca="1">IFERROR(ADDRESS(ROW($A$24),$BL$5,,,$B$2),"")</f>
        <v>ROUGE!$EU$24</v>
      </c>
      <c r="E123" s="170">
        <f t="shared" ca="1" si="16"/>
        <v>0</v>
      </c>
      <c r="F123" s="170" t="b">
        <f t="shared" ca="1" si="17"/>
        <v>0</v>
      </c>
      <c r="G123" s="171" t="str">
        <f ca="1">IF(OR(E123=0,E123="",E123=FALSE),"",MAX($G$1:G122)+1)</f>
        <v/>
      </c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  <c r="AK123" s="185"/>
      <c r="AL123" s="185"/>
      <c r="AM123" s="185"/>
      <c r="AN123" s="185"/>
      <c r="AO123" s="185"/>
      <c r="AP123" s="185"/>
      <c r="AQ123" s="185"/>
      <c r="AR123" s="185"/>
    </row>
    <row r="124" spans="2:44" s="184" customFormat="1" ht="10.199999999999999">
      <c r="B124" s="185"/>
      <c r="C124" s="185"/>
      <c r="D124" s="187" t="str">
        <f ca="1">IFERROR(ADDRESS(ROW($A$25),$BL$5,,,$B$2),"")</f>
        <v>ROUGE!$EU$25</v>
      </c>
      <c r="E124" s="170">
        <f t="shared" ca="1" si="16"/>
        <v>0</v>
      </c>
      <c r="F124" s="170" t="b">
        <f t="shared" ca="1" si="17"/>
        <v>0</v>
      </c>
      <c r="G124" s="171" t="str">
        <f ca="1">IF(OR(E124=0,E124="",E124=FALSE),"",MAX($G$1:G123)+1)</f>
        <v/>
      </c>
      <c r="H124" s="185"/>
      <c r="I124" s="185"/>
      <c r="J124" s="185"/>
      <c r="K124" s="185"/>
      <c r="L124" s="185"/>
      <c r="M124" s="185"/>
      <c r="N124" s="185"/>
      <c r="O124" s="185"/>
      <c r="P124" s="185"/>
      <c r="Q124" s="185"/>
      <c r="R124" s="185"/>
      <c r="S124" s="185"/>
      <c r="T124" s="185"/>
      <c r="U124" s="185"/>
      <c r="V124" s="185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85"/>
      <c r="AK124" s="185"/>
      <c r="AL124" s="185"/>
      <c r="AM124" s="185"/>
      <c r="AN124" s="185"/>
      <c r="AO124" s="185"/>
      <c r="AP124" s="185"/>
      <c r="AQ124" s="185"/>
      <c r="AR124" s="185"/>
    </row>
    <row r="125" spans="2:44" s="184" customFormat="1" ht="10.199999999999999">
      <c r="B125" s="185"/>
      <c r="C125" s="185"/>
      <c r="D125" s="187" t="str">
        <f ca="1">IFERROR(ADDRESS(ROW($A$26),$BL$5,,,$B$2),"")</f>
        <v>ROUGE!$EU$26</v>
      </c>
      <c r="E125" s="170">
        <f t="shared" ca="1" si="16"/>
        <v>0</v>
      </c>
      <c r="F125" s="170" t="b">
        <f t="shared" ca="1" si="17"/>
        <v>0</v>
      </c>
      <c r="G125" s="171" t="str">
        <f ca="1">IF(OR(E125=0,E125="",E125=FALSE),"",MAX($G$1:G124)+1)</f>
        <v/>
      </c>
      <c r="H125" s="185"/>
      <c r="I125" s="185"/>
      <c r="J125" s="185"/>
      <c r="K125" s="185"/>
      <c r="L125" s="185"/>
      <c r="M125" s="185"/>
      <c r="N125" s="185"/>
      <c r="O125" s="185"/>
      <c r="P125" s="185"/>
      <c r="Q125" s="185"/>
      <c r="R125" s="185"/>
      <c r="S125" s="185"/>
      <c r="T125" s="185"/>
      <c r="U125" s="185"/>
      <c r="V125" s="185"/>
      <c r="W125" s="185"/>
      <c r="X125" s="185"/>
      <c r="Y125" s="185"/>
      <c r="Z125" s="185"/>
      <c r="AA125" s="185"/>
      <c r="AB125" s="185"/>
      <c r="AC125" s="185"/>
      <c r="AD125" s="185"/>
      <c r="AE125" s="185"/>
      <c r="AF125" s="185"/>
      <c r="AG125" s="185"/>
      <c r="AH125" s="185"/>
      <c r="AI125" s="185"/>
      <c r="AJ125" s="185"/>
      <c r="AK125" s="185"/>
      <c r="AL125" s="185"/>
      <c r="AM125" s="185"/>
      <c r="AN125" s="185"/>
      <c r="AO125" s="185"/>
      <c r="AP125" s="185"/>
      <c r="AQ125" s="185"/>
      <c r="AR125" s="185"/>
    </row>
    <row r="126" spans="2:44" s="184" customFormat="1" ht="10.199999999999999">
      <c r="B126" s="185"/>
      <c r="C126" s="185"/>
      <c r="D126" s="187" t="str">
        <f ca="1">IFERROR(ADDRESS(ROW($A$27),$BL$5,,,$B$2),"")</f>
        <v>ROUGE!$EU$27</v>
      </c>
      <c r="E126" s="170">
        <f t="shared" ca="1" si="16"/>
        <v>0</v>
      </c>
      <c r="F126" s="170" t="b">
        <f t="shared" ca="1" si="17"/>
        <v>0</v>
      </c>
      <c r="G126" s="171" t="str">
        <f ca="1">IF(OR(E126=0,E126="",E126=FALSE),"",MAX($G$1:G125)+1)</f>
        <v/>
      </c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5"/>
      <c r="Y126" s="185"/>
      <c r="Z126" s="185"/>
      <c r="AA126" s="185"/>
      <c r="AB126" s="185"/>
      <c r="AC126" s="185"/>
      <c r="AD126" s="185"/>
      <c r="AE126" s="185"/>
      <c r="AF126" s="185"/>
      <c r="AG126" s="185"/>
      <c r="AH126" s="185"/>
      <c r="AI126" s="185"/>
      <c r="AJ126" s="185"/>
      <c r="AK126" s="185"/>
      <c r="AL126" s="185"/>
      <c r="AM126" s="185"/>
      <c r="AN126" s="185"/>
      <c r="AO126" s="185"/>
      <c r="AP126" s="185"/>
      <c r="AQ126" s="185"/>
      <c r="AR126" s="185"/>
    </row>
    <row r="127" spans="2:44" s="184" customFormat="1" ht="10.199999999999999">
      <c r="B127" s="185"/>
      <c r="C127" s="185"/>
      <c r="D127" s="187" t="str">
        <f ca="1">IFERROR(ADDRESS(ROW($A$28),$BL$5,,,$B$2),"")</f>
        <v>ROUGE!$EU$28</v>
      </c>
      <c r="E127" s="170">
        <f t="shared" ca="1" si="16"/>
        <v>0</v>
      </c>
      <c r="F127" s="170" t="b">
        <f t="shared" ca="1" si="17"/>
        <v>0</v>
      </c>
      <c r="G127" s="171" t="str">
        <f ca="1">IF(OR(E127=0,E127="",E127=FALSE),"",MAX($G$1:G126)+1)</f>
        <v/>
      </c>
      <c r="H127" s="185"/>
      <c r="I127" s="185"/>
      <c r="J127" s="185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5"/>
      <c r="X127" s="185"/>
      <c r="Y127" s="185"/>
      <c r="Z127" s="185"/>
      <c r="AA127" s="185"/>
      <c r="AB127" s="185"/>
      <c r="AC127" s="185"/>
      <c r="AD127" s="185"/>
      <c r="AE127" s="185"/>
      <c r="AF127" s="185"/>
      <c r="AG127" s="185"/>
      <c r="AH127" s="185"/>
      <c r="AI127" s="185"/>
      <c r="AJ127" s="185"/>
      <c r="AK127" s="185"/>
      <c r="AL127" s="185"/>
      <c r="AM127" s="185"/>
      <c r="AN127" s="185"/>
      <c r="AO127" s="185"/>
      <c r="AP127" s="185"/>
      <c r="AQ127" s="185"/>
      <c r="AR127" s="185"/>
    </row>
    <row r="128" spans="2:44" s="184" customFormat="1" ht="10.199999999999999">
      <c r="B128" s="185"/>
      <c r="C128" s="185"/>
      <c r="D128" s="187" t="str">
        <f ca="1">IFERROR(ADDRESS(ROW($A$29),$BL$5,,,$B$2),"")</f>
        <v>ROUGE!$EU$29</v>
      </c>
      <c r="E128" s="170">
        <f t="shared" ca="1" si="16"/>
        <v>0</v>
      </c>
      <c r="F128" s="170" t="b">
        <f t="shared" ca="1" si="17"/>
        <v>0</v>
      </c>
      <c r="G128" s="171" t="str">
        <f ca="1">IF(OR(E128=0,E128="",E128=FALSE),"",MAX($G$1:G127)+1)</f>
        <v/>
      </c>
      <c r="H128" s="185"/>
      <c r="I128" s="185"/>
      <c r="J128" s="185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5"/>
      <c r="V128" s="185"/>
      <c r="W128" s="185"/>
      <c r="X128" s="185"/>
      <c r="Y128" s="185"/>
      <c r="Z128" s="185"/>
      <c r="AA128" s="185"/>
      <c r="AB128" s="185"/>
      <c r="AC128" s="185"/>
      <c r="AD128" s="185"/>
      <c r="AE128" s="185"/>
      <c r="AF128" s="185"/>
      <c r="AG128" s="185"/>
      <c r="AH128" s="185"/>
      <c r="AI128" s="185"/>
      <c r="AJ128" s="185"/>
      <c r="AK128" s="185"/>
      <c r="AL128" s="185"/>
      <c r="AM128" s="185"/>
      <c r="AN128" s="185"/>
      <c r="AO128" s="185"/>
      <c r="AP128" s="185"/>
      <c r="AQ128" s="185"/>
      <c r="AR128" s="185"/>
    </row>
    <row r="129" spans="2:44" s="184" customFormat="1" ht="10.199999999999999">
      <c r="B129" s="185"/>
      <c r="C129" s="185"/>
      <c r="D129" s="187" t="str">
        <f ca="1">IFERROR(ADDRESS(ROW($A$30),$BL$5,,,$B$2),"")</f>
        <v>ROUGE!$EU$30</v>
      </c>
      <c r="E129" s="170">
        <f t="shared" ca="1" si="16"/>
        <v>0</v>
      </c>
      <c r="F129" s="170" t="b">
        <f t="shared" ca="1" si="17"/>
        <v>0</v>
      </c>
      <c r="G129" s="171" t="str">
        <f ca="1">IF(OR(E129=0,E129="",E129=FALSE),"",MAX($G$1:G128)+1)</f>
        <v/>
      </c>
      <c r="H129" s="185"/>
      <c r="I129" s="185"/>
      <c r="J129" s="185"/>
      <c r="K129" s="185"/>
      <c r="L129" s="185"/>
      <c r="M129" s="185"/>
      <c r="N129" s="185"/>
      <c r="O129" s="185"/>
      <c r="P129" s="185"/>
      <c r="Q129" s="185"/>
      <c r="R129" s="185"/>
      <c r="S129" s="185"/>
      <c r="T129" s="185"/>
      <c r="U129" s="185"/>
      <c r="V129" s="185"/>
      <c r="W129" s="185"/>
      <c r="X129" s="185"/>
      <c r="Y129" s="185"/>
      <c r="Z129" s="185"/>
      <c r="AA129" s="185"/>
      <c r="AB129" s="185"/>
      <c r="AC129" s="185"/>
      <c r="AD129" s="185"/>
      <c r="AE129" s="185"/>
      <c r="AF129" s="185"/>
      <c r="AG129" s="185"/>
      <c r="AH129" s="185"/>
      <c r="AI129" s="185"/>
      <c r="AJ129" s="185"/>
      <c r="AK129" s="185"/>
      <c r="AL129" s="185"/>
      <c r="AM129" s="185"/>
      <c r="AN129" s="185"/>
      <c r="AO129" s="185"/>
      <c r="AP129" s="185"/>
      <c r="AQ129" s="185"/>
      <c r="AR129" s="185"/>
    </row>
    <row r="130" spans="2:44" s="184" customFormat="1" ht="10.199999999999999">
      <c r="B130" s="185"/>
      <c r="C130" s="185"/>
      <c r="D130" s="187" t="str">
        <f ca="1">IFERROR(ADDRESS(ROW($A$31),$BL$5,,,$B$2),"")</f>
        <v>ROUGE!$EU$31</v>
      </c>
      <c r="E130" s="170">
        <f t="shared" ca="1" si="16"/>
        <v>0</v>
      </c>
      <c r="F130" s="170" t="b">
        <f t="shared" ca="1" si="17"/>
        <v>0</v>
      </c>
      <c r="G130" s="171" t="str">
        <f ca="1">IF(OR(E130=0,E130="",E130=FALSE),"",MAX($G$1:G129)+1)</f>
        <v/>
      </c>
      <c r="H130" s="185"/>
      <c r="I130" s="185"/>
      <c r="J130" s="185"/>
      <c r="K130" s="185"/>
      <c r="L130" s="185"/>
      <c r="M130" s="185"/>
      <c r="N130" s="185"/>
      <c r="O130" s="185"/>
      <c r="P130" s="185"/>
      <c r="Q130" s="185"/>
      <c r="R130" s="185"/>
      <c r="S130" s="185"/>
      <c r="T130" s="185"/>
      <c r="U130" s="185"/>
      <c r="V130" s="185"/>
      <c r="W130" s="185"/>
      <c r="X130" s="185"/>
      <c r="Y130" s="185"/>
      <c r="Z130" s="185"/>
      <c r="AA130" s="185"/>
      <c r="AB130" s="185"/>
      <c r="AC130" s="185"/>
      <c r="AD130" s="185"/>
      <c r="AE130" s="185"/>
      <c r="AF130" s="185"/>
      <c r="AG130" s="185"/>
      <c r="AH130" s="185"/>
      <c r="AI130" s="185"/>
      <c r="AJ130" s="185"/>
      <c r="AK130" s="185"/>
      <c r="AL130" s="185"/>
      <c r="AM130" s="185"/>
      <c r="AN130" s="185"/>
      <c r="AO130" s="185"/>
      <c r="AP130" s="185"/>
      <c r="AQ130" s="185"/>
      <c r="AR130" s="185"/>
    </row>
    <row r="131" spans="2:44" s="184" customFormat="1" ht="10.199999999999999">
      <c r="B131" s="185"/>
      <c r="C131" s="185"/>
      <c r="D131" s="187" t="str">
        <f ca="1">IFERROR(ADDRESS(ROW($A$32),$BL$5,,,$B$2),"")</f>
        <v>ROUGE!$EU$32</v>
      </c>
      <c r="E131" s="170">
        <f t="shared" ref="E131:E194" ca="1" si="18">IFERROR(INDIRECT(D131),"")</f>
        <v>0</v>
      </c>
      <c r="F131" s="170" t="b">
        <f t="shared" ref="F131:F194" ca="1" si="19">IFERROR(IF(OFFSET(INDIRECT(D131),,-1)&lt;&gt;"",OFFSET(INDIRECT(D131),,-1),IF(OFFSET(INDIRECT(D131),,-2)&lt;&gt;"",OFFSET(INDIRECT(D131),,-2),IF(OFFSET(INDIRECT(D131),,-3)&lt;&gt;"",OFFSET(INDIRECT(D131),,-3),IF(OFFSET(INDIRECT(D131),,-4)&lt;&gt;"",OFFSET(INDIRECT(D131),,-4),IF(OFFSET(INDIRECT(D131),,-5)&lt;&gt;"",OFFSET(INDIRECT(D131),,-5),IF(OFFSET(INDIRECT(D131),,-6)&lt;&gt;"",OFFSET(INDIRECT(D131),,-6))))))),"")</f>
        <v>0</v>
      </c>
      <c r="G131" s="171" t="str">
        <f ca="1">IF(OR(E131=0,E131="",E131=FALSE),"",MAX($G$1:G130)+1)</f>
        <v/>
      </c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</row>
    <row r="132" spans="2:44" s="184" customFormat="1" ht="10.199999999999999">
      <c r="B132" s="185"/>
      <c r="C132" s="185"/>
      <c r="D132" s="187" t="str">
        <f ca="1">IFERROR(ADDRESS(ROW($A$33),$BL$5,,,$B$2),"")</f>
        <v>ROUGE!$EU$33</v>
      </c>
      <c r="E132" s="170">
        <f t="shared" ca="1" si="18"/>
        <v>0</v>
      </c>
      <c r="F132" s="170" t="b">
        <f t="shared" ca="1" si="19"/>
        <v>0</v>
      </c>
      <c r="G132" s="171" t="str">
        <f ca="1">IF(OR(E132=0,E132="",E132=FALSE),"",MAX($G$1:G131)+1)</f>
        <v/>
      </c>
      <c r="H132" s="185"/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185"/>
      <c r="AN132" s="185"/>
      <c r="AO132" s="185"/>
      <c r="AP132" s="185"/>
      <c r="AQ132" s="185"/>
      <c r="AR132" s="185"/>
    </row>
    <row r="133" spans="2:44" s="184" customFormat="1" ht="10.199999999999999">
      <c r="B133" s="185"/>
      <c r="C133" s="185"/>
      <c r="D133" s="187" t="str">
        <f ca="1">IFERROR(ADDRESS(ROW($A$34),$BL$5,,,$B$2),"")</f>
        <v>ROUGE!$EU$34</v>
      </c>
      <c r="E133" s="170">
        <f t="shared" ca="1" si="18"/>
        <v>0</v>
      </c>
      <c r="F133" s="170" t="b">
        <f t="shared" ca="1" si="19"/>
        <v>0</v>
      </c>
      <c r="G133" s="171" t="str">
        <f ca="1">IF(OR(E133=0,E133="",E133=FALSE),"",MAX($G$1:G132)+1)</f>
        <v/>
      </c>
      <c r="H133" s="185"/>
      <c r="I133" s="185"/>
      <c r="J133" s="185"/>
      <c r="K133" s="185"/>
      <c r="L133" s="185"/>
      <c r="M133" s="185"/>
      <c r="N133" s="185"/>
      <c r="O133" s="185"/>
      <c r="P133" s="185"/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  <c r="AO133" s="185"/>
      <c r="AP133" s="185"/>
      <c r="AQ133" s="185"/>
      <c r="AR133" s="185"/>
    </row>
    <row r="134" spans="2:44" s="184" customFormat="1" ht="10.199999999999999">
      <c r="B134" s="185"/>
      <c r="C134" s="185"/>
      <c r="D134" s="187" t="str">
        <f ca="1">IFERROR(ADDRESS(ROW($A$35),$BL$5,,,$B$2),"")</f>
        <v>ROUGE!$EU$35</v>
      </c>
      <c r="E134" s="170">
        <f t="shared" ca="1" si="18"/>
        <v>0</v>
      </c>
      <c r="F134" s="170" t="b">
        <f t="shared" ca="1" si="19"/>
        <v>0</v>
      </c>
      <c r="G134" s="171" t="str">
        <f ca="1">IF(OR(E134=0,E134="",E134=FALSE),"",MAX($G$1:G133)+1)</f>
        <v/>
      </c>
      <c r="H134" s="185"/>
      <c r="I134" s="185"/>
      <c r="J134" s="185"/>
      <c r="K134" s="185"/>
      <c r="L134" s="185"/>
      <c r="M134" s="185"/>
      <c r="N134" s="185"/>
      <c r="O134" s="185"/>
      <c r="P134" s="185"/>
      <c r="Q134" s="185"/>
      <c r="R134" s="185"/>
      <c r="S134" s="185"/>
      <c r="T134" s="185"/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  <c r="AF134" s="185"/>
      <c r="AG134" s="185"/>
      <c r="AH134" s="185"/>
      <c r="AI134" s="185"/>
      <c r="AJ134" s="185"/>
      <c r="AK134" s="185"/>
      <c r="AL134" s="185"/>
      <c r="AM134" s="185"/>
      <c r="AN134" s="185"/>
      <c r="AO134" s="185"/>
      <c r="AP134" s="185"/>
      <c r="AQ134" s="185"/>
      <c r="AR134" s="185"/>
    </row>
    <row r="135" spans="2:44" s="184" customFormat="1" ht="10.199999999999999">
      <c r="B135" s="185"/>
      <c r="C135" s="185"/>
      <c r="D135" s="187" t="str">
        <f ca="1">IFERROR(ADDRESS(ROW($A$36),$BL$5,,,$B$2),"")</f>
        <v>ROUGE!$EU$36</v>
      </c>
      <c r="E135" s="170">
        <f t="shared" ca="1" si="18"/>
        <v>0</v>
      </c>
      <c r="F135" s="170" t="b">
        <f t="shared" ca="1" si="19"/>
        <v>0</v>
      </c>
      <c r="G135" s="171" t="str">
        <f ca="1">IF(OR(E135=0,E135="",E135=FALSE),"",MAX($G$1:G134)+1)</f>
        <v/>
      </c>
      <c r="H135" s="185"/>
      <c r="I135" s="185"/>
      <c r="J135" s="185"/>
      <c r="K135" s="185"/>
      <c r="L135" s="185"/>
      <c r="M135" s="185"/>
      <c r="N135" s="185"/>
      <c r="O135" s="185"/>
      <c r="P135" s="185"/>
      <c r="Q135" s="185"/>
      <c r="R135" s="185"/>
      <c r="S135" s="185"/>
      <c r="T135" s="185"/>
      <c r="U135" s="185"/>
      <c r="V135" s="185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5"/>
      <c r="AM135" s="185"/>
      <c r="AN135" s="185"/>
      <c r="AO135" s="185"/>
      <c r="AP135" s="185"/>
      <c r="AQ135" s="185"/>
      <c r="AR135" s="185"/>
    </row>
    <row r="136" spans="2:44" s="184" customFormat="1" ht="10.199999999999999">
      <c r="B136" s="185"/>
      <c r="C136" s="185"/>
      <c r="D136" s="187" t="str">
        <f ca="1">IFERROR(ADDRESS(ROW($A$37),$BL$5,,,$B$2),"")</f>
        <v>ROUGE!$EU$37</v>
      </c>
      <c r="E136" s="170">
        <f t="shared" ca="1" si="18"/>
        <v>0</v>
      </c>
      <c r="F136" s="170" t="b">
        <f t="shared" ca="1" si="19"/>
        <v>0</v>
      </c>
      <c r="G136" s="171" t="str">
        <f ca="1">IF(OR(E136=0,E136="",E136=FALSE),"",MAX($G$1:G135)+1)</f>
        <v/>
      </c>
      <c r="H136" s="185"/>
      <c r="I136" s="185"/>
      <c r="J136" s="185"/>
      <c r="K136" s="185"/>
      <c r="L136" s="185"/>
      <c r="M136" s="185"/>
      <c r="N136" s="185"/>
      <c r="O136" s="185"/>
      <c r="P136" s="185"/>
      <c r="Q136" s="185"/>
      <c r="R136" s="185"/>
      <c r="S136" s="185"/>
      <c r="T136" s="185"/>
      <c r="U136" s="185"/>
      <c r="V136" s="185"/>
      <c r="W136" s="185"/>
      <c r="X136" s="185"/>
      <c r="Y136" s="185"/>
      <c r="Z136" s="185"/>
      <c r="AA136" s="185"/>
      <c r="AB136" s="185"/>
      <c r="AC136" s="185"/>
      <c r="AD136" s="185"/>
      <c r="AE136" s="185"/>
      <c r="AF136" s="185"/>
      <c r="AG136" s="185"/>
      <c r="AH136" s="185"/>
      <c r="AI136" s="185"/>
      <c r="AJ136" s="185"/>
      <c r="AK136" s="185"/>
      <c r="AL136" s="185"/>
      <c r="AM136" s="185"/>
      <c r="AN136" s="185"/>
      <c r="AO136" s="185"/>
      <c r="AP136" s="185"/>
      <c r="AQ136" s="185"/>
      <c r="AR136" s="185"/>
    </row>
    <row r="137" spans="2:44" s="184" customFormat="1" ht="10.199999999999999">
      <c r="B137" s="185"/>
      <c r="C137" s="185"/>
      <c r="D137" s="187" t="str">
        <f ca="1">IFERROR(ADDRESS(ROW($A$38),$BL$5,,,$B$2),"")</f>
        <v>ROUGE!$EU$38</v>
      </c>
      <c r="E137" s="170">
        <f t="shared" ca="1" si="18"/>
        <v>0</v>
      </c>
      <c r="F137" s="170" t="b">
        <f t="shared" ca="1" si="19"/>
        <v>0</v>
      </c>
      <c r="G137" s="171" t="str">
        <f ca="1">IF(OR(E137=0,E137="",E137=FALSE),"",MAX($G$1:G136)+1)</f>
        <v/>
      </c>
      <c r="H137" s="185"/>
      <c r="I137" s="185"/>
      <c r="J137" s="185"/>
      <c r="K137" s="185"/>
      <c r="L137" s="185"/>
      <c r="M137" s="185"/>
      <c r="N137" s="185"/>
      <c r="O137" s="185"/>
      <c r="P137" s="185"/>
      <c r="Q137" s="185"/>
      <c r="R137" s="185"/>
      <c r="S137" s="185"/>
      <c r="T137" s="185"/>
      <c r="U137" s="185"/>
      <c r="V137" s="185"/>
      <c r="W137" s="185"/>
      <c r="X137" s="185"/>
      <c r="Y137" s="185"/>
      <c r="Z137" s="185"/>
      <c r="AA137" s="185"/>
      <c r="AB137" s="185"/>
      <c r="AC137" s="185"/>
      <c r="AD137" s="185"/>
      <c r="AE137" s="185"/>
      <c r="AF137" s="185"/>
      <c r="AG137" s="185"/>
      <c r="AH137" s="185"/>
      <c r="AI137" s="185"/>
      <c r="AJ137" s="185"/>
      <c r="AK137" s="185"/>
      <c r="AL137" s="185"/>
      <c r="AM137" s="185"/>
      <c r="AN137" s="185"/>
      <c r="AO137" s="185"/>
      <c r="AP137" s="185"/>
      <c r="AQ137" s="185"/>
      <c r="AR137" s="185"/>
    </row>
    <row r="138" spans="2:44" s="184" customFormat="1" ht="10.199999999999999">
      <c r="B138" s="185"/>
      <c r="C138" s="185"/>
      <c r="D138" s="187" t="str">
        <f ca="1">IFERROR(ADDRESS(ROW($A$39),$BL$5,,,$B$2),"")</f>
        <v>ROUGE!$EU$39</v>
      </c>
      <c r="E138" s="170">
        <f t="shared" ca="1" si="18"/>
        <v>0</v>
      </c>
      <c r="F138" s="170" t="b">
        <f t="shared" ca="1" si="19"/>
        <v>0</v>
      </c>
      <c r="G138" s="171" t="str">
        <f ca="1">IF(OR(E138=0,E138="",E138=FALSE),"",MAX($G$1:G137)+1)</f>
        <v/>
      </c>
      <c r="H138" s="185"/>
      <c r="I138" s="185"/>
      <c r="J138" s="185"/>
      <c r="K138" s="185"/>
      <c r="L138" s="185"/>
      <c r="M138" s="185"/>
      <c r="N138" s="185"/>
      <c r="O138" s="185"/>
      <c r="P138" s="185"/>
      <c r="Q138" s="185"/>
      <c r="R138" s="185"/>
      <c r="S138" s="185"/>
      <c r="T138" s="185"/>
      <c r="U138" s="18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</row>
    <row r="139" spans="2:44" s="184" customFormat="1" ht="10.199999999999999">
      <c r="B139" s="185"/>
      <c r="C139" s="185"/>
      <c r="D139" s="187" t="str">
        <f ca="1">IFERROR(ADDRESS(ROW($A$40),$BL$5,,,$B$2),"")</f>
        <v>ROUGE!$EU$40</v>
      </c>
      <c r="E139" s="170">
        <f t="shared" ca="1" si="18"/>
        <v>0</v>
      </c>
      <c r="F139" s="170" t="b">
        <f t="shared" ca="1" si="19"/>
        <v>0</v>
      </c>
      <c r="G139" s="171" t="str">
        <f ca="1">IF(OR(E139=0,E139="",E139=FALSE),"",MAX($G$1:G138)+1)</f>
        <v/>
      </c>
      <c r="H139" s="185"/>
      <c r="I139" s="185"/>
      <c r="J139" s="185"/>
      <c r="K139" s="185"/>
      <c r="L139" s="185"/>
      <c r="M139" s="185"/>
      <c r="N139" s="185"/>
      <c r="O139" s="185"/>
      <c r="P139" s="185"/>
      <c r="Q139" s="185"/>
      <c r="R139" s="185"/>
      <c r="S139" s="185"/>
      <c r="T139" s="185"/>
      <c r="U139" s="18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5"/>
      <c r="AN139" s="185"/>
      <c r="AO139" s="185"/>
      <c r="AP139" s="185"/>
      <c r="AQ139" s="185"/>
      <c r="AR139" s="185"/>
    </row>
    <row r="140" spans="2:44" s="184" customFormat="1" ht="10.199999999999999">
      <c r="B140" s="185"/>
      <c r="C140" s="185"/>
      <c r="D140" s="187" t="str">
        <f ca="1">IFERROR(ADDRESS(ROW($A$41),$BL$5,,,$B$2),"")</f>
        <v>ROUGE!$EU$41</v>
      </c>
      <c r="E140" s="170">
        <f t="shared" ca="1" si="18"/>
        <v>0</v>
      </c>
      <c r="F140" s="170" t="b">
        <f t="shared" ca="1" si="19"/>
        <v>0</v>
      </c>
      <c r="G140" s="171" t="str">
        <f ca="1">IF(OR(E140=0,E140="",E140=FALSE),"",MAX($G$1:G139)+1)</f>
        <v/>
      </c>
      <c r="H140" s="185"/>
      <c r="I140" s="185"/>
      <c r="J140" s="185"/>
      <c r="K140" s="185"/>
      <c r="L140" s="185"/>
      <c r="M140" s="185"/>
      <c r="N140" s="185"/>
      <c r="O140" s="185"/>
      <c r="P140" s="185"/>
      <c r="Q140" s="185"/>
      <c r="R140" s="185"/>
      <c r="S140" s="185"/>
      <c r="T140" s="185"/>
      <c r="U140" s="18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5"/>
      <c r="AM140" s="185"/>
      <c r="AN140" s="185"/>
      <c r="AO140" s="185"/>
      <c r="AP140" s="185"/>
      <c r="AQ140" s="185"/>
      <c r="AR140" s="185"/>
    </row>
    <row r="141" spans="2:44" s="184" customFormat="1" ht="10.199999999999999">
      <c r="B141" s="185"/>
      <c r="C141" s="185"/>
      <c r="D141" s="187" t="str">
        <f ca="1">IFERROR(ADDRESS(ROW($A$42),$BL$5,,,$B$2),"")</f>
        <v>ROUGE!$EU$42</v>
      </c>
      <c r="E141" s="170">
        <f t="shared" ca="1" si="18"/>
        <v>0</v>
      </c>
      <c r="F141" s="170" t="b">
        <f t="shared" ca="1" si="19"/>
        <v>0</v>
      </c>
      <c r="G141" s="171" t="str">
        <f ca="1">IF(OR(E141=0,E141="",E141=FALSE),"",MAX($G$1:G140)+1)</f>
        <v/>
      </c>
      <c r="H141" s="185"/>
      <c r="I141" s="185"/>
      <c r="J141" s="185"/>
      <c r="K141" s="185"/>
      <c r="L141" s="185"/>
      <c r="M141" s="185"/>
      <c r="N141" s="185"/>
      <c r="O141" s="185"/>
      <c r="P141" s="185"/>
      <c r="Q141" s="185"/>
      <c r="R141" s="185"/>
      <c r="S141" s="185"/>
      <c r="T141" s="185"/>
      <c r="U141" s="185"/>
      <c r="V141" s="185"/>
      <c r="W141" s="185"/>
      <c r="X141" s="185"/>
      <c r="Y141" s="185"/>
      <c r="Z141" s="185"/>
      <c r="AA141" s="185"/>
      <c r="AB141" s="185"/>
      <c r="AC141" s="185"/>
      <c r="AD141" s="185"/>
      <c r="AE141" s="185"/>
      <c r="AF141" s="185"/>
      <c r="AG141" s="185"/>
      <c r="AH141" s="185"/>
      <c r="AI141" s="185"/>
      <c r="AJ141" s="185"/>
      <c r="AK141" s="185"/>
      <c r="AL141" s="185"/>
      <c r="AM141" s="185"/>
      <c r="AN141" s="185"/>
      <c r="AO141" s="185"/>
      <c r="AP141" s="185"/>
      <c r="AQ141" s="185"/>
      <c r="AR141" s="185"/>
    </row>
    <row r="142" spans="2:44" s="184" customFormat="1" ht="10.199999999999999">
      <c r="B142" s="185"/>
      <c r="C142" s="185"/>
      <c r="D142" s="187" t="str">
        <f ca="1">IFERROR(ADDRESS(ROW($A$43),$BL$5,,,$B$2),"")</f>
        <v>ROUGE!$EU$43</v>
      </c>
      <c r="E142" s="170">
        <f t="shared" ca="1" si="18"/>
        <v>0</v>
      </c>
      <c r="F142" s="170" t="b">
        <f t="shared" ca="1" si="19"/>
        <v>0</v>
      </c>
      <c r="G142" s="171" t="str">
        <f ca="1">IF(OR(E142=0,E142="",E142=FALSE),"",MAX($G$1:G141)+1)</f>
        <v/>
      </c>
      <c r="H142" s="185"/>
      <c r="I142" s="185"/>
      <c r="J142" s="185"/>
      <c r="K142" s="185"/>
      <c r="L142" s="185"/>
      <c r="M142" s="185"/>
      <c r="N142" s="185"/>
      <c r="O142" s="185"/>
      <c r="P142" s="185"/>
      <c r="Q142" s="185"/>
      <c r="R142" s="185"/>
      <c r="S142" s="185"/>
      <c r="T142" s="185"/>
      <c r="U142" s="185"/>
      <c r="V142" s="185"/>
      <c r="W142" s="185"/>
      <c r="X142" s="185"/>
      <c r="Y142" s="185"/>
      <c r="Z142" s="185"/>
      <c r="AA142" s="185"/>
      <c r="AB142" s="185"/>
      <c r="AC142" s="185"/>
      <c r="AD142" s="185"/>
      <c r="AE142" s="185"/>
      <c r="AF142" s="185"/>
      <c r="AG142" s="185"/>
      <c r="AH142" s="185"/>
      <c r="AI142" s="185"/>
      <c r="AJ142" s="185"/>
      <c r="AK142" s="185"/>
      <c r="AL142" s="185"/>
      <c r="AM142" s="185"/>
      <c r="AN142" s="185"/>
      <c r="AO142" s="185"/>
      <c r="AP142" s="185"/>
      <c r="AQ142" s="185"/>
      <c r="AR142" s="185"/>
    </row>
    <row r="143" spans="2:44" s="184" customFormat="1" ht="10.199999999999999">
      <c r="B143" s="185"/>
      <c r="C143" s="185"/>
      <c r="D143" s="187" t="str">
        <f ca="1">IFERROR(ADDRESS(ROW($A$44),$BL$5,,,$B$2),"")</f>
        <v>ROUGE!$EU$44</v>
      </c>
      <c r="E143" s="170">
        <f t="shared" ca="1" si="18"/>
        <v>0</v>
      </c>
      <c r="F143" s="170" t="b">
        <f t="shared" ca="1" si="19"/>
        <v>0</v>
      </c>
      <c r="G143" s="171" t="str">
        <f ca="1">IF(OR(E143=0,E143="",E143=FALSE),"",MAX($G$1:G142)+1)</f>
        <v/>
      </c>
      <c r="H143" s="185"/>
      <c r="I143" s="185"/>
      <c r="J143" s="185"/>
      <c r="K143" s="185"/>
      <c r="L143" s="185"/>
      <c r="M143" s="185"/>
      <c r="N143" s="185"/>
      <c r="O143" s="185"/>
      <c r="P143" s="185"/>
      <c r="Q143" s="185"/>
      <c r="R143" s="185"/>
      <c r="S143" s="185"/>
      <c r="T143" s="185"/>
      <c r="U143" s="185"/>
      <c r="V143" s="185"/>
      <c r="W143" s="185"/>
      <c r="X143" s="185"/>
      <c r="Y143" s="185"/>
      <c r="Z143" s="185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85"/>
      <c r="AN143" s="185"/>
      <c r="AO143" s="185"/>
      <c r="AP143" s="185"/>
      <c r="AQ143" s="185"/>
      <c r="AR143" s="185"/>
    </row>
    <row r="144" spans="2:44" s="184" customFormat="1" ht="10.199999999999999">
      <c r="B144" s="185"/>
      <c r="C144" s="185"/>
      <c r="D144" s="187" t="str">
        <f ca="1">IFERROR(ADDRESS(ROW($A$45),$BL$5,,,$B$2),"")</f>
        <v>ROUGE!$EU$45</v>
      </c>
      <c r="E144" s="170">
        <f t="shared" ca="1" si="18"/>
        <v>0</v>
      </c>
      <c r="F144" s="170" t="b">
        <f t="shared" ca="1" si="19"/>
        <v>0</v>
      </c>
      <c r="G144" s="171" t="str">
        <f ca="1">IF(OR(E144=0,E144="",E144=FALSE),"",MAX($G$1:G143)+1)</f>
        <v/>
      </c>
      <c r="H144" s="185"/>
      <c r="I144" s="185"/>
      <c r="J144" s="185"/>
      <c r="K144" s="185"/>
      <c r="L144" s="185"/>
      <c r="M144" s="185"/>
      <c r="N144" s="185"/>
      <c r="O144" s="185"/>
      <c r="P144" s="185"/>
      <c r="Q144" s="185"/>
      <c r="R144" s="185"/>
      <c r="S144" s="185"/>
      <c r="T144" s="185"/>
      <c r="U144" s="185"/>
      <c r="V144" s="185"/>
      <c r="W144" s="185"/>
      <c r="X144" s="185"/>
      <c r="Y144" s="185"/>
      <c r="Z144" s="185"/>
      <c r="AA144" s="185"/>
      <c r="AB144" s="185"/>
      <c r="AC144" s="185"/>
      <c r="AD144" s="185"/>
      <c r="AE144" s="185"/>
      <c r="AF144" s="185"/>
      <c r="AG144" s="185"/>
      <c r="AH144" s="185"/>
      <c r="AI144" s="185"/>
      <c r="AJ144" s="185"/>
      <c r="AK144" s="185"/>
      <c r="AL144" s="185"/>
      <c r="AM144" s="185"/>
      <c r="AN144" s="185"/>
      <c r="AO144" s="185"/>
      <c r="AP144" s="185"/>
      <c r="AQ144" s="185"/>
      <c r="AR144" s="185"/>
    </row>
    <row r="145" spans="2:44" s="184" customFormat="1" ht="10.199999999999999">
      <c r="B145" s="185"/>
      <c r="C145" s="185"/>
      <c r="D145" s="187" t="str">
        <f ca="1">IFERROR(ADDRESS(ROW($A$46),$BL$5,,,$B$2),"")</f>
        <v>ROUGE!$EU$46</v>
      </c>
      <c r="E145" s="170">
        <f t="shared" ca="1" si="18"/>
        <v>0</v>
      </c>
      <c r="F145" s="170" t="b">
        <f t="shared" ca="1" si="19"/>
        <v>0</v>
      </c>
      <c r="G145" s="171" t="str">
        <f ca="1">IF(OR(E145=0,E145="",E145=FALSE),"",MAX($G$1:G144)+1)</f>
        <v/>
      </c>
      <c r="H145" s="185"/>
      <c r="I145" s="185"/>
      <c r="J145" s="185"/>
      <c r="K145" s="185"/>
      <c r="L145" s="185"/>
      <c r="M145" s="185"/>
      <c r="N145" s="185"/>
      <c r="O145" s="185"/>
      <c r="P145" s="185"/>
      <c r="Q145" s="185"/>
      <c r="R145" s="185"/>
      <c r="S145" s="185"/>
      <c r="T145" s="185"/>
      <c r="U145" s="185"/>
      <c r="V145" s="185"/>
      <c r="W145" s="185"/>
      <c r="X145" s="185"/>
      <c r="Y145" s="185"/>
      <c r="Z145" s="185"/>
      <c r="AA145" s="185"/>
      <c r="AB145" s="185"/>
      <c r="AC145" s="185"/>
      <c r="AD145" s="185"/>
      <c r="AE145" s="185"/>
      <c r="AF145" s="185"/>
      <c r="AG145" s="185"/>
      <c r="AH145" s="185"/>
      <c r="AI145" s="185"/>
      <c r="AJ145" s="185"/>
      <c r="AK145" s="185"/>
      <c r="AL145" s="185"/>
      <c r="AM145" s="185"/>
      <c r="AN145" s="185"/>
      <c r="AO145" s="185"/>
      <c r="AP145" s="185"/>
      <c r="AQ145" s="185"/>
      <c r="AR145" s="185"/>
    </row>
    <row r="146" spans="2:44" s="184" customFormat="1" ht="10.199999999999999">
      <c r="B146" s="185"/>
      <c r="C146" s="185"/>
      <c r="D146" s="187" t="str">
        <f ca="1">IFERROR(ADDRESS(ROW($A$47),$BL$5,,,$B$2),"")</f>
        <v>ROUGE!$EU$47</v>
      </c>
      <c r="E146" s="170">
        <f t="shared" ca="1" si="18"/>
        <v>0</v>
      </c>
      <c r="F146" s="170" t="b">
        <f t="shared" ca="1" si="19"/>
        <v>0</v>
      </c>
      <c r="G146" s="171" t="str">
        <f ca="1">IF(OR(E146=0,E146="",E146=FALSE),"",MAX($G$1:G145)+1)</f>
        <v/>
      </c>
      <c r="H146" s="185"/>
      <c r="I146" s="185"/>
      <c r="J146" s="185"/>
      <c r="K146" s="185"/>
      <c r="L146" s="185"/>
      <c r="M146" s="185"/>
      <c r="N146" s="185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85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5"/>
    </row>
    <row r="147" spans="2:44" s="184" customFormat="1" ht="10.199999999999999">
      <c r="B147" s="185"/>
      <c r="C147" s="185"/>
      <c r="D147" s="187" t="str">
        <f ca="1">IFERROR(ADDRESS(ROW($A$48),$BL$5,,,$B$2),"")</f>
        <v>ROUGE!$EU$48</v>
      </c>
      <c r="E147" s="170">
        <f t="shared" ca="1" si="18"/>
        <v>0</v>
      </c>
      <c r="F147" s="170" t="b">
        <f t="shared" ca="1" si="19"/>
        <v>0</v>
      </c>
      <c r="G147" s="171" t="str">
        <f ca="1">IF(OR(E147=0,E147="",E147=FALSE),"",MAX($G$1:G146)+1)</f>
        <v/>
      </c>
      <c r="H147" s="185"/>
      <c r="I147" s="185"/>
      <c r="J147" s="185"/>
      <c r="K147" s="185"/>
      <c r="L147" s="185"/>
      <c r="M147" s="185"/>
      <c r="N147" s="185"/>
      <c r="O147" s="185"/>
      <c r="P147" s="185"/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</row>
    <row r="148" spans="2:44" s="184" customFormat="1" ht="10.199999999999999">
      <c r="B148" s="185"/>
      <c r="C148" s="185"/>
      <c r="D148" s="187" t="str">
        <f ca="1">IFERROR(ADDRESS(ROW($A$49),$BL$5,,,$B$2),"")</f>
        <v>ROUGE!$EU$49</v>
      </c>
      <c r="E148" s="170">
        <f t="shared" ca="1" si="18"/>
        <v>0</v>
      </c>
      <c r="F148" s="170" t="b">
        <f t="shared" ca="1" si="19"/>
        <v>0</v>
      </c>
      <c r="G148" s="171" t="str">
        <f ca="1">IF(OR(E148=0,E148="",E148=FALSE),"",MAX($G$1:G147)+1)</f>
        <v/>
      </c>
      <c r="H148" s="185"/>
      <c r="I148" s="185"/>
      <c r="J148" s="185"/>
      <c r="K148" s="185"/>
      <c r="L148" s="185"/>
      <c r="M148" s="185"/>
      <c r="N148" s="185"/>
      <c r="O148" s="185"/>
      <c r="P148" s="185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185"/>
      <c r="AD148" s="185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185"/>
      <c r="AR148" s="185"/>
    </row>
    <row r="149" spans="2:44" s="184" customFormat="1" ht="10.199999999999999">
      <c r="B149" s="185"/>
      <c r="C149" s="185"/>
      <c r="D149" s="187" t="str">
        <f ca="1">IFERROR(ADDRESS(ROW($A$50),$BL$5,,,$B$2),"")</f>
        <v>ROUGE!$EU$50</v>
      </c>
      <c r="E149" s="170">
        <f t="shared" ca="1" si="18"/>
        <v>0</v>
      </c>
      <c r="F149" s="170" t="b">
        <f t="shared" ca="1" si="19"/>
        <v>0</v>
      </c>
      <c r="G149" s="171" t="str">
        <f ca="1">IF(OR(E149=0,E149="",E149=FALSE),"",MAX($G$1:G148)+1)</f>
        <v/>
      </c>
      <c r="H149" s="185"/>
      <c r="I149" s="185"/>
      <c r="J149" s="185"/>
      <c r="K149" s="185"/>
      <c r="L149" s="185"/>
      <c r="M149" s="185"/>
      <c r="N149" s="185"/>
      <c r="O149" s="185"/>
      <c r="P149" s="185"/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85"/>
      <c r="AQ149" s="185"/>
      <c r="AR149" s="185"/>
    </row>
    <row r="150" spans="2:44" s="184" customFormat="1" ht="10.199999999999999">
      <c r="B150" s="185"/>
      <c r="C150" s="185"/>
      <c r="D150" s="187" t="str">
        <f ca="1">IFERROR(ADDRESS(ROW($A$51),$BL$5,,,$B$2),"")</f>
        <v>ROUGE!$EU$51</v>
      </c>
      <c r="E150" s="170">
        <f t="shared" ca="1" si="18"/>
        <v>0</v>
      </c>
      <c r="F150" s="170" t="b">
        <f t="shared" ca="1" si="19"/>
        <v>0</v>
      </c>
      <c r="G150" s="171" t="str">
        <f ca="1">IF(OR(E150=0,E150="",E150=FALSE),"",MAX($G$1:G149)+1)</f>
        <v/>
      </c>
      <c r="H150" s="185"/>
      <c r="I150" s="185"/>
      <c r="J150" s="185"/>
      <c r="K150" s="185"/>
      <c r="L150" s="185"/>
      <c r="M150" s="185"/>
      <c r="N150" s="185"/>
      <c r="O150" s="185"/>
      <c r="P150" s="185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85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5"/>
    </row>
    <row r="151" spans="2:44" s="184" customFormat="1" ht="10.8" thickBot="1">
      <c r="B151" s="185"/>
      <c r="C151" s="185"/>
      <c r="D151" s="187" t="str">
        <f ca="1">IFERROR(ADDRESS(ROW($A$52),$BL$5,,,$B$2),"")</f>
        <v>ROUGE!$EU$52</v>
      </c>
      <c r="E151" s="170">
        <f t="shared" ca="1" si="18"/>
        <v>0</v>
      </c>
      <c r="F151" s="170" t="b">
        <f t="shared" ca="1" si="19"/>
        <v>0</v>
      </c>
      <c r="G151" s="171" t="str">
        <f ca="1">IF(OR(E151=0,E151="",E151=FALSE),"",MAX($G$1:G150)+1)</f>
        <v/>
      </c>
      <c r="H151" s="185"/>
      <c r="I151" s="185"/>
      <c r="J151" s="185"/>
      <c r="K151" s="185"/>
      <c r="L151" s="185"/>
      <c r="M151" s="185"/>
      <c r="N151" s="185"/>
      <c r="O151" s="185"/>
      <c r="P151" s="185"/>
      <c r="Q151" s="185"/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5"/>
      <c r="AD151" s="185"/>
      <c r="AE151" s="185"/>
      <c r="AF151" s="185"/>
      <c r="AG151" s="185"/>
      <c r="AH151" s="185"/>
      <c r="AI151" s="185"/>
      <c r="AJ151" s="185"/>
      <c r="AK151" s="185"/>
      <c r="AL151" s="185"/>
      <c r="AM151" s="185"/>
      <c r="AN151" s="185"/>
      <c r="AO151" s="185"/>
      <c r="AP151" s="185"/>
      <c r="AQ151" s="185"/>
      <c r="AR151" s="185"/>
    </row>
    <row r="152" spans="2:44" s="184" customFormat="1" ht="10.8" thickTop="1">
      <c r="B152" s="185"/>
      <c r="C152" s="188" t="s">
        <v>381</v>
      </c>
      <c r="D152" s="189" t="str">
        <f>B3</f>
        <v>JAUNE</v>
      </c>
      <c r="E152" s="194" t="str">
        <f t="shared" ca="1" si="18"/>
        <v/>
      </c>
      <c r="F152" s="194" t="str">
        <f t="shared" ca="1" si="19"/>
        <v/>
      </c>
      <c r="G152" s="195" t="str">
        <f ca="1">IF(OR(E152=0,E152="",E152=FALSE),"",MAX($G$1:G151)+1)</f>
        <v/>
      </c>
      <c r="H152" s="185"/>
      <c r="I152" s="185"/>
      <c r="J152" s="185"/>
      <c r="K152" s="185"/>
      <c r="L152" s="185"/>
      <c r="M152" s="185"/>
      <c r="N152" s="185"/>
      <c r="O152" s="185"/>
      <c r="P152" s="185"/>
      <c r="Q152" s="185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5"/>
      <c r="AD152" s="185"/>
      <c r="AE152" s="185"/>
      <c r="AF152" s="185"/>
      <c r="AG152" s="185"/>
      <c r="AH152" s="185"/>
      <c r="AI152" s="185"/>
      <c r="AJ152" s="185"/>
      <c r="AK152" s="185"/>
      <c r="AL152" s="185"/>
      <c r="AM152" s="185"/>
      <c r="AN152" s="185"/>
      <c r="AO152" s="185"/>
      <c r="AP152" s="185"/>
      <c r="AQ152" s="185"/>
      <c r="AR152" s="185"/>
    </row>
    <row r="153" spans="2:44" s="184" customFormat="1" ht="10.199999999999999">
      <c r="B153" s="185"/>
      <c r="C153" s="185"/>
      <c r="D153" s="169" t="str">
        <f ca="1">IFERROR(ADDRESS(ROW($A$3),$BM$3,,,$B$3),"")</f>
        <v>JAUNE!$H$3</v>
      </c>
      <c r="E153" s="170" t="str">
        <f t="shared" ca="1" si="18"/>
        <v>4101903TA</v>
      </c>
      <c r="F153" s="170" t="str">
        <f t="shared" ca="1" si="19"/>
        <v>produit jaune version 1</v>
      </c>
      <c r="G153" s="171">
        <f ca="1">IF(OR(E153=0,E153="",E153=FALSE),"",MAX($G$1:G152)+1)</f>
        <v>21</v>
      </c>
      <c r="H153" s="185"/>
      <c r="I153" s="185"/>
      <c r="J153" s="185"/>
      <c r="K153" s="185"/>
      <c r="L153" s="185"/>
      <c r="M153" s="185"/>
      <c r="N153" s="185"/>
      <c r="O153" s="185"/>
      <c r="P153" s="185"/>
      <c r="Q153" s="185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5"/>
      <c r="AD153" s="185"/>
      <c r="AE153" s="185"/>
      <c r="AF153" s="185"/>
      <c r="AG153" s="185"/>
      <c r="AH153" s="185"/>
      <c r="AI153" s="185"/>
      <c r="AJ153" s="185"/>
      <c r="AK153" s="185"/>
      <c r="AL153" s="185"/>
      <c r="AM153" s="185"/>
      <c r="AN153" s="185"/>
      <c r="AO153" s="185"/>
      <c r="AP153" s="185"/>
      <c r="AQ153" s="185"/>
      <c r="AR153" s="185"/>
    </row>
    <row r="154" spans="2:44" s="184" customFormat="1" ht="10.199999999999999">
      <c r="B154" s="185"/>
      <c r="C154" s="185"/>
      <c r="D154" s="169" t="str">
        <f ca="1">IFERROR(ADDRESS(ROW($A$4),$BM$3,,,$B$3),"")</f>
        <v>JAUNE!$H$4</v>
      </c>
      <c r="E154" s="170" t="str">
        <f t="shared" ca="1" si="18"/>
        <v>4101902TA</v>
      </c>
      <c r="F154" s="170" t="str">
        <f t="shared" ca="1" si="19"/>
        <v>produit soudé jaune version 1</v>
      </c>
      <c r="G154" s="171">
        <f ca="1">IF(OR(E154=0,E154="",E154=FALSE),"",MAX($G$1:G153)+1)</f>
        <v>22</v>
      </c>
      <c r="H154" s="185"/>
      <c r="I154" s="185"/>
      <c r="J154" s="185"/>
      <c r="K154" s="185"/>
      <c r="L154" s="185"/>
      <c r="M154" s="185"/>
      <c r="N154" s="185"/>
      <c r="O154" s="185"/>
      <c r="P154" s="185"/>
      <c r="Q154" s="185"/>
      <c r="R154" s="185"/>
      <c r="S154" s="185"/>
      <c r="T154" s="185"/>
      <c r="U154" s="185"/>
      <c r="V154" s="185"/>
      <c r="W154" s="185"/>
      <c r="X154" s="185"/>
      <c r="Y154" s="185"/>
      <c r="Z154" s="185"/>
      <c r="AA154" s="185"/>
      <c r="AB154" s="185"/>
      <c r="AC154" s="185"/>
      <c r="AD154" s="185"/>
      <c r="AE154" s="185"/>
      <c r="AF154" s="185"/>
      <c r="AG154" s="185"/>
      <c r="AH154" s="185"/>
      <c r="AI154" s="185"/>
      <c r="AJ154" s="185"/>
      <c r="AK154" s="185"/>
      <c r="AL154" s="185"/>
      <c r="AM154" s="185"/>
      <c r="AN154" s="185"/>
      <c r="AO154" s="185"/>
      <c r="AP154" s="185"/>
      <c r="AQ154" s="185"/>
      <c r="AR154" s="185"/>
    </row>
    <row r="155" spans="2:44" s="184" customFormat="1" ht="10.199999999999999">
      <c r="B155" s="185"/>
      <c r="C155" s="185"/>
      <c r="D155" s="169" t="str">
        <f ca="1">IFERROR(ADDRESS(ROW($A$5),$BM$3,,,$B$3),"")</f>
        <v>JAUNE!$H$5</v>
      </c>
      <c r="E155" s="170">
        <f t="shared" ca="1" si="18"/>
        <v>0</v>
      </c>
      <c r="F155" s="170" t="str">
        <f t="shared" ca="1" si="19"/>
        <v>atelier soufflage machine</v>
      </c>
      <c r="G155" s="171" t="str">
        <f ca="1">IF(OR(E155=0,E155="",E155=FALSE),"",MAX($G$1:G154)+1)</f>
        <v/>
      </c>
      <c r="H155" s="185"/>
      <c r="I155" s="185"/>
      <c r="J155" s="185"/>
      <c r="K155" s="185"/>
      <c r="L155" s="185"/>
      <c r="M155" s="185"/>
      <c r="N155" s="185"/>
      <c r="O155" s="185"/>
      <c r="P155" s="185"/>
      <c r="Q155" s="185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/>
      <c r="AB155" s="185"/>
      <c r="AC155" s="185"/>
      <c r="AD155" s="185"/>
      <c r="AE155" s="185"/>
      <c r="AF155" s="185"/>
      <c r="AG155" s="185"/>
      <c r="AH155" s="185"/>
      <c r="AI155" s="185"/>
      <c r="AJ155" s="185"/>
      <c r="AK155" s="185"/>
      <c r="AL155" s="185"/>
      <c r="AM155" s="185"/>
      <c r="AN155" s="185"/>
      <c r="AO155" s="185"/>
      <c r="AP155" s="185"/>
      <c r="AQ155" s="185"/>
      <c r="AR155" s="185"/>
    </row>
    <row r="156" spans="2:44" s="184" customFormat="1" ht="10.199999999999999">
      <c r="B156" s="185"/>
      <c r="C156" s="185"/>
      <c r="D156" s="169" t="str">
        <f ca="1">IFERROR(ADDRESS(ROW($A$6),$BM$3,,,$B$3),"")</f>
        <v>JAUNE!$H$6</v>
      </c>
      <c r="E156" s="170" t="str">
        <f t="shared" ca="1" si="18"/>
        <v>4101901TA</v>
      </c>
      <c r="F156" s="170" t="str">
        <f t="shared" ca="1" si="19"/>
        <v>coquille jaune</v>
      </c>
      <c r="G156" s="171">
        <f ca="1">IF(OR(E156=0,E156="",E156=FALSE),"",MAX($G$1:G155)+1)</f>
        <v>23</v>
      </c>
      <c r="H156" s="185"/>
      <c r="I156" s="185"/>
      <c r="J156" s="185"/>
      <c r="K156" s="185"/>
      <c r="L156" s="185"/>
      <c r="M156" s="185"/>
      <c r="N156" s="185"/>
      <c r="O156" s="185"/>
      <c r="P156" s="185"/>
      <c r="Q156" s="185"/>
      <c r="R156" s="185"/>
      <c r="S156" s="185"/>
      <c r="T156" s="185"/>
      <c r="U156" s="185"/>
      <c r="V156" s="185"/>
      <c r="W156" s="185"/>
      <c r="X156" s="185"/>
      <c r="Y156" s="185"/>
      <c r="Z156" s="185"/>
      <c r="AA156" s="185"/>
      <c r="AB156" s="185"/>
      <c r="AC156" s="185"/>
      <c r="AD156" s="185"/>
      <c r="AE156" s="185"/>
      <c r="AF156" s="185"/>
      <c r="AG156" s="185"/>
      <c r="AH156" s="185"/>
      <c r="AI156" s="185"/>
      <c r="AJ156" s="185"/>
      <c r="AK156" s="185"/>
      <c r="AL156" s="185"/>
      <c r="AM156" s="185"/>
      <c r="AN156" s="185"/>
      <c r="AO156" s="185"/>
      <c r="AP156" s="185"/>
      <c r="AQ156" s="185"/>
      <c r="AR156" s="185"/>
    </row>
    <row r="157" spans="2:44" s="184" customFormat="1" ht="10.199999999999999">
      <c r="B157" s="185"/>
      <c r="C157" s="185"/>
      <c r="D157" s="169" t="str">
        <f ca="1">IFERROR(ADDRESS(ROW($A$7),$BM$3,,,$B$3),"")</f>
        <v>JAUNE!$H$7</v>
      </c>
      <c r="E157" s="170" t="str">
        <f t="shared" ca="1" si="18"/>
        <v>1002053AA</v>
      </c>
      <c r="F157" s="170" t="str">
        <f t="shared" ca="1" si="19"/>
        <v>matière 1</v>
      </c>
      <c r="G157" s="171">
        <f ca="1">IF(OR(E157=0,E157="",E157=FALSE),"",MAX($G$1:G156)+1)</f>
        <v>24</v>
      </c>
      <c r="H157" s="185"/>
      <c r="I157" s="185"/>
      <c r="J157" s="185"/>
      <c r="K157" s="185"/>
      <c r="L157" s="185"/>
      <c r="M157" s="185"/>
      <c r="N157" s="185"/>
      <c r="O157" s="185"/>
      <c r="P157" s="185"/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85"/>
      <c r="AE157" s="185"/>
      <c r="AF157" s="185"/>
      <c r="AG157" s="185"/>
      <c r="AH157" s="185"/>
      <c r="AI157" s="185"/>
      <c r="AJ157" s="185"/>
      <c r="AK157" s="185"/>
      <c r="AL157" s="185"/>
      <c r="AM157" s="185"/>
      <c r="AN157" s="185"/>
      <c r="AO157" s="185"/>
      <c r="AP157" s="185"/>
      <c r="AQ157" s="185"/>
      <c r="AR157" s="185"/>
    </row>
    <row r="158" spans="2:44" s="184" customFormat="1" ht="10.199999999999999">
      <c r="B158" s="185"/>
      <c r="C158" s="185"/>
      <c r="D158" s="169" t="str">
        <f ca="1">IFERROR(ADDRESS(ROW($A$8),$BM$3,,,$B$3),"")</f>
        <v>JAUNE!$H$8</v>
      </c>
      <c r="E158" s="170" t="str">
        <f t="shared" ca="1" si="18"/>
        <v>7110024AA</v>
      </c>
      <c r="F158" s="170" t="str">
        <f t="shared" ca="1" si="19"/>
        <v>matière 2</v>
      </c>
      <c r="G158" s="171">
        <f ca="1">IF(OR(E158=0,E158="",E158=FALSE),"",MAX($G$1:G157)+1)</f>
        <v>25</v>
      </c>
      <c r="H158" s="185"/>
      <c r="I158" s="185"/>
      <c r="J158" s="185"/>
      <c r="K158" s="185"/>
      <c r="L158" s="185"/>
      <c r="M158" s="185"/>
      <c r="N158" s="185"/>
      <c r="O158" s="185"/>
      <c r="P158" s="185"/>
      <c r="Q158" s="185"/>
      <c r="R158" s="185"/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85"/>
      <c r="AE158" s="185"/>
      <c r="AF158" s="185"/>
      <c r="AG158" s="185"/>
      <c r="AH158" s="185"/>
      <c r="AI158" s="185"/>
      <c r="AJ158" s="185"/>
      <c r="AK158" s="185"/>
      <c r="AL158" s="185"/>
      <c r="AM158" s="185"/>
      <c r="AN158" s="185"/>
      <c r="AO158" s="185"/>
      <c r="AP158" s="185"/>
      <c r="AQ158" s="185"/>
      <c r="AR158" s="185"/>
    </row>
    <row r="159" spans="2:44" s="184" customFormat="1" ht="10.199999999999999">
      <c r="B159" s="185"/>
      <c r="C159" s="185"/>
      <c r="D159" s="169" t="str">
        <f ca="1">IFERROR(ADDRESS(ROW($A$9),$BM$3,,,$B$3),"")</f>
        <v>JAUNE!$H$9</v>
      </c>
      <c r="E159" s="170" t="str">
        <f t="shared" ca="1" si="18"/>
        <v>7130001AA</v>
      </c>
      <c r="F159" s="170" t="str">
        <f t="shared" ca="1" si="19"/>
        <v>matière 2</v>
      </c>
      <c r="G159" s="171">
        <f ca="1">IF(OR(E159=0,E159="",E159=FALSE),"",MAX($G$1:G158)+1)</f>
        <v>26</v>
      </c>
      <c r="H159" s="185"/>
      <c r="I159" s="185"/>
      <c r="J159" s="185"/>
      <c r="K159" s="185"/>
      <c r="L159" s="185"/>
      <c r="M159" s="185"/>
      <c r="N159" s="185"/>
      <c r="O159" s="185"/>
      <c r="P159" s="185"/>
      <c r="Q159" s="185"/>
      <c r="R159" s="185"/>
      <c r="S159" s="185"/>
      <c r="T159" s="185"/>
      <c r="U159" s="185"/>
      <c r="V159" s="185"/>
      <c r="W159" s="185"/>
      <c r="X159" s="185"/>
      <c r="Y159" s="185"/>
      <c r="Z159" s="185"/>
      <c r="AA159" s="185"/>
      <c r="AB159" s="185"/>
      <c r="AC159" s="185"/>
      <c r="AD159" s="185"/>
      <c r="AE159" s="185"/>
      <c r="AF159" s="185"/>
      <c r="AG159" s="185"/>
      <c r="AH159" s="185"/>
      <c r="AI159" s="185"/>
      <c r="AJ159" s="185"/>
      <c r="AK159" s="185"/>
      <c r="AL159" s="185"/>
      <c r="AM159" s="185"/>
      <c r="AN159" s="185"/>
      <c r="AO159" s="185"/>
      <c r="AP159" s="185"/>
      <c r="AQ159" s="185"/>
      <c r="AR159" s="185"/>
    </row>
    <row r="160" spans="2:44" s="184" customFormat="1" ht="10.199999999999999">
      <c r="B160" s="185"/>
      <c r="C160" s="185"/>
      <c r="D160" s="169" t="str">
        <f ca="1">IFERROR(ADDRESS(ROW($A$10),$BM$3,,,$B$3),"")</f>
        <v>JAUNE!$H$10</v>
      </c>
      <c r="E160" s="170" t="str">
        <f t="shared" ca="1" si="18"/>
        <v>7130002AA</v>
      </c>
      <c r="F160" s="170" t="str">
        <f t="shared" ca="1" si="19"/>
        <v>matière 4</v>
      </c>
      <c r="G160" s="171">
        <f ca="1">IF(OR(E160=0,E160="",E160=FALSE),"",MAX($G$1:G159)+1)</f>
        <v>27</v>
      </c>
      <c r="H160" s="185"/>
      <c r="I160" s="185"/>
      <c r="J160" s="185"/>
      <c r="K160" s="185"/>
      <c r="L160" s="185"/>
      <c r="M160" s="185"/>
      <c r="N160" s="185"/>
      <c r="O160" s="185"/>
      <c r="P160" s="185"/>
      <c r="Q160" s="185"/>
      <c r="R160" s="185"/>
      <c r="S160" s="185"/>
      <c r="T160" s="185"/>
      <c r="U160" s="185"/>
      <c r="V160" s="185"/>
      <c r="W160" s="185"/>
      <c r="X160" s="185"/>
      <c r="Y160" s="185"/>
      <c r="Z160" s="185"/>
      <c r="AA160" s="185"/>
      <c r="AB160" s="185"/>
      <c r="AC160" s="185"/>
      <c r="AD160" s="185"/>
      <c r="AE160" s="185"/>
      <c r="AF160" s="185"/>
      <c r="AG160" s="185"/>
      <c r="AH160" s="185"/>
      <c r="AI160" s="185"/>
      <c r="AJ160" s="185"/>
      <c r="AK160" s="185"/>
      <c r="AL160" s="185"/>
      <c r="AM160" s="185"/>
      <c r="AN160" s="185"/>
      <c r="AO160" s="185"/>
      <c r="AP160" s="185"/>
      <c r="AQ160" s="185"/>
      <c r="AR160" s="185"/>
    </row>
    <row r="161" spans="2:44" s="184" customFormat="1" ht="10.199999999999999">
      <c r="B161" s="185"/>
      <c r="C161" s="185"/>
      <c r="D161" s="169" t="str">
        <f ca="1">IFERROR(ADDRESS(ROW($A$11),$BM$3,,,$B$3),"")</f>
        <v>JAUNE!$H$11</v>
      </c>
      <c r="E161" s="170" t="str">
        <f t="shared" ca="1" si="18"/>
        <v>7540075AA</v>
      </c>
      <c r="F161" s="170" t="str">
        <f t="shared" ca="1" si="19"/>
        <v>ENCAPSULATED RING STD</v>
      </c>
      <c r="G161" s="171">
        <f ca="1">IF(OR(E161=0,E161="",E161=FALSE),"",MAX($G$1:G160)+1)</f>
        <v>28</v>
      </c>
      <c r="H161" s="185"/>
      <c r="I161" s="185"/>
      <c r="J161" s="185"/>
      <c r="K161" s="185"/>
      <c r="L161" s="185"/>
      <c r="M161" s="185"/>
      <c r="N161" s="185"/>
      <c r="O161" s="185"/>
      <c r="P161" s="185"/>
      <c r="Q161" s="185"/>
      <c r="R161" s="185"/>
      <c r="S161" s="185"/>
      <c r="T161" s="185"/>
      <c r="U161" s="185"/>
      <c r="V161" s="185"/>
      <c r="W161" s="185"/>
      <c r="X161" s="185"/>
      <c r="Y161" s="185"/>
      <c r="Z161" s="185"/>
      <c r="AA161" s="185"/>
      <c r="AB161" s="185"/>
      <c r="AC161" s="185"/>
      <c r="AD161" s="185"/>
      <c r="AE161" s="185"/>
      <c r="AF161" s="185"/>
      <c r="AG161" s="185"/>
      <c r="AH161" s="185"/>
      <c r="AI161" s="185"/>
      <c r="AJ161" s="185"/>
      <c r="AK161" s="185"/>
      <c r="AL161" s="185"/>
      <c r="AM161" s="185"/>
      <c r="AN161" s="185"/>
      <c r="AO161" s="185"/>
      <c r="AP161" s="185"/>
      <c r="AQ161" s="185"/>
      <c r="AR161" s="185"/>
    </row>
    <row r="162" spans="2:44" s="184" customFormat="1" ht="10.199999999999999">
      <c r="B162" s="185"/>
      <c r="C162" s="185"/>
      <c r="D162" s="169" t="str">
        <f ca="1">IFERROR(ADDRESS(ROW($A$12),$BM$3,,,$B$3),"")</f>
        <v>JAUNE!$H$12</v>
      </c>
      <c r="E162" s="170">
        <f t="shared" ca="1" si="18"/>
        <v>0</v>
      </c>
      <c r="F162" s="170" t="str">
        <f t="shared" ca="1" si="19"/>
        <v>atelier soudage machine</v>
      </c>
      <c r="G162" s="171" t="str">
        <f ca="1">IF(OR(E162=0,E162="",E162=FALSE),"",MAX($G$1:G161)+1)</f>
        <v/>
      </c>
      <c r="H162" s="185"/>
      <c r="I162" s="185"/>
      <c r="J162" s="185"/>
      <c r="K162" s="185"/>
      <c r="L162" s="185"/>
      <c r="M162" s="185"/>
      <c r="N162" s="185"/>
      <c r="O162" s="185"/>
      <c r="P162" s="185"/>
      <c r="Q162" s="185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/>
      <c r="AC162" s="185"/>
      <c r="AD162" s="185"/>
      <c r="AE162" s="185"/>
      <c r="AF162" s="185"/>
      <c r="AG162" s="185"/>
      <c r="AH162" s="185"/>
      <c r="AI162" s="185"/>
      <c r="AJ162" s="185"/>
      <c r="AK162" s="185"/>
      <c r="AL162" s="185"/>
      <c r="AM162" s="185"/>
      <c r="AN162" s="185"/>
      <c r="AO162" s="185"/>
      <c r="AP162" s="185"/>
      <c r="AQ162" s="185"/>
      <c r="AR162" s="185"/>
    </row>
    <row r="163" spans="2:44" s="184" customFormat="1" ht="10.199999999999999">
      <c r="B163" s="185"/>
      <c r="C163" s="185"/>
      <c r="D163" s="169" t="str">
        <f ca="1">IFERROR(ADDRESS(ROW($A$13),$BM$3,,,$B$3),"")</f>
        <v>JAUNE!$H$13</v>
      </c>
      <c r="E163" s="170" t="str">
        <f t="shared" ca="1" si="18"/>
        <v>7310148AA</v>
      </c>
      <c r="F163" s="170" t="str">
        <f t="shared" ca="1" si="19"/>
        <v xml:space="preserve">FILL VENT NIPPLE </v>
      </c>
      <c r="G163" s="171">
        <f ca="1">IF(OR(E163=0,E163="",E163=FALSE),"",MAX($G$1:G162)+1)</f>
        <v>29</v>
      </c>
      <c r="H163" s="185"/>
      <c r="I163" s="185"/>
      <c r="J163" s="185"/>
      <c r="K163" s="185"/>
      <c r="L163" s="185"/>
      <c r="M163" s="185"/>
      <c r="N163" s="185"/>
      <c r="O163" s="185"/>
      <c r="P163" s="185"/>
      <c r="Q163" s="185"/>
      <c r="R163" s="185"/>
      <c r="S163" s="185"/>
      <c r="T163" s="185"/>
      <c r="U163" s="185"/>
      <c r="V163" s="185"/>
      <c r="W163" s="185"/>
      <c r="X163" s="185"/>
      <c r="Y163" s="185"/>
      <c r="Z163" s="185"/>
      <c r="AA163" s="185"/>
      <c r="AB163" s="185"/>
      <c r="AC163" s="185"/>
      <c r="AD163" s="185"/>
      <c r="AE163" s="185"/>
      <c r="AF163" s="185"/>
      <c r="AG163" s="185"/>
      <c r="AH163" s="185"/>
      <c r="AI163" s="185"/>
      <c r="AJ163" s="185"/>
      <c r="AK163" s="185"/>
      <c r="AL163" s="185"/>
      <c r="AM163" s="185"/>
      <c r="AN163" s="185"/>
      <c r="AO163" s="185"/>
      <c r="AP163" s="185"/>
      <c r="AQ163" s="185"/>
      <c r="AR163" s="185"/>
    </row>
    <row r="164" spans="2:44" s="184" customFormat="1" ht="10.199999999999999">
      <c r="B164" s="185"/>
      <c r="C164" s="185"/>
      <c r="D164" s="169" t="str">
        <f ca="1">IFERROR(ADDRESS(ROW($A$14),$BM$3,,,$B$3),"")</f>
        <v>JAUNE!$H$14</v>
      </c>
      <c r="E164" s="170" t="str">
        <f t="shared" ca="1" si="18"/>
        <v>7320883AA</v>
      </c>
      <c r="F164" s="170" t="str">
        <f t="shared" ca="1" si="19"/>
        <v>Plastic Bracket Canister &amp; D.filter B</v>
      </c>
      <c r="G164" s="171">
        <f ca="1">IF(OR(E164=0,E164="",E164=FALSE),"",MAX($G$1:G163)+1)</f>
        <v>30</v>
      </c>
      <c r="H164" s="185"/>
      <c r="I164" s="185"/>
      <c r="J164" s="185"/>
      <c r="K164" s="185"/>
      <c r="L164" s="185"/>
      <c r="M164" s="185"/>
      <c r="N164" s="185"/>
      <c r="O164" s="185"/>
      <c r="P164" s="185"/>
      <c r="Q164" s="185"/>
      <c r="R164" s="185"/>
      <c r="S164" s="185"/>
      <c r="T164" s="185"/>
      <c r="U164" s="185"/>
      <c r="V164" s="185"/>
      <c r="W164" s="185"/>
      <c r="X164" s="185"/>
      <c r="Y164" s="185"/>
      <c r="Z164" s="185"/>
      <c r="AA164" s="185"/>
      <c r="AB164" s="185"/>
      <c r="AC164" s="185"/>
      <c r="AD164" s="185"/>
      <c r="AE164" s="185"/>
      <c r="AF164" s="185"/>
      <c r="AG164" s="185"/>
      <c r="AH164" s="185"/>
      <c r="AI164" s="185"/>
      <c r="AJ164" s="185"/>
      <c r="AK164" s="185"/>
      <c r="AL164" s="185"/>
      <c r="AM164" s="185"/>
      <c r="AN164" s="185"/>
      <c r="AO164" s="185"/>
      <c r="AP164" s="185"/>
      <c r="AQ164" s="185"/>
      <c r="AR164" s="185"/>
    </row>
    <row r="165" spans="2:44" s="184" customFormat="1" ht="10.199999999999999">
      <c r="B165" s="185"/>
      <c r="C165" s="185"/>
      <c r="D165" s="169" t="str">
        <f ca="1">IFERROR(ADDRESS(ROW($A$15),$BM$3,,,$B$3),"")</f>
        <v>JAUNE!$H$15</v>
      </c>
      <c r="E165" s="170" t="str">
        <f t="shared" ca="1" si="18"/>
        <v>7321214TA</v>
      </c>
      <c r="F165" s="170" t="str">
        <f t="shared" ca="1" si="19"/>
        <v>PLASTIC BRACKET</v>
      </c>
      <c r="G165" s="171">
        <f ca="1">IF(OR(E165=0,E165="",E165=FALSE),"",MAX($G$1:G164)+1)</f>
        <v>31</v>
      </c>
      <c r="H165" s="185"/>
      <c r="I165" s="185"/>
      <c r="J165" s="185"/>
      <c r="K165" s="185"/>
      <c r="L165" s="185"/>
      <c r="M165" s="185"/>
      <c r="N165" s="185"/>
      <c r="O165" s="185"/>
      <c r="P165" s="185"/>
      <c r="Q165" s="185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5"/>
      <c r="AD165" s="185"/>
      <c r="AE165" s="185"/>
      <c r="AF165" s="185"/>
      <c r="AG165" s="185"/>
      <c r="AH165" s="185"/>
      <c r="AI165" s="185"/>
      <c r="AJ165" s="185"/>
      <c r="AK165" s="185"/>
      <c r="AL165" s="185"/>
      <c r="AM165" s="185"/>
      <c r="AN165" s="185"/>
      <c r="AO165" s="185"/>
      <c r="AP165" s="185"/>
      <c r="AQ165" s="185"/>
      <c r="AR165" s="185"/>
    </row>
    <row r="166" spans="2:44" s="184" customFormat="1" ht="10.199999999999999">
      <c r="B166" s="185"/>
      <c r="C166" s="185"/>
      <c r="D166" s="169" t="str">
        <f ca="1">IFERROR(ADDRESS(ROW($A$16),$BM$3,,,$B$3),"")</f>
        <v>JAUNE!$H$16</v>
      </c>
      <c r="E166" s="170" t="str">
        <f t="shared" ca="1" si="18"/>
        <v>7410533AA</v>
      </c>
      <c r="F166" s="170" t="str">
        <f t="shared" ca="1" si="19"/>
        <v>ICV ECE/DIESEL L7</v>
      </c>
      <c r="G166" s="171">
        <f ca="1">IF(OR(E166=0,E166="",E166=FALSE),"",MAX($G$1:G165)+1)</f>
        <v>32</v>
      </c>
      <c r="H166" s="185"/>
      <c r="I166" s="185"/>
      <c r="J166" s="185"/>
      <c r="K166" s="185"/>
      <c r="L166" s="185"/>
      <c r="M166" s="185"/>
      <c r="N166" s="185"/>
      <c r="O166" s="185"/>
      <c r="P166" s="185"/>
      <c r="Q166" s="185"/>
      <c r="R166" s="185"/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5"/>
      <c r="AD166" s="185"/>
      <c r="AE166" s="185"/>
      <c r="AF166" s="185"/>
      <c r="AG166" s="185"/>
      <c r="AH166" s="185"/>
      <c r="AI166" s="185"/>
      <c r="AJ166" s="185"/>
      <c r="AK166" s="185"/>
      <c r="AL166" s="185"/>
      <c r="AM166" s="185"/>
      <c r="AN166" s="185"/>
      <c r="AO166" s="185"/>
      <c r="AP166" s="185"/>
      <c r="AQ166" s="185"/>
      <c r="AR166" s="185"/>
    </row>
    <row r="167" spans="2:44" s="184" customFormat="1" ht="10.199999999999999">
      <c r="B167" s="185"/>
      <c r="C167" s="185"/>
      <c r="D167" s="169" t="str">
        <f ca="1">IFERROR(ADDRESS(ROW($A$17),$BM$3,,,$B$3),"")</f>
        <v>JAUNE!$H$17</v>
      </c>
      <c r="E167" s="170">
        <f t="shared" ca="1" si="18"/>
        <v>0</v>
      </c>
      <c r="F167" s="170" t="str">
        <f t="shared" ca="1" si="19"/>
        <v>atelier soudage manuel</v>
      </c>
      <c r="G167" s="171" t="str">
        <f ca="1">IF(OR(E167=0,E167="",E167=FALSE),"",MAX($G$1:G166)+1)</f>
        <v/>
      </c>
      <c r="H167" s="185"/>
      <c r="I167" s="185"/>
      <c r="J167" s="185"/>
      <c r="K167" s="185"/>
      <c r="L167" s="185"/>
      <c r="M167" s="185"/>
      <c r="N167" s="185"/>
      <c r="O167" s="185"/>
      <c r="P167" s="185"/>
      <c r="Q167" s="185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/>
      <c r="AB167" s="185"/>
      <c r="AC167" s="185"/>
      <c r="AD167" s="185"/>
      <c r="AE167" s="185"/>
      <c r="AF167" s="185"/>
      <c r="AG167" s="185"/>
      <c r="AH167" s="185"/>
      <c r="AI167" s="185"/>
      <c r="AJ167" s="185"/>
      <c r="AK167" s="185"/>
      <c r="AL167" s="185"/>
      <c r="AM167" s="185"/>
      <c r="AN167" s="185"/>
      <c r="AO167" s="185"/>
      <c r="AP167" s="185"/>
      <c r="AQ167" s="185"/>
      <c r="AR167" s="185"/>
    </row>
    <row r="168" spans="2:44" s="184" customFormat="1" ht="10.199999999999999">
      <c r="B168" s="185"/>
      <c r="C168" s="185"/>
      <c r="D168" s="169" t="str">
        <f ca="1">IFERROR(ADDRESS(ROW($A$18),$BM$3,,,$B$3),"")</f>
        <v>JAUNE!$H$18</v>
      </c>
      <c r="E168" s="170" t="str">
        <f t="shared" ca="1" si="18"/>
        <v>4101904TA</v>
      </c>
      <c r="F168" s="170" t="str">
        <f t="shared" ca="1" si="19"/>
        <v>VENT SYSTEM</v>
      </c>
      <c r="G168" s="171">
        <f ca="1">IF(OR(E168=0,E168="",E168=FALSE),"",MAX($G$1:G167)+1)</f>
        <v>33</v>
      </c>
      <c r="H168" s="185"/>
      <c r="I168" s="185"/>
      <c r="J168" s="185"/>
      <c r="K168" s="185"/>
      <c r="L168" s="185"/>
      <c r="M168" s="185"/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</row>
    <row r="169" spans="2:44" s="184" customFormat="1" ht="10.199999999999999">
      <c r="B169" s="185"/>
      <c r="C169" s="185"/>
      <c r="D169" s="169" t="str">
        <f ca="1">IFERROR(ADDRESS(ROW($A$19),$BM$3,,,$B$3),"")</f>
        <v>JAUNE!$H$19</v>
      </c>
      <c r="E169" s="170" t="str">
        <f t="shared" ca="1" si="18"/>
        <v>7410826TA</v>
      </c>
      <c r="F169" s="170" t="str">
        <f t="shared" ca="1" si="19"/>
        <v>VENTING SYSTEM BODY</v>
      </c>
      <c r="G169" s="171">
        <f ca="1">IF(OR(E169=0,E169="",E169=FALSE),"",MAX($G$1:G168)+1)</f>
        <v>34</v>
      </c>
      <c r="H169" s="185"/>
      <c r="I169" s="185"/>
      <c r="J169" s="185"/>
      <c r="K169" s="185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5"/>
      <c r="AD169" s="185"/>
      <c r="AE169" s="185"/>
      <c r="AF169" s="185"/>
      <c r="AG169" s="185"/>
      <c r="AH169" s="185"/>
      <c r="AI169" s="185"/>
      <c r="AJ169" s="185"/>
      <c r="AK169" s="185"/>
      <c r="AL169" s="185"/>
      <c r="AM169" s="185"/>
      <c r="AN169" s="185"/>
      <c r="AO169" s="185"/>
      <c r="AP169" s="185"/>
      <c r="AQ169" s="185"/>
      <c r="AR169" s="185"/>
    </row>
    <row r="170" spans="2:44" s="184" customFormat="1" ht="10.199999999999999">
      <c r="B170" s="185"/>
      <c r="C170" s="185"/>
      <c r="D170" s="169" t="str">
        <f ca="1">IFERROR(ADDRESS(ROW($A$20),$BM$3,,,$B$3),"")</f>
        <v>JAUNE!$H$20</v>
      </c>
      <c r="E170" s="170" t="str">
        <f t="shared" ca="1" si="18"/>
        <v>7432959TA</v>
      </c>
      <c r="F170" s="170" t="str">
        <f t="shared" ca="1" si="19"/>
        <v>FILL VENT LINE INTERNAL</v>
      </c>
      <c r="G170" s="171">
        <f ca="1">IF(OR(E170=0,E170="",E170=FALSE),"",MAX($G$1:G169)+1)</f>
        <v>35</v>
      </c>
      <c r="H170" s="185"/>
      <c r="I170" s="185"/>
      <c r="J170" s="185"/>
      <c r="K170" s="185"/>
      <c r="L170" s="185"/>
      <c r="M170" s="185"/>
      <c r="N170" s="185"/>
      <c r="O170" s="185"/>
      <c r="P170" s="185"/>
      <c r="Q170" s="185"/>
      <c r="R170" s="185"/>
      <c r="S170" s="185"/>
      <c r="T170" s="185"/>
      <c r="U170" s="185"/>
      <c r="V170" s="185"/>
      <c r="W170" s="185"/>
      <c r="X170" s="185"/>
      <c r="Y170" s="185"/>
      <c r="Z170" s="185"/>
      <c r="AA170" s="185"/>
      <c r="AB170" s="185"/>
      <c r="AC170" s="185"/>
      <c r="AD170" s="185"/>
      <c r="AE170" s="185"/>
      <c r="AF170" s="185"/>
      <c r="AG170" s="185"/>
      <c r="AH170" s="185"/>
      <c r="AI170" s="185"/>
      <c r="AJ170" s="185"/>
      <c r="AK170" s="185"/>
      <c r="AL170" s="185"/>
      <c r="AM170" s="185"/>
      <c r="AN170" s="185"/>
      <c r="AO170" s="185"/>
      <c r="AP170" s="185"/>
      <c r="AQ170" s="185"/>
      <c r="AR170" s="185"/>
    </row>
    <row r="171" spans="2:44" s="184" customFormat="1" ht="10.199999999999999">
      <c r="B171" s="185"/>
      <c r="C171" s="185"/>
      <c r="D171" s="169" t="str">
        <f ca="1">IFERROR(ADDRESS(ROW($A$21),$BM$3,,,$B$3),"")</f>
        <v>JAUNE!$H$21</v>
      </c>
      <c r="E171" s="170" t="str">
        <f t="shared" ca="1" si="18"/>
        <v>7432791TA</v>
      </c>
      <c r="F171" s="170" t="str">
        <f t="shared" ca="1" si="19"/>
        <v>VENT LINE EXTERNAL</v>
      </c>
      <c r="G171" s="171">
        <f ca="1">IF(OR(E171=0,E171="",E171=FALSE),"",MAX($G$1:G170)+1)</f>
        <v>36</v>
      </c>
      <c r="H171" s="185"/>
      <c r="I171" s="185"/>
      <c r="J171" s="185"/>
      <c r="K171" s="185"/>
      <c r="L171" s="185"/>
      <c r="M171" s="185"/>
      <c r="N171" s="185"/>
      <c r="O171" s="185"/>
      <c r="P171" s="185"/>
      <c r="Q171" s="185"/>
      <c r="R171" s="185"/>
      <c r="S171" s="185"/>
      <c r="T171" s="185"/>
      <c r="U171" s="185"/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5"/>
      <c r="AK171" s="185"/>
      <c r="AL171" s="185"/>
      <c r="AM171" s="185"/>
      <c r="AN171" s="185"/>
      <c r="AO171" s="185"/>
      <c r="AP171" s="185"/>
      <c r="AQ171" s="185"/>
      <c r="AR171" s="185"/>
    </row>
    <row r="172" spans="2:44" s="184" customFormat="1" ht="10.199999999999999">
      <c r="B172" s="185"/>
      <c r="C172" s="185"/>
      <c r="D172" s="169" t="str">
        <f ca="1">IFERROR(ADDRESS(ROW($A$22),$BM$3,,,$B$3),"")</f>
        <v>JAUNE!$H$22</v>
      </c>
      <c r="E172" s="170" t="str">
        <f t="shared" ca="1" si="18"/>
        <v>7432792TA</v>
      </c>
      <c r="F172" s="170" t="str">
        <f t="shared" ca="1" si="19"/>
        <v xml:space="preserve"> DELIVERY LINE DML </v>
      </c>
      <c r="G172" s="171">
        <f ca="1">IF(OR(E172=0,E172="",E172=FALSE),"",MAX($G$1:G171)+1)</f>
        <v>37</v>
      </c>
      <c r="H172" s="185"/>
      <c r="I172" s="185"/>
      <c r="J172" s="185"/>
      <c r="K172" s="185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185"/>
      <c r="Y172" s="185"/>
      <c r="Z172" s="185"/>
      <c r="AA172" s="185"/>
      <c r="AB172" s="185"/>
      <c r="AC172" s="185"/>
      <c r="AD172" s="185"/>
      <c r="AE172" s="185"/>
      <c r="AF172" s="185"/>
      <c r="AG172" s="185"/>
      <c r="AH172" s="185"/>
      <c r="AI172" s="185"/>
      <c r="AJ172" s="185"/>
      <c r="AK172" s="185"/>
      <c r="AL172" s="185"/>
      <c r="AM172" s="185"/>
      <c r="AN172" s="185"/>
      <c r="AO172" s="185"/>
      <c r="AP172" s="185"/>
      <c r="AQ172" s="185"/>
      <c r="AR172" s="185"/>
    </row>
    <row r="173" spans="2:44" s="184" customFormat="1" ht="10.199999999999999">
      <c r="B173" s="185"/>
      <c r="C173" s="185"/>
      <c r="D173" s="169" t="str">
        <f ca="1">IFERROR(ADDRESS(ROW($A$23),$BM$3,,,$B$3),"")</f>
        <v>JAUNE!$H$23</v>
      </c>
      <c r="E173" s="170" t="str">
        <f t="shared" ca="1" si="18"/>
        <v>7540058AA</v>
      </c>
      <c r="F173" s="170" t="str">
        <f t="shared" ca="1" si="19"/>
        <v>LOCKING RING</v>
      </c>
      <c r="G173" s="171">
        <f ca="1">IF(OR(E173=0,E173="",E173=FALSE),"",MAX($G$1:G172)+1)</f>
        <v>38</v>
      </c>
      <c r="H173" s="185"/>
      <c r="I173" s="185"/>
      <c r="J173" s="185"/>
      <c r="K173" s="185"/>
      <c r="L173" s="185"/>
      <c r="M173" s="185"/>
      <c r="N173" s="185"/>
      <c r="O173" s="185"/>
      <c r="P173" s="185"/>
      <c r="Q173" s="185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5"/>
      <c r="AF173" s="185"/>
      <c r="AG173" s="185"/>
      <c r="AH173" s="185"/>
      <c r="AI173" s="185"/>
      <c r="AJ173" s="185"/>
      <c r="AK173" s="185"/>
      <c r="AL173" s="185"/>
      <c r="AM173" s="185"/>
      <c r="AN173" s="185"/>
      <c r="AO173" s="185"/>
      <c r="AP173" s="185"/>
      <c r="AQ173" s="185"/>
      <c r="AR173" s="185"/>
    </row>
    <row r="174" spans="2:44" s="184" customFormat="1" ht="10.199999999999999">
      <c r="B174" s="185"/>
      <c r="C174" s="185"/>
      <c r="D174" s="169" t="str">
        <f ca="1">IFERROR(ADDRESS(ROW($A$24),$BM$3,,,$B$3),"")</f>
        <v>JAUNE!$H$24</v>
      </c>
      <c r="E174" s="170" t="str">
        <f t="shared" ca="1" si="18"/>
        <v>7570124AA</v>
      </c>
      <c r="F174" s="170" t="str">
        <f t="shared" ca="1" si="19"/>
        <v>METAL INSERT</v>
      </c>
      <c r="G174" s="171">
        <f ca="1">IF(OR(E174=0,E174="",E174=FALSE),"",MAX($G$1:G173)+1)</f>
        <v>39</v>
      </c>
      <c r="H174" s="185"/>
      <c r="I174" s="185"/>
      <c r="J174" s="185"/>
      <c r="K174" s="185"/>
      <c r="L174" s="185"/>
      <c r="M174" s="185"/>
      <c r="N174" s="185"/>
      <c r="O174" s="185"/>
      <c r="P174" s="185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85"/>
      <c r="AE174" s="185"/>
      <c r="AF174" s="185"/>
      <c r="AG174" s="185"/>
      <c r="AH174" s="185"/>
      <c r="AI174" s="185"/>
      <c r="AJ174" s="185"/>
      <c r="AK174" s="185"/>
      <c r="AL174" s="185"/>
      <c r="AM174" s="185"/>
      <c r="AN174" s="185"/>
      <c r="AO174" s="185"/>
      <c r="AP174" s="185"/>
      <c r="AQ174" s="185"/>
      <c r="AR174" s="185"/>
    </row>
    <row r="175" spans="2:44" s="184" customFormat="1" ht="10.199999999999999">
      <c r="B175" s="185"/>
      <c r="C175" s="185"/>
      <c r="D175" s="169" t="str">
        <f ca="1">IFERROR(ADDRESS(ROW($A$25),$BM$3,,,$B$3),"")</f>
        <v>JAUNE!$H$25</v>
      </c>
      <c r="E175" s="170" t="str">
        <f t="shared" ca="1" si="18"/>
        <v>7620492TA</v>
      </c>
      <c r="F175" s="170" t="str">
        <f t="shared" ca="1" si="19"/>
        <v>WIRE HARNESS</v>
      </c>
      <c r="G175" s="171">
        <f ca="1">IF(OR(E175=0,E175="",E175=FALSE),"",MAX($G$1:G174)+1)</f>
        <v>40</v>
      </c>
      <c r="H175" s="185"/>
      <c r="I175" s="185"/>
      <c r="J175" s="185"/>
      <c r="K175" s="185"/>
      <c r="L175" s="185"/>
      <c r="M175" s="185"/>
      <c r="N175" s="185"/>
      <c r="O175" s="185"/>
      <c r="P175" s="185"/>
      <c r="Q175" s="185"/>
      <c r="R175" s="185"/>
      <c r="S175" s="185"/>
      <c r="T175" s="185"/>
      <c r="U175" s="185"/>
      <c r="V175" s="185"/>
      <c r="W175" s="185"/>
      <c r="X175" s="185"/>
      <c r="Y175" s="185"/>
      <c r="Z175" s="185"/>
      <c r="AA175" s="185"/>
      <c r="AB175" s="185"/>
      <c r="AC175" s="185"/>
      <c r="AD175" s="185"/>
      <c r="AE175" s="185"/>
      <c r="AF175" s="185"/>
      <c r="AG175" s="185"/>
      <c r="AH175" s="185"/>
      <c r="AI175" s="185"/>
      <c r="AJ175" s="185"/>
      <c r="AK175" s="185"/>
      <c r="AL175" s="185"/>
      <c r="AM175" s="185"/>
      <c r="AN175" s="185"/>
      <c r="AO175" s="185"/>
      <c r="AP175" s="185"/>
      <c r="AQ175" s="185"/>
      <c r="AR175" s="185"/>
    </row>
    <row r="176" spans="2:44" s="184" customFormat="1" ht="10.199999999999999">
      <c r="B176" s="185"/>
      <c r="C176" s="185"/>
      <c r="D176" s="169" t="str">
        <f ca="1">IFERROR(ADDRESS(ROW($A$26),$BM$3,,,$B$3),"")</f>
        <v>JAUNE!$H$26</v>
      </c>
      <c r="E176" s="170" t="str">
        <f t="shared" ca="1" si="18"/>
        <v>7210242AA</v>
      </c>
      <c r="F176" s="170" t="str">
        <f t="shared" ca="1" si="19"/>
        <v>ICV DUST</v>
      </c>
      <c r="G176" s="171">
        <f ca="1">IF(OR(E176=0,E176="",E176=FALSE),"",MAX($G$1:G175)+1)</f>
        <v>41</v>
      </c>
      <c r="H176" s="185"/>
      <c r="I176" s="185"/>
      <c r="J176" s="185"/>
      <c r="K176" s="185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85"/>
      <c r="AE176" s="185"/>
      <c r="AF176" s="185"/>
      <c r="AG176" s="185"/>
      <c r="AH176" s="185"/>
      <c r="AI176" s="185"/>
      <c r="AJ176" s="185"/>
      <c r="AK176" s="185"/>
      <c r="AL176" s="185"/>
      <c r="AM176" s="185"/>
      <c r="AN176" s="185"/>
      <c r="AO176" s="185"/>
      <c r="AP176" s="185"/>
      <c r="AQ176" s="185"/>
      <c r="AR176" s="185"/>
    </row>
    <row r="177" spans="2:44" s="184" customFormat="1" ht="10.199999999999999">
      <c r="B177" s="185"/>
      <c r="C177" s="185"/>
      <c r="D177" s="169" t="str">
        <f ca="1">IFERROR(ADDRESS(ROW($A$27),$BM$3,,,$B$3),"")</f>
        <v>JAUNE!$H$27</v>
      </c>
      <c r="E177" s="170">
        <f t="shared" ca="1" si="18"/>
        <v>0</v>
      </c>
      <c r="F177" s="170" t="b">
        <f t="shared" ca="1" si="19"/>
        <v>0</v>
      </c>
      <c r="G177" s="171" t="str">
        <f ca="1">IF(OR(E177=0,E177="",E177=FALSE),"",MAX($G$1:G176)+1)</f>
        <v/>
      </c>
      <c r="H177" s="185"/>
      <c r="I177" s="185"/>
      <c r="J177" s="185"/>
      <c r="K177" s="185"/>
      <c r="L177" s="185"/>
      <c r="M177" s="185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185"/>
      <c r="Y177" s="185"/>
      <c r="Z177" s="185"/>
      <c r="AA177" s="185"/>
      <c r="AB177" s="185"/>
      <c r="AC177" s="185"/>
      <c r="AD177" s="185"/>
      <c r="AE177" s="185"/>
      <c r="AF177" s="185"/>
      <c r="AG177" s="185"/>
      <c r="AH177" s="185"/>
      <c r="AI177" s="185"/>
      <c r="AJ177" s="185"/>
      <c r="AK177" s="185"/>
      <c r="AL177" s="185"/>
      <c r="AM177" s="185"/>
      <c r="AN177" s="185"/>
      <c r="AO177" s="185"/>
      <c r="AP177" s="185"/>
      <c r="AQ177" s="185"/>
      <c r="AR177" s="185"/>
    </row>
    <row r="178" spans="2:44" s="184" customFormat="1" ht="10.199999999999999">
      <c r="B178" s="185"/>
      <c r="C178" s="185"/>
      <c r="D178" s="169" t="str">
        <f ca="1">IFERROR(ADDRESS(ROW($A$28),$BM$3,,,$B$3),"")</f>
        <v>JAUNE!$H$28</v>
      </c>
      <c r="E178" s="170">
        <f t="shared" ca="1" si="18"/>
        <v>0</v>
      </c>
      <c r="F178" s="170" t="b">
        <f t="shared" ca="1" si="19"/>
        <v>0</v>
      </c>
      <c r="G178" s="171" t="str">
        <f ca="1">IF(OR(E178=0,E178="",E178=FALSE),"",MAX($G$1:G177)+1)</f>
        <v/>
      </c>
      <c r="H178" s="185"/>
      <c r="I178" s="185"/>
      <c r="J178" s="185"/>
      <c r="K178" s="185"/>
      <c r="L178" s="185"/>
      <c r="M178" s="185"/>
      <c r="N178" s="185"/>
      <c r="O178" s="185"/>
      <c r="P178" s="185"/>
      <c r="Q178" s="185"/>
      <c r="R178" s="185"/>
      <c r="S178" s="185"/>
      <c r="T178" s="185"/>
      <c r="U178" s="185"/>
      <c r="V178" s="185"/>
      <c r="W178" s="185"/>
      <c r="X178" s="185"/>
      <c r="Y178" s="185"/>
      <c r="Z178" s="185"/>
      <c r="AA178" s="185"/>
      <c r="AB178" s="185"/>
      <c r="AC178" s="185"/>
      <c r="AD178" s="185"/>
      <c r="AE178" s="185"/>
      <c r="AF178" s="185"/>
      <c r="AG178" s="185"/>
      <c r="AH178" s="185"/>
      <c r="AI178" s="185"/>
      <c r="AJ178" s="185"/>
      <c r="AK178" s="185"/>
      <c r="AL178" s="185"/>
      <c r="AM178" s="185"/>
      <c r="AN178" s="185"/>
      <c r="AO178" s="185"/>
      <c r="AP178" s="185"/>
      <c r="AQ178" s="185"/>
      <c r="AR178" s="185"/>
    </row>
    <row r="179" spans="2:44" s="184" customFormat="1" ht="10.199999999999999">
      <c r="B179" s="185"/>
      <c r="C179" s="185"/>
      <c r="D179" s="169" t="str">
        <f ca="1">IFERROR(ADDRESS(ROW($A$29),$BM$3,,,$B$3),"")</f>
        <v>JAUNE!$H$29</v>
      </c>
      <c r="E179" s="170">
        <f t="shared" ca="1" si="18"/>
        <v>0</v>
      </c>
      <c r="F179" s="170" t="b">
        <f t="shared" ca="1" si="19"/>
        <v>0</v>
      </c>
      <c r="G179" s="171" t="str">
        <f ca="1">IF(OR(E179=0,E179="",E179=FALSE),"",MAX($G$1:G178)+1)</f>
        <v/>
      </c>
      <c r="H179" s="185"/>
      <c r="I179" s="185"/>
      <c r="J179" s="185"/>
      <c r="K179" s="185"/>
      <c r="L179" s="185"/>
      <c r="M179" s="185"/>
      <c r="N179" s="185"/>
      <c r="O179" s="185"/>
      <c r="P179" s="185"/>
      <c r="Q179" s="185"/>
      <c r="R179" s="185"/>
      <c r="S179" s="185"/>
      <c r="T179" s="185"/>
      <c r="U179" s="185"/>
      <c r="V179" s="185"/>
      <c r="W179" s="185"/>
      <c r="X179" s="185"/>
      <c r="Y179" s="185"/>
      <c r="Z179" s="185"/>
      <c r="AA179" s="185"/>
      <c r="AB179" s="185"/>
      <c r="AC179" s="185"/>
      <c r="AD179" s="185"/>
      <c r="AE179" s="185"/>
      <c r="AF179" s="185"/>
      <c r="AG179" s="185"/>
      <c r="AH179" s="185"/>
      <c r="AI179" s="185"/>
      <c r="AJ179" s="185"/>
      <c r="AK179" s="185"/>
      <c r="AL179" s="185"/>
      <c r="AM179" s="185"/>
      <c r="AN179" s="185"/>
      <c r="AO179" s="185"/>
      <c r="AP179" s="185"/>
      <c r="AQ179" s="185"/>
      <c r="AR179" s="185"/>
    </row>
    <row r="180" spans="2:44" s="184" customFormat="1" ht="10.199999999999999">
      <c r="B180" s="185"/>
      <c r="C180" s="185"/>
      <c r="D180" s="169" t="str">
        <f ca="1">IFERROR(ADDRESS(ROW($A$30),$BM$3,,,$B$3),"")</f>
        <v>JAUNE!$H$30</v>
      </c>
      <c r="E180" s="170">
        <f t="shared" ca="1" si="18"/>
        <v>0</v>
      </c>
      <c r="F180" s="170" t="b">
        <f t="shared" ca="1" si="19"/>
        <v>0</v>
      </c>
      <c r="G180" s="171" t="str">
        <f ca="1">IF(OR(E180=0,E180="",E180=FALSE),"",MAX($G$1:G179)+1)</f>
        <v/>
      </c>
      <c r="H180" s="185"/>
      <c r="I180" s="185"/>
      <c r="J180" s="185"/>
      <c r="K180" s="185"/>
      <c r="L180" s="185"/>
      <c r="M180" s="185"/>
      <c r="N180" s="185"/>
      <c r="O180" s="185"/>
      <c r="P180" s="185"/>
      <c r="Q180" s="185"/>
      <c r="R180" s="185"/>
      <c r="S180" s="185"/>
      <c r="T180" s="185"/>
      <c r="U180" s="185"/>
      <c r="V180" s="185"/>
      <c r="W180" s="185"/>
      <c r="X180" s="185"/>
      <c r="Y180" s="185"/>
      <c r="Z180" s="185"/>
      <c r="AA180" s="185"/>
      <c r="AB180" s="185"/>
      <c r="AC180" s="185"/>
      <c r="AD180" s="185"/>
      <c r="AE180" s="185"/>
      <c r="AF180" s="185"/>
      <c r="AG180" s="185"/>
      <c r="AH180" s="185"/>
      <c r="AI180" s="185"/>
      <c r="AJ180" s="185"/>
      <c r="AK180" s="185"/>
      <c r="AL180" s="185"/>
      <c r="AM180" s="185"/>
      <c r="AN180" s="185"/>
      <c r="AO180" s="185"/>
      <c r="AP180" s="185"/>
      <c r="AQ180" s="185"/>
      <c r="AR180" s="185"/>
    </row>
    <row r="181" spans="2:44" s="184" customFormat="1" ht="10.199999999999999">
      <c r="B181" s="185"/>
      <c r="C181" s="185"/>
      <c r="D181" s="169" t="str">
        <f ca="1">IFERROR(ADDRESS(ROW($A$31),$BM$3,,,$B$3),"")</f>
        <v>JAUNE!$H$31</v>
      </c>
      <c r="E181" s="170">
        <f t="shared" ca="1" si="18"/>
        <v>0</v>
      </c>
      <c r="F181" s="170" t="b">
        <f t="shared" ca="1" si="19"/>
        <v>0</v>
      </c>
      <c r="G181" s="171" t="str">
        <f ca="1">IF(OR(E181=0,E181="",E181=FALSE),"",MAX($G$1:G180)+1)</f>
        <v/>
      </c>
      <c r="H181" s="185"/>
      <c r="I181" s="185"/>
      <c r="J181" s="185"/>
      <c r="K181" s="185"/>
      <c r="L181" s="185"/>
      <c r="M181" s="185"/>
      <c r="N181" s="185"/>
      <c r="O181" s="185"/>
      <c r="P181" s="185"/>
      <c r="Q181" s="185"/>
      <c r="R181" s="185"/>
      <c r="S181" s="185"/>
      <c r="T181" s="185"/>
      <c r="U181" s="185"/>
      <c r="V181" s="185"/>
      <c r="W181" s="185"/>
      <c r="X181" s="185"/>
      <c r="Y181" s="185"/>
      <c r="Z181" s="185"/>
      <c r="AA181" s="185"/>
      <c r="AB181" s="185"/>
      <c r="AC181" s="185"/>
      <c r="AD181" s="185"/>
      <c r="AE181" s="185"/>
      <c r="AF181" s="185"/>
      <c r="AG181" s="185"/>
      <c r="AH181" s="185"/>
      <c r="AI181" s="185"/>
      <c r="AJ181" s="185"/>
      <c r="AK181" s="185"/>
      <c r="AL181" s="185"/>
      <c r="AM181" s="185"/>
      <c r="AN181" s="185"/>
      <c r="AO181" s="185"/>
      <c r="AP181" s="185"/>
      <c r="AQ181" s="185"/>
      <c r="AR181" s="185"/>
    </row>
    <row r="182" spans="2:44" s="184" customFormat="1" ht="10.199999999999999">
      <c r="B182" s="185"/>
      <c r="C182" s="185"/>
      <c r="D182" s="169" t="str">
        <f ca="1">IFERROR(ADDRESS(ROW($A$32),$BM$3,,,$B$3),"")</f>
        <v>JAUNE!$H$32</v>
      </c>
      <c r="E182" s="170">
        <f t="shared" ca="1" si="18"/>
        <v>0</v>
      </c>
      <c r="F182" s="170" t="b">
        <f t="shared" ca="1" si="19"/>
        <v>0</v>
      </c>
      <c r="G182" s="171" t="str">
        <f ca="1">IF(OR(E182=0,E182="",E182=FALSE),"",MAX($G$1:G181)+1)</f>
        <v/>
      </c>
      <c r="H182" s="185"/>
      <c r="I182" s="185"/>
      <c r="J182" s="185"/>
      <c r="K182" s="185"/>
      <c r="L182" s="185"/>
      <c r="M182" s="185"/>
      <c r="N182" s="185"/>
      <c r="O182" s="185"/>
      <c r="P182" s="185"/>
      <c r="Q182" s="185"/>
      <c r="R182" s="185"/>
      <c r="S182" s="185"/>
      <c r="T182" s="185"/>
      <c r="U182" s="185"/>
      <c r="V182" s="185"/>
      <c r="W182" s="185"/>
      <c r="X182" s="185"/>
      <c r="Y182" s="185"/>
      <c r="Z182" s="185"/>
      <c r="AA182" s="185"/>
      <c r="AB182" s="185"/>
      <c r="AC182" s="185"/>
      <c r="AD182" s="185"/>
      <c r="AE182" s="185"/>
      <c r="AF182" s="185"/>
      <c r="AG182" s="185"/>
      <c r="AH182" s="185"/>
      <c r="AI182" s="185"/>
      <c r="AJ182" s="185"/>
      <c r="AK182" s="185"/>
      <c r="AL182" s="185"/>
      <c r="AM182" s="185"/>
      <c r="AN182" s="185"/>
      <c r="AO182" s="185"/>
      <c r="AP182" s="185"/>
      <c r="AQ182" s="185"/>
      <c r="AR182" s="185"/>
    </row>
    <row r="183" spans="2:44" s="184" customFormat="1" ht="10.199999999999999">
      <c r="B183" s="185"/>
      <c r="C183" s="185"/>
      <c r="D183" s="169" t="str">
        <f ca="1">IFERROR(ADDRESS(ROW($A$33),$BM$3,,,$B$3),"")</f>
        <v>JAUNE!$H$33</v>
      </c>
      <c r="E183" s="170">
        <f t="shared" ca="1" si="18"/>
        <v>0</v>
      </c>
      <c r="F183" s="170" t="b">
        <f t="shared" ca="1" si="19"/>
        <v>0</v>
      </c>
      <c r="G183" s="171" t="str">
        <f ca="1">IF(OR(E183=0,E183="",E183=FALSE),"",MAX($G$1:G182)+1)</f>
        <v/>
      </c>
      <c r="H183" s="185"/>
      <c r="I183" s="185"/>
      <c r="J183" s="185"/>
      <c r="K183" s="185"/>
      <c r="L183" s="185"/>
      <c r="M183" s="185"/>
      <c r="N183" s="185"/>
      <c r="O183" s="185"/>
      <c r="P183" s="185"/>
      <c r="Q183" s="185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5"/>
      <c r="AI183" s="185"/>
      <c r="AJ183" s="185"/>
      <c r="AK183" s="185"/>
      <c r="AL183" s="185"/>
      <c r="AM183" s="185"/>
      <c r="AN183" s="185"/>
      <c r="AO183" s="185"/>
      <c r="AP183" s="185"/>
      <c r="AQ183" s="185"/>
      <c r="AR183" s="185"/>
    </row>
    <row r="184" spans="2:44" s="184" customFormat="1" ht="10.199999999999999">
      <c r="B184" s="185"/>
      <c r="C184" s="185"/>
      <c r="D184" s="169" t="str">
        <f ca="1">IFERROR(ADDRESS(ROW($A$34),$BM$3,,,$B$3),"")</f>
        <v>JAUNE!$H$34</v>
      </c>
      <c r="E184" s="170">
        <f t="shared" ca="1" si="18"/>
        <v>0</v>
      </c>
      <c r="F184" s="170" t="b">
        <f t="shared" ca="1" si="19"/>
        <v>0</v>
      </c>
      <c r="G184" s="171" t="str">
        <f ca="1">IF(OR(E184=0,E184="",E184=FALSE),"",MAX($G$1:G183)+1)</f>
        <v/>
      </c>
      <c r="H184" s="185"/>
      <c r="I184" s="185"/>
      <c r="J184" s="185"/>
      <c r="K184" s="185"/>
      <c r="L184" s="185"/>
      <c r="M184" s="185"/>
      <c r="N184" s="185"/>
      <c r="O184" s="185"/>
      <c r="P184" s="185"/>
      <c r="Q184" s="185"/>
      <c r="R184" s="185"/>
      <c r="S184" s="185"/>
      <c r="T184" s="185"/>
      <c r="U184" s="185"/>
      <c r="V184" s="185"/>
      <c r="W184" s="185"/>
      <c r="X184" s="185"/>
      <c r="Y184" s="185"/>
      <c r="Z184" s="185"/>
      <c r="AA184" s="185"/>
      <c r="AB184" s="185"/>
      <c r="AC184" s="185"/>
      <c r="AD184" s="185"/>
      <c r="AE184" s="185"/>
      <c r="AF184" s="185"/>
      <c r="AG184" s="185"/>
      <c r="AH184" s="185"/>
      <c r="AI184" s="185"/>
      <c r="AJ184" s="185"/>
      <c r="AK184" s="185"/>
      <c r="AL184" s="185"/>
      <c r="AM184" s="185"/>
      <c r="AN184" s="185"/>
      <c r="AO184" s="185"/>
      <c r="AP184" s="185"/>
      <c r="AQ184" s="185"/>
      <c r="AR184" s="185"/>
    </row>
    <row r="185" spans="2:44" s="184" customFormat="1" ht="10.199999999999999">
      <c r="B185" s="185"/>
      <c r="C185" s="185"/>
      <c r="D185" s="169" t="str">
        <f ca="1">IFERROR(ADDRESS(ROW($A$35),$BM$3,,,$B$3),"")</f>
        <v>JAUNE!$H$35</v>
      </c>
      <c r="E185" s="170">
        <f t="shared" ca="1" si="18"/>
        <v>0</v>
      </c>
      <c r="F185" s="170" t="b">
        <f t="shared" ca="1" si="19"/>
        <v>0</v>
      </c>
      <c r="G185" s="171" t="str">
        <f ca="1">IF(OR(E185=0,E185="",E185=FALSE),"",MAX($G$1:G184)+1)</f>
        <v/>
      </c>
      <c r="H185" s="185"/>
      <c r="I185" s="185"/>
      <c r="J185" s="185"/>
      <c r="K185" s="185"/>
      <c r="L185" s="185"/>
      <c r="M185" s="185"/>
      <c r="N185" s="185"/>
      <c r="O185" s="185"/>
      <c r="P185" s="185"/>
      <c r="Q185" s="185"/>
      <c r="R185" s="185"/>
      <c r="S185" s="185"/>
      <c r="T185" s="185"/>
      <c r="U185" s="185"/>
      <c r="V185" s="185"/>
      <c r="W185" s="185"/>
      <c r="X185" s="185"/>
      <c r="Y185" s="185"/>
      <c r="Z185" s="185"/>
      <c r="AA185" s="185"/>
      <c r="AB185" s="185"/>
      <c r="AC185" s="185"/>
      <c r="AD185" s="185"/>
      <c r="AE185" s="185"/>
      <c r="AF185" s="185"/>
      <c r="AG185" s="185"/>
      <c r="AH185" s="185"/>
      <c r="AI185" s="185"/>
      <c r="AJ185" s="185"/>
      <c r="AK185" s="185"/>
      <c r="AL185" s="185"/>
      <c r="AM185" s="185"/>
      <c r="AN185" s="185"/>
      <c r="AO185" s="185"/>
      <c r="AP185" s="185"/>
      <c r="AQ185" s="185"/>
      <c r="AR185" s="185"/>
    </row>
    <row r="186" spans="2:44" s="184" customFormat="1" ht="10.199999999999999">
      <c r="B186" s="185"/>
      <c r="C186" s="185"/>
      <c r="D186" s="169" t="str">
        <f ca="1">IFERROR(ADDRESS(ROW($A$36),$BM$3,,,$B$3),"")</f>
        <v>JAUNE!$H$36</v>
      </c>
      <c r="E186" s="170">
        <f t="shared" ca="1" si="18"/>
        <v>0</v>
      </c>
      <c r="F186" s="170" t="b">
        <f t="shared" ca="1" si="19"/>
        <v>0</v>
      </c>
      <c r="G186" s="171" t="str">
        <f ca="1">IF(OR(E186=0,E186="",E186=FALSE),"",MAX($G$1:G185)+1)</f>
        <v/>
      </c>
      <c r="H186" s="185"/>
      <c r="I186" s="185"/>
      <c r="J186" s="185"/>
      <c r="K186" s="185"/>
      <c r="L186" s="185"/>
      <c r="M186" s="185"/>
      <c r="N186" s="185"/>
      <c r="O186" s="185"/>
      <c r="P186" s="185"/>
      <c r="Q186" s="185"/>
      <c r="R186" s="185"/>
      <c r="S186" s="185"/>
      <c r="T186" s="185"/>
      <c r="U186" s="185"/>
      <c r="V186" s="185"/>
      <c r="W186" s="185"/>
      <c r="X186" s="185"/>
      <c r="Y186" s="185"/>
      <c r="Z186" s="185"/>
      <c r="AA186" s="185"/>
      <c r="AB186" s="185"/>
      <c r="AC186" s="185"/>
      <c r="AD186" s="185"/>
      <c r="AE186" s="185"/>
      <c r="AF186" s="185"/>
      <c r="AG186" s="185"/>
      <c r="AH186" s="185"/>
      <c r="AI186" s="185"/>
      <c r="AJ186" s="185"/>
      <c r="AK186" s="185"/>
      <c r="AL186" s="185"/>
      <c r="AM186" s="185"/>
      <c r="AN186" s="185"/>
      <c r="AO186" s="185"/>
      <c r="AP186" s="185"/>
      <c r="AQ186" s="185"/>
      <c r="AR186" s="185"/>
    </row>
    <row r="187" spans="2:44" s="184" customFormat="1" ht="10.199999999999999">
      <c r="B187" s="185"/>
      <c r="C187" s="185"/>
      <c r="D187" s="169" t="str">
        <f ca="1">IFERROR(ADDRESS(ROW($A$37),$BM$3,,,$B$3),"")</f>
        <v>JAUNE!$H$37</v>
      </c>
      <c r="E187" s="170">
        <f t="shared" ca="1" si="18"/>
        <v>0</v>
      </c>
      <c r="F187" s="170" t="b">
        <f t="shared" ca="1" si="19"/>
        <v>0</v>
      </c>
      <c r="G187" s="171" t="str">
        <f ca="1">IF(OR(E187=0,E187="",E187=FALSE),"",MAX($G$1:G186)+1)</f>
        <v/>
      </c>
      <c r="H187" s="185"/>
      <c r="I187" s="185"/>
      <c r="J187" s="185"/>
      <c r="K187" s="185"/>
      <c r="L187" s="185"/>
      <c r="M187" s="185"/>
      <c r="N187" s="185"/>
      <c r="O187" s="185"/>
      <c r="P187" s="185"/>
      <c r="Q187" s="185"/>
      <c r="R187" s="185"/>
      <c r="S187" s="185"/>
      <c r="T187" s="185"/>
      <c r="U187" s="185"/>
      <c r="V187" s="185"/>
      <c r="W187" s="185"/>
      <c r="X187" s="185"/>
      <c r="Y187" s="185"/>
      <c r="Z187" s="185"/>
      <c r="AA187" s="185"/>
      <c r="AB187" s="185"/>
      <c r="AC187" s="185"/>
      <c r="AD187" s="185"/>
      <c r="AE187" s="185"/>
      <c r="AF187" s="185"/>
      <c r="AG187" s="185"/>
      <c r="AH187" s="185"/>
      <c r="AI187" s="185"/>
      <c r="AJ187" s="185"/>
      <c r="AK187" s="185"/>
      <c r="AL187" s="185"/>
      <c r="AM187" s="185"/>
      <c r="AN187" s="185"/>
      <c r="AO187" s="185"/>
      <c r="AP187" s="185"/>
      <c r="AQ187" s="185"/>
      <c r="AR187" s="185"/>
    </row>
    <row r="188" spans="2:44" s="184" customFormat="1" ht="10.199999999999999">
      <c r="B188" s="185"/>
      <c r="C188" s="185"/>
      <c r="D188" s="169" t="str">
        <f ca="1">IFERROR(ADDRESS(ROW($A$38),$BM$3,,,$B$3),"")</f>
        <v>JAUNE!$H$38</v>
      </c>
      <c r="E188" s="170">
        <f t="shared" ca="1" si="18"/>
        <v>0</v>
      </c>
      <c r="F188" s="170" t="b">
        <f t="shared" ca="1" si="19"/>
        <v>0</v>
      </c>
      <c r="G188" s="171" t="str">
        <f ca="1">IF(OR(E188=0,E188="",E188=FALSE),"",MAX($G$1:G187)+1)</f>
        <v/>
      </c>
      <c r="H188" s="185"/>
      <c r="I188" s="185"/>
      <c r="J188" s="185"/>
      <c r="K188" s="185"/>
      <c r="L188" s="185"/>
      <c r="M188" s="185"/>
      <c r="N188" s="185"/>
      <c r="O188" s="185"/>
      <c r="P188" s="185"/>
      <c r="Q188" s="185"/>
      <c r="R188" s="185"/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5"/>
      <c r="AD188" s="185"/>
      <c r="AE188" s="185"/>
      <c r="AF188" s="185"/>
      <c r="AG188" s="185"/>
      <c r="AH188" s="185"/>
      <c r="AI188" s="185"/>
      <c r="AJ188" s="185"/>
      <c r="AK188" s="185"/>
      <c r="AL188" s="185"/>
      <c r="AM188" s="185"/>
      <c r="AN188" s="185"/>
      <c r="AO188" s="185"/>
      <c r="AP188" s="185"/>
      <c r="AQ188" s="185"/>
      <c r="AR188" s="185"/>
    </row>
    <row r="189" spans="2:44" s="184" customFormat="1" ht="10.199999999999999">
      <c r="B189" s="185"/>
      <c r="C189" s="185"/>
      <c r="D189" s="169" t="str">
        <f ca="1">IFERROR(ADDRESS(ROW($A$39),$BM$3,,,$B$3),"")</f>
        <v>JAUNE!$H$39</v>
      </c>
      <c r="E189" s="170">
        <f t="shared" ca="1" si="18"/>
        <v>0</v>
      </c>
      <c r="F189" s="170" t="b">
        <f t="shared" ca="1" si="19"/>
        <v>0</v>
      </c>
      <c r="G189" s="171" t="str">
        <f ca="1">IF(OR(E189=0,E189="",E189=FALSE),"",MAX($G$1:G188)+1)</f>
        <v/>
      </c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C189" s="185"/>
      <c r="AD189" s="185"/>
      <c r="AE189" s="185"/>
      <c r="AF189" s="185"/>
      <c r="AG189" s="185"/>
      <c r="AH189" s="185"/>
      <c r="AI189" s="185"/>
      <c r="AJ189" s="185"/>
      <c r="AK189" s="185"/>
      <c r="AL189" s="185"/>
      <c r="AM189" s="185"/>
      <c r="AN189" s="185"/>
      <c r="AO189" s="185"/>
      <c r="AP189" s="185"/>
      <c r="AQ189" s="185"/>
      <c r="AR189" s="185"/>
    </row>
    <row r="190" spans="2:44" s="184" customFormat="1" ht="10.199999999999999">
      <c r="B190" s="185"/>
      <c r="C190" s="185"/>
      <c r="D190" s="169" t="str">
        <f ca="1">IFERROR(ADDRESS(ROW($A$40),$BM$3,,,$B$3),"")</f>
        <v>JAUNE!$H$40</v>
      </c>
      <c r="E190" s="170">
        <f t="shared" ca="1" si="18"/>
        <v>0</v>
      </c>
      <c r="F190" s="170" t="b">
        <f t="shared" ca="1" si="19"/>
        <v>0</v>
      </c>
      <c r="G190" s="171" t="str">
        <f ca="1">IF(OR(E190=0,E190="",E190=FALSE),"",MAX($G$1:G189)+1)</f>
        <v/>
      </c>
      <c r="H190" s="185"/>
      <c r="I190" s="185"/>
      <c r="J190" s="185"/>
      <c r="K190" s="185"/>
      <c r="L190" s="185"/>
      <c r="M190" s="185"/>
      <c r="N190" s="185"/>
      <c r="O190" s="185"/>
      <c r="P190" s="185"/>
      <c r="Q190" s="185"/>
      <c r="R190" s="185"/>
      <c r="S190" s="185"/>
      <c r="T190" s="185"/>
      <c r="U190" s="185"/>
      <c r="V190" s="185"/>
      <c r="W190" s="185"/>
      <c r="X190" s="185"/>
      <c r="Y190" s="185"/>
      <c r="Z190" s="185"/>
      <c r="AA190" s="185"/>
      <c r="AB190" s="185"/>
      <c r="AC190" s="185"/>
      <c r="AD190" s="185"/>
      <c r="AE190" s="185"/>
      <c r="AF190" s="185"/>
      <c r="AG190" s="185"/>
      <c r="AH190" s="185"/>
      <c r="AI190" s="185"/>
      <c r="AJ190" s="185"/>
      <c r="AK190" s="185"/>
      <c r="AL190" s="185"/>
      <c r="AM190" s="185"/>
      <c r="AN190" s="185"/>
      <c r="AO190" s="185"/>
      <c r="AP190" s="185"/>
      <c r="AQ190" s="185"/>
      <c r="AR190" s="185"/>
    </row>
    <row r="191" spans="2:44" s="184" customFormat="1" ht="10.199999999999999">
      <c r="B191" s="185"/>
      <c r="C191" s="185"/>
      <c r="D191" s="169" t="str">
        <f ca="1">IFERROR(ADDRESS(ROW($A$41),$BM$3,,,$B$3),"")</f>
        <v>JAUNE!$H$41</v>
      </c>
      <c r="E191" s="170">
        <f t="shared" ca="1" si="18"/>
        <v>0</v>
      </c>
      <c r="F191" s="170" t="b">
        <f t="shared" ca="1" si="19"/>
        <v>0</v>
      </c>
      <c r="G191" s="171" t="str">
        <f ca="1">IF(OR(E191=0,E191="",E191=FALSE),"",MAX($G$1:G190)+1)</f>
        <v/>
      </c>
      <c r="H191" s="185"/>
      <c r="I191" s="185"/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  <c r="W191" s="185"/>
      <c r="X191" s="185"/>
      <c r="Y191" s="185"/>
      <c r="Z191" s="185"/>
      <c r="AA191" s="185"/>
      <c r="AB191" s="185"/>
      <c r="AC191" s="185"/>
      <c r="AD191" s="185"/>
      <c r="AE191" s="185"/>
      <c r="AF191" s="185"/>
      <c r="AG191" s="185"/>
      <c r="AH191" s="185"/>
      <c r="AI191" s="185"/>
      <c r="AJ191" s="185"/>
      <c r="AK191" s="185"/>
      <c r="AL191" s="185"/>
      <c r="AM191" s="185"/>
      <c r="AN191" s="185"/>
      <c r="AO191" s="185"/>
      <c r="AP191" s="185"/>
      <c r="AQ191" s="185"/>
      <c r="AR191" s="185"/>
    </row>
    <row r="192" spans="2:44" s="184" customFormat="1" ht="10.199999999999999">
      <c r="B192" s="185"/>
      <c r="C192" s="185"/>
      <c r="D192" s="169" t="str">
        <f ca="1">IFERROR(ADDRESS(ROW($A$42),$BM$3,,,$B$3),"")</f>
        <v>JAUNE!$H$42</v>
      </c>
      <c r="E192" s="170">
        <f t="shared" ca="1" si="18"/>
        <v>0</v>
      </c>
      <c r="F192" s="170" t="b">
        <f t="shared" ca="1" si="19"/>
        <v>0</v>
      </c>
      <c r="G192" s="171" t="str">
        <f ca="1">IF(OR(E192=0,E192="",E192=FALSE),"",MAX($G$1:G191)+1)</f>
        <v/>
      </c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</row>
    <row r="193" spans="2:44" s="184" customFormat="1" ht="10.199999999999999">
      <c r="B193" s="185"/>
      <c r="C193" s="185"/>
      <c r="D193" s="169" t="str">
        <f ca="1">IFERROR(ADDRESS(ROW($A$43),$BM$3,,,$B$3),"")</f>
        <v>JAUNE!$H$43</v>
      </c>
      <c r="E193" s="170">
        <f t="shared" ca="1" si="18"/>
        <v>0</v>
      </c>
      <c r="F193" s="170" t="b">
        <f t="shared" ca="1" si="19"/>
        <v>0</v>
      </c>
      <c r="G193" s="171" t="str">
        <f ca="1">IF(OR(E193=0,E193="",E193=FALSE),"",MAX($G$1:G192)+1)</f>
        <v/>
      </c>
      <c r="H193" s="185"/>
      <c r="I193" s="185"/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  <c r="V193" s="185"/>
      <c r="W193" s="185"/>
      <c r="X193" s="185"/>
      <c r="Y193" s="185"/>
      <c r="Z193" s="185"/>
      <c r="AA193" s="185"/>
      <c r="AB193" s="185"/>
      <c r="AC193" s="185"/>
      <c r="AD193" s="185"/>
      <c r="AE193" s="185"/>
      <c r="AF193" s="185"/>
      <c r="AG193" s="185"/>
      <c r="AH193" s="185"/>
      <c r="AI193" s="185"/>
      <c r="AJ193" s="185"/>
      <c r="AK193" s="185"/>
      <c r="AL193" s="185"/>
      <c r="AM193" s="185"/>
      <c r="AN193" s="185"/>
      <c r="AO193" s="185"/>
      <c r="AP193" s="185"/>
      <c r="AQ193" s="185"/>
      <c r="AR193" s="185"/>
    </row>
    <row r="194" spans="2:44" s="184" customFormat="1" ht="10.199999999999999">
      <c r="B194" s="185"/>
      <c r="C194" s="185"/>
      <c r="D194" s="169" t="str">
        <f ca="1">IFERROR(ADDRESS(ROW($A$44),$BM$3,,,$B$3),"")</f>
        <v>JAUNE!$H$44</v>
      </c>
      <c r="E194" s="170">
        <f t="shared" ca="1" si="18"/>
        <v>0</v>
      </c>
      <c r="F194" s="170" t="b">
        <f t="shared" ca="1" si="19"/>
        <v>0</v>
      </c>
      <c r="G194" s="171" t="str">
        <f ca="1">IF(OR(E194=0,E194="",E194=FALSE),"",MAX($G$1:G193)+1)</f>
        <v/>
      </c>
      <c r="H194" s="185"/>
      <c r="I194" s="185"/>
      <c r="J194" s="185"/>
      <c r="K194" s="185"/>
      <c r="L194" s="185"/>
      <c r="M194" s="185"/>
      <c r="N194" s="185"/>
      <c r="O194" s="185"/>
      <c r="P194" s="185"/>
      <c r="Q194" s="185"/>
      <c r="R194" s="185"/>
      <c r="S194" s="185"/>
      <c r="T194" s="185"/>
      <c r="U194" s="185"/>
      <c r="V194" s="185"/>
      <c r="W194" s="185"/>
      <c r="X194" s="185"/>
      <c r="Y194" s="185"/>
      <c r="Z194" s="185"/>
      <c r="AA194" s="185"/>
      <c r="AB194" s="185"/>
      <c r="AC194" s="185"/>
      <c r="AD194" s="185"/>
      <c r="AE194" s="185"/>
      <c r="AF194" s="185"/>
      <c r="AG194" s="185"/>
      <c r="AH194" s="185"/>
      <c r="AI194" s="185"/>
      <c r="AJ194" s="185"/>
      <c r="AK194" s="185"/>
      <c r="AL194" s="185"/>
      <c r="AM194" s="185"/>
      <c r="AN194" s="185"/>
      <c r="AO194" s="185"/>
      <c r="AP194" s="185"/>
      <c r="AQ194" s="185"/>
      <c r="AR194" s="185"/>
    </row>
    <row r="195" spans="2:44" s="184" customFormat="1" ht="10.199999999999999">
      <c r="B195" s="185"/>
      <c r="C195" s="185"/>
      <c r="D195" s="169" t="str">
        <f ca="1">IFERROR(ADDRESS(ROW($A$45),$BM$3,,,$B$3),"")</f>
        <v>JAUNE!$H$45</v>
      </c>
      <c r="E195" s="170">
        <f t="shared" ref="E195:E258" ca="1" si="20">IFERROR(INDIRECT(D195),"")</f>
        <v>0</v>
      </c>
      <c r="F195" s="170" t="b">
        <f t="shared" ref="F195:F258" ca="1" si="21">IFERROR(IF(OFFSET(INDIRECT(D195),,-1)&lt;&gt;"",OFFSET(INDIRECT(D195),,-1),IF(OFFSET(INDIRECT(D195),,-2)&lt;&gt;"",OFFSET(INDIRECT(D195),,-2),IF(OFFSET(INDIRECT(D195),,-3)&lt;&gt;"",OFFSET(INDIRECT(D195),,-3),IF(OFFSET(INDIRECT(D195),,-4)&lt;&gt;"",OFFSET(INDIRECT(D195),,-4),IF(OFFSET(INDIRECT(D195),,-5)&lt;&gt;"",OFFSET(INDIRECT(D195),,-5),IF(OFFSET(INDIRECT(D195),,-6)&lt;&gt;"",OFFSET(INDIRECT(D195),,-6))))))),"")</f>
        <v>0</v>
      </c>
      <c r="G195" s="171" t="str">
        <f ca="1">IF(OR(E195=0,E195="",E195=FALSE),"",MAX($G$1:G194)+1)</f>
        <v/>
      </c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5"/>
      <c r="AI195" s="185"/>
      <c r="AJ195" s="185"/>
      <c r="AK195" s="185"/>
      <c r="AL195" s="185"/>
      <c r="AM195" s="185"/>
      <c r="AN195" s="185"/>
      <c r="AO195" s="185"/>
      <c r="AP195" s="185"/>
      <c r="AQ195" s="185"/>
      <c r="AR195" s="185"/>
    </row>
    <row r="196" spans="2:44" s="184" customFormat="1" ht="10.199999999999999">
      <c r="B196" s="185"/>
      <c r="C196" s="185"/>
      <c r="D196" s="169" t="str">
        <f ca="1">IFERROR(ADDRESS(ROW($A$46),$BM$3,,,$B$3),"")</f>
        <v>JAUNE!$H$46</v>
      </c>
      <c r="E196" s="170">
        <f t="shared" ca="1" si="20"/>
        <v>0</v>
      </c>
      <c r="F196" s="170" t="b">
        <f t="shared" ca="1" si="21"/>
        <v>0</v>
      </c>
      <c r="G196" s="171" t="str">
        <f ca="1">IF(OR(E196=0,E196="",E196=FALSE),"",MAX($G$1:G195)+1)</f>
        <v/>
      </c>
      <c r="H196" s="185"/>
      <c r="I196" s="185"/>
      <c r="J196" s="185"/>
      <c r="K196" s="185"/>
      <c r="L196" s="185"/>
      <c r="M196" s="185"/>
      <c r="N196" s="185"/>
      <c r="O196" s="185"/>
      <c r="P196" s="185"/>
      <c r="Q196" s="185"/>
      <c r="R196" s="185"/>
      <c r="S196" s="185"/>
      <c r="T196" s="185"/>
      <c r="U196" s="185"/>
      <c r="V196" s="185"/>
      <c r="W196" s="185"/>
      <c r="X196" s="185"/>
      <c r="Y196" s="185"/>
      <c r="Z196" s="185"/>
      <c r="AA196" s="185"/>
      <c r="AB196" s="185"/>
      <c r="AC196" s="185"/>
      <c r="AD196" s="185"/>
      <c r="AE196" s="185"/>
      <c r="AF196" s="185"/>
      <c r="AG196" s="185"/>
      <c r="AH196" s="185"/>
      <c r="AI196" s="185"/>
      <c r="AJ196" s="185"/>
      <c r="AK196" s="185"/>
      <c r="AL196" s="185"/>
      <c r="AM196" s="185"/>
      <c r="AN196" s="185"/>
      <c r="AO196" s="185"/>
      <c r="AP196" s="185"/>
      <c r="AQ196" s="185"/>
      <c r="AR196" s="185"/>
    </row>
    <row r="197" spans="2:44" s="184" customFormat="1" ht="10.199999999999999">
      <c r="B197" s="185"/>
      <c r="C197" s="185"/>
      <c r="D197" s="169" t="str">
        <f ca="1">IFERROR(ADDRESS(ROW($A$47),$BM$3,,,$B$3),"")</f>
        <v>JAUNE!$H$47</v>
      </c>
      <c r="E197" s="170">
        <f t="shared" ca="1" si="20"/>
        <v>0</v>
      </c>
      <c r="F197" s="170" t="b">
        <f t="shared" ca="1" si="21"/>
        <v>0</v>
      </c>
      <c r="G197" s="171" t="str">
        <f ca="1">IF(OR(E197=0,E197="",E197=FALSE),"",MAX($G$1:G196)+1)</f>
        <v/>
      </c>
      <c r="H197" s="185"/>
      <c r="I197" s="185"/>
      <c r="J197" s="185"/>
      <c r="K197" s="185"/>
      <c r="L197" s="185"/>
      <c r="M197" s="185"/>
      <c r="N197" s="185"/>
      <c r="O197" s="185"/>
      <c r="P197" s="185"/>
      <c r="Q197" s="185"/>
      <c r="R197" s="185"/>
      <c r="S197" s="185"/>
      <c r="T197" s="185"/>
      <c r="U197" s="185"/>
      <c r="V197" s="185"/>
      <c r="W197" s="185"/>
      <c r="X197" s="185"/>
      <c r="Y197" s="185"/>
      <c r="Z197" s="185"/>
      <c r="AA197" s="185"/>
      <c r="AB197" s="185"/>
      <c r="AC197" s="185"/>
      <c r="AD197" s="185"/>
      <c r="AE197" s="185"/>
      <c r="AF197" s="185"/>
      <c r="AG197" s="185"/>
      <c r="AH197" s="185"/>
      <c r="AI197" s="185"/>
      <c r="AJ197" s="185"/>
      <c r="AK197" s="185"/>
      <c r="AL197" s="185"/>
      <c r="AM197" s="185"/>
      <c r="AN197" s="185"/>
      <c r="AO197" s="185"/>
      <c r="AP197" s="185"/>
      <c r="AQ197" s="185"/>
      <c r="AR197" s="185"/>
    </row>
    <row r="198" spans="2:44" s="184" customFormat="1" ht="10.199999999999999">
      <c r="B198" s="185"/>
      <c r="C198" s="185"/>
      <c r="D198" s="169" t="str">
        <f ca="1">IFERROR(ADDRESS(ROW($A$48),$BM$3,,,$B$3),"")</f>
        <v>JAUNE!$H$48</v>
      </c>
      <c r="E198" s="170">
        <f t="shared" ca="1" si="20"/>
        <v>0</v>
      </c>
      <c r="F198" s="170" t="b">
        <f t="shared" ca="1" si="21"/>
        <v>0</v>
      </c>
      <c r="G198" s="171" t="str">
        <f ca="1">IF(OR(E198=0,E198="",E198=FALSE),"",MAX($G$1:G197)+1)</f>
        <v/>
      </c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85"/>
      <c r="AE198" s="185"/>
      <c r="AF198" s="185"/>
      <c r="AG198" s="185"/>
      <c r="AH198" s="185"/>
      <c r="AI198" s="185"/>
      <c r="AJ198" s="185"/>
      <c r="AK198" s="185"/>
      <c r="AL198" s="185"/>
      <c r="AM198" s="185"/>
      <c r="AN198" s="185"/>
      <c r="AO198" s="185"/>
      <c r="AP198" s="185"/>
      <c r="AQ198" s="185"/>
      <c r="AR198" s="185"/>
    </row>
    <row r="199" spans="2:44" s="184" customFormat="1" ht="10.199999999999999">
      <c r="B199" s="185"/>
      <c r="C199" s="185"/>
      <c r="D199" s="169" t="str">
        <f ca="1">IFERROR(ADDRESS(ROW($A$49),$BM$3,,,$B$3),"")</f>
        <v>JAUNE!$H$49</v>
      </c>
      <c r="E199" s="170">
        <f t="shared" ca="1" si="20"/>
        <v>0</v>
      </c>
      <c r="F199" s="170" t="b">
        <f t="shared" ca="1" si="21"/>
        <v>0</v>
      </c>
      <c r="G199" s="171" t="str">
        <f ca="1">IF(OR(E199=0,E199="",E199=FALSE),"",MAX($G$1:G198)+1)</f>
        <v/>
      </c>
      <c r="H199" s="185"/>
      <c r="I199" s="185"/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5"/>
      <c r="X199" s="185"/>
      <c r="Y199" s="185"/>
      <c r="Z199" s="185"/>
      <c r="AA199" s="185"/>
      <c r="AB199" s="185"/>
      <c r="AC199" s="185"/>
      <c r="AD199" s="185"/>
      <c r="AE199" s="185"/>
      <c r="AF199" s="185"/>
      <c r="AG199" s="185"/>
      <c r="AH199" s="185"/>
      <c r="AI199" s="185"/>
      <c r="AJ199" s="185"/>
      <c r="AK199" s="185"/>
      <c r="AL199" s="185"/>
      <c r="AM199" s="185"/>
      <c r="AN199" s="185"/>
      <c r="AO199" s="185"/>
      <c r="AP199" s="185"/>
      <c r="AQ199" s="185"/>
      <c r="AR199" s="185"/>
    </row>
    <row r="200" spans="2:44" s="184" customFormat="1" ht="10.199999999999999">
      <c r="B200" s="185"/>
      <c r="C200" s="185"/>
      <c r="D200" s="169" t="str">
        <f ca="1">IFERROR(ADDRESS(ROW($A$50),$BM$3,,,$B$3),"")</f>
        <v>JAUNE!$H$50</v>
      </c>
      <c r="E200" s="170">
        <f t="shared" ca="1" si="20"/>
        <v>0</v>
      </c>
      <c r="F200" s="170" t="b">
        <f t="shared" ca="1" si="21"/>
        <v>0</v>
      </c>
      <c r="G200" s="171" t="str">
        <f ca="1">IF(OR(E200=0,E200="",E200=FALSE),"",MAX($G$1:G199)+1)</f>
        <v/>
      </c>
      <c r="H200" s="185"/>
      <c r="I200" s="185"/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/>
      <c r="V200" s="185"/>
      <c r="W200" s="185"/>
      <c r="X200" s="185"/>
      <c r="Y200" s="185"/>
      <c r="Z200" s="185"/>
      <c r="AA200" s="185"/>
      <c r="AB200" s="185"/>
      <c r="AC200" s="185"/>
      <c r="AD200" s="185"/>
      <c r="AE200" s="185"/>
      <c r="AF200" s="185"/>
      <c r="AG200" s="185"/>
      <c r="AH200" s="185"/>
      <c r="AI200" s="185"/>
      <c r="AJ200" s="185"/>
      <c r="AK200" s="185"/>
      <c r="AL200" s="185"/>
      <c r="AM200" s="185"/>
      <c r="AN200" s="185"/>
      <c r="AO200" s="185"/>
      <c r="AP200" s="185"/>
      <c r="AQ200" s="185"/>
      <c r="AR200" s="185"/>
    </row>
    <row r="201" spans="2:44" s="184" customFormat="1" ht="10.199999999999999">
      <c r="B201" s="185"/>
      <c r="C201" s="185"/>
      <c r="D201" s="169" t="str">
        <f ca="1">IFERROR(ADDRESS(ROW($A$51),$BM$3,,,$B$3),"")</f>
        <v>JAUNE!$H$51</v>
      </c>
      <c r="E201" s="170">
        <f t="shared" ca="1" si="20"/>
        <v>0</v>
      </c>
      <c r="F201" s="170" t="b">
        <f t="shared" ca="1" si="21"/>
        <v>0</v>
      </c>
      <c r="G201" s="171" t="str">
        <f ca="1">IF(OR(E201=0,E201="",E201=FALSE),"",MAX($G$1:G200)+1)</f>
        <v/>
      </c>
      <c r="H201" s="185"/>
      <c r="I201" s="185"/>
      <c r="J201" s="185"/>
      <c r="K201" s="185"/>
      <c r="L201" s="185"/>
      <c r="M201" s="185"/>
      <c r="N201" s="185"/>
      <c r="O201" s="185"/>
      <c r="P201" s="185"/>
      <c r="Q201" s="185"/>
      <c r="R201" s="185"/>
      <c r="S201" s="185"/>
      <c r="T201" s="185"/>
      <c r="U201" s="185"/>
      <c r="V201" s="185"/>
      <c r="W201" s="185"/>
      <c r="X201" s="185"/>
      <c r="Y201" s="185"/>
      <c r="Z201" s="185"/>
      <c r="AA201" s="185"/>
      <c r="AB201" s="185"/>
      <c r="AC201" s="185"/>
      <c r="AD201" s="185"/>
      <c r="AE201" s="185"/>
      <c r="AF201" s="185"/>
      <c r="AG201" s="185"/>
      <c r="AH201" s="185"/>
      <c r="AI201" s="185"/>
      <c r="AJ201" s="185"/>
      <c r="AK201" s="185"/>
      <c r="AL201" s="185"/>
      <c r="AM201" s="185"/>
      <c r="AN201" s="185"/>
      <c r="AO201" s="185"/>
      <c r="AP201" s="185"/>
      <c r="AQ201" s="185"/>
      <c r="AR201" s="185"/>
    </row>
    <row r="202" spans="2:44" s="184" customFormat="1" ht="10.199999999999999">
      <c r="B202" s="185"/>
      <c r="C202" s="185"/>
      <c r="D202" s="169" t="str">
        <f ca="1">IFERROR(ADDRESS(ROW($A$52),$BM$3,,,$B$3),"")</f>
        <v>JAUNE!$H$52</v>
      </c>
      <c r="E202" s="170">
        <f t="shared" ca="1" si="20"/>
        <v>0</v>
      </c>
      <c r="F202" s="170" t="b">
        <f t="shared" ca="1" si="21"/>
        <v>0</v>
      </c>
      <c r="G202" s="171" t="str">
        <f ca="1">IF(OR(E202=0,E202="",E202=FALSE),"",MAX($G$1:G201)+1)</f>
        <v/>
      </c>
      <c r="H202" s="185"/>
      <c r="I202" s="185"/>
      <c r="J202" s="185"/>
      <c r="K202" s="185"/>
      <c r="L202" s="185"/>
      <c r="M202" s="185"/>
      <c r="N202" s="185"/>
      <c r="O202" s="185"/>
      <c r="P202" s="185"/>
      <c r="Q202" s="185"/>
      <c r="R202" s="185"/>
      <c r="S202" s="185"/>
      <c r="T202" s="185"/>
      <c r="U202" s="185"/>
      <c r="V202" s="185"/>
      <c r="W202" s="185"/>
      <c r="X202" s="185"/>
      <c r="Y202" s="185"/>
      <c r="Z202" s="185"/>
      <c r="AA202" s="185"/>
      <c r="AB202" s="185"/>
      <c r="AC202" s="185"/>
      <c r="AD202" s="185"/>
      <c r="AE202" s="185"/>
      <c r="AF202" s="185"/>
      <c r="AG202" s="185"/>
      <c r="AH202" s="185"/>
      <c r="AI202" s="185"/>
      <c r="AJ202" s="185"/>
      <c r="AK202" s="185"/>
      <c r="AL202" s="185"/>
      <c r="AM202" s="185"/>
      <c r="AN202" s="185"/>
      <c r="AO202" s="185"/>
      <c r="AP202" s="185"/>
      <c r="AQ202" s="185"/>
      <c r="AR202" s="185"/>
    </row>
    <row r="203" spans="2:44" s="184" customFormat="1" ht="10.199999999999999">
      <c r="B203" s="185"/>
      <c r="C203" s="185"/>
      <c r="D203" s="186" t="str">
        <f ca="1">IFERROR(ADDRESS(ROW($A$3),$BM$4,,,$B$3),"")</f>
        <v>JAUNE!$AG$3</v>
      </c>
      <c r="E203" s="170" t="str">
        <f t="shared" ca="1" si="20"/>
        <v>4101806TA</v>
      </c>
      <c r="F203" s="170" t="str">
        <f t="shared" ca="1" si="21"/>
        <v>produit jaune version 2A</v>
      </c>
      <c r="G203" s="171">
        <f ca="1">IF(OR(E203=0,E203="",E203=FALSE),"",MAX($G$1:G202)+1)</f>
        <v>42</v>
      </c>
      <c r="H203" s="185"/>
      <c r="I203" s="185"/>
      <c r="J203" s="185"/>
      <c r="K203" s="185"/>
      <c r="L203" s="185"/>
      <c r="M203" s="185"/>
      <c r="N203" s="185"/>
      <c r="O203" s="185"/>
      <c r="P203" s="185"/>
      <c r="Q203" s="185"/>
      <c r="R203" s="185"/>
      <c r="S203" s="185"/>
      <c r="T203" s="185"/>
      <c r="U203" s="185"/>
      <c r="V203" s="185"/>
      <c r="W203" s="185"/>
      <c r="X203" s="185"/>
      <c r="Y203" s="185"/>
      <c r="Z203" s="185"/>
      <c r="AA203" s="185"/>
      <c r="AB203" s="185"/>
      <c r="AC203" s="185"/>
      <c r="AD203" s="185"/>
      <c r="AE203" s="185"/>
      <c r="AF203" s="185"/>
      <c r="AG203" s="185"/>
      <c r="AH203" s="185"/>
      <c r="AI203" s="185"/>
      <c r="AJ203" s="185"/>
      <c r="AK203" s="185"/>
      <c r="AL203" s="185"/>
      <c r="AM203" s="185"/>
      <c r="AN203" s="185"/>
      <c r="AO203" s="185"/>
      <c r="AP203" s="185"/>
      <c r="AQ203" s="185"/>
      <c r="AR203" s="185"/>
    </row>
    <row r="204" spans="2:44" s="184" customFormat="1" ht="10.199999999999999">
      <c r="B204" s="185"/>
      <c r="C204" s="185"/>
      <c r="D204" s="186" t="str">
        <f ca="1">IFERROR(ADDRESS(ROW($A$4),$BM$4,,,$B$3),"")</f>
        <v>JAUNE!$AG$4</v>
      </c>
      <c r="E204" s="170" t="str">
        <f t="shared" ca="1" si="20"/>
        <v>4101807TA</v>
      </c>
      <c r="F204" s="170" t="str">
        <f t="shared" ca="1" si="21"/>
        <v>produit jaune version 2B</v>
      </c>
      <c r="G204" s="171">
        <f ca="1">IF(OR(E204=0,E204="",E204=FALSE),"",MAX($G$1:G203)+1)</f>
        <v>43</v>
      </c>
      <c r="H204" s="185"/>
      <c r="I204" s="185"/>
      <c r="J204" s="185"/>
      <c r="K204" s="185"/>
      <c r="L204" s="185"/>
      <c r="M204" s="185"/>
      <c r="N204" s="185"/>
      <c r="O204" s="185"/>
      <c r="P204" s="185"/>
      <c r="Q204" s="185"/>
      <c r="R204" s="185"/>
      <c r="S204" s="185"/>
      <c r="T204" s="185"/>
      <c r="U204" s="185"/>
      <c r="V204" s="185"/>
      <c r="W204" s="185"/>
      <c r="X204" s="185"/>
      <c r="Y204" s="185"/>
      <c r="Z204" s="185"/>
      <c r="AA204" s="185"/>
      <c r="AB204" s="185"/>
      <c r="AC204" s="185"/>
      <c r="AD204" s="185"/>
      <c r="AE204" s="185"/>
      <c r="AF204" s="185"/>
      <c r="AG204" s="185"/>
      <c r="AH204" s="185"/>
      <c r="AI204" s="185"/>
      <c r="AJ204" s="185"/>
      <c r="AK204" s="185"/>
      <c r="AL204" s="185"/>
      <c r="AM204" s="185"/>
      <c r="AN204" s="185"/>
      <c r="AO204" s="185"/>
      <c r="AP204" s="185"/>
      <c r="AQ204" s="185"/>
      <c r="AR204" s="185"/>
    </row>
    <row r="205" spans="2:44" s="184" customFormat="1" ht="10.199999999999999">
      <c r="B205" s="185"/>
      <c r="C205" s="185"/>
      <c r="D205" s="186" t="str">
        <f ca="1">IFERROR(ADDRESS(ROW($A$5),$BM$4,,,$B$3),"")</f>
        <v>JAUNE!$AG$5</v>
      </c>
      <c r="E205" s="170" t="str">
        <f t="shared" ca="1" si="20"/>
        <v>4101808TA</v>
      </c>
      <c r="F205" s="170" t="str">
        <f t="shared" ca="1" si="21"/>
        <v>produit jaune version 2C</v>
      </c>
      <c r="G205" s="171">
        <f ca="1">IF(OR(E205=0,E205="",E205=FALSE),"",MAX($G$1:G204)+1)</f>
        <v>44</v>
      </c>
      <c r="H205" s="185"/>
      <c r="I205" s="185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  <c r="W205" s="185"/>
      <c r="X205" s="185"/>
      <c r="Y205" s="185"/>
      <c r="Z205" s="185"/>
      <c r="AA205" s="185"/>
      <c r="AB205" s="185"/>
      <c r="AC205" s="185"/>
      <c r="AD205" s="185"/>
      <c r="AE205" s="185"/>
      <c r="AF205" s="185"/>
      <c r="AG205" s="185"/>
      <c r="AH205" s="185"/>
      <c r="AI205" s="185"/>
      <c r="AJ205" s="185"/>
      <c r="AK205" s="185"/>
      <c r="AL205" s="185"/>
      <c r="AM205" s="185"/>
      <c r="AN205" s="185"/>
      <c r="AO205" s="185"/>
      <c r="AP205" s="185"/>
      <c r="AQ205" s="185"/>
      <c r="AR205" s="185"/>
    </row>
    <row r="206" spans="2:44" s="184" customFormat="1" ht="10.199999999999999">
      <c r="B206" s="185"/>
      <c r="C206" s="185"/>
      <c r="D206" s="186" t="str">
        <f ca="1">IFERROR(ADDRESS(ROW($A$6),$BM$4,,,$B$3),"")</f>
        <v>JAUNE!$AG$6</v>
      </c>
      <c r="E206" s="170" t="str">
        <f t="shared" ca="1" si="20"/>
        <v>4101813TA</v>
      </c>
      <c r="F206" s="170" t="str">
        <f t="shared" ca="1" si="21"/>
        <v>produit jaune version 2D</v>
      </c>
      <c r="G206" s="171">
        <f ca="1">IF(OR(E206=0,E206="",E206=FALSE),"",MAX($G$1:G205)+1)</f>
        <v>45</v>
      </c>
      <c r="H206" s="185"/>
      <c r="I206" s="185"/>
      <c r="J206" s="185"/>
      <c r="K206" s="185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C206" s="185"/>
      <c r="AD206" s="185"/>
      <c r="AE206" s="185"/>
      <c r="AF206" s="185"/>
      <c r="AG206" s="185"/>
      <c r="AH206" s="185"/>
      <c r="AI206" s="185"/>
      <c r="AJ206" s="185"/>
      <c r="AK206" s="185"/>
      <c r="AL206" s="185"/>
      <c r="AM206" s="185"/>
      <c r="AN206" s="185"/>
      <c r="AO206" s="185"/>
      <c r="AP206" s="185"/>
      <c r="AQ206" s="185"/>
      <c r="AR206" s="185"/>
    </row>
    <row r="207" spans="2:44" s="184" customFormat="1" ht="10.199999999999999">
      <c r="B207" s="185"/>
      <c r="C207" s="185"/>
      <c r="D207" s="186" t="str">
        <f ca="1">IFERROR(ADDRESS(ROW($A$7),$BM$4,,,$B$3),"")</f>
        <v>JAUNE!$AG$7</v>
      </c>
      <c r="E207" s="170" t="str">
        <f t="shared" ca="1" si="20"/>
        <v>4101814TA</v>
      </c>
      <c r="F207" s="170" t="str">
        <f t="shared" ca="1" si="21"/>
        <v>proudit jaune version 2E</v>
      </c>
      <c r="G207" s="171">
        <f ca="1">IF(OR(E207=0,E207="",E207=FALSE),"",MAX($G$1:G206)+1)</f>
        <v>46</v>
      </c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5"/>
      <c r="S207" s="185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85"/>
      <c r="AE207" s="185"/>
      <c r="AF207" s="185"/>
      <c r="AG207" s="185"/>
      <c r="AH207" s="185"/>
      <c r="AI207" s="185"/>
      <c r="AJ207" s="185"/>
      <c r="AK207" s="185"/>
      <c r="AL207" s="185"/>
      <c r="AM207" s="185"/>
      <c r="AN207" s="185"/>
      <c r="AO207" s="185"/>
      <c r="AP207" s="185"/>
      <c r="AQ207" s="185"/>
      <c r="AR207" s="185"/>
    </row>
    <row r="208" spans="2:44" s="184" customFormat="1" ht="10.199999999999999">
      <c r="B208" s="185"/>
      <c r="C208" s="185"/>
      <c r="D208" s="186" t="str">
        <f ca="1">IFERROR(ADDRESS(ROW($A$8),$BM$4,,,$B$3),"")</f>
        <v>JAUNE!$AG$8</v>
      </c>
      <c r="E208" s="170" t="str">
        <f t="shared" ca="1" si="20"/>
        <v>4101815TA</v>
      </c>
      <c r="F208" s="170" t="str">
        <f t="shared" ca="1" si="21"/>
        <v>produit jaune version 2F</v>
      </c>
      <c r="G208" s="171">
        <f ca="1">IF(OR(E208=0,E208="",E208=FALSE),"",MAX($G$1:G207)+1)</f>
        <v>47</v>
      </c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C208" s="185"/>
      <c r="AD208" s="185"/>
      <c r="AE208" s="185"/>
      <c r="AF208" s="185"/>
      <c r="AG208" s="185"/>
      <c r="AH208" s="185"/>
      <c r="AI208" s="185"/>
      <c r="AJ208" s="185"/>
      <c r="AK208" s="185"/>
      <c r="AL208" s="185"/>
      <c r="AM208" s="185"/>
      <c r="AN208" s="185"/>
      <c r="AO208" s="185"/>
      <c r="AP208" s="185"/>
      <c r="AQ208" s="185"/>
      <c r="AR208" s="185"/>
    </row>
    <row r="209" spans="2:44" s="184" customFormat="1" ht="10.199999999999999">
      <c r="B209" s="185"/>
      <c r="C209" s="185"/>
      <c r="D209" s="186" t="str">
        <f ca="1">IFERROR(ADDRESS(ROW($A$9),$BM$4,,,$B$3),"")</f>
        <v>JAUNE!$AG$9</v>
      </c>
      <c r="E209" s="170" t="str">
        <f t="shared" ca="1" si="20"/>
        <v>4101816TA</v>
      </c>
      <c r="F209" s="170" t="str">
        <f t="shared" ca="1" si="21"/>
        <v>produit jaune version 2G</v>
      </c>
      <c r="G209" s="171">
        <f ca="1">IF(OR(E209=0,E209="",E209=FALSE),"",MAX($G$1:G208)+1)</f>
        <v>48</v>
      </c>
      <c r="H209" s="185"/>
      <c r="I209" s="185"/>
      <c r="J209" s="185"/>
      <c r="K209" s="185"/>
      <c r="L209" s="185"/>
      <c r="M209" s="185"/>
      <c r="N209" s="185"/>
      <c r="O209" s="185"/>
      <c r="P209" s="185"/>
      <c r="Q209" s="185"/>
      <c r="R209" s="185"/>
      <c r="S209" s="185"/>
      <c r="T209" s="185"/>
      <c r="U209" s="185"/>
      <c r="V209" s="185"/>
      <c r="W209" s="185"/>
      <c r="X209" s="185"/>
      <c r="Y209" s="185"/>
      <c r="Z209" s="185"/>
      <c r="AA209" s="185"/>
      <c r="AB209" s="185"/>
      <c r="AC209" s="185"/>
      <c r="AD209" s="185"/>
      <c r="AE209" s="185"/>
      <c r="AF209" s="185"/>
      <c r="AG209" s="185"/>
      <c r="AH209" s="185"/>
      <c r="AI209" s="185"/>
      <c r="AJ209" s="185"/>
      <c r="AK209" s="185"/>
      <c r="AL209" s="185"/>
      <c r="AM209" s="185"/>
      <c r="AN209" s="185"/>
      <c r="AO209" s="185"/>
      <c r="AP209" s="185"/>
      <c r="AQ209" s="185"/>
      <c r="AR209" s="185"/>
    </row>
    <row r="210" spans="2:44" s="184" customFormat="1" ht="10.199999999999999">
      <c r="B210" s="185"/>
      <c r="C210" s="185"/>
      <c r="D210" s="186" t="str">
        <f ca="1">IFERROR(ADDRESS(ROW($A$10),$BM$4,,,$B$3),"")</f>
        <v>JAUNE!$AG$10</v>
      </c>
      <c r="E210" s="170" t="str">
        <f t="shared" ca="1" si="20"/>
        <v>4101817TA</v>
      </c>
      <c r="F210" s="170" t="str">
        <f t="shared" ca="1" si="21"/>
        <v>produit jaune version 2H</v>
      </c>
      <c r="G210" s="171">
        <f ca="1">IF(OR(E210=0,E210="",E210=FALSE),"",MAX($G$1:G209)+1)</f>
        <v>49</v>
      </c>
      <c r="H210" s="185"/>
      <c r="I210" s="185"/>
      <c r="J210" s="185"/>
      <c r="K210" s="185"/>
      <c r="L210" s="185"/>
      <c r="M210" s="185"/>
      <c r="N210" s="185"/>
      <c r="O210" s="185"/>
      <c r="P210" s="185"/>
      <c r="Q210" s="185"/>
      <c r="R210" s="185"/>
      <c r="S210" s="185"/>
      <c r="T210" s="185"/>
      <c r="U210" s="185"/>
      <c r="V210" s="185"/>
      <c r="W210" s="185"/>
      <c r="X210" s="185"/>
      <c r="Y210" s="185"/>
      <c r="Z210" s="185"/>
      <c r="AA210" s="185"/>
      <c r="AB210" s="185"/>
      <c r="AC210" s="185"/>
      <c r="AD210" s="185"/>
      <c r="AE210" s="185"/>
      <c r="AF210" s="185"/>
      <c r="AG210" s="185"/>
      <c r="AH210" s="185"/>
      <c r="AI210" s="185"/>
      <c r="AJ210" s="185"/>
      <c r="AK210" s="185"/>
      <c r="AL210" s="185"/>
      <c r="AM210" s="185"/>
      <c r="AN210" s="185"/>
      <c r="AO210" s="185"/>
      <c r="AP210" s="185"/>
      <c r="AQ210" s="185"/>
      <c r="AR210" s="185"/>
    </row>
    <row r="211" spans="2:44" s="184" customFormat="1" ht="10.199999999999999">
      <c r="B211" s="185"/>
      <c r="C211" s="185"/>
      <c r="D211" s="186" t="str">
        <f ca="1">IFERROR(ADDRESS(ROW($A$11),$BM$4,,,$B$3),"")</f>
        <v>JAUNE!$AG$11</v>
      </c>
      <c r="E211" s="170" t="str">
        <f t="shared" ca="1" si="20"/>
        <v>4101803TA</v>
      </c>
      <c r="F211" s="170" t="str">
        <f t="shared" ca="1" si="21"/>
        <v>produit soudé jaune version 2A-D-H</v>
      </c>
      <c r="G211" s="171">
        <f ca="1">IF(OR(E211=0,E211="",E211=FALSE),"",MAX($G$1:G210)+1)</f>
        <v>50</v>
      </c>
      <c r="H211" s="185"/>
      <c r="I211" s="185"/>
      <c r="J211" s="185"/>
      <c r="K211" s="185"/>
      <c r="L211" s="185"/>
      <c r="M211" s="185"/>
      <c r="N211" s="185"/>
      <c r="O211" s="185"/>
      <c r="P211" s="185"/>
      <c r="Q211" s="185"/>
      <c r="R211" s="185"/>
      <c r="S211" s="185"/>
      <c r="T211" s="185"/>
      <c r="U211" s="185"/>
      <c r="V211" s="185"/>
      <c r="W211" s="185"/>
      <c r="X211" s="185"/>
      <c r="Y211" s="185"/>
      <c r="Z211" s="185"/>
      <c r="AA211" s="185"/>
      <c r="AB211" s="185"/>
      <c r="AC211" s="185"/>
      <c r="AD211" s="185"/>
      <c r="AE211" s="185"/>
      <c r="AF211" s="185"/>
      <c r="AG211" s="185"/>
      <c r="AH211" s="185"/>
      <c r="AI211" s="185"/>
      <c r="AJ211" s="185"/>
      <c r="AK211" s="185"/>
      <c r="AL211" s="185"/>
      <c r="AM211" s="185"/>
      <c r="AN211" s="185"/>
      <c r="AO211" s="185"/>
      <c r="AP211" s="185"/>
      <c r="AQ211" s="185"/>
      <c r="AR211" s="185"/>
    </row>
    <row r="212" spans="2:44" s="184" customFormat="1" ht="10.199999999999999">
      <c r="B212" s="185"/>
      <c r="C212" s="185"/>
      <c r="D212" s="186" t="str">
        <f ca="1">IFERROR(ADDRESS(ROW($A$12),$BM$4,,,$B$3),"")</f>
        <v>JAUNE!$AG$12</v>
      </c>
      <c r="E212" s="170" t="str">
        <f t="shared" ca="1" si="20"/>
        <v>4101805TA</v>
      </c>
      <c r="F212" s="170" t="str">
        <f t="shared" ca="1" si="21"/>
        <v>produit soudé jaune version 2B-E-F</v>
      </c>
      <c r="G212" s="171">
        <f ca="1">IF(OR(E212=0,E212="",E212=FALSE),"",MAX($G$1:G211)+1)</f>
        <v>51</v>
      </c>
      <c r="H212" s="185"/>
      <c r="I212" s="185"/>
      <c r="J212" s="185"/>
      <c r="K212" s="185"/>
      <c r="L212" s="185"/>
      <c r="M212" s="185"/>
      <c r="N212" s="185"/>
      <c r="O212" s="185"/>
      <c r="P212" s="185"/>
      <c r="Q212" s="185"/>
      <c r="R212" s="185"/>
      <c r="S212" s="185"/>
      <c r="T212" s="185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85"/>
      <c r="AE212" s="185"/>
      <c r="AF212" s="185"/>
      <c r="AG212" s="185"/>
      <c r="AH212" s="185"/>
      <c r="AI212" s="185"/>
      <c r="AJ212" s="185"/>
      <c r="AK212" s="185"/>
      <c r="AL212" s="185"/>
      <c r="AM212" s="185"/>
      <c r="AN212" s="185"/>
      <c r="AO212" s="185"/>
      <c r="AP212" s="185"/>
      <c r="AQ212" s="185"/>
      <c r="AR212" s="185"/>
    </row>
    <row r="213" spans="2:44" s="184" customFormat="1" ht="10.199999999999999">
      <c r="B213" s="185"/>
      <c r="C213" s="185"/>
      <c r="D213" s="186" t="str">
        <f ca="1">IFERROR(ADDRESS(ROW($A$13),$BM$4,,,$B$3),"")</f>
        <v>JAUNE!$AG$13</v>
      </c>
      <c r="E213" s="170" t="str">
        <f t="shared" ca="1" si="20"/>
        <v>4101804TA</v>
      </c>
      <c r="F213" s="170" t="str">
        <f t="shared" ca="1" si="21"/>
        <v>produit soudé jaune version 2C-G</v>
      </c>
      <c r="G213" s="171">
        <f ca="1">IF(OR(E213=0,E213="",E213=FALSE),"",MAX($G$1:G212)+1)</f>
        <v>52</v>
      </c>
      <c r="H213" s="185"/>
      <c r="I213" s="185"/>
      <c r="J213" s="185"/>
      <c r="K213" s="185"/>
      <c r="L213" s="185"/>
      <c r="M213" s="185"/>
      <c r="N213" s="185"/>
      <c r="O213" s="185"/>
      <c r="P213" s="185"/>
      <c r="Q213" s="185"/>
      <c r="R213" s="185"/>
      <c r="S213" s="185"/>
      <c r="T213" s="185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85"/>
      <c r="AE213" s="185"/>
      <c r="AF213" s="185"/>
      <c r="AG213" s="185"/>
      <c r="AH213" s="185"/>
      <c r="AI213" s="185"/>
      <c r="AJ213" s="185"/>
      <c r="AK213" s="185"/>
      <c r="AL213" s="185"/>
      <c r="AM213" s="185"/>
      <c r="AN213" s="185"/>
      <c r="AO213" s="185"/>
      <c r="AP213" s="185"/>
      <c r="AQ213" s="185"/>
      <c r="AR213" s="185"/>
    </row>
    <row r="214" spans="2:44" s="184" customFormat="1" ht="10.199999999999999">
      <c r="B214" s="185"/>
      <c r="C214" s="185"/>
      <c r="D214" s="186" t="str">
        <f ca="1">IFERROR(ADDRESS(ROW($A$14),$BM$4,,,$B$3),"")</f>
        <v>JAUNE!$AG$14</v>
      </c>
      <c r="E214" s="170">
        <f t="shared" ca="1" si="20"/>
        <v>0</v>
      </c>
      <c r="F214" s="170" t="b">
        <f t="shared" ca="1" si="21"/>
        <v>0</v>
      </c>
      <c r="G214" s="171" t="str">
        <f ca="1">IF(OR(E214=0,E214="",E214=FALSE),"",MAX($G$1:G213)+1)</f>
        <v/>
      </c>
      <c r="H214" s="185"/>
      <c r="I214" s="185"/>
      <c r="J214" s="185"/>
      <c r="K214" s="185"/>
      <c r="L214" s="185"/>
      <c r="M214" s="185"/>
      <c r="N214" s="185"/>
      <c r="O214" s="185"/>
      <c r="P214" s="185"/>
      <c r="Q214" s="185"/>
      <c r="R214" s="185"/>
      <c r="S214" s="185"/>
      <c r="T214" s="185"/>
      <c r="U214" s="185"/>
      <c r="V214" s="185"/>
      <c r="W214" s="185"/>
      <c r="X214" s="185"/>
      <c r="Y214" s="185"/>
      <c r="Z214" s="185"/>
      <c r="AA214" s="185"/>
      <c r="AB214" s="185"/>
      <c r="AC214" s="185"/>
      <c r="AD214" s="185"/>
      <c r="AE214" s="185"/>
      <c r="AF214" s="185"/>
      <c r="AG214" s="185"/>
      <c r="AH214" s="185"/>
      <c r="AI214" s="185"/>
      <c r="AJ214" s="185"/>
      <c r="AK214" s="185"/>
      <c r="AL214" s="185"/>
      <c r="AM214" s="185"/>
      <c r="AN214" s="185"/>
      <c r="AO214" s="185"/>
      <c r="AP214" s="185"/>
      <c r="AQ214" s="185"/>
      <c r="AR214" s="185"/>
    </row>
    <row r="215" spans="2:44" s="184" customFormat="1" ht="10.199999999999999">
      <c r="B215" s="185"/>
      <c r="C215" s="185"/>
      <c r="D215" s="186" t="str">
        <f ca="1">IFERROR(ADDRESS(ROW($A$15),$BM$4,,,$B$3),"")</f>
        <v>JAUNE!$AG$15</v>
      </c>
      <c r="E215" s="170" t="str">
        <f t="shared" ca="1" si="20"/>
        <v>4101801TA</v>
      </c>
      <c r="F215" s="170" t="str">
        <f t="shared" ca="1" si="21"/>
        <v>coquille jaune 2</v>
      </c>
      <c r="G215" s="171">
        <f ca="1">IF(OR(E215=0,E215="",E215=FALSE),"",MAX($G$1:G214)+1)</f>
        <v>53</v>
      </c>
      <c r="H215" s="185"/>
      <c r="I215" s="185"/>
      <c r="J215" s="185"/>
      <c r="K215" s="185"/>
      <c r="L215" s="185"/>
      <c r="M215" s="185"/>
      <c r="N215" s="185"/>
      <c r="O215" s="185"/>
      <c r="P215" s="185"/>
      <c r="Q215" s="185"/>
      <c r="R215" s="185"/>
      <c r="S215" s="185"/>
      <c r="T215" s="185"/>
      <c r="U215" s="185"/>
      <c r="V215" s="185"/>
      <c r="W215" s="185"/>
      <c r="X215" s="185"/>
      <c r="Y215" s="185"/>
      <c r="Z215" s="185"/>
      <c r="AA215" s="185"/>
      <c r="AB215" s="185"/>
      <c r="AC215" s="185"/>
      <c r="AD215" s="185"/>
      <c r="AE215" s="185"/>
      <c r="AF215" s="185"/>
      <c r="AG215" s="185"/>
      <c r="AH215" s="185"/>
      <c r="AI215" s="185"/>
      <c r="AJ215" s="185"/>
      <c r="AK215" s="185"/>
      <c r="AL215" s="185"/>
      <c r="AM215" s="185"/>
      <c r="AN215" s="185"/>
      <c r="AO215" s="185"/>
      <c r="AP215" s="185"/>
      <c r="AQ215" s="185"/>
      <c r="AR215" s="185"/>
    </row>
    <row r="216" spans="2:44" s="184" customFormat="1" ht="10.199999999999999">
      <c r="B216" s="185"/>
      <c r="C216" s="185"/>
      <c r="D216" s="186" t="str">
        <f ca="1">IFERROR(ADDRESS(ROW($A$16),$BM$4,,,$B$3),"")</f>
        <v>JAUNE!$AG$16</v>
      </c>
      <c r="E216" s="170" t="str">
        <f t="shared" ca="1" si="20"/>
        <v>NP0000444</v>
      </c>
      <c r="F216" s="170" t="str">
        <f t="shared" ca="1" si="21"/>
        <v>G12 TSBM Weld pad</v>
      </c>
      <c r="G216" s="171">
        <f ca="1">IF(OR(E216=0,E216="",E216=FALSE),"",MAX($G$1:G215)+1)</f>
        <v>54</v>
      </c>
      <c r="H216" s="185"/>
      <c r="I216" s="185"/>
      <c r="J216" s="185"/>
      <c r="K216" s="185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5"/>
      <c r="AK216" s="185"/>
      <c r="AL216" s="185"/>
      <c r="AM216" s="185"/>
      <c r="AN216" s="185"/>
      <c r="AO216" s="185"/>
      <c r="AP216" s="185"/>
      <c r="AQ216" s="185"/>
      <c r="AR216" s="185"/>
    </row>
    <row r="217" spans="2:44" s="184" customFormat="1" ht="10.199999999999999">
      <c r="B217" s="185"/>
      <c r="C217" s="185"/>
      <c r="D217" s="186" t="str">
        <f ca="1">IFERROR(ADDRESS(ROW($A$17),$BM$4,,,$B$3),"")</f>
        <v>JAUNE!$AG$17</v>
      </c>
      <c r="E217" s="170" t="str">
        <f t="shared" ca="1" si="20"/>
        <v>NP0000445</v>
      </c>
      <c r="F217" s="170" t="str">
        <f t="shared" ca="1" si="21"/>
        <v>G12 TSBM pin for left gauge</v>
      </c>
      <c r="G217" s="171">
        <f ca="1">IF(OR(E217=0,E217="",E217=FALSE),"",MAX($G$1:G216)+1)</f>
        <v>55</v>
      </c>
      <c r="H217" s="185"/>
      <c r="I217" s="185"/>
      <c r="J217" s="185"/>
      <c r="K217" s="185"/>
      <c r="L217" s="185"/>
      <c r="M217" s="185"/>
      <c r="N217" s="185"/>
      <c r="O217" s="185"/>
      <c r="P217" s="185"/>
      <c r="Q217" s="185"/>
      <c r="R217" s="185"/>
      <c r="S217" s="185"/>
      <c r="T217" s="185"/>
      <c r="U217" s="185"/>
      <c r="V217" s="185"/>
      <c r="W217" s="185"/>
      <c r="X217" s="185"/>
      <c r="Y217" s="185"/>
      <c r="Z217" s="185"/>
      <c r="AA217" s="185"/>
      <c r="AB217" s="185"/>
      <c r="AC217" s="185"/>
      <c r="AD217" s="185"/>
      <c r="AE217" s="185"/>
      <c r="AF217" s="185"/>
      <c r="AG217" s="185"/>
      <c r="AH217" s="185"/>
      <c r="AI217" s="185"/>
      <c r="AJ217" s="185"/>
      <c r="AK217" s="185"/>
      <c r="AL217" s="185"/>
      <c r="AM217" s="185"/>
      <c r="AN217" s="185"/>
      <c r="AO217" s="185"/>
      <c r="AP217" s="185"/>
      <c r="AQ217" s="185"/>
      <c r="AR217" s="185"/>
    </row>
    <row r="218" spans="2:44" s="184" customFormat="1" ht="10.199999999999999">
      <c r="B218" s="185"/>
      <c r="C218" s="185"/>
      <c r="D218" s="186" t="str">
        <f ca="1">IFERROR(ADDRESS(ROW($A$18),$BM$4,,,$B$3),"")</f>
        <v>JAUNE!$AG$18</v>
      </c>
      <c r="E218" s="170" t="str">
        <f t="shared" ca="1" si="20"/>
        <v>4101809TA</v>
      </c>
      <c r="F218" s="170" t="str">
        <f t="shared" ca="1" si="21"/>
        <v>IN VENT SYST TSBM</v>
      </c>
      <c r="G218" s="171">
        <f ca="1">IF(OR(E218=0,E218="",E218=FALSE),"",MAX($G$1:G217)+1)</f>
        <v>56</v>
      </c>
      <c r="H218" s="185"/>
      <c r="I218" s="185"/>
      <c r="J218" s="185"/>
      <c r="K218" s="185"/>
      <c r="L218" s="185"/>
      <c r="M218" s="185"/>
      <c r="N218" s="185"/>
      <c r="O218" s="185"/>
      <c r="P218" s="185"/>
      <c r="Q218" s="185"/>
      <c r="R218" s="185"/>
      <c r="S218" s="185"/>
      <c r="T218" s="185"/>
      <c r="U218" s="185"/>
      <c r="V218" s="185"/>
      <c r="W218" s="185"/>
      <c r="X218" s="185"/>
      <c r="Y218" s="185"/>
      <c r="Z218" s="185"/>
      <c r="AA218" s="185"/>
      <c r="AB218" s="185"/>
      <c r="AC218" s="185"/>
      <c r="AD218" s="185"/>
      <c r="AE218" s="185"/>
      <c r="AF218" s="185"/>
      <c r="AG218" s="185"/>
      <c r="AH218" s="185"/>
      <c r="AI218" s="185"/>
      <c r="AJ218" s="185"/>
      <c r="AK218" s="185"/>
      <c r="AL218" s="185"/>
      <c r="AM218" s="185"/>
      <c r="AN218" s="185"/>
      <c r="AO218" s="185"/>
      <c r="AP218" s="185"/>
      <c r="AQ218" s="185"/>
      <c r="AR218" s="185"/>
    </row>
    <row r="219" spans="2:44" s="184" customFormat="1" ht="10.199999999999999">
      <c r="B219" s="185"/>
      <c r="C219" s="185"/>
      <c r="D219" s="186" t="str">
        <f ca="1">IFERROR(ADDRESS(ROW($A$19),$BM$4,,,$B$3),"")</f>
        <v>JAUNE!$AG$19</v>
      </c>
      <c r="E219" s="170" t="str">
        <f t="shared" ca="1" si="20"/>
        <v>4101810TA</v>
      </c>
      <c r="F219" s="170" t="str">
        <f t="shared" ca="1" si="21"/>
        <v>IN VENT SYST TSBM</v>
      </c>
      <c r="G219" s="171">
        <f ca="1">IF(OR(E219=0,E219="",E219=FALSE),"",MAX($G$1:G218)+1)</f>
        <v>57</v>
      </c>
      <c r="H219" s="185"/>
      <c r="I219" s="185"/>
      <c r="J219" s="185"/>
      <c r="K219" s="185"/>
      <c r="L219" s="185"/>
      <c r="M219" s="185"/>
      <c r="N219" s="185"/>
      <c r="O219" s="185"/>
      <c r="P219" s="185"/>
      <c r="Q219" s="185"/>
      <c r="R219" s="185"/>
      <c r="S219" s="185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/>
      <c r="AD219" s="185"/>
      <c r="AE219" s="185"/>
      <c r="AF219" s="185"/>
      <c r="AG219" s="185"/>
      <c r="AH219" s="185"/>
      <c r="AI219" s="185"/>
      <c r="AJ219" s="185"/>
      <c r="AK219" s="185"/>
      <c r="AL219" s="185"/>
      <c r="AM219" s="185"/>
      <c r="AN219" s="185"/>
      <c r="AO219" s="185"/>
      <c r="AP219" s="185"/>
      <c r="AQ219" s="185"/>
      <c r="AR219" s="185"/>
    </row>
    <row r="220" spans="2:44" s="184" customFormat="1" ht="10.199999999999999">
      <c r="B220" s="185"/>
      <c r="C220" s="185"/>
      <c r="D220" s="186" t="str">
        <f ca="1">IFERROR(ADDRESS(ROW($A$20),$BM$4,,,$B$3),"")</f>
        <v>JAUNE!$AG$20</v>
      </c>
      <c r="E220" s="170" t="str">
        <f t="shared" ca="1" si="20"/>
        <v>7321199TA</v>
      </c>
      <c r="F220" s="170" t="str">
        <f t="shared" ca="1" si="21"/>
        <v>RET CLIP</v>
      </c>
      <c r="G220" s="171">
        <f ca="1">IF(OR(E220=0,E220="",E220=FALSE),"",MAX($G$1:G219)+1)</f>
        <v>58</v>
      </c>
      <c r="H220" s="185"/>
      <c r="I220" s="185"/>
      <c r="J220" s="185"/>
      <c r="K220" s="185"/>
      <c r="L220" s="185"/>
      <c r="M220" s="185"/>
      <c r="N220" s="185"/>
      <c r="O220" s="185"/>
      <c r="P220" s="185"/>
      <c r="Q220" s="185"/>
      <c r="R220" s="185"/>
      <c r="S220" s="185"/>
      <c r="T220" s="185"/>
      <c r="U220" s="185"/>
      <c r="V220" s="185"/>
      <c r="W220" s="185"/>
      <c r="X220" s="185"/>
      <c r="Y220" s="185"/>
      <c r="Z220" s="185"/>
      <c r="AA220" s="185"/>
      <c r="AB220" s="185"/>
      <c r="AC220" s="185"/>
      <c r="AD220" s="185"/>
      <c r="AE220" s="185"/>
      <c r="AF220" s="185"/>
      <c r="AG220" s="185"/>
      <c r="AH220" s="185"/>
      <c r="AI220" s="185"/>
      <c r="AJ220" s="185"/>
      <c r="AK220" s="185"/>
      <c r="AL220" s="185"/>
      <c r="AM220" s="185"/>
      <c r="AN220" s="185"/>
      <c r="AO220" s="185"/>
      <c r="AP220" s="185"/>
      <c r="AQ220" s="185"/>
      <c r="AR220" s="185"/>
    </row>
    <row r="221" spans="2:44" s="184" customFormat="1" ht="10.199999999999999">
      <c r="B221" s="185"/>
      <c r="C221" s="185"/>
      <c r="D221" s="186" t="str">
        <f ca="1">IFERROR(ADDRESS(ROW($A$21),$BM$4,,,$B$3),"")</f>
        <v>JAUNE!$AG$21</v>
      </c>
      <c r="E221" s="170" t="str">
        <f t="shared" ca="1" si="20"/>
        <v>7410815TA</v>
      </c>
      <c r="F221" s="170" t="str">
        <f t="shared" ca="1" si="21"/>
        <v>FILL LIMIT VENT VALVE</v>
      </c>
      <c r="G221" s="171">
        <f ca="1">IF(OR(E221=0,E221="",E221=FALSE),"",MAX($G$1:G220)+1)</f>
        <v>59</v>
      </c>
      <c r="H221" s="185"/>
      <c r="I221" s="185"/>
      <c r="J221" s="185"/>
      <c r="K221" s="185"/>
      <c r="L221" s="185"/>
      <c r="M221" s="185"/>
      <c r="N221" s="185"/>
      <c r="O221" s="185"/>
      <c r="P221" s="185"/>
      <c r="Q221" s="185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85"/>
      <c r="AE221" s="185"/>
      <c r="AF221" s="185"/>
      <c r="AG221" s="185"/>
      <c r="AH221" s="185"/>
      <c r="AI221" s="185"/>
      <c r="AJ221" s="185"/>
      <c r="AK221" s="185"/>
      <c r="AL221" s="185"/>
      <c r="AM221" s="185"/>
      <c r="AN221" s="185"/>
      <c r="AO221" s="185"/>
      <c r="AP221" s="185"/>
      <c r="AQ221" s="185"/>
      <c r="AR221" s="185"/>
    </row>
    <row r="222" spans="2:44" s="184" customFormat="1" ht="10.199999999999999">
      <c r="B222" s="185"/>
      <c r="C222" s="185"/>
      <c r="D222" s="186" t="str">
        <f ca="1">IFERROR(ADDRESS(ROW($A$22),$BM$4,,,$B$3),"")</f>
        <v>JAUNE!$AG$22</v>
      </c>
      <c r="E222" s="170" t="str">
        <f t="shared" ca="1" si="20"/>
        <v>7410816TA</v>
      </c>
      <c r="F222" s="170" t="str">
        <f t="shared" ca="1" si="21"/>
        <v>ROLL OVER VALVE</v>
      </c>
      <c r="G222" s="171">
        <f ca="1">IF(OR(E222=0,E222="",E222=FALSE),"",MAX($G$1:G221)+1)</f>
        <v>60</v>
      </c>
      <c r="H222" s="185"/>
      <c r="I222" s="185"/>
      <c r="J222" s="185"/>
      <c r="K222" s="185"/>
      <c r="L222" s="185"/>
      <c r="M222" s="185"/>
      <c r="N222" s="185"/>
      <c r="O222" s="185"/>
      <c r="P222" s="185"/>
      <c r="Q222" s="185"/>
      <c r="R222" s="185"/>
      <c r="S222" s="185"/>
      <c r="T222" s="185"/>
      <c r="U222" s="185"/>
      <c r="V222" s="185"/>
      <c r="W222" s="185"/>
      <c r="X222" s="185"/>
      <c r="Y222" s="185"/>
      <c r="Z222" s="185"/>
      <c r="AA222" s="185"/>
      <c r="AB222" s="185"/>
      <c r="AC222" s="185"/>
      <c r="AD222" s="185"/>
      <c r="AE222" s="185"/>
      <c r="AF222" s="185"/>
      <c r="AG222" s="185"/>
      <c r="AH222" s="185"/>
      <c r="AI222" s="185"/>
      <c r="AJ222" s="185"/>
      <c r="AK222" s="185"/>
      <c r="AL222" s="185"/>
      <c r="AM222" s="185"/>
      <c r="AN222" s="185"/>
      <c r="AO222" s="185"/>
      <c r="AP222" s="185"/>
      <c r="AQ222" s="185"/>
      <c r="AR222" s="185"/>
    </row>
    <row r="223" spans="2:44" s="184" customFormat="1" ht="10.199999999999999">
      <c r="B223" s="185"/>
      <c r="C223" s="185"/>
      <c r="D223" s="186" t="str">
        <f ca="1">IFERROR(ADDRESS(ROW($A$23),$BM$4,,,$B$3),"")</f>
        <v>JAUNE!$AG$23</v>
      </c>
      <c r="E223" s="170" t="str">
        <f t="shared" ca="1" si="20"/>
        <v>7410817TA</v>
      </c>
      <c r="F223" s="170" t="str">
        <f t="shared" ca="1" si="21"/>
        <v>FILL LIMIT VENT VALVE</v>
      </c>
      <c r="G223" s="171">
        <f ca="1">IF(OR(E223=0,E223="",E223=FALSE),"",MAX($G$1:G222)+1)</f>
        <v>61</v>
      </c>
      <c r="H223" s="185"/>
      <c r="I223" s="185"/>
      <c r="J223" s="185"/>
      <c r="K223" s="185"/>
      <c r="L223" s="185"/>
      <c r="M223" s="185"/>
      <c r="N223" s="185"/>
      <c r="O223" s="185"/>
      <c r="P223" s="185"/>
      <c r="Q223" s="185"/>
      <c r="R223" s="185"/>
      <c r="S223" s="185"/>
      <c r="T223" s="185"/>
      <c r="U223" s="185"/>
      <c r="V223" s="185"/>
      <c r="W223" s="185"/>
      <c r="X223" s="185"/>
      <c r="Y223" s="185"/>
      <c r="Z223" s="185"/>
      <c r="AA223" s="185"/>
      <c r="AB223" s="185"/>
      <c r="AC223" s="185"/>
      <c r="AD223" s="185"/>
      <c r="AE223" s="185"/>
      <c r="AF223" s="185"/>
      <c r="AG223" s="185"/>
      <c r="AH223" s="185"/>
      <c r="AI223" s="185"/>
      <c r="AJ223" s="185"/>
      <c r="AK223" s="185"/>
      <c r="AL223" s="185"/>
      <c r="AM223" s="185"/>
      <c r="AN223" s="185"/>
      <c r="AO223" s="185"/>
      <c r="AP223" s="185"/>
      <c r="AQ223" s="185"/>
      <c r="AR223" s="185"/>
    </row>
    <row r="224" spans="2:44" s="184" customFormat="1" ht="10.199999999999999">
      <c r="B224" s="185"/>
      <c r="C224" s="185"/>
      <c r="D224" s="186" t="str">
        <f ca="1">IFERROR(ADDRESS(ROW($A$24),$BM$4,,,$B$3),"")</f>
        <v>JAUNE!$AG$24</v>
      </c>
      <c r="E224" s="170" t="str">
        <f t="shared" ca="1" si="20"/>
        <v>7432725TA</v>
      </c>
      <c r="F224" s="170" t="str">
        <f t="shared" ca="1" si="21"/>
        <v>FILL VENT LINE</v>
      </c>
      <c r="G224" s="171">
        <f ca="1">IF(OR(E224=0,E224="",E224=FALSE),"",MAX($G$1:G223)+1)</f>
        <v>62</v>
      </c>
      <c r="H224" s="185"/>
      <c r="I224" s="185"/>
      <c r="J224" s="185"/>
      <c r="K224" s="185"/>
      <c r="L224" s="185"/>
      <c r="M224" s="185"/>
      <c r="N224" s="185"/>
      <c r="O224" s="185"/>
      <c r="P224" s="185"/>
      <c r="Q224" s="185"/>
      <c r="R224" s="185"/>
      <c r="S224" s="185"/>
      <c r="T224" s="185"/>
      <c r="U224" s="185"/>
      <c r="V224" s="185"/>
      <c r="W224" s="185"/>
      <c r="X224" s="185"/>
      <c r="Y224" s="185"/>
      <c r="Z224" s="185"/>
      <c r="AA224" s="185"/>
      <c r="AB224" s="185"/>
      <c r="AC224" s="185"/>
      <c r="AD224" s="185"/>
      <c r="AE224" s="185"/>
      <c r="AF224" s="185"/>
      <c r="AG224" s="185"/>
      <c r="AH224" s="185"/>
      <c r="AI224" s="185"/>
      <c r="AJ224" s="185"/>
      <c r="AK224" s="185"/>
      <c r="AL224" s="185"/>
      <c r="AM224" s="185"/>
      <c r="AN224" s="185"/>
      <c r="AO224" s="185"/>
      <c r="AP224" s="185"/>
      <c r="AQ224" s="185"/>
      <c r="AR224" s="185"/>
    </row>
    <row r="225" spans="2:44" s="184" customFormat="1" ht="10.199999999999999">
      <c r="B225" s="185"/>
      <c r="C225" s="185"/>
      <c r="D225" s="186" t="str">
        <f ca="1">IFERROR(ADDRESS(ROW($A$25),$BM$4,,,$B$3),"")</f>
        <v>JAUNE!$AG$25</v>
      </c>
      <c r="E225" s="170" t="str">
        <f t="shared" ca="1" si="20"/>
        <v>7540075AA</v>
      </c>
      <c r="F225" s="170" t="str">
        <f t="shared" ca="1" si="21"/>
        <v>ENCAPSULATED RING STD</v>
      </c>
      <c r="G225" s="171">
        <f ca="1">IF(OR(E225=0,E225="",E225=FALSE),"",MAX($G$1:G224)+1)</f>
        <v>63</v>
      </c>
      <c r="H225" s="185"/>
      <c r="I225" s="185"/>
      <c r="J225" s="185"/>
      <c r="K225" s="185"/>
      <c r="L225" s="185"/>
      <c r="M225" s="185"/>
      <c r="N225" s="185"/>
      <c r="O225" s="185"/>
      <c r="P225" s="185"/>
      <c r="Q225" s="185"/>
      <c r="R225" s="185"/>
      <c r="S225" s="185"/>
      <c r="T225" s="185"/>
      <c r="U225" s="185"/>
      <c r="V225" s="185"/>
      <c r="W225" s="185"/>
      <c r="X225" s="185"/>
      <c r="Y225" s="185"/>
      <c r="Z225" s="185"/>
      <c r="AA225" s="185"/>
      <c r="AB225" s="185"/>
      <c r="AC225" s="185"/>
      <c r="AD225" s="185"/>
      <c r="AE225" s="185"/>
      <c r="AF225" s="185"/>
      <c r="AG225" s="185"/>
      <c r="AH225" s="185"/>
      <c r="AI225" s="185"/>
      <c r="AJ225" s="185"/>
      <c r="AK225" s="185"/>
      <c r="AL225" s="185"/>
      <c r="AM225" s="185"/>
      <c r="AN225" s="185"/>
      <c r="AO225" s="185"/>
      <c r="AP225" s="185"/>
      <c r="AQ225" s="185"/>
      <c r="AR225" s="185"/>
    </row>
    <row r="226" spans="2:44" s="184" customFormat="1" ht="10.199999999999999">
      <c r="B226" s="185"/>
      <c r="C226" s="185"/>
      <c r="D226" s="186" t="str">
        <f ca="1">IFERROR(ADDRESS(ROW($A$26),$BM$4,,,$B$3),"")</f>
        <v>JAUNE!$AG$26</v>
      </c>
      <c r="E226" s="170">
        <f t="shared" ca="1" si="20"/>
        <v>0</v>
      </c>
      <c r="F226" s="170" t="b">
        <f t="shared" ca="1" si="21"/>
        <v>0</v>
      </c>
      <c r="G226" s="171" t="str">
        <f ca="1">IF(OR(E226=0,E226="",E226=FALSE),"",MAX($G$1:G225)+1)</f>
        <v/>
      </c>
      <c r="H226" s="185"/>
      <c r="I226" s="185"/>
      <c r="J226" s="185"/>
      <c r="K226" s="185"/>
      <c r="L226" s="185"/>
      <c r="M226" s="185"/>
      <c r="N226" s="185"/>
      <c r="O226" s="185"/>
      <c r="P226" s="185"/>
      <c r="Q226" s="185"/>
      <c r="R226" s="185"/>
      <c r="S226" s="185"/>
      <c r="T226" s="185"/>
      <c r="U226" s="185"/>
      <c r="V226" s="185"/>
      <c r="W226" s="185"/>
      <c r="X226" s="185"/>
      <c r="Y226" s="185"/>
      <c r="Z226" s="185"/>
      <c r="AA226" s="185"/>
      <c r="AB226" s="185"/>
      <c r="AC226" s="185"/>
      <c r="AD226" s="185"/>
      <c r="AE226" s="185"/>
      <c r="AF226" s="185"/>
      <c r="AG226" s="185"/>
      <c r="AH226" s="185"/>
      <c r="AI226" s="185"/>
      <c r="AJ226" s="185"/>
      <c r="AK226" s="185"/>
      <c r="AL226" s="185"/>
      <c r="AM226" s="185"/>
      <c r="AN226" s="185"/>
      <c r="AO226" s="185"/>
      <c r="AP226" s="185"/>
      <c r="AQ226" s="185"/>
      <c r="AR226" s="185"/>
    </row>
    <row r="227" spans="2:44" s="184" customFormat="1" ht="10.199999999999999">
      <c r="B227" s="185"/>
      <c r="C227" s="185"/>
      <c r="D227" s="186" t="str">
        <f ca="1">IFERROR(ADDRESS(ROW($A$27),$BM$4,,,$B$3),"")</f>
        <v>JAUNE!$AG$27</v>
      </c>
      <c r="E227" s="170" t="str">
        <f t="shared" ca="1" si="20"/>
        <v>1001873AA</v>
      </c>
      <c r="F227" s="170" t="str">
        <f t="shared" ca="1" si="21"/>
        <v>PLASTIC BRACKET FOR STRAP</v>
      </c>
      <c r="G227" s="171">
        <f ca="1">IF(OR(E227=0,E227="",E227=FALSE),"",MAX($G$1:G226)+1)</f>
        <v>64</v>
      </c>
      <c r="H227" s="185"/>
      <c r="I227" s="185"/>
      <c r="J227" s="185"/>
      <c r="K227" s="185"/>
      <c r="L227" s="185"/>
      <c r="M227" s="185"/>
      <c r="N227" s="185"/>
      <c r="O227" s="185"/>
      <c r="P227" s="185"/>
      <c r="Q227" s="185"/>
      <c r="R227" s="185"/>
      <c r="S227" s="185"/>
      <c r="T227" s="185"/>
      <c r="U227" s="185"/>
      <c r="V227" s="185"/>
      <c r="W227" s="185"/>
      <c r="X227" s="185"/>
      <c r="Y227" s="185"/>
      <c r="Z227" s="185"/>
      <c r="AA227" s="185"/>
      <c r="AB227" s="185"/>
      <c r="AC227" s="185"/>
      <c r="AD227" s="185"/>
      <c r="AE227" s="185"/>
      <c r="AF227" s="185"/>
      <c r="AG227" s="185"/>
      <c r="AH227" s="185"/>
      <c r="AI227" s="185"/>
      <c r="AJ227" s="185"/>
      <c r="AK227" s="185"/>
      <c r="AL227" s="185"/>
      <c r="AM227" s="185"/>
      <c r="AN227" s="185"/>
      <c r="AO227" s="185"/>
      <c r="AP227" s="185"/>
      <c r="AQ227" s="185"/>
      <c r="AR227" s="185"/>
    </row>
    <row r="228" spans="2:44" s="184" customFormat="1" ht="10.199999999999999">
      <c r="B228" s="185"/>
      <c r="C228" s="185"/>
      <c r="D228" s="186" t="str">
        <f ca="1">IFERROR(ADDRESS(ROW($A$28),$BM$4,,,$B$3),"")</f>
        <v>JAUNE!$AG$28</v>
      </c>
      <c r="E228" s="170" t="str">
        <f t="shared" ca="1" si="20"/>
        <v>7310630AA</v>
      </c>
      <c r="F228" s="170" t="str">
        <f t="shared" ca="1" si="21"/>
        <v>Diesel Breathing nipple</v>
      </c>
      <c r="G228" s="171">
        <f ca="1">IF(OR(E228=0,E228="",E228=FALSE),"",MAX($G$1:G227)+1)</f>
        <v>65</v>
      </c>
      <c r="H228" s="185"/>
      <c r="I228" s="185"/>
      <c r="J228" s="185"/>
      <c r="K228" s="185"/>
      <c r="L228" s="185"/>
      <c r="M228" s="185"/>
      <c r="N228" s="185"/>
      <c r="O228" s="185"/>
      <c r="P228" s="185"/>
      <c r="Q228" s="185"/>
      <c r="R228" s="185"/>
      <c r="S228" s="185"/>
      <c r="T228" s="185"/>
      <c r="U228" s="185"/>
      <c r="V228" s="185"/>
      <c r="W228" s="185"/>
      <c r="X228" s="185"/>
      <c r="Y228" s="185"/>
      <c r="Z228" s="185"/>
      <c r="AA228" s="185"/>
      <c r="AB228" s="185"/>
      <c r="AC228" s="185"/>
      <c r="AD228" s="185"/>
      <c r="AE228" s="185"/>
      <c r="AF228" s="185"/>
      <c r="AG228" s="185"/>
      <c r="AH228" s="185"/>
      <c r="AI228" s="185"/>
      <c r="AJ228" s="185"/>
      <c r="AK228" s="185"/>
      <c r="AL228" s="185"/>
      <c r="AM228" s="185"/>
      <c r="AN228" s="185"/>
      <c r="AO228" s="185"/>
      <c r="AP228" s="185"/>
      <c r="AQ228" s="185"/>
      <c r="AR228" s="185"/>
    </row>
    <row r="229" spans="2:44" s="184" customFormat="1" ht="10.199999999999999">
      <c r="B229" s="185"/>
      <c r="C229" s="185"/>
      <c r="D229" s="186" t="str">
        <f ca="1">IFERROR(ADDRESS(ROW($A$29),$BM$4,,,$B$3),"")</f>
        <v>JAUNE!$AG$29</v>
      </c>
      <c r="E229" s="170" t="str">
        <f t="shared" ca="1" si="20"/>
        <v>7410189AA</v>
      </c>
      <c r="F229" s="170" t="str">
        <f t="shared" ca="1" si="21"/>
        <v>INLET CHECK VALVE</v>
      </c>
      <c r="G229" s="171">
        <f ca="1">IF(OR(E229=0,E229="",E229=FALSE),"",MAX($G$1:G228)+1)</f>
        <v>66</v>
      </c>
      <c r="H229" s="185"/>
      <c r="I229" s="185"/>
      <c r="J229" s="185"/>
      <c r="K229" s="185"/>
      <c r="L229" s="185"/>
      <c r="M229" s="185"/>
      <c r="N229" s="185"/>
      <c r="O229" s="185"/>
      <c r="P229" s="185"/>
      <c r="Q229" s="185"/>
      <c r="R229" s="185"/>
      <c r="S229" s="185"/>
      <c r="T229" s="185"/>
      <c r="U229" s="185"/>
      <c r="V229" s="185"/>
      <c r="W229" s="185"/>
      <c r="X229" s="185"/>
      <c r="Y229" s="185"/>
      <c r="Z229" s="185"/>
      <c r="AA229" s="185"/>
      <c r="AB229" s="185"/>
      <c r="AC229" s="185"/>
      <c r="AD229" s="185"/>
      <c r="AE229" s="185"/>
      <c r="AF229" s="185"/>
      <c r="AG229" s="185"/>
      <c r="AH229" s="185"/>
      <c r="AI229" s="185"/>
      <c r="AJ229" s="185"/>
      <c r="AK229" s="185"/>
      <c r="AL229" s="185"/>
      <c r="AM229" s="185"/>
      <c r="AN229" s="185"/>
      <c r="AO229" s="185"/>
      <c r="AP229" s="185"/>
      <c r="AQ229" s="185"/>
      <c r="AR229" s="185"/>
    </row>
    <row r="230" spans="2:44" s="184" customFormat="1" ht="10.199999999999999">
      <c r="B230" s="185"/>
      <c r="C230" s="185"/>
      <c r="D230" s="186" t="str">
        <f ca="1">IFERROR(ADDRESS(ROW($A$30),$BM$4,,,$B$3),"")</f>
        <v>JAUNE!$AG$30</v>
      </c>
      <c r="E230" s="170" t="str">
        <f t="shared" ca="1" si="20"/>
        <v>7570067AA</v>
      </c>
      <c r="F230" s="170" t="str">
        <f t="shared" ca="1" si="21"/>
        <v>METALLIC SPACER UP</v>
      </c>
      <c r="G230" s="171">
        <f ca="1">IF(OR(E230=0,E230="",E230=FALSE),"",MAX($G$1:G229)+1)</f>
        <v>67</v>
      </c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C230" s="185"/>
      <c r="AD230" s="185"/>
      <c r="AE230" s="185"/>
      <c r="AF230" s="185"/>
      <c r="AG230" s="185"/>
      <c r="AH230" s="185"/>
      <c r="AI230" s="185"/>
      <c r="AJ230" s="185"/>
      <c r="AK230" s="185"/>
      <c r="AL230" s="185"/>
      <c r="AM230" s="185"/>
      <c r="AN230" s="185"/>
      <c r="AO230" s="185"/>
      <c r="AP230" s="185"/>
      <c r="AQ230" s="185"/>
      <c r="AR230" s="185"/>
    </row>
    <row r="231" spans="2:44" s="184" customFormat="1" ht="10.199999999999999">
      <c r="B231" s="185"/>
      <c r="C231" s="185"/>
      <c r="D231" s="186" t="str">
        <f ca="1">IFERROR(ADDRESS(ROW($A$31),$BM$4,,,$B$3),"")</f>
        <v>JAUNE!$AG$31</v>
      </c>
      <c r="E231" s="170">
        <f t="shared" ca="1" si="20"/>
        <v>0</v>
      </c>
      <c r="F231" s="170" t="b">
        <f t="shared" ca="1" si="21"/>
        <v>0</v>
      </c>
      <c r="G231" s="171" t="str">
        <f ca="1">IF(OR(E231=0,E231="",E231=FALSE),"",MAX($G$1:G230)+1)</f>
        <v/>
      </c>
      <c r="H231" s="185"/>
      <c r="I231" s="185"/>
      <c r="J231" s="185"/>
      <c r="K231" s="185"/>
      <c r="L231" s="185"/>
      <c r="M231" s="185"/>
      <c r="N231" s="185"/>
      <c r="O231" s="185"/>
      <c r="P231" s="185"/>
      <c r="Q231" s="185"/>
      <c r="R231" s="185"/>
      <c r="S231" s="185"/>
      <c r="T231" s="185"/>
      <c r="U231" s="185"/>
      <c r="V231" s="185"/>
      <c r="W231" s="185"/>
      <c r="X231" s="185"/>
      <c r="Y231" s="185"/>
      <c r="Z231" s="185"/>
      <c r="AA231" s="185"/>
      <c r="AB231" s="185"/>
      <c r="AC231" s="185"/>
      <c r="AD231" s="185"/>
      <c r="AE231" s="185"/>
      <c r="AF231" s="185"/>
      <c r="AG231" s="185"/>
      <c r="AH231" s="185"/>
      <c r="AI231" s="185"/>
      <c r="AJ231" s="185"/>
      <c r="AK231" s="185"/>
      <c r="AL231" s="185"/>
      <c r="AM231" s="185"/>
      <c r="AN231" s="185"/>
      <c r="AO231" s="185"/>
      <c r="AP231" s="185"/>
      <c r="AQ231" s="185"/>
      <c r="AR231" s="185"/>
    </row>
    <row r="232" spans="2:44" s="184" customFormat="1" ht="10.199999999999999">
      <c r="B232" s="185"/>
      <c r="C232" s="185"/>
      <c r="D232" s="186" t="str">
        <f ca="1">IFERROR(ADDRESS(ROW($A$32),$BM$4,,,$B$3),"")</f>
        <v>JAUNE!$AG$32</v>
      </c>
      <c r="E232" s="170" t="str">
        <f t="shared" ca="1" si="20"/>
        <v>7320091AA</v>
      </c>
      <c r="F232" s="170" t="str">
        <f t="shared" ca="1" si="21"/>
        <v>HEAT SHIELD</v>
      </c>
      <c r="G232" s="171">
        <f ca="1">IF(OR(E232=0,E232="",E232=FALSE),"",MAX($G$1:G231)+1)</f>
        <v>68</v>
      </c>
      <c r="H232" s="185"/>
      <c r="I232" s="185"/>
      <c r="J232" s="185"/>
      <c r="K232" s="185"/>
      <c r="L232" s="185"/>
      <c r="M232" s="185"/>
      <c r="N232" s="185"/>
      <c r="O232" s="185"/>
      <c r="P232" s="185"/>
      <c r="Q232" s="185"/>
      <c r="R232" s="185"/>
      <c r="S232" s="185"/>
      <c r="T232" s="185"/>
      <c r="U232" s="185"/>
      <c r="V232" s="185"/>
      <c r="W232" s="185"/>
      <c r="X232" s="185"/>
      <c r="Y232" s="185"/>
      <c r="Z232" s="185"/>
      <c r="AA232" s="185"/>
      <c r="AB232" s="185"/>
      <c r="AC232" s="185"/>
      <c r="AD232" s="185"/>
      <c r="AE232" s="185"/>
      <c r="AF232" s="185"/>
      <c r="AG232" s="185"/>
      <c r="AH232" s="185"/>
      <c r="AI232" s="185"/>
      <c r="AJ232" s="185"/>
      <c r="AK232" s="185"/>
      <c r="AL232" s="185"/>
      <c r="AM232" s="185"/>
      <c r="AN232" s="185"/>
      <c r="AO232" s="185"/>
      <c r="AP232" s="185"/>
      <c r="AQ232" s="185"/>
      <c r="AR232" s="185"/>
    </row>
    <row r="233" spans="2:44" s="184" customFormat="1" ht="10.199999999999999">
      <c r="B233" s="185"/>
      <c r="C233" s="185"/>
      <c r="D233" s="186" t="str">
        <f ca="1">IFERROR(ADDRESS(ROW($A$33),$BM$4,,,$B$3),"")</f>
        <v>JAUNE!$AG$33</v>
      </c>
      <c r="E233" s="170" t="str">
        <f t="shared" ca="1" si="20"/>
        <v>7510358TA</v>
      </c>
      <c r="F233" s="170" t="str">
        <f t="shared" ca="1" si="21"/>
        <v>METALLIC HEATSHIELD</v>
      </c>
      <c r="G233" s="171">
        <f ca="1">IF(OR(E233=0,E233="",E233=FALSE),"",MAX($G$1:G232)+1)</f>
        <v>69</v>
      </c>
      <c r="H233" s="185"/>
      <c r="I233" s="185"/>
      <c r="J233" s="185"/>
      <c r="K233" s="185"/>
      <c r="L233" s="185"/>
      <c r="M233" s="185"/>
      <c r="N233" s="185"/>
      <c r="O233" s="185"/>
      <c r="P233" s="185"/>
      <c r="Q233" s="185"/>
      <c r="R233" s="185"/>
      <c r="S233" s="185"/>
      <c r="T233" s="185"/>
      <c r="U233" s="185"/>
      <c r="V233" s="185"/>
      <c r="W233" s="185"/>
      <c r="X233" s="185"/>
      <c r="Y233" s="185"/>
      <c r="Z233" s="185"/>
      <c r="AA233" s="185"/>
      <c r="AB233" s="185"/>
      <c r="AC233" s="185"/>
      <c r="AD233" s="185"/>
      <c r="AE233" s="185"/>
      <c r="AF233" s="185"/>
      <c r="AG233" s="185"/>
      <c r="AH233" s="185"/>
      <c r="AI233" s="185"/>
      <c r="AJ233" s="185"/>
      <c r="AK233" s="185"/>
      <c r="AL233" s="185"/>
      <c r="AM233" s="185"/>
      <c r="AN233" s="185"/>
      <c r="AO233" s="185"/>
      <c r="AP233" s="185"/>
      <c r="AQ233" s="185"/>
      <c r="AR233" s="185"/>
    </row>
    <row r="234" spans="2:44" s="184" customFormat="1" ht="10.199999999999999">
      <c r="B234" s="185"/>
      <c r="C234" s="185"/>
      <c r="D234" s="186" t="str">
        <f ca="1">IFERROR(ADDRESS(ROW($A$34),$BM$4,,,$B$3),"")</f>
        <v>JAUNE!$AG$34</v>
      </c>
      <c r="E234" s="170" t="str">
        <f t="shared" ca="1" si="20"/>
        <v>7540058AA</v>
      </c>
      <c r="F234" s="170" t="str">
        <f t="shared" ca="1" si="21"/>
        <v>LOCKING RING</v>
      </c>
      <c r="G234" s="171">
        <f ca="1">IF(OR(E234=0,E234="",E234=FALSE),"",MAX($G$1:G233)+1)</f>
        <v>70</v>
      </c>
      <c r="H234" s="185"/>
      <c r="I234" s="185"/>
      <c r="J234" s="185"/>
      <c r="K234" s="185"/>
      <c r="L234" s="185"/>
      <c r="M234" s="185"/>
      <c r="N234" s="185"/>
      <c r="O234" s="185"/>
      <c r="P234" s="185"/>
      <c r="Q234" s="185"/>
      <c r="R234" s="185"/>
      <c r="S234" s="185"/>
      <c r="T234" s="185"/>
      <c r="U234" s="185"/>
      <c r="V234" s="185"/>
      <c r="W234" s="185"/>
      <c r="X234" s="185"/>
      <c r="Y234" s="185"/>
      <c r="Z234" s="185"/>
      <c r="AA234" s="185"/>
      <c r="AB234" s="185"/>
      <c r="AC234" s="185"/>
      <c r="AD234" s="185"/>
      <c r="AE234" s="185"/>
      <c r="AF234" s="185"/>
      <c r="AG234" s="185"/>
      <c r="AH234" s="185"/>
      <c r="AI234" s="185"/>
      <c r="AJ234" s="185"/>
      <c r="AK234" s="185"/>
      <c r="AL234" s="185"/>
      <c r="AM234" s="185"/>
      <c r="AN234" s="185"/>
      <c r="AO234" s="185"/>
      <c r="AP234" s="185"/>
      <c r="AQ234" s="185"/>
      <c r="AR234" s="185"/>
    </row>
    <row r="235" spans="2:44" s="184" customFormat="1" ht="10.199999999999999">
      <c r="B235" s="185"/>
      <c r="C235" s="185"/>
      <c r="D235" s="186" t="str">
        <f ca="1">IFERROR(ADDRESS(ROW($A$35),$BM$4,,,$B$3),"")</f>
        <v>JAUNE!$AG$35</v>
      </c>
      <c r="E235" s="170" t="str">
        <f t="shared" ca="1" si="20"/>
        <v>7611445TA</v>
      </c>
      <c r="F235" s="170" t="str">
        <f t="shared" ca="1" si="21"/>
        <v>FDM</v>
      </c>
      <c r="G235" s="171">
        <f ca="1">IF(OR(E235=0,E235="",E235=FALSE),"",MAX($G$1:G234)+1)</f>
        <v>71</v>
      </c>
      <c r="H235" s="185"/>
      <c r="I235" s="185"/>
      <c r="J235" s="185"/>
      <c r="K235" s="185"/>
      <c r="L235" s="185"/>
      <c r="M235" s="185"/>
      <c r="N235" s="185"/>
      <c r="O235" s="185"/>
      <c r="P235" s="185"/>
      <c r="Q235" s="185"/>
      <c r="R235" s="185"/>
      <c r="S235" s="185"/>
      <c r="T235" s="185"/>
      <c r="U235" s="185"/>
      <c r="V235" s="185"/>
      <c r="W235" s="185"/>
      <c r="X235" s="185"/>
      <c r="Y235" s="185"/>
      <c r="Z235" s="185"/>
      <c r="AA235" s="185"/>
      <c r="AB235" s="185"/>
      <c r="AC235" s="185"/>
      <c r="AD235" s="185"/>
      <c r="AE235" s="185"/>
      <c r="AF235" s="185"/>
      <c r="AG235" s="185"/>
      <c r="AH235" s="185"/>
      <c r="AI235" s="185"/>
      <c r="AJ235" s="185"/>
      <c r="AK235" s="185"/>
      <c r="AL235" s="185"/>
      <c r="AM235" s="185"/>
      <c r="AN235" s="185"/>
      <c r="AO235" s="185"/>
      <c r="AP235" s="185"/>
      <c r="AQ235" s="185"/>
      <c r="AR235" s="185"/>
    </row>
    <row r="236" spans="2:44" s="184" customFormat="1" ht="10.199999999999999">
      <c r="B236" s="185"/>
      <c r="C236" s="185"/>
      <c r="D236" s="186" t="str">
        <f ca="1">IFERROR(ADDRESS(ROW($A$36),$BM$4,,,$B$3),"")</f>
        <v>JAUNE!$AG$36</v>
      </c>
      <c r="E236" s="170" t="str">
        <f t="shared" ca="1" si="20"/>
        <v>7611446TA</v>
      </c>
      <c r="F236" s="170" t="str">
        <f t="shared" ca="1" si="21"/>
        <v>FDM DML</v>
      </c>
      <c r="G236" s="171">
        <f ca="1">IF(OR(E236=0,E236="",E236=FALSE),"",MAX($G$1:G235)+1)</f>
        <v>72</v>
      </c>
      <c r="H236" s="185"/>
      <c r="I236" s="185"/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5"/>
      <c r="U236" s="185"/>
      <c r="V236" s="185"/>
      <c r="W236" s="185"/>
      <c r="X236" s="185"/>
      <c r="Y236" s="185"/>
      <c r="Z236" s="185"/>
      <c r="AA236" s="185"/>
      <c r="AB236" s="185"/>
      <c r="AC236" s="185"/>
      <c r="AD236" s="185"/>
      <c r="AE236" s="185"/>
      <c r="AF236" s="185"/>
      <c r="AG236" s="185"/>
      <c r="AH236" s="185"/>
      <c r="AI236" s="185"/>
      <c r="AJ236" s="185"/>
      <c r="AK236" s="185"/>
      <c r="AL236" s="185"/>
      <c r="AM236" s="185"/>
      <c r="AN236" s="185"/>
      <c r="AO236" s="185"/>
      <c r="AP236" s="185"/>
      <c r="AQ236" s="185"/>
      <c r="AR236" s="185"/>
    </row>
    <row r="237" spans="2:44" s="184" customFormat="1" ht="10.199999999999999">
      <c r="B237" s="185"/>
      <c r="C237" s="185"/>
      <c r="D237" s="186" t="str">
        <f ca="1">IFERROR(ADDRESS(ROW($A$37),$BM$4,,,$B$3),"")</f>
        <v>JAUNE!$AG$37</v>
      </c>
      <c r="E237" s="170" t="str">
        <f t="shared" ca="1" si="20"/>
        <v>7620474TA</v>
      </c>
      <c r="F237" s="170" t="str">
        <f t="shared" ca="1" si="21"/>
        <v>WIRE HARN</v>
      </c>
      <c r="G237" s="171">
        <f ca="1">IF(OR(E237=0,E237="",E237=FALSE),"",MAX($G$1:G236)+1)</f>
        <v>73</v>
      </c>
      <c r="H237" s="185"/>
      <c r="I237" s="185"/>
      <c r="J237" s="185"/>
      <c r="K237" s="185"/>
      <c r="L237" s="185"/>
      <c r="M237" s="185"/>
      <c r="N237" s="185"/>
      <c r="O237" s="185"/>
      <c r="P237" s="185"/>
      <c r="Q237" s="185"/>
      <c r="R237" s="185"/>
      <c r="S237" s="185"/>
      <c r="T237" s="185"/>
      <c r="U237" s="185"/>
      <c r="V237" s="185"/>
      <c r="W237" s="185"/>
      <c r="X237" s="185"/>
      <c r="Y237" s="185"/>
      <c r="Z237" s="185"/>
      <c r="AA237" s="185"/>
      <c r="AB237" s="185"/>
      <c r="AC237" s="185"/>
      <c r="AD237" s="185"/>
      <c r="AE237" s="185"/>
      <c r="AF237" s="185"/>
      <c r="AG237" s="185"/>
      <c r="AH237" s="185"/>
      <c r="AI237" s="185"/>
      <c r="AJ237" s="185"/>
      <c r="AK237" s="185"/>
      <c r="AL237" s="185"/>
      <c r="AM237" s="185"/>
      <c r="AN237" s="185"/>
      <c r="AO237" s="185"/>
      <c r="AP237" s="185"/>
      <c r="AQ237" s="185"/>
      <c r="AR237" s="185"/>
    </row>
    <row r="238" spans="2:44" s="184" customFormat="1" ht="10.199999999999999">
      <c r="B238" s="185"/>
      <c r="C238" s="185"/>
      <c r="D238" s="186" t="str">
        <f ca="1">IFERROR(ADDRESS(ROW($A$38),$BM$4,,,$B$3),"")</f>
        <v>JAUNE!$AG$38</v>
      </c>
      <c r="E238" s="170" t="str">
        <f t="shared" ca="1" si="20"/>
        <v>7620529TA</v>
      </c>
      <c r="F238" s="170" t="str">
        <f t="shared" ca="1" si="21"/>
        <v>GROUND STRAP HEATSHIELD</v>
      </c>
      <c r="G238" s="171">
        <f ca="1">IF(OR(E238=0,E238="",E238=FALSE),"",MAX($G$1:G237)+1)</f>
        <v>74</v>
      </c>
      <c r="H238" s="185"/>
      <c r="I238" s="185"/>
      <c r="J238" s="185"/>
      <c r="K238" s="185"/>
      <c r="L238" s="185"/>
      <c r="M238" s="185"/>
      <c r="N238" s="185"/>
      <c r="O238" s="185"/>
      <c r="P238" s="185"/>
      <c r="Q238" s="185"/>
      <c r="R238" s="185"/>
      <c r="S238" s="185"/>
      <c r="T238" s="185"/>
      <c r="U238" s="185"/>
      <c r="V238" s="185"/>
      <c r="W238" s="185"/>
      <c r="X238" s="185"/>
      <c r="Y238" s="185"/>
      <c r="Z238" s="185"/>
      <c r="AA238" s="185"/>
      <c r="AB238" s="185"/>
      <c r="AC238" s="185"/>
      <c r="AD238" s="185"/>
      <c r="AE238" s="185"/>
      <c r="AF238" s="185"/>
      <c r="AG238" s="185"/>
      <c r="AH238" s="185"/>
      <c r="AI238" s="185"/>
      <c r="AJ238" s="185"/>
      <c r="AK238" s="185"/>
      <c r="AL238" s="185"/>
      <c r="AM238" s="185"/>
      <c r="AN238" s="185"/>
      <c r="AO238" s="185"/>
      <c r="AP238" s="185"/>
      <c r="AQ238" s="185"/>
      <c r="AR238" s="185"/>
    </row>
    <row r="239" spans="2:44" s="184" customFormat="1" ht="10.199999999999999">
      <c r="B239" s="185"/>
      <c r="C239" s="185"/>
      <c r="D239" s="186" t="str">
        <f ca="1">IFERROR(ADDRESS(ROW($A$39),$BM$4,,,$B$3),"")</f>
        <v>JAUNE!$AG$39</v>
      </c>
      <c r="E239" s="170">
        <f t="shared" ca="1" si="20"/>
        <v>0</v>
      </c>
      <c r="F239" s="170" t="b">
        <f t="shared" ca="1" si="21"/>
        <v>0</v>
      </c>
      <c r="G239" s="171" t="str">
        <f ca="1">IF(OR(E239=0,E239="",E239=FALSE),"",MAX($G$1:G238)+1)</f>
        <v/>
      </c>
      <c r="H239" s="185"/>
      <c r="I239" s="185"/>
      <c r="J239" s="185"/>
      <c r="K239" s="185"/>
      <c r="L239" s="185"/>
      <c r="M239" s="185"/>
      <c r="N239" s="185"/>
      <c r="O239" s="185"/>
      <c r="P239" s="185"/>
      <c r="Q239" s="185"/>
      <c r="R239" s="185"/>
      <c r="S239" s="185"/>
      <c r="T239" s="185"/>
      <c r="U239" s="185"/>
      <c r="V239" s="185"/>
      <c r="W239" s="185"/>
      <c r="X239" s="185"/>
      <c r="Y239" s="185"/>
      <c r="Z239" s="185"/>
      <c r="AA239" s="185"/>
      <c r="AB239" s="185"/>
      <c r="AC239" s="185"/>
      <c r="AD239" s="185"/>
      <c r="AE239" s="185"/>
      <c r="AF239" s="185"/>
      <c r="AG239" s="185"/>
      <c r="AH239" s="185"/>
      <c r="AI239" s="185"/>
      <c r="AJ239" s="185"/>
      <c r="AK239" s="185"/>
      <c r="AL239" s="185"/>
      <c r="AM239" s="185"/>
      <c r="AN239" s="185"/>
      <c r="AO239" s="185"/>
      <c r="AP239" s="185"/>
      <c r="AQ239" s="185"/>
      <c r="AR239" s="185"/>
    </row>
    <row r="240" spans="2:44" s="184" customFormat="1" ht="10.199999999999999">
      <c r="B240" s="185"/>
      <c r="C240" s="185"/>
      <c r="D240" s="186" t="str">
        <f ca="1">IFERROR(ADDRESS(ROW($A$40),$BM$4,,,$B$3),"")</f>
        <v>JAUNE!$AG$40</v>
      </c>
      <c r="E240" s="170">
        <f t="shared" ca="1" si="20"/>
        <v>0</v>
      </c>
      <c r="F240" s="170" t="b">
        <f t="shared" ca="1" si="21"/>
        <v>0</v>
      </c>
      <c r="G240" s="171" t="str">
        <f ca="1">IF(OR(E240=0,E240="",E240=FALSE),"",MAX($G$1:G239)+1)</f>
        <v/>
      </c>
      <c r="H240" s="185"/>
      <c r="I240" s="185"/>
      <c r="J240" s="185"/>
      <c r="K240" s="185"/>
      <c r="L240" s="185"/>
      <c r="M240" s="185"/>
      <c r="N240" s="185"/>
      <c r="O240" s="185"/>
      <c r="P240" s="185"/>
      <c r="Q240" s="185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5"/>
      <c r="AM240" s="185"/>
      <c r="AN240" s="185"/>
      <c r="AO240" s="185"/>
      <c r="AP240" s="185"/>
      <c r="AQ240" s="185"/>
      <c r="AR240" s="185"/>
    </row>
    <row r="241" spans="2:44" s="184" customFormat="1" ht="10.199999999999999">
      <c r="B241" s="185"/>
      <c r="C241" s="185"/>
      <c r="D241" s="186" t="str">
        <f ca="1">IFERROR(ADDRESS(ROW($A$41),$BM$4,,,$B$3),"")</f>
        <v>JAUNE!$AG$41</v>
      </c>
      <c r="E241" s="170">
        <f t="shared" ca="1" si="20"/>
        <v>0</v>
      </c>
      <c r="F241" s="170" t="b">
        <f t="shared" ca="1" si="21"/>
        <v>0</v>
      </c>
      <c r="G241" s="171" t="str">
        <f ca="1">IF(OR(E241=0,E241="",E241=FALSE),"",MAX($G$1:G240)+1)</f>
        <v/>
      </c>
      <c r="H241" s="185"/>
      <c r="I241" s="185"/>
      <c r="J241" s="185"/>
      <c r="K241" s="185"/>
      <c r="L241" s="185"/>
      <c r="M241" s="185"/>
      <c r="N241" s="185"/>
      <c r="O241" s="185"/>
      <c r="P241" s="185"/>
      <c r="Q241" s="185"/>
      <c r="R241" s="185"/>
      <c r="S241" s="185"/>
      <c r="T241" s="185"/>
      <c r="U241" s="185"/>
      <c r="V241" s="185"/>
      <c r="W241" s="185"/>
      <c r="X241" s="185"/>
      <c r="Y241" s="185"/>
      <c r="Z241" s="185"/>
      <c r="AA241" s="185"/>
      <c r="AB241" s="185"/>
      <c r="AC241" s="185"/>
      <c r="AD241" s="185"/>
      <c r="AE241" s="185"/>
      <c r="AF241" s="185"/>
      <c r="AG241" s="185"/>
      <c r="AH241" s="185"/>
      <c r="AI241" s="185"/>
      <c r="AJ241" s="185"/>
      <c r="AK241" s="185"/>
      <c r="AL241" s="185"/>
      <c r="AM241" s="185"/>
      <c r="AN241" s="185"/>
      <c r="AO241" s="185"/>
      <c r="AP241" s="185"/>
      <c r="AQ241" s="185"/>
      <c r="AR241" s="185"/>
    </row>
    <row r="242" spans="2:44" s="184" customFormat="1" ht="10.199999999999999">
      <c r="B242" s="185"/>
      <c r="C242" s="185"/>
      <c r="D242" s="186" t="str">
        <f ca="1">IFERROR(ADDRESS(ROW($A$42),$BM$4,,,$B$3),"")</f>
        <v>JAUNE!$AG$42</v>
      </c>
      <c r="E242" s="170">
        <f t="shared" ca="1" si="20"/>
        <v>0</v>
      </c>
      <c r="F242" s="170" t="b">
        <f t="shared" ca="1" si="21"/>
        <v>0</v>
      </c>
      <c r="G242" s="171" t="str">
        <f ca="1">IF(OR(E242=0,E242="",E242=FALSE),"",MAX($G$1:G241)+1)</f>
        <v/>
      </c>
      <c r="H242" s="185"/>
      <c r="I242" s="185"/>
      <c r="J242" s="185"/>
      <c r="K242" s="185"/>
      <c r="L242" s="185"/>
      <c r="M242" s="185"/>
      <c r="N242" s="185"/>
      <c r="O242" s="185"/>
      <c r="P242" s="185"/>
      <c r="Q242" s="185"/>
      <c r="R242" s="185"/>
      <c r="S242" s="185"/>
      <c r="T242" s="185"/>
      <c r="U242" s="185"/>
      <c r="V242" s="185"/>
      <c r="W242" s="185"/>
      <c r="X242" s="185"/>
      <c r="Y242" s="185"/>
      <c r="Z242" s="185"/>
      <c r="AA242" s="185"/>
      <c r="AB242" s="185"/>
      <c r="AC242" s="185"/>
      <c r="AD242" s="185"/>
      <c r="AE242" s="185"/>
      <c r="AF242" s="185"/>
      <c r="AG242" s="185"/>
      <c r="AH242" s="185"/>
      <c r="AI242" s="185"/>
      <c r="AJ242" s="185"/>
      <c r="AK242" s="185"/>
      <c r="AL242" s="185"/>
      <c r="AM242" s="185"/>
      <c r="AN242" s="185"/>
      <c r="AO242" s="185"/>
      <c r="AP242" s="185"/>
      <c r="AQ242" s="185"/>
      <c r="AR242" s="185"/>
    </row>
    <row r="243" spans="2:44" s="184" customFormat="1" ht="10.199999999999999">
      <c r="B243" s="185"/>
      <c r="C243" s="185"/>
      <c r="D243" s="186" t="str">
        <f ca="1">IFERROR(ADDRESS(ROW($A$43),$BM$4,,,$B$3),"")</f>
        <v>JAUNE!$AG$43</v>
      </c>
      <c r="E243" s="170">
        <f t="shared" ca="1" si="20"/>
        <v>0</v>
      </c>
      <c r="F243" s="170" t="b">
        <f t="shared" ca="1" si="21"/>
        <v>0</v>
      </c>
      <c r="G243" s="171" t="str">
        <f ca="1">IF(OR(E243=0,E243="",E243=FALSE),"",MAX($G$1:G242)+1)</f>
        <v/>
      </c>
      <c r="H243" s="185"/>
      <c r="I243" s="185"/>
      <c r="J243" s="185"/>
      <c r="K243" s="185"/>
      <c r="L243" s="185"/>
      <c r="M243" s="185"/>
      <c r="N243" s="185"/>
      <c r="O243" s="185"/>
      <c r="P243" s="185"/>
      <c r="Q243" s="185"/>
      <c r="R243" s="185"/>
      <c r="S243" s="185"/>
      <c r="T243" s="185"/>
      <c r="U243" s="185"/>
      <c r="V243" s="185"/>
      <c r="W243" s="185"/>
      <c r="X243" s="185"/>
      <c r="Y243" s="185"/>
      <c r="Z243" s="185"/>
      <c r="AA243" s="185"/>
      <c r="AB243" s="185"/>
      <c r="AC243" s="185"/>
      <c r="AD243" s="185"/>
      <c r="AE243" s="185"/>
      <c r="AF243" s="185"/>
      <c r="AG243" s="185"/>
      <c r="AH243" s="185"/>
      <c r="AI243" s="185"/>
      <c r="AJ243" s="185"/>
      <c r="AK243" s="185"/>
      <c r="AL243" s="185"/>
      <c r="AM243" s="185"/>
      <c r="AN243" s="185"/>
      <c r="AO243" s="185"/>
      <c r="AP243" s="185"/>
      <c r="AQ243" s="185"/>
      <c r="AR243" s="185"/>
    </row>
    <row r="244" spans="2:44" s="184" customFormat="1" ht="10.199999999999999">
      <c r="B244" s="185"/>
      <c r="C244" s="185"/>
      <c r="D244" s="186" t="str">
        <f ca="1">IFERROR(ADDRESS(ROW($A$44),$BM$4,,,$B$3),"")</f>
        <v>JAUNE!$AG$44</v>
      </c>
      <c r="E244" s="170">
        <f t="shared" ca="1" si="20"/>
        <v>0</v>
      </c>
      <c r="F244" s="170" t="b">
        <f t="shared" ca="1" si="21"/>
        <v>0</v>
      </c>
      <c r="G244" s="171" t="str">
        <f ca="1">IF(OR(E244=0,E244="",E244=FALSE),"",MAX($G$1:G243)+1)</f>
        <v/>
      </c>
      <c r="H244" s="185"/>
      <c r="I244" s="185"/>
      <c r="J244" s="185"/>
      <c r="K244" s="185"/>
      <c r="L244" s="185"/>
      <c r="M244" s="185"/>
      <c r="N244" s="185"/>
      <c r="O244" s="185"/>
      <c r="P244" s="185"/>
      <c r="Q244" s="185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85"/>
      <c r="AE244" s="185"/>
      <c r="AF244" s="185"/>
      <c r="AG244" s="185"/>
      <c r="AH244" s="185"/>
      <c r="AI244" s="185"/>
      <c r="AJ244" s="185"/>
      <c r="AK244" s="185"/>
      <c r="AL244" s="185"/>
      <c r="AM244" s="185"/>
      <c r="AN244" s="185"/>
      <c r="AO244" s="185"/>
      <c r="AP244" s="185"/>
      <c r="AQ244" s="185"/>
      <c r="AR244" s="185"/>
    </row>
    <row r="245" spans="2:44" s="184" customFormat="1" ht="10.199999999999999">
      <c r="B245" s="185"/>
      <c r="C245" s="185"/>
      <c r="D245" s="186" t="str">
        <f ca="1">IFERROR(ADDRESS(ROW($A$45),$BM$4,,,$B$3),"")</f>
        <v>JAUNE!$AG$45</v>
      </c>
      <c r="E245" s="170">
        <f t="shared" ca="1" si="20"/>
        <v>0</v>
      </c>
      <c r="F245" s="170" t="b">
        <f t="shared" ca="1" si="21"/>
        <v>0</v>
      </c>
      <c r="G245" s="171" t="str">
        <f ca="1">IF(OR(E245=0,E245="",E245=FALSE),"",MAX($G$1:G244)+1)</f>
        <v/>
      </c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  <c r="Z245" s="185"/>
      <c r="AA245" s="185"/>
      <c r="AB245" s="185"/>
      <c r="AC245" s="185"/>
      <c r="AD245" s="185"/>
      <c r="AE245" s="185"/>
      <c r="AF245" s="185"/>
      <c r="AG245" s="185"/>
      <c r="AH245" s="185"/>
      <c r="AI245" s="185"/>
      <c r="AJ245" s="185"/>
      <c r="AK245" s="185"/>
      <c r="AL245" s="185"/>
      <c r="AM245" s="185"/>
      <c r="AN245" s="185"/>
      <c r="AO245" s="185"/>
      <c r="AP245" s="185"/>
      <c r="AQ245" s="185"/>
      <c r="AR245" s="185"/>
    </row>
    <row r="246" spans="2:44" s="184" customFormat="1" ht="10.199999999999999">
      <c r="B246" s="185"/>
      <c r="C246" s="185"/>
      <c r="D246" s="186" t="str">
        <f ca="1">IFERROR(ADDRESS(ROW($A$46),$BM$4,,,$B$3),"")</f>
        <v>JAUNE!$AG$46</v>
      </c>
      <c r="E246" s="170">
        <f t="shared" ca="1" si="20"/>
        <v>0</v>
      </c>
      <c r="F246" s="170" t="b">
        <f t="shared" ca="1" si="21"/>
        <v>0</v>
      </c>
      <c r="G246" s="171" t="str">
        <f ca="1">IF(OR(E246=0,E246="",E246=FALSE),"",MAX($G$1:G245)+1)</f>
        <v/>
      </c>
      <c r="H246" s="185"/>
      <c r="I246" s="185"/>
      <c r="J246" s="185"/>
      <c r="K246" s="185"/>
      <c r="L246" s="185"/>
      <c r="M246" s="185"/>
      <c r="N246" s="185"/>
      <c r="O246" s="185"/>
      <c r="P246" s="185"/>
      <c r="Q246" s="185"/>
      <c r="R246" s="185"/>
      <c r="S246" s="185"/>
      <c r="T246" s="185"/>
      <c r="U246" s="185"/>
      <c r="V246" s="185"/>
      <c r="W246" s="185"/>
      <c r="X246" s="185"/>
      <c r="Y246" s="185"/>
      <c r="Z246" s="185"/>
      <c r="AA246" s="185"/>
      <c r="AB246" s="185"/>
      <c r="AC246" s="185"/>
      <c r="AD246" s="185"/>
      <c r="AE246" s="185"/>
      <c r="AF246" s="185"/>
      <c r="AG246" s="185"/>
      <c r="AH246" s="185"/>
      <c r="AI246" s="185"/>
      <c r="AJ246" s="185"/>
      <c r="AK246" s="185"/>
      <c r="AL246" s="185"/>
      <c r="AM246" s="185"/>
      <c r="AN246" s="185"/>
      <c r="AO246" s="185"/>
      <c r="AP246" s="185"/>
      <c r="AQ246" s="185"/>
      <c r="AR246" s="185"/>
    </row>
    <row r="247" spans="2:44" s="184" customFormat="1" ht="10.199999999999999">
      <c r="B247" s="185"/>
      <c r="C247" s="185"/>
      <c r="D247" s="186" t="str">
        <f ca="1">IFERROR(ADDRESS(ROW($A$47),$BM$4,,,$B$3),"")</f>
        <v>JAUNE!$AG$47</v>
      </c>
      <c r="E247" s="170">
        <f t="shared" ca="1" si="20"/>
        <v>0</v>
      </c>
      <c r="F247" s="170" t="b">
        <f t="shared" ca="1" si="21"/>
        <v>0</v>
      </c>
      <c r="G247" s="171" t="str">
        <f ca="1">IF(OR(E247=0,E247="",E247=FALSE),"",MAX($G$1:G246)+1)</f>
        <v/>
      </c>
      <c r="H247" s="185"/>
      <c r="I247" s="185"/>
      <c r="J247" s="185"/>
      <c r="K247" s="185"/>
      <c r="L247" s="185"/>
      <c r="M247" s="185"/>
      <c r="N247" s="185"/>
      <c r="O247" s="185"/>
      <c r="P247" s="185"/>
      <c r="Q247" s="185"/>
      <c r="R247" s="185"/>
      <c r="S247" s="185"/>
      <c r="T247" s="185"/>
      <c r="U247" s="185"/>
      <c r="V247" s="185"/>
      <c r="W247" s="185"/>
      <c r="X247" s="185"/>
      <c r="Y247" s="185"/>
      <c r="Z247" s="185"/>
      <c r="AA247" s="185"/>
      <c r="AB247" s="185"/>
      <c r="AC247" s="185"/>
      <c r="AD247" s="185"/>
      <c r="AE247" s="185"/>
      <c r="AF247" s="185"/>
      <c r="AG247" s="185"/>
      <c r="AH247" s="185"/>
      <c r="AI247" s="185"/>
      <c r="AJ247" s="185"/>
      <c r="AK247" s="185"/>
      <c r="AL247" s="185"/>
      <c r="AM247" s="185"/>
      <c r="AN247" s="185"/>
      <c r="AO247" s="185"/>
      <c r="AP247" s="185"/>
      <c r="AQ247" s="185"/>
      <c r="AR247" s="185"/>
    </row>
    <row r="248" spans="2:44" s="184" customFormat="1" ht="10.199999999999999">
      <c r="B248" s="185"/>
      <c r="C248" s="185"/>
      <c r="D248" s="186" t="str">
        <f ca="1">IFERROR(ADDRESS(ROW($A$48),$BM$4,,,$B$3),"")</f>
        <v>JAUNE!$AG$48</v>
      </c>
      <c r="E248" s="170">
        <f t="shared" ca="1" si="20"/>
        <v>0</v>
      </c>
      <c r="F248" s="170" t="b">
        <f t="shared" ca="1" si="21"/>
        <v>0</v>
      </c>
      <c r="G248" s="171" t="str">
        <f ca="1">IF(OR(E248=0,E248="",E248=FALSE),"",MAX($G$1:G247)+1)</f>
        <v/>
      </c>
      <c r="H248" s="185"/>
      <c r="I248" s="185"/>
      <c r="J248" s="185"/>
      <c r="K248" s="185"/>
      <c r="L248" s="185"/>
      <c r="M248" s="185"/>
      <c r="N248" s="185"/>
      <c r="O248" s="185"/>
      <c r="P248" s="185"/>
      <c r="Q248" s="185"/>
      <c r="R248" s="185"/>
      <c r="S248" s="185"/>
      <c r="T248" s="185"/>
      <c r="U248" s="185"/>
      <c r="V248" s="185"/>
      <c r="W248" s="185"/>
      <c r="X248" s="185"/>
      <c r="Y248" s="185"/>
      <c r="Z248" s="185"/>
      <c r="AA248" s="185"/>
      <c r="AB248" s="185"/>
      <c r="AC248" s="185"/>
      <c r="AD248" s="185"/>
      <c r="AE248" s="185"/>
      <c r="AF248" s="185"/>
      <c r="AG248" s="185"/>
      <c r="AH248" s="185"/>
      <c r="AI248" s="185"/>
      <c r="AJ248" s="185"/>
      <c r="AK248" s="185"/>
      <c r="AL248" s="185"/>
      <c r="AM248" s="185"/>
      <c r="AN248" s="185"/>
      <c r="AO248" s="185"/>
      <c r="AP248" s="185"/>
      <c r="AQ248" s="185"/>
      <c r="AR248" s="185"/>
    </row>
    <row r="249" spans="2:44" s="184" customFormat="1" ht="10.199999999999999">
      <c r="B249" s="185"/>
      <c r="C249" s="185"/>
      <c r="D249" s="186" t="str">
        <f ca="1">IFERROR(ADDRESS(ROW($A$49),$BM$4,,,$B$3),"")</f>
        <v>JAUNE!$AG$49</v>
      </c>
      <c r="E249" s="170">
        <f t="shared" ca="1" si="20"/>
        <v>0</v>
      </c>
      <c r="F249" s="170" t="b">
        <f t="shared" ca="1" si="21"/>
        <v>0</v>
      </c>
      <c r="G249" s="171" t="str">
        <f ca="1">IF(OR(E249=0,E249="",E249=FALSE),"",MAX($G$1:G248)+1)</f>
        <v/>
      </c>
      <c r="H249" s="185"/>
      <c r="I249" s="185"/>
      <c r="J249" s="185"/>
      <c r="K249" s="185"/>
      <c r="L249" s="185"/>
      <c r="M249" s="185"/>
      <c r="N249" s="185"/>
      <c r="O249" s="185"/>
      <c r="P249" s="185"/>
      <c r="Q249" s="185"/>
      <c r="R249" s="185"/>
      <c r="S249" s="185"/>
      <c r="T249" s="185"/>
      <c r="U249" s="185"/>
      <c r="V249" s="185"/>
      <c r="W249" s="185"/>
      <c r="X249" s="185"/>
      <c r="Y249" s="185"/>
      <c r="Z249" s="185"/>
      <c r="AA249" s="185"/>
      <c r="AB249" s="185"/>
      <c r="AC249" s="185"/>
      <c r="AD249" s="185"/>
      <c r="AE249" s="185"/>
      <c r="AF249" s="185"/>
      <c r="AG249" s="185"/>
      <c r="AH249" s="185"/>
      <c r="AI249" s="185"/>
      <c r="AJ249" s="185"/>
      <c r="AK249" s="185"/>
      <c r="AL249" s="185"/>
      <c r="AM249" s="185"/>
      <c r="AN249" s="185"/>
      <c r="AO249" s="185"/>
      <c r="AP249" s="185"/>
      <c r="AQ249" s="185"/>
      <c r="AR249" s="185"/>
    </row>
    <row r="250" spans="2:44" s="184" customFormat="1" ht="10.199999999999999">
      <c r="B250" s="185"/>
      <c r="C250" s="185"/>
      <c r="D250" s="186" t="str">
        <f ca="1">IFERROR(ADDRESS(ROW($A$50),$BM$4,,,$B$3),"")</f>
        <v>JAUNE!$AG$50</v>
      </c>
      <c r="E250" s="170">
        <f t="shared" ca="1" si="20"/>
        <v>0</v>
      </c>
      <c r="F250" s="170" t="b">
        <f t="shared" ca="1" si="21"/>
        <v>0</v>
      </c>
      <c r="G250" s="171" t="str">
        <f ca="1">IF(OR(E250=0,E250="",E250=FALSE),"",MAX($G$1:G249)+1)</f>
        <v/>
      </c>
      <c r="H250" s="185"/>
      <c r="I250" s="185"/>
      <c r="J250" s="185"/>
      <c r="K250" s="185"/>
      <c r="L250" s="185"/>
      <c r="M250" s="185"/>
      <c r="N250" s="185"/>
      <c r="O250" s="185"/>
      <c r="P250" s="185"/>
      <c r="Q250" s="185"/>
      <c r="R250" s="185"/>
      <c r="S250" s="185"/>
      <c r="T250" s="185"/>
      <c r="U250" s="185"/>
      <c r="V250" s="185"/>
      <c r="W250" s="185"/>
      <c r="X250" s="185"/>
      <c r="Y250" s="185"/>
      <c r="Z250" s="185"/>
      <c r="AA250" s="185"/>
      <c r="AB250" s="185"/>
      <c r="AC250" s="185"/>
      <c r="AD250" s="185"/>
      <c r="AE250" s="185"/>
      <c r="AF250" s="185"/>
      <c r="AG250" s="185"/>
      <c r="AH250" s="185"/>
      <c r="AI250" s="185"/>
      <c r="AJ250" s="185"/>
      <c r="AK250" s="185"/>
      <c r="AL250" s="185"/>
      <c r="AM250" s="185"/>
      <c r="AN250" s="185"/>
      <c r="AO250" s="185"/>
      <c r="AP250" s="185"/>
      <c r="AQ250" s="185"/>
      <c r="AR250" s="185"/>
    </row>
    <row r="251" spans="2:44" s="184" customFormat="1" ht="10.199999999999999">
      <c r="B251" s="185"/>
      <c r="C251" s="185"/>
      <c r="D251" s="186" t="str">
        <f ca="1">IFERROR(ADDRESS(ROW($A$51),$BM$4,,,$B$3),"")</f>
        <v>JAUNE!$AG$51</v>
      </c>
      <c r="E251" s="170">
        <f t="shared" ca="1" si="20"/>
        <v>0</v>
      </c>
      <c r="F251" s="170" t="b">
        <f t="shared" ca="1" si="21"/>
        <v>0</v>
      </c>
      <c r="G251" s="171" t="str">
        <f ca="1">IF(OR(E251=0,E251="",E251=FALSE),"",MAX($G$1:G250)+1)</f>
        <v/>
      </c>
      <c r="H251" s="185"/>
      <c r="I251" s="185"/>
      <c r="J251" s="185"/>
      <c r="K251" s="185"/>
      <c r="L251" s="185"/>
      <c r="M251" s="185"/>
      <c r="N251" s="185"/>
      <c r="O251" s="185"/>
      <c r="P251" s="185"/>
      <c r="Q251" s="185"/>
      <c r="R251" s="185"/>
      <c r="S251" s="185"/>
      <c r="T251" s="185"/>
      <c r="U251" s="185"/>
      <c r="V251" s="185"/>
      <c r="W251" s="185"/>
      <c r="X251" s="185"/>
      <c r="Y251" s="185"/>
      <c r="Z251" s="185"/>
      <c r="AA251" s="185"/>
      <c r="AB251" s="185"/>
      <c r="AC251" s="185"/>
      <c r="AD251" s="185"/>
      <c r="AE251" s="185"/>
      <c r="AF251" s="185"/>
      <c r="AG251" s="185"/>
      <c r="AH251" s="185"/>
      <c r="AI251" s="185"/>
      <c r="AJ251" s="185"/>
      <c r="AK251" s="185"/>
      <c r="AL251" s="185"/>
      <c r="AM251" s="185"/>
      <c r="AN251" s="185"/>
      <c r="AO251" s="185"/>
      <c r="AP251" s="185"/>
      <c r="AQ251" s="185"/>
      <c r="AR251" s="185"/>
    </row>
    <row r="252" spans="2:44" s="184" customFormat="1" ht="10.199999999999999">
      <c r="B252" s="185"/>
      <c r="C252" s="185"/>
      <c r="D252" s="186" t="str">
        <f ca="1">IFERROR(ADDRESS(ROW($A$52),$BM$4,,,$B$3),"")</f>
        <v>JAUNE!$AG$52</v>
      </c>
      <c r="E252" s="170">
        <f t="shared" ca="1" si="20"/>
        <v>0</v>
      </c>
      <c r="F252" s="170" t="b">
        <f t="shared" ca="1" si="21"/>
        <v>0</v>
      </c>
      <c r="G252" s="171" t="str">
        <f ca="1">IF(OR(E252=0,E252="",E252=FALSE),"",MAX($G$1:G251)+1)</f>
        <v/>
      </c>
      <c r="H252" s="185"/>
      <c r="I252" s="185"/>
      <c r="J252" s="185"/>
      <c r="K252" s="185"/>
      <c r="L252" s="185"/>
      <c r="M252" s="185"/>
      <c r="N252" s="185"/>
      <c r="O252" s="185"/>
      <c r="P252" s="185"/>
      <c r="Q252" s="185"/>
      <c r="R252" s="185"/>
      <c r="S252" s="185"/>
      <c r="T252" s="185"/>
      <c r="U252" s="185"/>
      <c r="V252" s="185"/>
      <c r="W252" s="185"/>
      <c r="X252" s="185"/>
      <c r="Y252" s="185"/>
      <c r="Z252" s="185"/>
      <c r="AA252" s="185"/>
      <c r="AB252" s="185"/>
      <c r="AC252" s="185"/>
      <c r="AD252" s="185"/>
      <c r="AE252" s="185"/>
      <c r="AF252" s="185"/>
      <c r="AG252" s="185"/>
      <c r="AH252" s="185"/>
      <c r="AI252" s="185"/>
      <c r="AJ252" s="185"/>
      <c r="AK252" s="185"/>
      <c r="AL252" s="185"/>
      <c r="AM252" s="185"/>
      <c r="AN252" s="185"/>
      <c r="AO252" s="185"/>
      <c r="AP252" s="185"/>
      <c r="AQ252" s="185"/>
      <c r="AR252" s="185"/>
    </row>
    <row r="253" spans="2:44" s="184" customFormat="1" ht="10.199999999999999">
      <c r="B253" s="185"/>
      <c r="C253" s="185"/>
      <c r="D253" s="187" t="str">
        <f ca="1">IFERROR(ADDRESS(ROW($A$3),$BM$5,,,$B$3),"")</f>
        <v>JAUNE!$AZ$3</v>
      </c>
      <c r="E253" s="170" t="str">
        <f t="shared" ca="1" si="20"/>
        <v>4101705UA</v>
      </c>
      <c r="F253" s="170" t="str">
        <f t="shared" ca="1" si="21"/>
        <v>produit jaune version 3A</v>
      </c>
      <c r="G253" s="171">
        <f ca="1">IF(OR(E253=0,E253="",E253=FALSE),"",MAX($G$1:G252)+1)</f>
        <v>75</v>
      </c>
      <c r="H253" s="185"/>
      <c r="I253" s="185"/>
      <c r="J253" s="185"/>
      <c r="K253" s="185"/>
      <c r="L253" s="185"/>
      <c r="M253" s="185"/>
      <c r="N253" s="185"/>
      <c r="O253" s="185"/>
      <c r="P253" s="185"/>
      <c r="Q253" s="185"/>
      <c r="R253" s="185"/>
      <c r="S253" s="185"/>
      <c r="T253" s="185"/>
      <c r="U253" s="185"/>
      <c r="V253" s="185"/>
      <c r="W253" s="185"/>
      <c r="X253" s="185"/>
      <c r="Y253" s="185"/>
      <c r="Z253" s="185"/>
      <c r="AA253" s="185"/>
      <c r="AB253" s="185"/>
      <c r="AC253" s="185"/>
      <c r="AD253" s="185"/>
      <c r="AE253" s="185"/>
      <c r="AF253" s="185"/>
      <c r="AG253" s="185"/>
      <c r="AH253" s="185"/>
      <c r="AI253" s="185"/>
      <c r="AJ253" s="185"/>
      <c r="AK253" s="185"/>
      <c r="AL253" s="185"/>
      <c r="AM253" s="185"/>
      <c r="AN253" s="185"/>
      <c r="AO253" s="185"/>
      <c r="AP253" s="185"/>
      <c r="AQ253" s="185"/>
      <c r="AR253" s="185"/>
    </row>
    <row r="254" spans="2:44" s="184" customFormat="1" ht="10.199999999999999">
      <c r="B254" s="185"/>
      <c r="C254" s="185"/>
      <c r="D254" s="187" t="str">
        <f ca="1">IFERROR(ADDRESS(ROW($A$4),$BM$5,,,$B$3),"")</f>
        <v>JAUNE!$AZ$4</v>
      </c>
      <c r="E254" s="170" t="str">
        <f t="shared" ca="1" si="20"/>
        <v>4101706UA</v>
      </c>
      <c r="F254" s="170" t="str">
        <f t="shared" ca="1" si="21"/>
        <v>produit jaune version 3B</v>
      </c>
      <c r="G254" s="171">
        <f ca="1">IF(OR(E254=0,E254="",E254=FALSE),"",MAX($G$1:G253)+1)</f>
        <v>76</v>
      </c>
      <c r="H254" s="185"/>
      <c r="I254" s="185"/>
      <c r="J254" s="185"/>
      <c r="K254" s="185"/>
      <c r="L254" s="185"/>
      <c r="M254" s="185"/>
      <c r="N254" s="185"/>
      <c r="O254" s="185"/>
      <c r="P254" s="185"/>
      <c r="Q254" s="185"/>
      <c r="R254" s="185"/>
      <c r="S254" s="185"/>
      <c r="T254" s="185"/>
      <c r="U254" s="185"/>
      <c r="V254" s="185"/>
      <c r="W254" s="185"/>
      <c r="X254" s="185"/>
      <c r="Y254" s="185"/>
      <c r="Z254" s="185"/>
      <c r="AA254" s="185"/>
      <c r="AB254" s="185"/>
      <c r="AC254" s="185"/>
      <c r="AD254" s="185"/>
      <c r="AE254" s="185"/>
      <c r="AF254" s="185"/>
      <c r="AG254" s="185"/>
      <c r="AH254" s="185"/>
      <c r="AI254" s="185"/>
      <c r="AJ254" s="185"/>
      <c r="AK254" s="185"/>
      <c r="AL254" s="185"/>
      <c r="AM254" s="185"/>
      <c r="AN254" s="185"/>
      <c r="AO254" s="185"/>
      <c r="AP254" s="185"/>
      <c r="AQ254" s="185"/>
      <c r="AR254" s="185"/>
    </row>
    <row r="255" spans="2:44" s="184" customFormat="1" ht="10.199999999999999">
      <c r="B255" s="185"/>
      <c r="C255" s="185"/>
      <c r="D255" s="187" t="str">
        <f ca="1">IFERROR(ADDRESS(ROW($A$5),$BM$5,,,$B$3),"")</f>
        <v>JAUNE!$AZ$5</v>
      </c>
      <c r="E255" s="170" t="str">
        <f t="shared" ca="1" si="20"/>
        <v>4101707UB</v>
      </c>
      <c r="F255" s="170" t="str">
        <f t="shared" ca="1" si="21"/>
        <v>produit jaune version 3C</v>
      </c>
      <c r="G255" s="171">
        <f ca="1">IF(OR(E255=0,E255="",E255=FALSE),"",MAX($G$1:G254)+1)</f>
        <v>77</v>
      </c>
      <c r="H255" s="185"/>
      <c r="I255" s="185"/>
      <c r="J255" s="185"/>
      <c r="K255" s="185"/>
      <c r="L255" s="185"/>
      <c r="M255" s="185"/>
      <c r="N255" s="185"/>
      <c r="O255" s="185"/>
      <c r="P255" s="185"/>
      <c r="Q255" s="185"/>
      <c r="R255" s="185"/>
      <c r="S255" s="185"/>
      <c r="T255" s="185"/>
      <c r="U255" s="185"/>
      <c r="V255" s="185"/>
      <c r="W255" s="185"/>
      <c r="X255" s="185"/>
      <c r="Y255" s="185"/>
      <c r="Z255" s="185"/>
      <c r="AA255" s="185"/>
      <c r="AB255" s="185"/>
      <c r="AC255" s="185"/>
      <c r="AD255" s="185"/>
      <c r="AE255" s="185"/>
      <c r="AF255" s="185"/>
      <c r="AG255" s="185"/>
      <c r="AH255" s="185"/>
      <c r="AI255" s="185"/>
      <c r="AJ255" s="185"/>
      <c r="AK255" s="185"/>
      <c r="AL255" s="185"/>
      <c r="AM255" s="185"/>
      <c r="AN255" s="185"/>
      <c r="AO255" s="185"/>
      <c r="AP255" s="185"/>
      <c r="AQ255" s="185"/>
      <c r="AR255" s="185"/>
    </row>
    <row r="256" spans="2:44" s="184" customFormat="1" ht="10.199999999999999">
      <c r="B256" s="185"/>
      <c r="C256" s="185"/>
      <c r="D256" s="187" t="str">
        <f ca="1">IFERROR(ADDRESS(ROW($A$6),$BM$5,,,$B$3),"")</f>
        <v>JAUNE!$AZ$6</v>
      </c>
      <c r="E256" s="170" t="str">
        <f t="shared" ca="1" si="20"/>
        <v>4101709UA</v>
      </c>
      <c r="F256" s="170" t="str">
        <f t="shared" ca="1" si="21"/>
        <v>produit jaune version 3D</v>
      </c>
      <c r="G256" s="171">
        <f ca="1">IF(OR(E256=0,E256="",E256=FALSE),"",MAX($G$1:G255)+1)</f>
        <v>78</v>
      </c>
      <c r="H256" s="185"/>
      <c r="I256" s="185"/>
      <c r="J256" s="185"/>
      <c r="K256" s="185"/>
      <c r="L256" s="185"/>
      <c r="M256" s="185"/>
      <c r="N256" s="185"/>
      <c r="O256" s="185"/>
      <c r="P256" s="185"/>
      <c r="Q256" s="185"/>
      <c r="R256" s="185"/>
      <c r="S256" s="185"/>
      <c r="T256" s="185"/>
      <c r="U256" s="185"/>
      <c r="V256" s="185"/>
      <c r="W256" s="185"/>
      <c r="X256" s="185"/>
      <c r="Y256" s="185"/>
      <c r="Z256" s="185"/>
      <c r="AA256" s="185"/>
      <c r="AB256" s="185"/>
      <c r="AC256" s="185"/>
      <c r="AD256" s="185"/>
      <c r="AE256" s="185"/>
      <c r="AF256" s="185"/>
      <c r="AG256" s="185"/>
      <c r="AH256" s="185"/>
      <c r="AI256" s="185"/>
      <c r="AJ256" s="185"/>
      <c r="AK256" s="185"/>
      <c r="AL256" s="185"/>
      <c r="AM256" s="185"/>
      <c r="AN256" s="185"/>
      <c r="AO256" s="185"/>
      <c r="AP256" s="185"/>
      <c r="AQ256" s="185"/>
      <c r="AR256" s="185"/>
    </row>
    <row r="257" spans="2:44" s="184" customFormat="1" ht="10.199999999999999">
      <c r="B257" s="185"/>
      <c r="C257" s="185"/>
      <c r="D257" s="187" t="str">
        <f ca="1">IFERROR(ADDRESS(ROW($A$7),$BM$5,,,$B$3),"")</f>
        <v>JAUNE!$AZ$7</v>
      </c>
      <c r="E257" s="170" t="str">
        <f t="shared" ca="1" si="20"/>
        <v>4101710UA</v>
      </c>
      <c r="F257" s="170" t="str">
        <f t="shared" ca="1" si="21"/>
        <v>produit jaune version 3E</v>
      </c>
      <c r="G257" s="171">
        <f ca="1">IF(OR(E257=0,E257="",E257=FALSE),"",MAX($G$1:G256)+1)</f>
        <v>79</v>
      </c>
      <c r="H257" s="185"/>
      <c r="I257" s="185"/>
      <c r="J257" s="185"/>
      <c r="K257" s="185"/>
      <c r="L257" s="185"/>
      <c r="M257" s="185"/>
      <c r="N257" s="185"/>
      <c r="O257" s="185"/>
      <c r="P257" s="185"/>
      <c r="Q257" s="185"/>
      <c r="R257" s="185"/>
      <c r="S257" s="185"/>
      <c r="T257" s="185"/>
      <c r="U257" s="185"/>
      <c r="V257" s="185"/>
      <c r="W257" s="185"/>
      <c r="X257" s="185"/>
      <c r="Y257" s="185"/>
      <c r="Z257" s="185"/>
      <c r="AA257" s="185"/>
      <c r="AB257" s="185"/>
      <c r="AC257" s="185"/>
      <c r="AD257" s="185"/>
      <c r="AE257" s="185"/>
      <c r="AF257" s="185"/>
      <c r="AG257" s="185"/>
      <c r="AH257" s="185"/>
      <c r="AI257" s="185"/>
      <c r="AJ257" s="185"/>
      <c r="AK257" s="185"/>
      <c r="AL257" s="185"/>
      <c r="AM257" s="185"/>
      <c r="AN257" s="185"/>
      <c r="AO257" s="185"/>
      <c r="AP257" s="185"/>
      <c r="AQ257" s="185"/>
      <c r="AR257" s="185"/>
    </row>
    <row r="258" spans="2:44" s="184" customFormat="1" ht="10.199999999999999">
      <c r="B258" s="185"/>
      <c r="C258" s="185"/>
      <c r="D258" s="187" t="str">
        <f ca="1">IFERROR(ADDRESS(ROW($A$8),$BM$5,,,$B$3),"")</f>
        <v>JAUNE!$AZ$8</v>
      </c>
      <c r="E258" s="170" t="str">
        <f t="shared" ca="1" si="20"/>
        <v>4101711UA</v>
      </c>
      <c r="F258" s="170" t="str">
        <f t="shared" ca="1" si="21"/>
        <v>produit jaune version 3F</v>
      </c>
      <c r="G258" s="171">
        <f ca="1">IF(OR(E258=0,E258="",E258=FALSE),"",MAX($G$1:G257)+1)</f>
        <v>80</v>
      </c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5"/>
      <c r="AH258" s="185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</row>
    <row r="259" spans="2:44" s="184" customFormat="1" ht="10.199999999999999">
      <c r="B259" s="185"/>
      <c r="C259" s="185"/>
      <c r="D259" s="187" t="str">
        <f ca="1">IFERROR(ADDRESS(ROW($A$9),$BM$5,,,$B$3),"")</f>
        <v>JAUNE!$AZ$9</v>
      </c>
      <c r="E259" s="170" t="str">
        <f t="shared" ref="E259:E322" ca="1" si="22">IFERROR(INDIRECT(D259),"")</f>
        <v>4101712UB</v>
      </c>
      <c r="F259" s="170" t="str">
        <f t="shared" ref="F259:F322" ca="1" si="23">IFERROR(IF(OFFSET(INDIRECT(D259),,-1)&lt;&gt;"",OFFSET(INDIRECT(D259),,-1),IF(OFFSET(INDIRECT(D259),,-2)&lt;&gt;"",OFFSET(INDIRECT(D259),,-2),IF(OFFSET(INDIRECT(D259),,-3)&lt;&gt;"",OFFSET(INDIRECT(D259),,-3),IF(OFFSET(INDIRECT(D259),,-4)&lt;&gt;"",OFFSET(INDIRECT(D259),,-4),IF(OFFSET(INDIRECT(D259),,-5)&lt;&gt;"",OFFSET(INDIRECT(D259),,-5),IF(OFFSET(INDIRECT(D259),,-6)&lt;&gt;"",OFFSET(INDIRECT(D259),,-6))))))),"")</f>
        <v>produit jaune version 3G</v>
      </c>
      <c r="G259" s="171">
        <f ca="1">IF(OR(E259=0,E259="",E259=FALSE),"",MAX($G$1:G258)+1)</f>
        <v>81</v>
      </c>
      <c r="H259" s="185"/>
      <c r="I259" s="185"/>
      <c r="J259" s="185"/>
      <c r="K259" s="185"/>
      <c r="L259" s="185"/>
      <c r="M259" s="185"/>
      <c r="N259" s="185"/>
      <c r="O259" s="185"/>
      <c r="P259" s="185"/>
      <c r="Q259" s="185"/>
      <c r="R259" s="185"/>
      <c r="S259" s="185"/>
      <c r="T259" s="185"/>
      <c r="U259" s="185"/>
      <c r="V259" s="185"/>
      <c r="W259" s="185"/>
      <c r="X259" s="185"/>
      <c r="Y259" s="185"/>
      <c r="Z259" s="185"/>
      <c r="AA259" s="185"/>
      <c r="AB259" s="185"/>
      <c r="AC259" s="185"/>
      <c r="AD259" s="185"/>
      <c r="AE259" s="185"/>
      <c r="AF259" s="185"/>
      <c r="AG259" s="185"/>
      <c r="AH259" s="185"/>
      <c r="AI259" s="185"/>
      <c r="AJ259" s="185"/>
      <c r="AK259" s="185"/>
      <c r="AL259" s="185"/>
      <c r="AM259" s="185"/>
      <c r="AN259" s="185"/>
      <c r="AO259" s="185"/>
      <c r="AP259" s="185"/>
      <c r="AQ259" s="185"/>
      <c r="AR259" s="185"/>
    </row>
    <row r="260" spans="2:44" s="184" customFormat="1" ht="10.199999999999999">
      <c r="B260" s="185"/>
      <c r="C260" s="185"/>
      <c r="D260" s="187" t="str">
        <f ca="1">IFERROR(ADDRESS(ROW($A$10),$BM$5,,,$B$3),"")</f>
        <v>JAUNE!$AZ$10</v>
      </c>
      <c r="E260" s="170" t="str">
        <f t="shared" ca="1" si="22"/>
        <v>4101702UA</v>
      </c>
      <c r="F260" s="170" t="str">
        <f t="shared" ca="1" si="23"/>
        <v>produit soudé jaune version 2A-D-E-F</v>
      </c>
      <c r="G260" s="171">
        <f ca="1">IF(OR(E260=0,E260="",E260=FALSE),"",MAX($G$1:G259)+1)</f>
        <v>82</v>
      </c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5"/>
      <c r="AH260" s="185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</row>
    <row r="261" spans="2:44" s="184" customFormat="1" ht="10.199999999999999">
      <c r="B261" s="185"/>
      <c r="C261" s="185"/>
      <c r="D261" s="187" t="str">
        <f ca="1">IFERROR(ADDRESS(ROW($A$11),$BM$5,,,$B$3),"")</f>
        <v>JAUNE!$AZ$11</v>
      </c>
      <c r="E261" s="170" t="str">
        <f t="shared" ca="1" si="22"/>
        <v>4101703UA</v>
      </c>
      <c r="F261" s="170" t="str">
        <f t="shared" ca="1" si="23"/>
        <v>produit soudé jaune version 3B</v>
      </c>
      <c r="G261" s="171">
        <f ca="1">IF(OR(E261=0,E261="",E261=FALSE),"",MAX($G$1:G260)+1)</f>
        <v>83</v>
      </c>
      <c r="H261" s="185"/>
      <c r="I261" s="185"/>
      <c r="J261" s="185"/>
      <c r="K261" s="185"/>
      <c r="L261" s="185"/>
      <c r="M261" s="185"/>
      <c r="N261" s="185"/>
      <c r="O261" s="185"/>
      <c r="P261" s="185"/>
      <c r="Q261" s="185"/>
      <c r="R261" s="185"/>
      <c r="S261" s="185"/>
      <c r="T261" s="185"/>
      <c r="U261" s="185"/>
      <c r="V261" s="185"/>
      <c r="W261" s="185"/>
      <c r="X261" s="185"/>
      <c r="Y261" s="185"/>
      <c r="Z261" s="185"/>
      <c r="AA261" s="185"/>
      <c r="AB261" s="185"/>
      <c r="AC261" s="185"/>
      <c r="AD261" s="185"/>
      <c r="AE261" s="185"/>
      <c r="AF261" s="185"/>
      <c r="AG261" s="185"/>
      <c r="AH261" s="185"/>
      <c r="AI261" s="185"/>
      <c r="AJ261" s="185"/>
      <c r="AK261" s="185"/>
      <c r="AL261" s="185"/>
      <c r="AM261" s="185"/>
      <c r="AN261" s="185"/>
      <c r="AO261" s="185"/>
      <c r="AP261" s="185"/>
      <c r="AQ261" s="185"/>
      <c r="AR261" s="185"/>
    </row>
    <row r="262" spans="2:44" s="184" customFormat="1" ht="10.199999999999999">
      <c r="B262" s="185"/>
      <c r="C262" s="185"/>
      <c r="D262" s="187" t="str">
        <f ca="1">IFERROR(ADDRESS(ROW($A$12),$BM$5,,,$B$3),"")</f>
        <v>JAUNE!$AZ$12</v>
      </c>
      <c r="E262" s="170" t="str">
        <f t="shared" ca="1" si="22"/>
        <v>4101704UA</v>
      </c>
      <c r="F262" s="170" t="str">
        <f t="shared" ca="1" si="23"/>
        <v>produit soudé jaune version 3C-G</v>
      </c>
      <c r="G262" s="171">
        <f ca="1">IF(OR(E262=0,E262="",E262=FALSE),"",MAX($G$1:G261)+1)</f>
        <v>84</v>
      </c>
      <c r="H262" s="185"/>
      <c r="I262" s="185"/>
      <c r="J262" s="185"/>
      <c r="K262" s="185"/>
      <c r="L262" s="185"/>
      <c r="M262" s="185"/>
      <c r="N262" s="185"/>
      <c r="O262" s="185"/>
      <c r="P262" s="185"/>
      <c r="Q262" s="185"/>
      <c r="R262" s="185"/>
      <c r="S262" s="185"/>
      <c r="T262" s="185"/>
      <c r="U262" s="185"/>
      <c r="V262" s="185"/>
      <c r="W262" s="185"/>
      <c r="X262" s="185"/>
      <c r="Y262" s="185"/>
      <c r="Z262" s="185"/>
      <c r="AA262" s="185"/>
      <c r="AB262" s="185"/>
      <c r="AC262" s="185"/>
      <c r="AD262" s="185"/>
      <c r="AE262" s="185"/>
      <c r="AF262" s="185"/>
      <c r="AG262" s="185"/>
      <c r="AH262" s="185"/>
      <c r="AI262" s="185"/>
      <c r="AJ262" s="185"/>
      <c r="AK262" s="185"/>
      <c r="AL262" s="185"/>
      <c r="AM262" s="185"/>
      <c r="AN262" s="185"/>
      <c r="AO262" s="185"/>
      <c r="AP262" s="185"/>
      <c r="AQ262" s="185"/>
      <c r="AR262" s="185"/>
    </row>
    <row r="263" spans="2:44" s="184" customFormat="1" ht="10.199999999999999">
      <c r="B263" s="185"/>
      <c r="C263" s="185"/>
      <c r="D263" s="187" t="str">
        <f ca="1">IFERROR(ADDRESS(ROW($A$13),$BM$5,,,$B$3),"")</f>
        <v>JAUNE!$AZ$13</v>
      </c>
      <c r="E263" s="170">
        <f t="shared" ca="1" si="22"/>
        <v>0</v>
      </c>
      <c r="F263" s="170" t="str">
        <f t="shared" ca="1" si="23"/>
        <v>ateleir soufflage machine</v>
      </c>
      <c r="G263" s="171" t="str">
        <f ca="1">IF(OR(E263=0,E263="",E263=FALSE),"",MAX($G$1:G262)+1)</f>
        <v/>
      </c>
      <c r="H263" s="185"/>
      <c r="I263" s="185"/>
      <c r="J263" s="185"/>
      <c r="K263" s="185"/>
      <c r="L263" s="185"/>
      <c r="M263" s="185"/>
      <c r="N263" s="185"/>
      <c r="O263" s="185"/>
      <c r="P263" s="185"/>
      <c r="Q263" s="185"/>
      <c r="R263" s="185"/>
      <c r="S263" s="185"/>
      <c r="T263" s="185"/>
      <c r="U263" s="185"/>
      <c r="V263" s="185"/>
      <c r="W263" s="185"/>
      <c r="X263" s="185"/>
      <c r="Y263" s="185"/>
      <c r="Z263" s="185"/>
      <c r="AA263" s="185"/>
      <c r="AB263" s="185"/>
      <c r="AC263" s="185"/>
      <c r="AD263" s="185"/>
      <c r="AE263" s="185"/>
      <c r="AF263" s="185"/>
      <c r="AG263" s="185"/>
      <c r="AH263" s="185"/>
      <c r="AI263" s="185"/>
      <c r="AJ263" s="185"/>
      <c r="AK263" s="185"/>
      <c r="AL263" s="185"/>
      <c r="AM263" s="185"/>
      <c r="AN263" s="185"/>
      <c r="AO263" s="185"/>
      <c r="AP263" s="185"/>
      <c r="AQ263" s="185"/>
      <c r="AR263" s="185"/>
    </row>
    <row r="264" spans="2:44" s="184" customFormat="1" ht="10.199999999999999">
      <c r="B264" s="185"/>
      <c r="C264" s="185"/>
      <c r="D264" s="187" t="str">
        <f ca="1">IFERROR(ADDRESS(ROW($A$14),$BM$5,,,$B$3),"")</f>
        <v>JAUNE!$AZ$14</v>
      </c>
      <c r="E264" s="170" t="str">
        <f t="shared" ca="1" si="22"/>
        <v>4101701TB</v>
      </c>
      <c r="F264" s="170" t="str">
        <f t="shared" ca="1" si="23"/>
        <v>coquille jaune 3-1</v>
      </c>
      <c r="G264" s="171">
        <f ca="1">IF(OR(E264=0,E264="",E264=FALSE),"",MAX($G$1:G263)+1)</f>
        <v>85</v>
      </c>
      <c r="H264" s="185"/>
      <c r="I264" s="185"/>
      <c r="J264" s="185"/>
      <c r="K264" s="185"/>
      <c r="L264" s="185"/>
      <c r="M264" s="185"/>
      <c r="N264" s="185"/>
      <c r="O264" s="185"/>
      <c r="P264" s="185"/>
      <c r="Q264" s="185"/>
      <c r="R264" s="185"/>
      <c r="S264" s="185"/>
      <c r="T264" s="185"/>
      <c r="U264" s="185"/>
      <c r="V264" s="185"/>
      <c r="W264" s="185"/>
      <c r="X264" s="185"/>
      <c r="Y264" s="185"/>
      <c r="Z264" s="185"/>
      <c r="AA264" s="185"/>
      <c r="AB264" s="185"/>
      <c r="AC264" s="185"/>
      <c r="AD264" s="185"/>
      <c r="AE264" s="185"/>
      <c r="AF264" s="185"/>
      <c r="AG264" s="185"/>
      <c r="AH264" s="185"/>
      <c r="AI264" s="185"/>
      <c r="AJ264" s="185"/>
      <c r="AK264" s="185"/>
      <c r="AL264" s="185"/>
      <c r="AM264" s="185"/>
      <c r="AN264" s="185"/>
      <c r="AO264" s="185"/>
      <c r="AP264" s="185"/>
      <c r="AQ264" s="185"/>
      <c r="AR264" s="185"/>
    </row>
    <row r="265" spans="2:44" s="184" customFormat="1" ht="10.199999999999999">
      <c r="B265" s="185"/>
      <c r="C265" s="185"/>
      <c r="D265" s="187" t="str">
        <f ca="1">IFERROR(ADDRESS(ROW($A$15),$BM$5,,,$B$3),"")</f>
        <v>JAUNE!$AZ$15</v>
      </c>
      <c r="E265" s="170" t="str">
        <f t="shared" ca="1" si="22"/>
        <v>4101708TB</v>
      </c>
      <c r="F265" s="170" t="str">
        <f t="shared" ca="1" si="23"/>
        <v>coquille jaune 3-2</v>
      </c>
      <c r="G265" s="171">
        <f ca="1">IF(OR(E265=0,E265="",E265=FALSE),"",MAX($G$1:G264)+1)</f>
        <v>86</v>
      </c>
      <c r="H265" s="185"/>
      <c r="I265" s="185"/>
      <c r="J265" s="185"/>
      <c r="K265" s="185"/>
      <c r="L265" s="185"/>
      <c r="M265" s="185"/>
      <c r="N265" s="185"/>
      <c r="O265" s="185"/>
      <c r="P265" s="185"/>
      <c r="Q265" s="185"/>
      <c r="R265" s="185"/>
      <c r="S265" s="185"/>
      <c r="T265" s="185"/>
      <c r="U265" s="185"/>
      <c r="V265" s="185"/>
      <c r="W265" s="185"/>
      <c r="X265" s="185"/>
      <c r="Y265" s="185"/>
      <c r="Z265" s="185"/>
      <c r="AA265" s="185"/>
      <c r="AB265" s="185"/>
      <c r="AC265" s="185"/>
      <c r="AD265" s="185"/>
      <c r="AE265" s="185"/>
      <c r="AF265" s="185"/>
      <c r="AG265" s="185"/>
      <c r="AH265" s="185"/>
      <c r="AI265" s="185"/>
      <c r="AJ265" s="185"/>
      <c r="AK265" s="185"/>
      <c r="AL265" s="185"/>
      <c r="AM265" s="185"/>
      <c r="AN265" s="185"/>
      <c r="AO265" s="185"/>
      <c r="AP265" s="185"/>
      <c r="AQ265" s="185"/>
      <c r="AR265" s="185"/>
    </row>
    <row r="266" spans="2:44" s="184" customFormat="1" ht="10.199999999999999">
      <c r="B266" s="185"/>
      <c r="C266" s="185"/>
      <c r="D266" s="187" t="str">
        <f ca="1">IFERROR(ADDRESS(ROW($A$16),$BM$5,,,$B$3),"")</f>
        <v>JAUNE!$AZ$16</v>
      </c>
      <c r="E266" s="170" t="str">
        <f t="shared" ca="1" si="22"/>
        <v>1001568AA</v>
      </c>
      <c r="F266" s="170" t="str">
        <f t="shared" ca="1" si="23"/>
        <v>matière 1</v>
      </c>
      <c r="G266" s="171">
        <f ca="1">IF(OR(E266=0,E266="",E266=FALSE),"",MAX($G$1:G265)+1)</f>
        <v>87</v>
      </c>
      <c r="H266" s="185"/>
      <c r="I266" s="185"/>
      <c r="J266" s="185"/>
      <c r="K266" s="185"/>
      <c r="L266" s="185"/>
      <c r="M266" s="185"/>
      <c r="N266" s="185"/>
      <c r="O266" s="185"/>
      <c r="P266" s="185"/>
      <c r="Q266" s="185"/>
      <c r="R266" s="185"/>
      <c r="S266" s="185"/>
      <c r="T266" s="185"/>
      <c r="U266" s="185"/>
      <c r="V266" s="185"/>
      <c r="W266" s="185"/>
      <c r="X266" s="185"/>
      <c r="Y266" s="185"/>
      <c r="Z266" s="185"/>
      <c r="AA266" s="185"/>
      <c r="AB266" s="185"/>
      <c r="AC266" s="185"/>
      <c r="AD266" s="185"/>
      <c r="AE266" s="185"/>
      <c r="AF266" s="185"/>
      <c r="AG266" s="185"/>
      <c r="AH266" s="185"/>
      <c r="AI266" s="185"/>
      <c r="AJ266" s="185"/>
      <c r="AK266" s="185"/>
      <c r="AL266" s="185"/>
      <c r="AM266" s="185"/>
      <c r="AN266" s="185"/>
      <c r="AO266" s="185"/>
      <c r="AP266" s="185"/>
      <c r="AQ266" s="185"/>
      <c r="AR266" s="185"/>
    </row>
    <row r="267" spans="2:44" s="184" customFormat="1" ht="10.199999999999999">
      <c r="B267" s="185"/>
      <c r="C267" s="185"/>
      <c r="D267" s="187" t="str">
        <f ca="1">IFERROR(ADDRESS(ROW($A$17),$BM$5,,,$B$3),"")</f>
        <v>JAUNE!$AZ$17</v>
      </c>
      <c r="E267" s="170" t="str">
        <f t="shared" ca="1" si="22"/>
        <v>7110024AA</v>
      </c>
      <c r="F267" s="170" t="str">
        <f t="shared" ca="1" si="23"/>
        <v>matière 2</v>
      </c>
      <c r="G267" s="171">
        <f ca="1">IF(OR(E267=0,E267="",E267=FALSE),"",MAX($G$1:G266)+1)</f>
        <v>88</v>
      </c>
      <c r="H267" s="185"/>
      <c r="I267" s="185"/>
      <c r="J267" s="185"/>
      <c r="K267" s="185"/>
      <c r="L267" s="185"/>
      <c r="M267" s="185"/>
      <c r="N267" s="185"/>
      <c r="O267" s="185"/>
      <c r="P267" s="185"/>
      <c r="Q267" s="185"/>
      <c r="R267" s="185"/>
      <c r="S267" s="185"/>
      <c r="T267" s="185"/>
      <c r="U267" s="185"/>
      <c r="V267" s="185"/>
      <c r="W267" s="185"/>
      <c r="X267" s="185"/>
      <c r="Y267" s="185"/>
      <c r="Z267" s="185"/>
      <c r="AA267" s="185"/>
      <c r="AB267" s="185"/>
      <c r="AC267" s="185"/>
      <c r="AD267" s="185"/>
      <c r="AE267" s="185"/>
      <c r="AF267" s="185"/>
      <c r="AG267" s="185"/>
      <c r="AH267" s="185"/>
      <c r="AI267" s="185"/>
      <c r="AJ267" s="185"/>
      <c r="AK267" s="185"/>
      <c r="AL267" s="185"/>
      <c r="AM267" s="185"/>
      <c r="AN267" s="185"/>
      <c r="AO267" s="185"/>
      <c r="AP267" s="185"/>
      <c r="AQ267" s="185"/>
      <c r="AR267" s="185"/>
    </row>
    <row r="268" spans="2:44" s="184" customFormat="1" ht="10.199999999999999">
      <c r="B268" s="185"/>
      <c r="C268" s="185"/>
      <c r="D268" s="187" t="str">
        <f ca="1">IFERROR(ADDRESS(ROW($A$18),$BM$5,,,$B$3),"")</f>
        <v>JAUNE!$AZ$18</v>
      </c>
      <c r="E268" s="170" t="str">
        <f t="shared" ca="1" si="22"/>
        <v>7130008AA</v>
      </c>
      <c r="F268" s="170" t="str">
        <f t="shared" ca="1" si="23"/>
        <v>matière 3</v>
      </c>
      <c r="G268" s="171">
        <f ca="1">IF(OR(E268=0,E268="",E268=FALSE),"",MAX($G$1:G267)+1)</f>
        <v>89</v>
      </c>
      <c r="H268" s="185"/>
      <c r="I268" s="185"/>
      <c r="J268" s="185"/>
      <c r="K268" s="185"/>
      <c r="L268" s="185"/>
      <c r="M268" s="185"/>
      <c r="N268" s="185"/>
      <c r="O268" s="185"/>
      <c r="P268" s="185"/>
      <c r="Q268" s="185"/>
      <c r="R268" s="185"/>
      <c r="S268" s="185"/>
      <c r="T268" s="185"/>
      <c r="U268" s="185"/>
      <c r="V268" s="185"/>
      <c r="W268" s="185"/>
      <c r="X268" s="185"/>
      <c r="Y268" s="185"/>
      <c r="Z268" s="185"/>
      <c r="AA268" s="185"/>
      <c r="AB268" s="185"/>
      <c r="AC268" s="185"/>
      <c r="AD268" s="185"/>
      <c r="AE268" s="185"/>
      <c r="AF268" s="185"/>
      <c r="AG268" s="185"/>
      <c r="AH268" s="185"/>
      <c r="AI268" s="185"/>
      <c r="AJ268" s="185"/>
      <c r="AK268" s="185"/>
      <c r="AL268" s="185"/>
      <c r="AM268" s="185"/>
      <c r="AN268" s="185"/>
      <c r="AO268" s="185"/>
      <c r="AP268" s="185"/>
      <c r="AQ268" s="185"/>
      <c r="AR268" s="185"/>
    </row>
    <row r="269" spans="2:44" s="184" customFormat="1" ht="10.199999999999999">
      <c r="B269" s="185"/>
      <c r="C269" s="185"/>
      <c r="D269" s="187" t="str">
        <f ca="1">IFERROR(ADDRESS(ROW($A$19),$BM$5,,,$B$3),"")</f>
        <v>JAUNE!$AZ$19</v>
      </c>
      <c r="E269" s="170" t="str">
        <f t="shared" ca="1" si="22"/>
        <v>7130039AA</v>
      </c>
      <c r="F269" s="170" t="str">
        <f t="shared" ca="1" si="23"/>
        <v>matière  4</v>
      </c>
      <c r="G269" s="171">
        <f ca="1">IF(OR(E269=0,E269="",E269=FALSE),"",MAX($G$1:G268)+1)</f>
        <v>90</v>
      </c>
      <c r="H269" s="185"/>
      <c r="I269" s="185"/>
      <c r="J269" s="185"/>
      <c r="K269" s="185"/>
      <c r="L269" s="185"/>
      <c r="M269" s="185"/>
      <c r="N269" s="185"/>
      <c r="O269" s="185"/>
      <c r="P269" s="185"/>
      <c r="Q269" s="185"/>
      <c r="R269" s="185"/>
      <c r="S269" s="185"/>
      <c r="T269" s="185"/>
      <c r="U269" s="185"/>
      <c r="V269" s="185"/>
      <c r="W269" s="185"/>
      <c r="X269" s="185"/>
      <c r="Y269" s="185"/>
      <c r="Z269" s="185"/>
      <c r="AA269" s="185"/>
      <c r="AB269" s="185"/>
      <c r="AC269" s="185"/>
      <c r="AD269" s="185"/>
      <c r="AE269" s="185"/>
      <c r="AF269" s="185"/>
      <c r="AG269" s="185"/>
      <c r="AH269" s="185"/>
      <c r="AI269" s="185"/>
      <c r="AJ269" s="185"/>
      <c r="AK269" s="185"/>
      <c r="AL269" s="185"/>
      <c r="AM269" s="185"/>
      <c r="AN269" s="185"/>
      <c r="AO269" s="185"/>
      <c r="AP269" s="185"/>
      <c r="AQ269" s="185"/>
      <c r="AR269" s="185"/>
    </row>
    <row r="270" spans="2:44" s="184" customFormat="1" ht="10.199999999999999">
      <c r="B270" s="185"/>
      <c r="C270" s="185"/>
      <c r="D270" s="187" t="str">
        <f ca="1">IFERROR(ADDRESS(ROW($A$20),$BM$5,,,$B$3),"")</f>
        <v>JAUNE!$AZ$20</v>
      </c>
      <c r="E270" s="170" t="str">
        <f t="shared" ca="1" si="22"/>
        <v>7540075AA</v>
      </c>
      <c r="F270" s="170" t="str">
        <f t="shared" ca="1" si="23"/>
        <v>ENCAPSULATED RING STD INERGY</v>
      </c>
      <c r="G270" s="171">
        <f ca="1">IF(OR(E270=0,E270="",E270=FALSE),"",MAX($G$1:G269)+1)</f>
        <v>91</v>
      </c>
      <c r="H270" s="185"/>
      <c r="I270" s="185"/>
      <c r="J270" s="185"/>
      <c r="K270" s="185"/>
      <c r="L270" s="185"/>
      <c r="M270" s="185"/>
      <c r="N270" s="185"/>
      <c r="O270" s="185"/>
      <c r="P270" s="185"/>
      <c r="Q270" s="185"/>
      <c r="R270" s="185"/>
      <c r="S270" s="185"/>
      <c r="T270" s="185"/>
      <c r="U270" s="185"/>
      <c r="V270" s="185"/>
      <c r="W270" s="185"/>
      <c r="X270" s="185"/>
      <c r="Y270" s="185"/>
      <c r="Z270" s="185"/>
      <c r="AA270" s="185"/>
      <c r="AB270" s="185"/>
      <c r="AC270" s="185"/>
      <c r="AD270" s="185"/>
      <c r="AE270" s="185"/>
      <c r="AF270" s="185"/>
      <c r="AG270" s="185"/>
      <c r="AH270" s="185"/>
      <c r="AI270" s="185"/>
      <c r="AJ270" s="185"/>
      <c r="AK270" s="185"/>
      <c r="AL270" s="185"/>
      <c r="AM270" s="185"/>
      <c r="AN270" s="185"/>
      <c r="AO270" s="185"/>
      <c r="AP270" s="185"/>
      <c r="AQ270" s="185"/>
      <c r="AR270" s="185"/>
    </row>
    <row r="271" spans="2:44" s="184" customFormat="1" ht="10.199999999999999">
      <c r="B271" s="185"/>
      <c r="C271" s="185"/>
      <c r="D271" s="187" t="str">
        <f ca="1">IFERROR(ADDRESS(ROW($A$21),$BM$5,,,$B$3),"")</f>
        <v>JAUNE!$AZ$21</v>
      </c>
      <c r="E271" s="170">
        <f t="shared" ca="1" si="22"/>
        <v>0</v>
      </c>
      <c r="F271" s="170" t="str">
        <f t="shared" ca="1" si="23"/>
        <v>atelier soudage machine</v>
      </c>
      <c r="G271" s="171" t="str">
        <f ca="1">IF(OR(E271=0,E271="",E271=FALSE),"",MAX($G$1:G270)+1)</f>
        <v/>
      </c>
      <c r="H271" s="185"/>
      <c r="I271" s="185"/>
      <c r="J271" s="185"/>
      <c r="K271" s="185"/>
      <c r="L271" s="185"/>
      <c r="M271" s="185"/>
      <c r="N271" s="185"/>
      <c r="O271" s="185"/>
      <c r="P271" s="185"/>
      <c r="Q271" s="185"/>
      <c r="R271" s="185"/>
      <c r="S271" s="185"/>
      <c r="T271" s="185"/>
      <c r="U271" s="185"/>
      <c r="V271" s="185"/>
      <c r="W271" s="185"/>
      <c r="X271" s="185"/>
      <c r="Y271" s="185"/>
      <c r="Z271" s="185"/>
      <c r="AA271" s="185"/>
      <c r="AB271" s="185"/>
      <c r="AC271" s="185"/>
      <c r="AD271" s="185"/>
      <c r="AE271" s="185"/>
      <c r="AF271" s="185"/>
      <c r="AG271" s="185"/>
      <c r="AH271" s="185"/>
      <c r="AI271" s="185"/>
      <c r="AJ271" s="185"/>
      <c r="AK271" s="185"/>
      <c r="AL271" s="185"/>
      <c r="AM271" s="185"/>
      <c r="AN271" s="185"/>
      <c r="AO271" s="185"/>
      <c r="AP271" s="185"/>
      <c r="AQ271" s="185"/>
      <c r="AR271" s="185"/>
    </row>
    <row r="272" spans="2:44" s="184" customFormat="1" ht="10.199999999999999">
      <c r="B272" s="185"/>
      <c r="C272" s="185"/>
      <c r="D272" s="187" t="str">
        <f ca="1">IFERROR(ADDRESS(ROW($A$22),$BM$5,,,$B$3),"")</f>
        <v>JAUNE!$AZ$22</v>
      </c>
      <c r="E272" s="170" t="str">
        <f t="shared" ca="1" si="22"/>
        <v>1001873AA</v>
      </c>
      <c r="F272" s="170" t="str">
        <f t="shared" ca="1" si="23"/>
        <v>PLASTIC BRACKET FOR STRAP</v>
      </c>
      <c r="G272" s="171">
        <f ca="1">IF(OR(E272=0,E272="",E272=FALSE),"",MAX($G$1:G271)+1)</f>
        <v>92</v>
      </c>
      <c r="H272" s="185"/>
      <c r="I272" s="185"/>
      <c r="J272" s="185"/>
      <c r="K272" s="185"/>
      <c r="L272" s="185"/>
      <c r="M272" s="185"/>
      <c r="N272" s="185"/>
      <c r="O272" s="185"/>
      <c r="P272" s="185"/>
      <c r="Q272" s="185"/>
      <c r="R272" s="185"/>
      <c r="S272" s="185"/>
      <c r="T272" s="185"/>
      <c r="U272" s="185"/>
      <c r="V272" s="185"/>
      <c r="W272" s="185"/>
      <c r="X272" s="185"/>
      <c r="Y272" s="185"/>
      <c r="Z272" s="185"/>
      <c r="AA272" s="185"/>
      <c r="AB272" s="185"/>
      <c r="AC272" s="185"/>
      <c r="AD272" s="185"/>
      <c r="AE272" s="185"/>
      <c r="AF272" s="185"/>
      <c r="AG272" s="185"/>
      <c r="AH272" s="185"/>
      <c r="AI272" s="185"/>
      <c r="AJ272" s="185"/>
      <c r="AK272" s="185"/>
      <c r="AL272" s="185"/>
      <c r="AM272" s="185"/>
      <c r="AN272" s="185"/>
      <c r="AO272" s="185"/>
      <c r="AP272" s="185"/>
      <c r="AQ272" s="185"/>
      <c r="AR272" s="185"/>
    </row>
    <row r="273" spans="2:44" s="184" customFormat="1" ht="10.199999999999999">
      <c r="B273" s="185"/>
      <c r="C273" s="185"/>
      <c r="D273" s="187" t="str">
        <f ca="1">IFERROR(ADDRESS(ROW($A$23),$BM$5,,,$B$3),"")</f>
        <v>JAUNE!$AZ$23</v>
      </c>
      <c r="E273" s="170" t="str">
        <f t="shared" ca="1" si="22"/>
        <v>7310126AA</v>
      </c>
      <c r="F273" s="170" t="str">
        <f t="shared" ca="1" si="23"/>
        <v>FILL VENT NIPPLE X</v>
      </c>
      <c r="G273" s="171">
        <f ca="1">IF(OR(E273=0,E273="",E273=FALSE),"",MAX($G$1:G272)+1)</f>
        <v>93</v>
      </c>
      <c r="H273" s="185"/>
      <c r="I273" s="185"/>
      <c r="J273" s="185"/>
      <c r="K273" s="185"/>
      <c r="L273" s="185"/>
      <c r="M273" s="185"/>
      <c r="N273" s="185"/>
      <c r="O273" s="185"/>
      <c r="P273" s="185"/>
      <c r="Q273" s="185"/>
      <c r="R273" s="185"/>
      <c r="S273" s="185"/>
      <c r="T273" s="185"/>
      <c r="U273" s="185"/>
      <c r="V273" s="185"/>
      <c r="W273" s="185"/>
      <c r="X273" s="185"/>
      <c r="Y273" s="185"/>
      <c r="Z273" s="185"/>
      <c r="AA273" s="185"/>
      <c r="AB273" s="185"/>
      <c r="AC273" s="185"/>
      <c r="AD273" s="185"/>
      <c r="AE273" s="185"/>
      <c r="AF273" s="185"/>
      <c r="AG273" s="185"/>
      <c r="AH273" s="185"/>
      <c r="AI273" s="185"/>
      <c r="AJ273" s="185"/>
      <c r="AK273" s="185"/>
      <c r="AL273" s="185"/>
      <c r="AM273" s="185"/>
      <c r="AN273" s="185"/>
      <c r="AO273" s="185"/>
      <c r="AP273" s="185"/>
      <c r="AQ273" s="185"/>
      <c r="AR273" s="185"/>
    </row>
    <row r="274" spans="2:44" s="184" customFormat="1" ht="10.199999999999999">
      <c r="B274" s="185"/>
      <c r="C274" s="185"/>
      <c r="D274" s="187" t="str">
        <f ca="1">IFERROR(ADDRESS(ROW($A$24),$BM$5,,,$B$3),"")</f>
        <v>JAUNE!$AZ$24</v>
      </c>
      <c r="E274" s="170" t="str">
        <f t="shared" ca="1" si="22"/>
        <v>7310148AA</v>
      </c>
      <c r="F274" s="170" t="str">
        <f t="shared" ca="1" si="23"/>
        <v>FILL VENT NIPPLE</v>
      </c>
      <c r="G274" s="171">
        <f ca="1">IF(OR(E274=0,E274="",E274=FALSE),"",MAX($G$1:G273)+1)</f>
        <v>94</v>
      </c>
      <c r="H274" s="185"/>
      <c r="I274" s="185"/>
      <c r="J274" s="185"/>
      <c r="K274" s="185"/>
      <c r="L274" s="185"/>
      <c r="M274" s="185"/>
      <c r="N274" s="185"/>
      <c r="O274" s="185"/>
      <c r="P274" s="185"/>
      <c r="Q274" s="185"/>
      <c r="R274" s="185"/>
      <c r="S274" s="185"/>
      <c r="T274" s="185"/>
      <c r="U274" s="185"/>
      <c r="V274" s="185"/>
      <c r="W274" s="185"/>
      <c r="X274" s="185"/>
      <c r="Y274" s="185"/>
      <c r="Z274" s="185"/>
      <c r="AA274" s="185"/>
      <c r="AB274" s="185"/>
      <c r="AC274" s="185"/>
      <c r="AD274" s="185"/>
      <c r="AE274" s="185"/>
      <c r="AF274" s="185"/>
      <c r="AG274" s="185"/>
      <c r="AH274" s="185"/>
      <c r="AI274" s="185"/>
      <c r="AJ274" s="185"/>
      <c r="AK274" s="185"/>
      <c r="AL274" s="185"/>
      <c r="AM274" s="185"/>
      <c r="AN274" s="185"/>
      <c r="AO274" s="185"/>
      <c r="AP274" s="185"/>
      <c r="AQ274" s="185"/>
      <c r="AR274" s="185"/>
    </row>
    <row r="275" spans="2:44" s="184" customFormat="1" ht="10.199999999999999">
      <c r="B275" s="185"/>
      <c r="C275" s="185"/>
      <c r="D275" s="187" t="str">
        <f ca="1">IFERROR(ADDRESS(ROW($A$25),$BM$5,,,$B$3),"")</f>
        <v>JAUNE!$AZ$25</v>
      </c>
      <c r="E275" s="170" t="str">
        <f t="shared" ca="1" si="22"/>
        <v>7320092AA</v>
      </c>
      <c r="F275" s="170" t="str">
        <f t="shared" ca="1" si="23"/>
        <v>HEATSHIELD BOSS</v>
      </c>
      <c r="G275" s="171">
        <f ca="1">IF(OR(E275=0,E275="",E275=FALSE),"",MAX($G$1:G274)+1)</f>
        <v>95</v>
      </c>
      <c r="H275" s="185"/>
      <c r="I275" s="185"/>
      <c r="J275" s="185"/>
      <c r="K275" s="185"/>
      <c r="L275" s="185"/>
      <c r="M275" s="185"/>
      <c r="N275" s="185"/>
      <c r="O275" s="185"/>
      <c r="P275" s="185"/>
      <c r="Q275" s="185"/>
      <c r="R275" s="185"/>
      <c r="S275" s="185"/>
      <c r="T275" s="185"/>
      <c r="U275" s="185"/>
      <c r="V275" s="185"/>
      <c r="W275" s="185"/>
      <c r="X275" s="185"/>
      <c r="Y275" s="185"/>
      <c r="Z275" s="185"/>
      <c r="AA275" s="185"/>
      <c r="AB275" s="185"/>
      <c r="AC275" s="185"/>
      <c r="AD275" s="185"/>
      <c r="AE275" s="185"/>
      <c r="AF275" s="185"/>
      <c r="AG275" s="185"/>
      <c r="AH275" s="185"/>
      <c r="AI275" s="185"/>
      <c r="AJ275" s="185"/>
      <c r="AK275" s="185"/>
      <c r="AL275" s="185"/>
      <c r="AM275" s="185"/>
      <c r="AN275" s="185"/>
      <c r="AO275" s="185"/>
      <c r="AP275" s="185"/>
      <c r="AQ275" s="185"/>
      <c r="AR275" s="185"/>
    </row>
    <row r="276" spans="2:44" s="184" customFormat="1" ht="10.199999999999999">
      <c r="B276" s="185"/>
      <c r="C276" s="185"/>
      <c r="D276" s="187" t="str">
        <f ca="1">IFERROR(ADDRESS(ROW($A$26),$BM$5,,,$B$3),"")</f>
        <v>JAUNE!$AZ$26</v>
      </c>
      <c r="E276" s="170" t="str">
        <f t="shared" ca="1" si="22"/>
        <v>7410189AA</v>
      </c>
      <c r="F276" s="170" t="str">
        <f t="shared" ca="1" si="23"/>
        <v>INLET CHECK VALVE</v>
      </c>
      <c r="G276" s="171">
        <f ca="1">IF(OR(E276=0,E276="",E276=FALSE),"",MAX($G$1:G275)+1)</f>
        <v>96</v>
      </c>
      <c r="H276" s="185"/>
      <c r="I276" s="185"/>
      <c r="J276" s="185"/>
      <c r="K276" s="185"/>
      <c r="L276" s="185"/>
      <c r="M276" s="185"/>
      <c r="N276" s="185"/>
      <c r="O276" s="185"/>
      <c r="P276" s="185"/>
      <c r="Q276" s="185"/>
      <c r="R276" s="185"/>
      <c r="S276" s="185"/>
      <c r="T276" s="185"/>
      <c r="U276" s="185"/>
      <c r="V276" s="185"/>
      <c r="W276" s="185"/>
      <c r="X276" s="185"/>
      <c r="Y276" s="185"/>
      <c r="Z276" s="185"/>
      <c r="AA276" s="185"/>
      <c r="AB276" s="185"/>
      <c r="AC276" s="185"/>
      <c r="AD276" s="185"/>
      <c r="AE276" s="185"/>
      <c r="AF276" s="185"/>
      <c r="AG276" s="185"/>
      <c r="AH276" s="185"/>
      <c r="AI276" s="185"/>
      <c r="AJ276" s="185"/>
      <c r="AK276" s="185"/>
      <c r="AL276" s="185"/>
      <c r="AM276" s="185"/>
      <c r="AN276" s="185"/>
      <c r="AO276" s="185"/>
      <c r="AP276" s="185"/>
      <c r="AQ276" s="185"/>
      <c r="AR276" s="185"/>
    </row>
    <row r="277" spans="2:44" s="184" customFormat="1" ht="10.199999999999999">
      <c r="B277" s="185"/>
      <c r="C277" s="185"/>
      <c r="D277" s="187" t="str">
        <f ca="1">IFERROR(ADDRESS(ROW($A$27),$BM$5,,,$B$3),"")</f>
        <v>JAUNE!$AZ$27</v>
      </c>
      <c r="E277" s="170" t="str">
        <f t="shared" ca="1" si="22"/>
        <v>7570067AA</v>
      </c>
      <c r="F277" s="170" t="str">
        <f t="shared" ca="1" si="23"/>
        <v>METALLIC SPACER UP</v>
      </c>
      <c r="G277" s="171">
        <f ca="1">IF(OR(E277=0,E277="",E277=FALSE),"",MAX($G$1:G276)+1)</f>
        <v>97</v>
      </c>
      <c r="H277" s="185"/>
      <c r="I277" s="185"/>
      <c r="J277" s="185"/>
      <c r="K277" s="185"/>
      <c r="L277" s="185"/>
      <c r="M277" s="185"/>
      <c r="N277" s="185"/>
      <c r="O277" s="185"/>
      <c r="P277" s="185"/>
      <c r="Q277" s="185"/>
      <c r="R277" s="185"/>
      <c r="S277" s="185"/>
      <c r="T277" s="185"/>
      <c r="U277" s="185"/>
      <c r="V277" s="185"/>
      <c r="W277" s="185"/>
      <c r="X277" s="185"/>
      <c r="Y277" s="185"/>
      <c r="Z277" s="185"/>
      <c r="AA277" s="185"/>
      <c r="AB277" s="185"/>
      <c r="AC277" s="185"/>
      <c r="AD277" s="185"/>
      <c r="AE277" s="185"/>
      <c r="AF277" s="185"/>
      <c r="AG277" s="185"/>
      <c r="AH277" s="185"/>
      <c r="AI277" s="185"/>
      <c r="AJ277" s="185"/>
      <c r="AK277" s="185"/>
      <c r="AL277" s="185"/>
      <c r="AM277" s="185"/>
      <c r="AN277" s="185"/>
      <c r="AO277" s="185"/>
      <c r="AP277" s="185"/>
      <c r="AQ277" s="185"/>
      <c r="AR277" s="185"/>
    </row>
    <row r="278" spans="2:44" s="184" customFormat="1" ht="10.199999999999999">
      <c r="B278" s="185"/>
      <c r="C278" s="185"/>
      <c r="D278" s="187" t="str">
        <f ca="1">IFERROR(ADDRESS(ROW($A$28),$BM$5,,,$B$3),"")</f>
        <v>JAUNE!$AZ$28</v>
      </c>
      <c r="E278" s="170">
        <f t="shared" ca="1" si="22"/>
        <v>0</v>
      </c>
      <c r="F278" s="170" t="str">
        <f t="shared" ca="1" si="23"/>
        <v>atelier soudage manuel</v>
      </c>
      <c r="G278" s="171" t="str">
        <f ca="1">IF(OR(E278=0,E278="",E278=FALSE),"",MAX($G$1:G277)+1)</f>
        <v/>
      </c>
      <c r="H278" s="185"/>
      <c r="I278" s="185"/>
      <c r="J278" s="185"/>
      <c r="K278" s="185"/>
      <c r="L278" s="185"/>
      <c r="M278" s="185"/>
      <c r="N278" s="185"/>
      <c r="O278" s="185"/>
      <c r="P278" s="185"/>
      <c r="Q278" s="185"/>
      <c r="R278" s="185"/>
      <c r="S278" s="185"/>
      <c r="T278" s="185"/>
      <c r="U278" s="185"/>
      <c r="V278" s="185"/>
      <c r="W278" s="185"/>
      <c r="X278" s="185"/>
      <c r="Y278" s="185"/>
      <c r="Z278" s="185"/>
      <c r="AA278" s="185"/>
      <c r="AB278" s="185"/>
      <c r="AC278" s="185"/>
      <c r="AD278" s="185"/>
      <c r="AE278" s="185"/>
      <c r="AF278" s="185"/>
      <c r="AG278" s="185"/>
      <c r="AH278" s="185"/>
      <c r="AI278" s="185"/>
      <c r="AJ278" s="185"/>
      <c r="AK278" s="185"/>
      <c r="AL278" s="185"/>
      <c r="AM278" s="185"/>
      <c r="AN278" s="185"/>
      <c r="AO278" s="185"/>
      <c r="AP278" s="185"/>
      <c r="AQ278" s="185"/>
      <c r="AR278" s="185"/>
    </row>
    <row r="279" spans="2:44" s="184" customFormat="1" ht="10.199999999999999">
      <c r="B279" s="185"/>
      <c r="C279" s="185"/>
      <c r="D279" s="187" t="str">
        <f ca="1">IFERROR(ADDRESS(ROW($A$29),$BM$5,,,$B$3),"")</f>
        <v>JAUNE!$AZ$29</v>
      </c>
      <c r="E279" s="170" t="str">
        <f t="shared" ca="1" si="22"/>
        <v>7410826TA</v>
      </c>
      <c r="F279" s="170" t="str">
        <f t="shared" ca="1" si="23"/>
        <v>VENTING SYSTEM BODY</v>
      </c>
      <c r="G279" s="171">
        <f ca="1">IF(OR(E279=0,E279="",E279=FALSE),"",MAX($G$1:G278)+1)</f>
        <v>98</v>
      </c>
      <c r="H279" s="185"/>
      <c r="I279" s="185"/>
      <c r="J279" s="185"/>
      <c r="K279" s="185"/>
      <c r="L279" s="185"/>
      <c r="M279" s="185"/>
      <c r="N279" s="185"/>
      <c r="O279" s="185"/>
      <c r="P279" s="185"/>
      <c r="Q279" s="185"/>
      <c r="R279" s="185"/>
      <c r="S279" s="185"/>
      <c r="T279" s="185"/>
      <c r="U279" s="185"/>
      <c r="V279" s="185"/>
      <c r="W279" s="185"/>
      <c r="X279" s="185"/>
      <c r="Y279" s="185"/>
      <c r="Z279" s="185"/>
      <c r="AA279" s="185"/>
      <c r="AB279" s="185"/>
      <c r="AC279" s="185"/>
      <c r="AD279" s="185"/>
      <c r="AE279" s="185"/>
      <c r="AF279" s="185"/>
      <c r="AG279" s="185"/>
      <c r="AH279" s="185"/>
      <c r="AI279" s="185"/>
      <c r="AJ279" s="185"/>
      <c r="AK279" s="185"/>
      <c r="AL279" s="185"/>
      <c r="AM279" s="185"/>
      <c r="AN279" s="185"/>
      <c r="AO279" s="185"/>
      <c r="AP279" s="185"/>
      <c r="AQ279" s="185"/>
      <c r="AR279" s="185"/>
    </row>
    <row r="280" spans="2:44" s="184" customFormat="1" ht="10.199999999999999">
      <c r="B280" s="185"/>
      <c r="C280" s="185"/>
      <c r="D280" s="187" t="str">
        <f ca="1">IFERROR(ADDRESS(ROW($A$30),$BM$5,,,$B$3),"")</f>
        <v>JAUNE!$AZ$30</v>
      </c>
      <c r="E280" s="170" t="str">
        <f t="shared" ca="1" si="22"/>
        <v>7410827UA</v>
      </c>
      <c r="F280" s="170" t="str">
        <f t="shared" ca="1" si="23"/>
        <v>VENT SYST BODY FLVV</v>
      </c>
      <c r="G280" s="171">
        <f ca="1">IF(OR(E280=0,E280="",E280=FALSE),"",MAX($G$1:G279)+1)</f>
        <v>99</v>
      </c>
      <c r="H280" s="185"/>
      <c r="I280" s="185"/>
      <c r="J280" s="185"/>
      <c r="K280" s="185"/>
      <c r="L280" s="185"/>
      <c r="M280" s="185"/>
      <c r="N280" s="185"/>
      <c r="O280" s="185"/>
      <c r="P280" s="185"/>
      <c r="Q280" s="185"/>
      <c r="R280" s="185"/>
      <c r="S280" s="185"/>
      <c r="T280" s="185"/>
      <c r="U280" s="185"/>
      <c r="V280" s="185"/>
      <c r="W280" s="185"/>
      <c r="X280" s="185"/>
      <c r="Y280" s="185"/>
      <c r="Z280" s="185"/>
      <c r="AA280" s="185"/>
      <c r="AB280" s="185"/>
      <c r="AC280" s="185"/>
      <c r="AD280" s="185"/>
      <c r="AE280" s="185"/>
      <c r="AF280" s="185"/>
      <c r="AG280" s="185"/>
      <c r="AH280" s="185"/>
      <c r="AI280" s="185"/>
      <c r="AJ280" s="185"/>
      <c r="AK280" s="185"/>
      <c r="AL280" s="185"/>
      <c r="AM280" s="185"/>
      <c r="AN280" s="185"/>
      <c r="AO280" s="185"/>
      <c r="AP280" s="185"/>
      <c r="AQ280" s="185"/>
      <c r="AR280" s="185"/>
    </row>
    <row r="281" spans="2:44" s="184" customFormat="1" ht="10.199999999999999">
      <c r="B281" s="185"/>
      <c r="C281" s="185"/>
      <c r="D281" s="187" t="str">
        <f ca="1">IFERROR(ADDRESS(ROW($A$31),$BM$5,,,$B$3),"")</f>
        <v>JAUNE!$AZ$31</v>
      </c>
      <c r="E281" s="170" t="str">
        <f t="shared" ca="1" si="22"/>
        <v>7432730TB</v>
      </c>
      <c r="F281" s="170" t="str">
        <f t="shared" ca="1" si="23"/>
        <v>FILL VENT LINE</v>
      </c>
      <c r="G281" s="171">
        <f ca="1">IF(OR(E281=0,E281="",E281=FALSE),"",MAX($G$1:G280)+1)</f>
        <v>100</v>
      </c>
      <c r="H281" s="185"/>
      <c r="I281" s="185"/>
      <c r="J281" s="185"/>
      <c r="K281" s="185"/>
      <c r="L281" s="185"/>
      <c r="M281" s="185"/>
      <c r="N281" s="185"/>
      <c r="O281" s="185"/>
      <c r="P281" s="185"/>
      <c r="Q281" s="185"/>
      <c r="R281" s="185"/>
      <c r="S281" s="185"/>
      <c r="T281" s="185"/>
      <c r="U281" s="185"/>
      <c r="V281" s="185"/>
      <c r="W281" s="185"/>
      <c r="X281" s="185"/>
      <c r="Y281" s="185"/>
      <c r="Z281" s="185"/>
      <c r="AA281" s="185"/>
      <c r="AB281" s="185"/>
      <c r="AC281" s="185"/>
      <c r="AD281" s="185"/>
      <c r="AE281" s="185"/>
      <c r="AF281" s="185"/>
      <c r="AG281" s="185"/>
      <c r="AH281" s="185"/>
      <c r="AI281" s="185"/>
      <c r="AJ281" s="185"/>
      <c r="AK281" s="185"/>
      <c r="AL281" s="185"/>
      <c r="AM281" s="185"/>
      <c r="AN281" s="185"/>
      <c r="AO281" s="185"/>
      <c r="AP281" s="185"/>
      <c r="AQ281" s="185"/>
      <c r="AR281" s="185"/>
    </row>
    <row r="282" spans="2:44" s="184" customFormat="1" ht="10.199999999999999">
      <c r="B282" s="185"/>
      <c r="C282" s="185"/>
      <c r="D282" s="187" t="str">
        <f ca="1">IFERROR(ADDRESS(ROW($A$32),$BM$5,,,$B$3),"")</f>
        <v>JAUNE!$AZ$32</v>
      </c>
      <c r="E282" s="170" t="str">
        <f t="shared" ca="1" si="22"/>
        <v>7320091AA</v>
      </c>
      <c r="F282" s="170" t="str">
        <f t="shared" ca="1" si="23"/>
        <v>HEAT SHIELD STUD - EPSILON/DELTA</v>
      </c>
      <c r="G282" s="171">
        <f ca="1">IF(OR(E282=0,E282="",E282=FALSE),"",MAX($G$1:G281)+1)</f>
        <v>101</v>
      </c>
      <c r="H282" s="185"/>
      <c r="I282" s="185"/>
      <c r="J282" s="185"/>
      <c r="K282" s="185"/>
      <c r="L282" s="185"/>
      <c r="M282" s="185"/>
      <c r="N282" s="185"/>
      <c r="O282" s="185"/>
      <c r="P282" s="185"/>
      <c r="Q282" s="185"/>
      <c r="R282" s="185"/>
      <c r="S282" s="185"/>
      <c r="T282" s="185"/>
      <c r="U282" s="185"/>
      <c r="V282" s="185"/>
      <c r="W282" s="185"/>
      <c r="X282" s="185"/>
      <c r="Y282" s="185"/>
      <c r="Z282" s="185"/>
      <c r="AA282" s="185"/>
      <c r="AB282" s="185"/>
      <c r="AC282" s="185"/>
      <c r="AD282" s="185"/>
      <c r="AE282" s="185"/>
      <c r="AF282" s="185"/>
      <c r="AG282" s="185"/>
      <c r="AH282" s="185"/>
      <c r="AI282" s="185"/>
      <c r="AJ282" s="185"/>
      <c r="AK282" s="185"/>
      <c r="AL282" s="185"/>
      <c r="AM282" s="185"/>
      <c r="AN282" s="185"/>
      <c r="AO282" s="185"/>
      <c r="AP282" s="185"/>
      <c r="AQ282" s="185"/>
      <c r="AR282" s="185"/>
    </row>
    <row r="283" spans="2:44" s="184" customFormat="1" ht="10.199999999999999">
      <c r="B283" s="185"/>
      <c r="C283" s="185"/>
      <c r="D283" s="187" t="str">
        <f ca="1">IFERROR(ADDRESS(ROW($A$33),$BM$5,,,$B$3),"")</f>
        <v>JAUNE!$AZ$33</v>
      </c>
      <c r="E283" s="170" t="str">
        <f t="shared" ca="1" si="22"/>
        <v>7330193AA</v>
      </c>
      <c r="F283" s="170" t="str">
        <f t="shared" ca="1" si="23"/>
        <v>SPIDER FILTER BOX MFA FWD</v>
      </c>
      <c r="G283" s="171">
        <f ca="1">IF(OR(E283=0,E283="",E283=FALSE),"",MAX($G$1:G282)+1)</f>
        <v>102</v>
      </c>
      <c r="H283" s="185"/>
      <c r="I283" s="185"/>
      <c r="J283" s="185"/>
      <c r="K283" s="185"/>
      <c r="L283" s="185"/>
      <c r="M283" s="185"/>
      <c r="N283" s="185"/>
      <c r="O283" s="185"/>
      <c r="P283" s="185"/>
      <c r="Q283" s="185"/>
      <c r="R283" s="185"/>
      <c r="S283" s="185"/>
      <c r="T283" s="185"/>
      <c r="U283" s="185"/>
      <c r="V283" s="185"/>
      <c r="W283" s="185"/>
      <c r="X283" s="185"/>
      <c r="Y283" s="185"/>
      <c r="Z283" s="185"/>
      <c r="AA283" s="185"/>
      <c r="AB283" s="185"/>
      <c r="AC283" s="185"/>
      <c r="AD283" s="185"/>
      <c r="AE283" s="185"/>
      <c r="AF283" s="185"/>
      <c r="AG283" s="185"/>
      <c r="AH283" s="185"/>
      <c r="AI283" s="185"/>
      <c r="AJ283" s="185"/>
      <c r="AK283" s="185"/>
      <c r="AL283" s="185"/>
      <c r="AM283" s="185"/>
      <c r="AN283" s="185"/>
      <c r="AO283" s="185"/>
      <c r="AP283" s="185"/>
      <c r="AQ283" s="185"/>
      <c r="AR283" s="185"/>
    </row>
    <row r="284" spans="2:44" s="184" customFormat="1" ht="10.199999999999999">
      <c r="B284" s="185"/>
      <c r="C284" s="185"/>
      <c r="D284" s="187" t="str">
        <f ca="1">IFERROR(ADDRESS(ROW($A$34),$BM$5,,,$B$3),"")</f>
        <v>JAUNE!$AZ$34</v>
      </c>
      <c r="E284" s="170" t="str">
        <f t="shared" ca="1" si="22"/>
        <v>7432686TB</v>
      </c>
      <c r="F284" s="170" t="str">
        <f t="shared" ca="1" si="23"/>
        <v>FD LINE PETROL ECE DML MFA2 FWD</v>
      </c>
      <c r="G284" s="171">
        <f ca="1">IF(OR(E284=0,E284="",E284=FALSE),"",MAX($G$1:G283)+1)</f>
        <v>103</v>
      </c>
      <c r="H284" s="185"/>
      <c r="I284" s="185"/>
      <c r="J284" s="185"/>
      <c r="K284" s="185"/>
      <c r="L284" s="185"/>
      <c r="M284" s="185"/>
      <c r="N284" s="185"/>
      <c r="O284" s="185"/>
      <c r="P284" s="185"/>
      <c r="Q284" s="185"/>
      <c r="R284" s="185"/>
      <c r="S284" s="185"/>
      <c r="T284" s="185"/>
      <c r="U284" s="185"/>
      <c r="V284" s="185"/>
      <c r="W284" s="185"/>
      <c r="X284" s="185"/>
      <c r="Y284" s="185"/>
      <c r="Z284" s="185"/>
      <c r="AA284" s="185"/>
      <c r="AB284" s="185"/>
      <c r="AC284" s="185"/>
      <c r="AD284" s="185"/>
      <c r="AE284" s="185"/>
      <c r="AF284" s="185"/>
      <c r="AG284" s="185"/>
      <c r="AH284" s="185"/>
      <c r="AI284" s="185"/>
      <c r="AJ284" s="185"/>
      <c r="AK284" s="185"/>
      <c r="AL284" s="185"/>
      <c r="AM284" s="185"/>
      <c r="AN284" s="185"/>
      <c r="AO284" s="185"/>
      <c r="AP284" s="185"/>
      <c r="AQ284" s="185"/>
      <c r="AR284" s="185"/>
    </row>
    <row r="285" spans="2:44" s="184" customFormat="1" ht="10.199999999999999">
      <c r="B285" s="185"/>
      <c r="C285" s="185"/>
      <c r="D285" s="187" t="str">
        <f ca="1">IFERROR(ADDRESS(ROW($A$35),$BM$5,,,$B$3),"")</f>
        <v>JAUNE!$AZ$35</v>
      </c>
      <c r="E285" s="170" t="str">
        <f t="shared" ca="1" si="22"/>
        <v>7510353TB</v>
      </c>
      <c r="F285" s="170" t="str">
        <f t="shared" ca="1" si="23"/>
        <v>METALLIC HEATSHIELD DML MFA2 FWD</v>
      </c>
      <c r="G285" s="171">
        <f ca="1">IF(OR(E285=0,E285="",E285=FALSE),"",MAX($G$1:G284)+1)</f>
        <v>104</v>
      </c>
      <c r="H285" s="185"/>
      <c r="I285" s="185"/>
      <c r="J285" s="185"/>
      <c r="K285" s="185"/>
      <c r="L285" s="185"/>
      <c r="M285" s="185"/>
      <c r="N285" s="185"/>
      <c r="O285" s="185"/>
      <c r="P285" s="185"/>
      <c r="Q285" s="185"/>
      <c r="R285" s="185"/>
      <c r="S285" s="185"/>
      <c r="T285" s="185"/>
      <c r="U285" s="185"/>
      <c r="V285" s="185"/>
      <c r="W285" s="185"/>
      <c r="X285" s="185"/>
      <c r="Y285" s="185"/>
      <c r="Z285" s="185"/>
      <c r="AA285" s="185"/>
      <c r="AB285" s="185"/>
      <c r="AC285" s="185"/>
      <c r="AD285" s="185"/>
      <c r="AE285" s="185"/>
      <c r="AF285" s="185"/>
      <c r="AG285" s="185"/>
      <c r="AH285" s="185"/>
      <c r="AI285" s="185"/>
      <c r="AJ285" s="185"/>
      <c r="AK285" s="185"/>
      <c r="AL285" s="185"/>
      <c r="AM285" s="185"/>
      <c r="AN285" s="185"/>
      <c r="AO285" s="185"/>
      <c r="AP285" s="185"/>
      <c r="AQ285" s="185"/>
      <c r="AR285" s="185"/>
    </row>
    <row r="286" spans="2:44" s="184" customFormat="1" ht="10.199999999999999">
      <c r="B286" s="185"/>
      <c r="C286" s="185"/>
      <c r="D286" s="187" t="str">
        <f ca="1">IFERROR(ADDRESS(ROW($A$36),$BM$5,,,$B$3),"")</f>
        <v>JAUNE!$AZ$36</v>
      </c>
      <c r="E286" s="170" t="str">
        <f t="shared" ca="1" si="22"/>
        <v>7540058AA</v>
      </c>
      <c r="F286" s="170" t="str">
        <f t="shared" ca="1" si="23"/>
        <v>LOCKING RING</v>
      </c>
      <c r="G286" s="171">
        <f ca="1">IF(OR(E286=0,E286="",E286=FALSE),"",MAX($G$1:G285)+1)</f>
        <v>105</v>
      </c>
      <c r="H286" s="185"/>
      <c r="I286" s="185"/>
      <c r="J286" s="185"/>
      <c r="K286" s="185"/>
      <c r="L286" s="185"/>
      <c r="M286" s="185"/>
      <c r="N286" s="185"/>
      <c r="O286" s="185"/>
      <c r="P286" s="185"/>
      <c r="Q286" s="185"/>
      <c r="R286" s="185"/>
      <c r="S286" s="185"/>
      <c r="T286" s="185"/>
      <c r="U286" s="185"/>
      <c r="V286" s="185"/>
      <c r="W286" s="185"/>
      <c r="X286" s="185"/>
      <c r="Y286" s="185"/>
      <c r="Z286" s="185"/>
      <c r="AA286" s="185"/>
      <c r="AB286" s="185"/>
      <c r="AC286" s="185"/>
      <c r="AD286" s="185"/>
      <c r="AE286" s="185"/>
      <c r="AF286" s="185"/>
      <c r="AG286" s="185"/>
      <c r="AH286" s="185"/>
      <c r="AI286" s="185"/>
      <c r="AJ286" s="185"/>
      <c r="AK286" s="185"/>
      <c r="AL286" s="185"/>
      <c r="AM286" s="185"/>
      <c r="AN286" s="185"/>
      <c r="AO286" s="185"/>
      <c r="AP286" s="185"/>
      <c r="AQ286" s="185"/>
      <c r="AR286" s="185"/>
    </row>
    <row r="287" spans="2:44" s="184" customFormat="1" ht="10.199999999999999">
      <c r="B287" s="185"/>
      <c r="C287" s="185"/>
      <c r="D287" s="187" t="str">
        <f ca="1">IFERROR(ADDRESS(ROW($A$37),$BM$5,,,$B$3),"")</f>
        <v>JAUNE!$AZ$37</v>
      </c>
      <c r="E287" s="170" t="str">
        <f t="shared" ca="1" si="22"/>
        <v>7620543TA</v>
      </c>
      <c r="F287" s="170" t="str">
        <f t="shared" ca="1" si="23"/>
        <v>GROUND STRAP HEATSHIELD DML MFA2 FWD</v>
      </c>
      <c r="G287" s="171">
        <f ca="1">IF(OR(E287=0,E287="",E287=FALSE),"",MAX($G$1:G286)+1)</f>
        <v>106</v>
      </c>
      <c r="H287" s="185"/>
      <c r="I287" s="185"/>
      <c r="J287" s="185"/>
      <c r="K287" s="185"/>
      <c r="L287" s="185"/>
      <c r="M287" s="185"/>
      <c r="N287" s="185"/>
      <c r="O287" s="185"/>
      <c r="P287" s="185"/>
      <c r="Q287" s="185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85"/>
      <c r="AE287" s="185"/>
      <c r="AF287" s="185"/>
      <c r="AG287" s="185"/>
      <c r="AH287" s="185"/>
      <c r="AI287" s="185"/>
      <c r="AJ287" s="185"/>
      <c r="AK287" s="185"/>
      <c r="AL287" s="185"/>
      <c r="AM287" s="185"/>
      <c r="AN287" s="185"/>
      <c r="AO287" s="185"/>
      <c r="AP287" s="185"/>
      <c r="AQ287" s="185"/>
      <c r="AR287" s="185"/>
    </row>
    <row r="288" spans="2:44" s="184" customFormat="1" ht="10.199999999999999">
      <c r="B288" s="185"/>
      <c r="C288" s="185"/>
      <c r="D288" s="187" t="str">
        <f ca="1">IFERROR(ADDRESS(ROW($A$38),$BM$5,,,$B$3),"")</f>
        <v>JAUNE!$AZ$38</v>
      </c>
      <c r="E288" s="170" t="str">
        <f t="shared" ca="1" si="22"/>
        <v>7210242AA</v>
      </c>
      <c r="F288" s="170" t="str">
        <f t="shared" ca="1" si="23"/>
        <v>ICV DUST</v>
      </c>
      <c r="G288" s="171">
        <f ca="1">IF(OR(E288=0,E288="",E288=FALSE),"",MAX($G$1:G287)+1)</f>
        <v>107</v>
      </c>
      <c r="H288" s="185"/>
      <c r="I288" s="185"/>
      <c r="J288" s="185"/>
      <c r="K288" s="185"/>
      <c r="L288" s="185"/>
      <c r="M288" s="185"/>
      <c r="N288" s="185"/>
      <c r="O288" s="185"/>
      <c r="P288" s="185"/>
      <c r="Q288" s="185"/>
      <c r="R288" s="185"/>
      <c r="S288" s="185"/>
      <c r="T288" s="185"/>
      <c r="U288" s="185"/>
      <c r="V288" s="185"/>
      <c r="W288" s="185"/>
      <c r="X288" s="185"/>
      <c r="Y288" s="185"/>
      <c r="Z288" s="185"/>
      <c r="AA288" s="185"/>
      <c r="AB288" s="185"/>
      <c r="AC288" s="185"/>
      <c r="AD288" s="185"/>
      <c r="AE288" s="185"/>
      <c r="AF288" s="185"/>
      <c r="AG288" s="185"/>
      <c r="AH288" s="185"/>
      <c r="AI288" s="185"/>
      <c r="AJ288" s="185"/>
      <c r="AK288" s="185"/>
      <c r="AL288" s="185"/>
      <c r="AM288" s="185"/>
      <c r="AN288" s="185"/>
      <c r="AO288" s="185"/>
      <c r="AP288" s="185"/>
      <c r="AQ288" s="185"/>
      <c r="AR288" s="185"/>
    </row>
    <row r="289" spans="2:44" s="184" customFormat="1" ht="10.199999999999999">
      <c r="B289" s="185"/>
      <c r="C289" s="185"/>
      <c r="D289" s="187" t="str">
        <f ca="1">IFERROR(ADDRESS(ROW($A$39),$BM$5,,,$B$3),"")</f>
        <v>JAUNE!$AZ$39</v>
      </c>
      <c r="E289" s="170" t="str">
        <f t="shared" ca="1" si="22"/>
        <v>4053216TA</v>
      </c>
      <c r="F289" s="170" t="str">
        <f t="shared" ca="1" si="23"/>
        <v>STRAP SUB ASSY FWD LHS VIM MFA2</v>
      </c>
      <c r="G289" s="171">
        <f ca="1">IF(OR(E289=0,E289="",E289=FALSE),"",MAX($G$1:G288)+1)</f>
        <v>108</v>
      </c>
      <c r="H289" s="185"/>
      <c r="I289" s="185"/>
      <c r="J289" s="185"/>
      <c r="K289" s="185"/>
      <c r="L289" s="185"/>
      <c r="M289" s="185"/>
      <c r="N289" s="185"/>
      <c r="O289" s="185"/>
      <c r="P289" s="185"/>
      <c r="Q289" s="185"/>
      <c r="R289" s="185"/>
      <c r="S289" s="185"/>
      <c r="T289" s="185"/>
      <c r="U289" s="185"/>
      <c r="V289" s="185"/>
      <c r="W289" s="185"/>
      <c r="X289" s="185"/>
      <c r="Y289" s="185"/>
      <c r="Z289" s="185"/>
      <c r="AA289" s="185"/>
      <c r="AB289" s="185"/>
      <c r="AC289" s="185"/>
      <c r="AD289" s="185"/>
      <c r="AE289" s="185"/>
      <c r="AF289" s="185"/>
      <c r="AG289" s="185"/>
      <c r="AH289" s="185"/>
      <c r="AI289" s="185"/>
      <c r="AJ289" s="185"/>
      <c r="AK289" s="185"/>
      <c r="AL289" s="185"/>
      <c r="AM289" s="185"/>
      <c r="AN289" s="185"/>
      <c r="AO289" s="185"/>
      <c r="AP289" s="185"/>
      <c r="AQ289" s="185"/>
      <c r="AR289" s="185"/>
    </row>
    <row r="290" spans="2:44" s="184" customFormat="1" ht="10.199999999999999">
      <c r="B290" s="185"/>
      <c r="C290" s="185"/>
      <c r="D290" s="187" t="str">
        <f ca="1">IFERROR(ADDRESS(ROW($A$40),$BM$5,,,$B$3),"")</f>
        <v>JAUNE!$AZ$40</v>
      </c>
      <c r="E290" s="170" t="str">
        <f t="shared" ca="1" si="22"/>
        <v>4053217TA</v>
      </c>
      <c r="F290" s="170" t="str">
        <f t="shared" ca="1" si="23"/>
        <v>STRAP SUB ASSY FWD RHS VIM MFA2</v>
      </c>
      <c r="G290" s="171">
        <f ca="1">IF(OR(E290=0,E290="",E290=FALSE),"",MAX($G$1:G289)+1)</f>
        <v>109</v>
      </c>
      <c r="H290" s="185"/>
      <c r="I290" s="185"/>
      <c r="J290" s="185"/>
      <c r="K290" s="185"/>
      <c r="L290" s="185"/>
      <c r="M290" s="185"/>
      <c r="N290" s="185"/>
      <c r="O290" s="185"/>
      <c r="P290" s="185"/>
      <c r="Q290" s="185"/>
      <c r="R290" s="185"/>
      <c r="S290" s="185"/>
      <c r="T290" s="185"/>
      <c r="U290" s="185"/>
      <c r="V290" s="185"/>
      <c r="W290" s="185"/>
      <c r="X290" s="185"/>
      <c r="Y290" s="185"/>
      <c r="Z290" s="185"/>
      <c r="AA290" s="185"/>
      <c r="AB290" s="185"/>
      <c r="AC290" s="185"/>
      <c r="AD290" s="185"/>
      <c r="AE290" s="185"/>
      <c r="AF290" s="185"/>
      <c r="AG290" s="185"/>
      <c r="AH290" s="185"/>
      <c r="AI290" s="185"/>
      <c r="AJ290" s="185"/>
      <c r="AK290" s="185"/>
      <c r="AL290" s="185"/>
      <c r="AM290" s="185"/>
      <c r="AN290" s="185"/>
      <c r="AO290" s="185"/>
      <c r="AP290" s="185"/>
      <c r="AQ290" s="185"/>
      <c r="AR290" s="185"/>
    </row>
    <row r="291" spans="2:44" s="184" customFormat="1" ht="10.199999999999999">
      <c r="B291" s="185"/>
      <c r="C291" s="185"/>
      <c r="D291" s="187" t="str">
        <f ca="1">IFERROR(ADDRESS(ROW($A$41),$BM$5,,,$B$3),"")</f>
        <v>JAUNE!$AZ$41</v>
      </c>
      <c r="E291" s="170">
        <f t="shared" ca="1" si="22"/>
        <v>0</v>
      </c>
      <c r="F291" s="170" t="b">
        <f t="shared" ca="1" si="23"/>
        <v>0</v>
      </c>
      <c r="G291" s="171" t="str">
        <f ca="1">IF(OR(E291=0,E291="",E291=FALSE),"",MAX($G$1:G290)+1)</f>
        <v/>
      </c>
      <c r="H291" s="185"/>
      <c r="I291" s="185"/>
      <c r="J291" s="185"/>
      <c r="K291" s="185"/>
      <c r="L291" s="185"/>
      <c r="M291" s="185"/>
      <c r="N291" s="185"/>
      <c r="O291" s="185"/>
      <c r="P291" s="185"/>
      <c r="Q291" s="185"/>
      <c r="R291" s="185"/>
      <c r="S291" s="185"/>
      <c r="T291" s="185"/>
      <c r="U291" s="185"/>
      <c r="V291" s="185"/>
      <c r="W291" s="185"/>
      <c r="X291" s="185"/>
      <c r="Y291" s="185"/>
      <c r="Z291" s="185"/>
      <c r="AA291" s="185"/>
      <c r="AB291" s="185"/>
      <c r="AC291" s="185"/>
      <c r="AD291" s="185"/>
      <c r="AE291" s="185"/>
      <c r="AF291" s="185"/>
      <c r="AG291" s="185"/>
      <c r="AH291" s="185"/>
      <c r="AI291" s="185"/>
      <c r="AJ291" s="185"/>
      <c r="AK291" s="185"/>
      <c r="AL291" s="185"/>
      <c r="AM291" s="185"/>
      <c r="AN291" s="185"/>
      <c r="AO291" s="185"/>
      <c r="AP291" s="185"/>
      <c r="AQ291" s="185"/>
      <c r="AR291" s="185"/>
    </row>
    <row r="292" spans="2:44" s="184" customFormat="1" ht="10.199999999999999">
      <c r="B292" s="185"/>
      <c r="C292" s="185"/>
      <c r="D292" s="187" t="str">
        <f ca="1">IFERROR(ADDRESS(ROW($A$42),$BM$5,,,$B$3),"")</f>
        <v>JAUNE!$AZ$42</v>
      </c>
      <c r="E292" s="170">
        <f t="shared" ca="1" si="22"/>
        <v>0</v>
      </c>
      <c r="F292" s="170" t="b">
        <f t="shared" ca="1" si="23"/>
        <v>0</v>
      </c>
      <c r="G292" s="171" t="str">
        <f ca="1">IF(OR(E292=0,E292="",E292=FALSE),"",MAX($G$1:G291)+1)</f>
        <v/>
      </c>
      <c r="H292" s="185"/>
      <c r="I292" s="185"/>
      <c r="J292" s="185"/>
      <c r="K292" s="185"/>
      <c r="L292" s="185"/>
      <c r="M292" s="185"/>
      <c r="N292" s="185"/>
      <c r="O292" s="185"/>
      <c r="P292" s="185"/>
      <c r="Q292" s="185"/>
      <c r="R292" s="185"/>
      <c r="S292" s="185"/>
      <c r="T292" s="185"/>
      <c r="U292" s="185"/>
      <c r="V292" s="185"/>
      <c r="W292" s="185"/>
      <c r="X292" s="185"/>
      <c r="Y292" s="185"/>
      <c r="Z292" s="185"/>
      <c r="AA292" s="185"/>
      <c r="AB292" s="185"/>
      <c r="AC292" s="185"/>
      <c r="AD292" s="185"/>
      <c r="AE292" s="185"/>
      <c r="AF292" s="185"/>
      <c r="AG292" s="185"/>
      <c r="AH292" s="185"/>
      <c r="AI292" s="185"/>
      <c r="AJ292" s="185"/>
      <c r="AK292" s="185"/>
      <c r="AL292" s="185"/>
      <c r="AM292" s="185"/>
      <c r="AN292" s="185"/>
      <c r="AO292" s="185"/>
      <c r="AP292" s="185"/>
      <c r="AQ292" s="185"/>
      <c r="AR292" s="185"/>
    </row>
    <row r="293" spans="2:44" s="184" customFormat="1" ht="10.199999999999999">
      <c r="B293" s="185"/>
      <c r="C293" s="185"/>
      <c r="D293" s="187" t="str">
        <f ca="1">IFERROR(ADDRESS(ROW($A$43),$BM$5,,,$B$3),"")</f>
        <v>JAUNE!$AZ$43</v>
      </c>
      <c r="E293" s="170">
        <f t="shared" ca="1" si="22"/>
        <v>0</v>
      </c>
      <c r="F293" s="170" t="b">
        <f t="shared" ca="1" si="23"/>
        <v>0</v>
      </c>
      <c r="G293" s="171" t="str">
        <f ca="1">IF(OR(E293=0,E293="",E293=FALSE),"",MAX($G$1:G292)+1)</f>
        <v/>
      </c>
      <c r="H293" s="185"/>
      <c r="I293" s="185"/>
      <c r="J293" s="185"/>
      <c r="K293" s="185"/>
      <c r="L293" s="185"/>
      <c r="M293" s="185"/>
      <c r="N293" s="185"/>
      <c r="O293" s="185"/>
      <c r="P293" s="185"/>
      <c r="Q293" s="185"/>
      <c r="R293" s="185"/>
      <c r="S293" s="185"/>
      <c r="T293" s="185"/>
      <c r="U293" s="185"/>
      <c r="V293" s="185"/>
      <c r="W293" s="185"/>
      <c r="X293" s="185"/>
      <c r="Y293" s="185"/>
      <c r="Z293" s="185"/>
      <c r="AA293" s="185"/>
      <c r="AB293" s="185"/>
      <c r="AC293" s="185"/>
      <c r="AD293" s="185"/>
      <c r="AE293" s="185"/>
      <c r="AF293" s="185"/>
      <c r="AG293" s="185"/>
      <c r="AH293" s="185"/>
      <c r="AI293" s="185"/>
      <c r="AJ293" s="185"/>
      <c r="AK293" s="185"/>
      <c r="AL293" s="185"/>
      <c r="AM293" s="185"/>
      <c r="AN293" s="185"/>
      <c r="AO293" s="185"/>
      <c r="AP293" s="185"/>
      <c r="AQ293" s="185"/>
      <c r="AR293" s="185"/>
    </row>
    <row r="294" spans="2:44" s="184" customFormat="1" ht="10.199999999999999">
      <c r="B294" s="185"/>
      <c r="C294" s="185"/>
      <c r="D294" s="187" t="str">
        <f ca="1">IFERROR(ADDRESS(ROW($A$44),$BM$5,,,$B$3),"")</f>
        <v>JAUNE!$AZ$44</v>
      </c>
      <c r="E294" s="170">
        <f t="shared" ca="1" si="22"/>
        <v>0</v>
      </c>
      <c r="F294" s="170" t="b">
        <f t="shared" ca="1" si="23"/>
        <v>0</v>
      </c>
      <c r="G294" s="171" t="str">
        <f ca="1">IF(OR(E294=0,E294="",E294=FALSE),"",MAX($G$1:G293)+1)</f>
        <v/>
      </c>
      <c r="H294" s="185"/>
      <c r="I294" s="185"/>
      <c r="J294" s="185"/>
      <c r="K294" s="185"/>
      <c r="L294" s="185"/>
      <c r="M294" s="185"/>
      <c r="N294" s="185"/>
      <c r="O294" s="185"/>
      <c r="P294" s="185"/>
      <c r="Q294" s="185"/>
      <c r="R294" s="185"/>
      <c r="S294" s="185"/>
      <c r="T294" s="185"/>
      <c r="U294" s="185"/>
      <c r="V294" s="185"/>
      <c r="W294" s="185"/>
      <c r="X294" s="185"/>
      <c r="Y294" s="185"/>
      <c r="Z294" s="185"/>
      <c r="AA294" s="185"/>
      <c r="AB294" s="185"/>
      <c r="AC294" s="185"/>
      <c r="AD294" s="185"/>
      <c r="AE294" s="185"/>
      <c r="AF294" s="185"/>
      <c r="AG294" s="185"/>
      <c r="AH294" s="185"/>
      <c r="AI294" s="185"/>
      <c r="AJ294" s="185"/>
      <c r="AK294" s="185"/>
      <c r="AL294" s="185"/>
      <c r="AM294" s="185"/>
      <c r="AN294" s="185"/>
      <c r="AO294" s="185"/>
      <c r="AP294" s="185"/>
      <c r="AQ294" s="185"/>
      <c r="AR294" s="185"/>
    </row>
    <row r="295" spans="2:44" s="184" customFormat="1" ht="10.199999999999999">
      <c r="B295" s="185"/>
      <c r="C295" s="185"/>
      <c r="D295" s="187" t="str">
        <f ca="1">IFERROR(ADDRESS(ROW($A$45),$BM$5,,,$B$3),"")</f>
        <v>JAUNE!$AZ$45</v>
      </c>
      <c r="E295" s="170">
        <f t="shared" ca="1" si="22"/>
        <v>0</v>
      </c>
      <c r="F295" s="170" t="b">
        <f t="shared" ca="1" si="23"/>
        <v>0</v>
      </c>
      <c r="G295" s="171" t="str">
        <f ca="1">IF(OR(E295=0,E295="",E295=FALSE),"",MAX($G$1:G294)+1)</f>
        <v/>
      </c>
      <c r="H295" s="185"/>
      <c r="I295" s="185"/>
      <c r="J295" s="185"/>
      <c r="K295" s="185"/>
      <c r="L295" s="185"/>
      <c r="M295" s="185"/>
      <c r="N295" s="185"/>
      <c r="O295" s="185"/>
      <c r="P295" s="185"/>
      <c r="Q295" s="185"/>
      <c r="R295" s="185"/>
      <c r="S295" s="185"/>
      <c r="T295" s="185"/>
      <c r="U295" s="185"/>
      <c r="V295" s="185"/>
      <c r="W295" s="185"/>
      <c r="X295" s="185"/>
      <c r="Y295" s="185"/>
      <c r="Z295" s="185"/>
      <c r="AA295" s="185"/>
      <c r="AB295" s="185"/>
      <c r="AC295" s="185"/>
      <c r="AD295" s="185"/>
      <c r="AE295" s="185"/>
      <c r="AF295" s="185"/>
      <c r="AG295" s="185"/>
      <c r="AH295" s="185"/>
      <c r="AI295" s="185"/>
      <c r="AJ295" s="185"/>
      <c r="AK295" s="185"/>
      <c r="AL295" s="185"/>
      <c r="AM295" s="185"/>
      <c r="AN295" s="185"/>
      <c r="AO295" s="185"/>
      <c r="AP295" s="185"/>
      <c r="AQ295" s="185"/>
      <c r="AR295" s="185"/>
    </row>
    <row r="296" spans="2:44" s="184" customFormat="1" ht="10.199999999999999">
      <c r="B296" s="185"/>
      <c r="C296" s="185"/>
      <c r="D296" s="187" t="str">
        <f ca="1">IFERROR(ADDRESS(ROW($A$46),$BM$5,,,$B$3),"")</f>
        <v>JAUNE!$AZ$46</v>
      </c>
      <c r="E296" s="170">
        <f t="shared" ca="1" si="22"/>
        <v>0</v>
      </c>
      <c r="F296" s="170" t="b">
        <f t="shared" ca="1" si="23"/>
        <v>0</v>
      </c>
      <c r="G296" s="171" t="str">
        <f ca="1">IF(OR(E296=0,E296="",E296=FALSE),"",MAX($G$1:G295)+1)</f>
        <v/>
      </c>
      <c r="H296" s="185"/>
      <c r="I296" s="185"/>
      <c r="J296" s="185"/>
      <c r="K296" s="185"/>
      <c r="L296" s="185"/>
      <c r="M296" s="185"/>
      <c r="N296" s="185"/>
      <c r="O296" s="185"/>
      <c r="P296" s="185"/>
      <c r="Q296" s="185"/>
      <c r="R296" s="185"/>
      <c r="S296" s="185"/>
      <c r="T296" s="185"/>
      <c r="U296" s="185"/>
      <c r="V296" s="185"/>
      <c r="W296" s="185"/>
      <c r="X296" s="185"/>
      <c r="Y296" s="185"/>
      <c r="Z296" s="185"/>
      <c r="AA296" s="185"/>
      <c r="AB296" s="185"/>
      <c r="AC296" s="185"/>
      <c r="AD296" s="185"/>
      <c r="AE296" s="185"/>
      <c r="AF296" s="185"/>
      <c r="AG296" s="185"/>
      <c r="AH296" s="185"/>
      <c r="AI296" s="185"/>
      <c r="AJ296" s="185"/>
      <c r="AK296" s="185"/>
      <c r="AL296" s="185"/>
      <c r="AM296" s="185"/>
      <c r="AN296" s="185"/>
      <c r="AO296" s="185"/>
      <c r="AP296" s="185"/>
      <c r="AQ296" s="185"/>
      <c r="AR296" s="185"/>
    </row>
    <row r="297" spans="2:44" s="184" customFormat="1" ht="10.199999999999999">
      <c r="B297" s="185"/>
      <c r="C297" s="185"/>
      <c r="D297" s="187" t="str">
        <f ca="1">IFERROR(ADDRESS(ROW($A$47),$BM$5,,,$B$3),"")</f>
        <v>JAUNE!$AZ$47</v>
      </c>
      <c r="E297" s="170">
        <f t="shared" ca="1" si="22"/>
        <v>0</v>
      </c>
      <c r="F297" s="170" t="b">
        <f t="shared" ca="1" si="23"/>
        <v>0</v>
      </c>
      <c r="G297" s="171" t="str">
        <f ca="1">IF(OR(E297=0,E297="",E297=FALSE),"",MAX($G$1:G296)+1)</f>
        <v/>
      </c>
      <c r="H297" s="185"/>
      <c r="I297" s="185"/>
      <c r="J297" s="185"/>
      <c r="K297" s="185"/>
      <c r="L297" s="185"/>
      <c r="M297" s="185"/>
      <c r="N297" s="185"/>
      <c r="O297" s="185"/>
      <c r="P297" s="185"/>
      <c r="Q297" s="185"/>
      <c r="R297" s="185"/>
      <c r="S297" s="185"/>
      <c r="T297" s="185"/>
      <c r="U297" s="185"/>
      <c r="V297" s="185"/>
      <c r="W297" s="185"/>
      <c r="X297" s="185"/>
      <c r="Y297" s="185"/>
      <c r="Z297" s="185"/>
      <c r="AA297" s="185"/>
      <c r="AB297" s="185"/>
      <c r="AC297" s="185"/>
      <c r="AD297" s="185"/>
      <c r="AE297" s="185"/>
      <c r="AF297" s="185"/>
      <c r="AG297" s="185"/>
      <c r="AH297" s="185"/>
      <c r="AI297" s="185"/>
      <c r="AJ297" s="185"/>
      <c r="AK297" s="185"/>
      <c r="AL297" s="185"/>
      <c r="AM297" s="185"/>
      <c r="AN297" s="185"/>
      <c r="AO297" s="185"/>
      <c r="AP297" s="185"/>
      <c r="AQ297" s="185"/>
      <c r="AR297" s="185"/>
    </row>
    <row r="298" spans="2:44" s="184" customFormat="1" ht="10.199999999999999">
      <c r="B298" s="185"/>
      <c r="C298" s="185"/>
      <c r="D298" s="187" t="str">
        <f ca="1">IFERROR(ADDRESS(ROW($A$48),$BM$5,,,$B$3),"")</f>
        <v>JAUNE!$AZ$48</v>
      </c>
      <c r="E298" s="170">
        <f t="shared" ca="1" si="22"/>
        <v>0</v>
      </c>
      <c r="F298" s="170" t="b">
        <f t="shared" ca="1" si="23"/>
        <v>0</v>
      </c>
      <c r="G298" s="171" t="str">
        <f ca="1">IF(OR(E298=0,E298="",E298=FALSE),"",MAX($G$1:G297)+1)</f>
        <v/>
      </c>
      <c r="H298" s="185"/>
      <c r="I298" s="185"/>
      <c r="J298" s="185"/>
      <c r="K298" s="185"/>
      <c r="L298" s="185"/>
      <c r="M298" s="185"/>
      <c r="N298" s="185"/>
      <c r="O298" s="185"/>
      <c r="P298" s="185"/>
      <c r="Q298" s="185"/>
      <c r="R298" s="185"/>
      <c r="S298" s="185"/>
      <c r="T298" s="185"/>
      <c r="U298" s="185"/>
      <c r="V298" s="185"/>
      <c r="W298" s="185"/>
      <c r="X298" s="185"/>
      <c r="Y298" s="185"/>
      <c r="Z298" s="185"/>
      <c r="AA298" s="185"/>
      <c r="AB298" s="185"/>
      <c r="AC298" s="185"/>
      <c r="AD298" s="185"/>
      <c r="AE298" s="185"/>
      <c r="AF298" s="185"/>
      <c r="AG298" s="185"/>
      <c r="AH298" s="185"/>
      <c r="AI298" s="185"/>
      <c r="AJ298" s="185"/>
      <c r="AK298" s="185"/>
      <c r="AL298" s="185"/>
      <c r="AM298" s="185"/>
      <c r="AN298" s="185"/>
      <c r="AO298" s="185"/>
      <c r="AP298" s="185"/>
      <c r="AQ298" s="185"/>
      <c r="AR298" s="185"/>
    </row>
    <row r="299" spans="2:44" s="184" customFormat="1" ht="10.199999999999999">
      <c r="B299" s="185"/>
      <c r="C299" s="185"/>
      <c r="D299" s="187" t="str">
        <f ca="1">IFERROR(ADDRESS(ROW($A$49),$BM$5,,,$B$3),"")</f>
        <v>JAUNE!$AZ$49</v>
      </c>
      <c r="E299" s="170">
        <f t="shared" ca="1" si="22"/>
        <v>0</v>
      </c>
      <c r="F299" s="170" t="b">
        <f t="shared" ca="1" si="23"/>
        <v>0</v>
      </c>
      <c r="G299" s="171" t="str">
        <f ca="1">IF(OR(E299=0,E299="",E299=FALSE),"",MAX($G$1:G298)+1)</f>
        <v/>
      </c>
      <c r="H299" s="185"/>
      <c r="I299" s="185"/>
      <c r="J299" s="185"/>
      <c r="K299" s="185"/>
      <c r="L299" s="185"/>
      <c r="M299" s="185"/>
      <c r="N299" s="185"/>
      <c r="O299" s="185"/>
      <c r="P299" s="185"/>
      <c r="Q299" s="185"/>
      <c r="R299" s="185"/>
      <c r="S299" s="185"/>
      <c r="T299" s="185"/>
      <c r="U299" s="185"/>
      <c r="V299" s="185"/>
      <c r="W299" s="185"/>
      <c r="X299" s="185"/>
      <c r="Y299" s="185"/>
      <c r="Z299" s="185"/>
      <c r="AA299" s="185"/>
      <c r="AB299" s="185"/>
      <c r="AC299" s="185"/>
      <c r="AD299" s="185"/>
      <c r="AE299" s="185"/>
      <c r="AF299" s="185"/>
      <c r="AG299" s="185"/>
      <c r="AH299" s="185"/>
      <c r="AI299" s="185"/>
      <c r="AJ299" s="185"/>
      <c r="AK299" s="185"/>
      <c r="AL299" s="185"/>
      <c r="AM299" s="185"/>
      <c r="AN299" s="185"/>
      <c r="AO299" s="185"/>
      <c r="AP299" s="185"/>
      <c r="AQ299" s="185"/>
      <c r="AR299" s="185"/>
    </row>
    <row r="300" spans="2:44" s="184" customFormat="1" ht="10.199999999999999">
      <c r="B300" s="185"/>
      <c r="C300" s="185"/>
      <c r="D300" s="187" t="str">
        <f ca="1">IFERROR(ADDRESS(ROW($A$50),$BM$5,,,$B$3),"")</f>
        <v>JAUNE!$AZ$50</v>
      </c>
      <c r="E300" s="170">
        <f t="shared" ca="1" si="22"/>
        <v>0</v>
      </c>
      <c r="F300" s="170" t="b">
        <f t="shared" ca="1" si="23"/>
        <v>0</v>
      </c>
      <c r="G300" s="171" t="str">
        <f ca="1">IF(OR(E300=0,E300="",E300=FALSE),"",MAX($G$1:G299)+1)</f>
        <v/>
      </c>
      <c r="H300" s="185"/>
      <c r="I300" s="185"/>
      <c r="J300" s="185"/>
      <c r="K300" s="185"/>
      <c r="L300" s="185"/>
      <c r="M300" s="185"/>
      <c r="N300" s="185"/>
      <c r="O300" s="185"/>
      <c r="P300" s="185"/>
      <c r="Q300" s="185"/>
      <c r="R300" s="185"/>
      <c r="S300" s="185"/>
      <c r="T300" s="185"/>
      <c r="U300" s="185"/>
      <c r="V300" s="185"/>
      <c r="W300" s="185"/>
      <c r="X300" s="185"/>
      <c r="Y300" s="185"/>
      <c r="Z300" s="185"/>
      <c r="AA300" s="185"/>
      <c r="AB300" s="185"/>
      <c r="AC300" s="185"/>
      <c r="AD300" s="185"/>
      <c r="AE300" s="185"/>
      <c r="AF300" s="185"/>
      <c r="AG300" s="185"/>
      <c r="AH300" s="185"/>
      <c r="AI300" s="185"/>
      <c r="AJ300" s="185"/>
      <c r="AK300" s="185"/>
      <c r="AL300" s="185"/>
      <c r="AM300" s="185"/>
      <c r="AN300" s="185"/>
      <c r="AO300" s="185"/>
      <c r="AP300" s="185"/>
      <c r="AQ300" s="185"/>
      <c r="AR300" s="185"/>
    </row>
    <row r="301" spans="2:44" s="184" customFormat="1" ht="10.199999999999999">
      <c r="B301" s="185"/>
      <c r="C301" s="185"/>
      <c r="D301" s="187" t="str">
        <f ca="1">IFERROR(ADDRESS(ROW($A$51),$BM$5,,,$B$3),"")</f>
        <v>JAUNE!$AZ$51</v>
      </c>
      <c r="E301" s="170">
        <f t="shared" ca="1" si="22"/>
        <v>0</v>
      </c>
      <c r="F301" s="170" t="b">
        <f t="shared" ca="1" si="23"/>
        <v>0</v>
      </c>
      <c r="G301" s="171" t="str">
        <f ca="1">IF(OR(E301=0,E301="",E301=FALSE),"",MAX($G$1:G300)+1)</f>
        <v/>
      </c>
      <c r="H301" s="185"/>
      <c r="I301" s="185"/>
      <c r="J301" s="185"/>
      <c r="K301" s="185"/>
      <c r="L301" s="185"/>
      <c r="M301" s="185"/>
      <c r="N301" s="185"/>
      <c r="O301" s="185"/>
      <c r="P301" s="185"/>
      <c r="Q301" s="185"/>
      <c r="R301" s="185"/>
      <c r="S301" s="185"/>
      <c r="T301" s="185"/>
      <c r="U301" s="185"/>
      <c r="V301" s="185"/>
      <c r="W301" s="185"/>
      <c r="X301" s="185"/>
      <c r="Y301" s="185"/>
      <c r="Z301" s="185"/>
      <c r="AA301" s="185"/>
      <c r="AB301" s="185"/>
      <c r="AC301" s="185"/>
      <c r="AD301" s="185"/>
      <c r="AE301" s="185"/>
      <c r="AF301" s="185"/>
      <c r="AG301" s="185"/>
      <c r="AH301" s="185"/>
      <c r="AI301" s="185"/>
      <c r="AJ301" s="185"/>
      <c r="AK301" s="185"/>
      <c r="AL301" s="185"/>
      <c r="AM301" s="185"/>
      <c r="AN301" s="185"/>
      <c r="AO301" s="185"/>
      <c r="AP301" s="185"/>
      <c r="AQ301" s="185"/>
      <c r="AR301" s="185"/>
    </row>
    <row r="302" spans="2:44" s="184" customFormat="1" ht="10.8" thickBot="1">
      <c r="B302" s="185"/>
      <c r="C302" s="185"/>
      <c r="D302" s="187" t="str">
        <f ca="1">IFERROR(ADDRESS(ROW($A$52),$BM$5,,,$B$3),"")</f>
        <v>JAUNE!$AZ$52</v>
      </c>
      <c r="E302" s="170">
        <f t="shared" ca="1" si="22"/>
        <v>0</v>
      </c>
      <c r="F302" s="170" t="b">
        <f t="shared" ca="1" si="23"/>
        <v>0</v>
      </c>
      <c r="G302" s="171" t="str">
        <f ca="1">IF(OR(E302=0,E302="",E302=FALSE),"",MAX($G$1:G301)+1)</f>
        <v/>
      </c>
      <c r="H302" s="185"/>
      <c r="I302" s="185"/>
      <c r="J302" s="185"/>
      <c r="K302" s="185"/>
      <c r="L302" s="185"/>
      <c r="M302" s="185"/>
      <c r="N302" s="185"/>
      <c r="O302" s="185"/>
      <c r="P302" s="185"/>
      <c r="Q302" s="185"/>
      <c r="R302" s="185"/>
      <c r="S302" s="185"/>
      <c r="T302" s="185"/>
      <c r="U302" s="185"/>
      <c r="V302" s="185"/>
      <c r="W302" s="185"/>
      <c r="X302" s="185"/>
      <c r="Y302" s="185"/>
      <c r="Z302" s="185"/>
      <c r="AA302" s="185"/>
      <c r="AB302" s="185"/>
      <c r="AC302" s="185"/>
      <c r="AD302" s="185"/>
      <c r="AE302" s="185"/>
      <c r="AF302" s="185"/>
      <c r="AG302" s="185"/>
      <c r="AH302" s="185"/>
      <c r="AI302" s="185"/>
      <c r="AJ302" s="185"/>
      <c r="AK302" s="185"/>
      <c r="AL302" s="185"/>
      <c r="AM302" s="185"/>
      <c r="AN302" s="185"/>
      <c r="AO302" s="185"/>
      <c r="AP302" s="185"/>
      <c r="AQ302" s="185"/>
      <c r="AR302" s="185"/>
    </row>
    <row r="303" spans="2:44" s="184" customFormat="1" ht="10.8" thickTop="1">
      <c r="B303" s="185"/>
      <c r="C303" s="188" t="s">
        <v>382</v>
      </c>
      <c r="D303" s="189" t="str">
        <f>B4</f>
        <v>BLEU</v>
      </c>
      <c r="E303" s="194" t="str">
        <f t="shared" ca="1" si="22"/>
        <v/>
      </c>
      <c r="F303" s="194" t="str">
        <f t="shared" ca="1" si="23"/>
        <v/>
      </c>
      <c r="G303" s="195" t="str">
        <f ca="1">IF(OR(E303=0,E303="",E303=FALSE),"",MAX($G$1:G302)+1)</f>
        <v/>
      </c>
      <c r="H303" s="185"/>
      <c r="I303" s="185"/>
      <c r="J303" s="185"/>
      <c r="K303" s="185"/>
      <c r="L303" s="185"/>
      <c r="M303" s="185"/>
      <c r="N303" s="185"/>
      <c r="O303" s="185"/>
      <c r="P303" s="185"/>
      <c r="Q303" s="185"/>
      <c r="R303" s="185"/>
      <c r="S303" s="185"/>
      <c r="T303" s="185"/>
      <c r="U303" s="185"/>
      <c r="V303" s="185"/>
      <c r="W303" s="185"/>
      <c r="X303" s="185"/>
      <c r="Y303" s="185"/>
      <c r="Z303" s="185"/>
      <c r="AA303" s="185"/>
      <c r="AB303" s="185"/>
      <c r="AC303" s="185"/>
      <c r="AD303" s="185"/>
      <c r="AE303" s="185"/>
      <c r="AF303" s="185"/>
      <c r="AG303" s="185"/>
      <c r="AH303" s="185"/>
      <c r="AI303" s="185"/>
      <c r="AJ303" s="185"/>
      <c r="AK303" s="185"/>
      <c r="AL303" s="185"/>
      <c r="AM303" s="185"/>
      <c r="AN303" s="185"/>
      <c r="AO303" s="185"/>
      <c r="AP303" s="185"/>
      <c r="AQ303" s="185"/>
      <c r="AR303" s="185"/>
    </row>
    <row r="304" spans="2:44" s="184" customFormat="1" ht="10.199999999999999">
      <c r="B304" s="185"/>
      <c r="C304" s="185"/>
      <c r="D304" s="169" t="str">
        <f ca="1">IFERROR(ADDRESS(ROW($A$3),$BN$3,,,$B$4),"")</f>
        <v>BLEU!$E$3</v>
      </c>
      <c r="E304" s="170" t="str">
        <f t="shared" ca="1" si="22"/>
        <v>4104407AA</v>
      </c>
      <c r="F304" s="170" t="str">
        <f t="shared" ca="1" si="23"/>
        <v>produit bleu version A</v>
      </c>
      <c r="G304" s="171">
        <f ca="1">IF(OR(E304=0,E304="",E304=FALSE),"",MAX($G$1:G303)+1)</f>
        <v>110</v>
      </c>
      <c r="H304" s="185"/>
      <c r="I304" s="185"/>
      <c r="J304" s="185"/>
      <c r="K304" s="185"/>
      <c r="L304" s="185"/>
      <c r="M304" s="185"/>
      <c r="N304" s="185"/>
      <c r="O304" s="185"/>
      <c r="P304" s="185"/>
      <c r="Q304" s="185"/>
      <c r="R304" s="185"/>
      <c r="S304" s="185"/>
      <c r="T304" s="185"/>
      <c r="U304" s="185"/>
      <c r="V304" s="185"/>
      <c r="W304" s="185"/>
      <c r="X304" s="185"/>
      <c r="Y304" s="185"/>
      <c r="Z304" s="185"/>
      <c r="AA304" s="185"/>
      <c r="AB304" s="185"/>
      <c r="AC304" s="185"/>
      <c r="AD304" s="185"/>
      <c r="AE304" s="185"/>
      <c r="AF304" s="185"/>
      <c r="AG304" s="185"/>
      <c r="AH304" s="185"/>
      <c r="AI304" s="185"/>
      <c r="AJ304" s="185"/>
      <c r="AK304" s="185"/>
      <c r="AL304" s="185"/>
      <c r="AM304" s="185"/>
      <c r="AN304" s="185"/>
      <c r="AO304" s="185"/>
      <c r="AP304" s="185"/>
      <c r="AQ304" s="185"/>
      <c r="AR304" s="185"/>
    </row>
    <row r="305" spans="2:44" s="184" customFormat="1" ht="10.199999999999999">
      <c r="B305" s="185"/>
      <c r="C305" s="185"/>
      <c r="D305" s="169" t="str">
        <f ca="1">IFERROR(ADDRESS(ROW($A$4),$BN$3,,,$B$4),"")</f>
        <v>BLEU!$E$4</v>
      </c>
      <c r="E305" s="170" t="str">
        <f t="shared" ca="1" si="22"/>
        <v>4104409AA</v>
      </c>
      <c r="F305" s="170" t="str">
        <f t="shared" ca="1" si="23"/>
        <v>produit bleu version B</v>
      </c>
      <c r="G305" s="171">
        <f ca="1">IF(OR(E305=0,E305="",E305=FALSE),"",MAX($G$1:G304)+1)</f>
        <v>111</v>
      </c>
      <c r="H305" s="185"/>
      <c r="I305" s="185"/>
      <c r="J305" s="185"/>
      <c r="K305" s="185"/>
      <c r="L305" s="185"/>
      <c r="M305" s="185"/>
      <c r="N305" s="185"/>
      <c r="O305" s="185"/>
      <c r="P305" s="185"/>
      <c r="Q305" s="185"/>
      <c r="R305" s="185"/>
      <c r="S305" s="185"/>
      <c r="T305" s="185"/>
      <c r="U305" s="185"/>
      <c r="V305" s="185"/>
      <c r="W305" s="185"/>
      <c r="X305" s="185"/>
      <c r="Y305" s="185"/>
      <c r="Z305" s="185"/>
      <c r="AA305" s="185"/>
      <c r="AB305" s="185"/>
      <c r="AC305" s="185"/>
      <c r="AD305" s="185"/>
      <c r="AE305" s="185"/>
      <c r="AF305" s="185"/>
      <c r="AG305" s="185"/>
      <c r="AH305" s="185"/>
      <c r="AI305" s="185"/>
      <c r="AJ305" s="185"/>
      <c r="AK305" s="185"/>
      <c r="AL305" s="185"/>
      <c r="AM305" s="185"/>
      <c r="AN305" s="185"/>
      <c r="AO305" s="185"/>
      <c r="AP305" s="185"/>
      <c r="AQ305" s="185"/>
      <c r="AR305" s="185"/>
    </row>
    <row r="306" spans="2:44" s="184" customFormat="1" ht="10.199999999999999">
      <c r="B306" s="185"/>
      <c r="C306" s="185"/>
      <c r="D306" s="169" t="str">
        <f ca="1">IFERROR(ADDRESS(ROW($A$5),$BN$3,,,$B$4),"")</f>
        <v>BLEU!$E$5</v>
      </c>
      <c r="E306" s="170" t="str">
        <f t="shared" ca="1" si="22"/>
        <v>4104410AA</v>
      </c>
      <c r="F306" s="170" t="str">
        <f t="shared" ca="1" si="23"/>
        <v>produit bleu version C</v>
      </c>
      <c r="G306" s="171">
        <f ca="1">IF(OR(E306=0,E306="",E306=FALSE),"",MAX($G$1:G305)+1)</f>
        <v>112</v>
      </c>
      <c r="H306" s="185"/>
      <c r="I306" s="185"/>
      <c r="J306" s="185"/>
      <c r="K306" s="185"/>
      <c r="L306" s="185"/>
      <c r="M306" s="185"/>
      <c r="N306" s="185"/>
      <c r="O306" s="185"/>
      <c r="P306" s="185"/>
      <c r="Q306" s="185"/>
      <c r="R306" s="185"/>
      <c r="S306" s="185"/>
      <c r="T306" s="185"/>
      <c r="U306" s="185"/>
      <c r="V306" s="185"/>
      <c r="W306" s="185"/>
      <c r="X306" s="185"/>
      <c r="Y306" s="185"/>
      <c r="Z306" s="185"/>
      <c r="AA306" s="185"/>
      <c r="AB306" s="185"/>
      <c r="AC306" s="185"/>
      <c r="AD306" s="185"/>
      <c r="AE306" s="185"/>
      <c r="AF306" s="185"/>
      <c r="AG306" s="185"/>
      <c r="AH306" s="185"/>
      <c r="AI306" s="185"/>
      <c r="AJ306" s="185"/>
      <c r="AK306" s="185"/>
      <c r="AL306" s="185"/>
      <c r="AM306" s="185"/>
      <c r="AN306" s="185"/>
      <c r="AO306" s="185"/>
      <c r="AP306" s="185"/>
      <c r="AQ306" s="185"/>
      <c r="AR306" s="185"/>
    </row>
    <row r="307" spans="2:44" s="184" customFormat="1" ht="10.199999999999999">
      <c r="B307" s="185"/>
      <c r="C307" s="185"/>
      <c r="D307" s="169" t="str">
        <f ca="1">IFERROR(ADDRESS(ROW($A$6),$BN$3,,,$B$4),"")</f>
        <v>BLEU!$E$6</v>
      </c>
      <c r="E307" s="170">
        <f t="shared" ca="1" si="22"/>
        <v>0</v>
      </c>
      <c r="F307" s="170" t="str">
        <f t="shared" ca="1" si="23"/>
        <v>Atelier soudage machine</v>
      </c>
      <c r="G307" s="171" t="str">
        <f ca="1">IF(OR(E307=0,E307="",E307=FALSE),"",MAX($G$1:G306)+1)</f>
        <v/>
      </c>
      <c r="H307" s="185"/>
      <c r="I307" s="185"/>
      <c r="J307" s="185"/>
      <c r="K307" s="185"/>
      <c r="L307" s="185"/>
      <c r="M307" s="185"/>
      <c r="N307" s="185"/>
      <c r="O307" s="185"/>
      <c r="P307" s="185"/>
      <c r="Q307" s="185"/>
      <c r="R307" s="185"/>
      <c r="S307" s="185"/>
      <c r="T307" s="185"/>
      <c r="U307" s="185"/>
      <c r="V307" s="185"/>
      <c r="W307" s="185"/>
      <c r="X307" s="185"/>
      <c r="Y307" s="185"/>
      <c r="Z307" s="185"/>
      <c r="AA307" s="185"/>
      <c r="AB307" s="185"/>
      <c r="AC307" s="185"/>
      <c r="AD307" s="185"/>
      <c r="AE307" s="185"/>
      <c r="AF307" s="185"/>
      <c r="AG307" s="185"/>
      <c r="AH307" s="185"/>
      <c r="AI307" s="185"/>
      <c r="AJ307" s="185"/>
      <c r="AK307" s="185"/>
      <c r="AL307" s="185"/>
      <c r="AM307" s="185"/>
      <c r="AN307" s="185"/>
      <c r="AO307" s="185"/>
      <c r="AP307" s="185"/>
      <c r="AQ307" s="185"/>
      <c r="AR307" s="185"/>
    </row>
    <row r="308" spans="2:44" s="184" customFormat="1" ht="10.199999999999999">
      <c r="B308" s="185"/>
      <c r="C308" s="185"/>
      <c r="D308" s="169" t="str">
        <f ca="1">IFERROR(ADDRESS(ROW($A$7),$BN$3,,,$B$4),"")</f>
        <v>BLEU!$E$7</v>
      </c>
      <c r="E308" s="170" t="str">
        <f t="shared" ca="1" si="22"/>
        <v>7310658AA</v>
      </c>
      <c r="F308" s="170" t="str">
        <f t="shared" ca="1" si="23"/>
        <v>FILLER SPUD</v>
      </c>
      <c r="G308" s="171">
        <f ca="1">IF(OR(E308=0,E308="",E308=FALSE),"",MAX($G$1:G307)+1)</f>
        <v>113</v>
      </c>
      <c r="H308" s="185"/>
      <c r="I308" s="185"/>
      <c r="J308" s="185"/>
      <c r="K308" s="185"/>
      <c r="L308" s="185"/>
      <c r="M308" s="185"/>
      <c r="N308" s="185"/>
      <c r="O308" s="185"/>
      <c r="P308" s="185"/>
      <c r="Q308" s="185"/>
      <c r="R308" s="185"/>
      <c r="S308" s="185"/>
      <c r="T308" s="185"/>
      <c r="U308" s="185"/>
      <c r="V308" s="185"/>
      <c r="W308" s="185"/>
      <c r="X308" s="185"/>
      <c r="Y308" s="185"/>
      <c r="Z308" s="185"/>
      <c r="AA308" s="185"/>
      <c r="AB308" s="185"/>
      <c r="AC308" s="185"/>
      <c r="AD308" s="185"/>
      <c r="AE308" s="185"/>
      <c r="AF308" s="185"/>
      <c r="AG308" s="185"/>
      <c r="AH308" s="185"/>
      <c r="AI308" s="185"/>
      <c r="AJ308" s="185"/>
      <c r="AK308" s="185"/>
      <c r="AL308" s="185"/>
      <c r="AM308" s="185"/>
      <c r="AN308" s="185"/>
      <c r="AO308" s="185"/>
      <c r="AP308" s="185"/>
      <c r="AQ308" s="185"/>
      <c r="AR308" s="185"/>
    </row>
    <row r="309" spans="2:44" s="184" customFormat="1" ht="10.199999999999999">
      <c r="B309" s="185"/>
      <c r="C309" s="185"/>
      <c r="D309" s="169" t="str">
        <f ca="1">IFERROR(ADDRESS(ROW($A$8),$BN$3,,,$B$4),"")</f>
        <v>BLEU!$E$8</v>
      </c>
      <c r="E309" s="170" t="str">
        <f t="shared" ca="1" si="22"/>
        <v>7310678AA</v>
      </c>
      <c r="F309" s="170" t="str">
        <f t="shared" ca="1" si="23"/>
        <v>FILL VENT NIPPLE</v>
      </c>
      <c r="G309" s="171">
        <f ca="1">IF(OR(E309=0,E309="",E309=FALSE),"",MAX($G$1:G308)+1)</f>
        <v>114</v>
      </c>
      <c r="H309" s="185"/>
      <c r="I309" s="185"/>
      <c r="J309" s="185"/>
      <c r="K309" s="185"/>
      <c r="L309" s="185"/>
      <c r="M309" s="185"/>
      <c r="N309" s="185"/>
      <c r="O309" s="185"/>
      <c r="P309" s="185"/>
      <c r="Q309" s="185"/>
      <c r="R309" s="185"/>
      <c r="S309" s="185"/>
      <c r="T309" s="185"/>
      <c r="U309" s="185"/>
      <c r="V309" s="185"/>
      <c r="W309" s="185"/>
      <c r="X309" s="185"/>
      <c r="Y309" s="185"/>
      <c r="Z309" s="185"/>
      <c r="AA309" s="185"/>
      <c r="AB309" s="185"/>
      <c r="AC309" s="185"/>
      <c r="AD309" s="185"/>
      <c r="AE309" s="185"/>
      <c r="AF309" s="185"/>
      <c r="AG309" s="185"/>
      <c r="AH309" s="185"/>
      <c r="AI309" s="185"/>
      <c r="AJ309" s="185"/>
      <c r="AK309" s="185"/>
      <c r="AL309" s="185"/>
      <c r="AM309" s="185"/>
      <c r="AN309" s="185"/>
      <c r="AO309" s="185"/>
      <c r="AP309" s="185"/>
      <c r="AQ309" s="185"/>
      <c r="AR309" s="185"/>
    </row>
    <row r="310" spans="2:44" s="184" customFormat="1" ht="10.199999999999999">
      <c r="B310" s="185"/>
      <c r="C310" s="185"/>
      <c r="D310" s="169" t="str">
        <f ca="1">IFERROR(ADDRESS(ROW($A$9),$BN$3,,,$B$4),"")</f>
        <v>BLEU!$E$9</v>
      </c>
      <c r="E310" s="170" t="str">
        <f t="shared" ca="1" si="22"/>
        <v>7320711AA</v>
      </c>
      <c r="F310" s="170" t="str">
        <f t="shared" ca="1" si="23"/>
        <v>Welded Bolt for Heatshield</v>
      </c>
      <c r="G310" s="171">
        <f ca="1">IF(OR(E310=0,E310="",E310=FALSE),"",MAX($G$1:G309)+1)</f>
        <v>115</v>
      </c>
      <c r="H310" s="185"/>
      <c r="I310" s="185"/>
      <c r="J310" s="185"/>
      <c r="K310" s="185"/>
      <c r="L310" s="185"/>
      <c r="M310" s="185"/>
      <c r="N310" s="185"/>
      <c r="O310" s="185"/>
      <c r="P310" s="185"/>
      <c r="Q310" s="185"/>
      <c r="R310" s="185"/>
      <c r="S310" s="185"/>
      <c r="T310" s="185"/>
      <c r="U310" s="185"/>
      <c r="V310" s="185"/>
      <c r="W310" s="185"/>
      <c r="X310" s="185"/>
      <c r="Y310" s="185"/>
      <c r="Z310" s="185"/>
      <c r="AA310" s="185"/>
      <c r="AB310" s="185"/>
      <c r="AC310" s="185"/>
      <c r="AD310" s="185"/>
      <c r="AE310" s="185"/>
      <c r="AF310" s="185"/>
      <c r="AG310" s="185"/>
      <c r="AH310" s="185"/>
      <c r="AI310" s="185"/>
      <c r="AJ310" s="185"/>
      <c r="AK310" s="185"/>
      <c r="AL310" s="185"/>
      <c r="AM310" s="185"/>
      <c r="AN310" s="185"/>
      <c r="AO310" s="185"/>
      <c r="AP310" s="185"/>
      <c r="AQ310" s="185"/>
      <c r="AR310" s="185"/>
    </row>
    <row r="311" spans="2:44" s="184" customFormat="1" ht="10.199999999999999">
      <c r="B311" s="185"/>
      <c r="C311" s="185"/>
      <c r="D311" s="169" t="str">
        <f ca="1">IFERROR(ADDRESS(ROW($A$10),$BN$3,,,$B$4),"")</f>
        <v>BLEU!$E$10</v>
      </c>
      <c r="E311" s="170" t="str">
        <f t="shared" ca="1" si="22"/>
        <v>7320883AB</v>
      </c>
      <c r="F311" s="170" t="str">
        <f t="shared" ca="1" si="23"/>
        <v>Plastic Bracket</v>
      </c>
      <c r="G311" s="171">
        <f ca="1">IF(OR(E311=0,E311="",E311=FALSE),"",MAX($G$1:G310)+1)</f>
        <v>116</v>
      </c>
      <c r="H311" s="185"/>
      <c r="I311" s="185"/>
      <c r="J311" s="185"/>
      <c r="K311" s="185"/>
      <c r="L311" s="185"/>
      <c r="M311" s="185"/>
      <c r="N311" s="185"/>
      <c r="O311" s="185"/>
      <c r="P311" s="185"/>
      <c r="Q311" s="185"/>
      <c r="R311" s="185"/>
      <c r="S311" s="185"/>
      <c r="T311" s="185"/>
      <c r="U311" s="185"/>
      <c r="V311" s="185"/>
      <c r="W311" s="185"/>
      <c r="X311" s="185"/>
      <c r="Y311" s="185"/>
      <c r="Z311" s="185"/>
      <c r="AA311" s="185"/>
      <c r="AB311" s="185"/>
      <c r="AC311" s="185"/>
      <c r="AD311" s="185"/>
      <c r="AE311" s="185"/>
      <c r="AF311" s="185"/>
      <c r="AG311" s="185"/>
      <c r="AH311" s="185"/>
      <c r="AI311" s="185"/>
      <c r="AJ311" s="185"/>
      <c r="AK311" s="185"/>
      <c r="AL311" s="185"/>
      <c r="AM311" s="185"/>
      <c r="AN311" s="185"/>
      <c r="AO311" s="185"/>
      <c r="AP311" s="185"/>
      <c r="AQ311" s="185"/>
      <c r="AR311" s="185"/>
    </row>
    <row r="312" spans="2:44" s="184" customFormat="1" ht="10.199999999999999">
      <c r="B312" s="185"/>
      <c r="C312" s="185"/>
      <c r="D312" s="169" t="str">
        <f ca="1">IFERROR(ADDRESS(ROW($A$11),$BN$3,,,$B$4),"")</f>
        <v>BLEU!$E$11</v>
      </c>
      <c r="E312" s="170" t="str">
        <f t="shared" ca="1" si="22"/>
        <v>7410818AA</v>
      </c>
      <c r="F312" s="170" t="str">
        <f t="shared" ca="1" si="23"/>
        <v>ROV</v>
      </c>
      <c r="G312" s="171">
        <f ca="1">IF(OR(E312=0,E312="",E312=FALSE),"",MAX($G$1:G311)+1)</f>
        <v>117</v>
      </c>
      <c r="H312" s="185"/>
      <c r="I312" s="185"/>
      <c r="J312" s="185"/>
      <c r="K312" s="185"/>
      <c r="L312" s="185"/>
      <c r="M312" s="185"/>
      <c r="N312" s="185"/>
      <c r="O312" s="185"/>
      <c r="P312" s="185"/>
      <c r="Q312" s="185"/>
      <c r="R312" s="185"/>
      <c r="S312" s="185"/>
      <c r="T312" s="185"/>
      <c r="U312" s="185"/>
      <c r="V312" s="185"/>
      <c r="W312" s="185"/>
      <c r="X312" s="185"/>
      <c r="Y312" s="185"/>
      <c r="Z312" s="185"/>
      <c r="AA312" s="185"/>
      <c r="AB312" s="185"/>
      <c r="AC312" s="185"/>
      <c r="AD312" s="185"/>
      <c r="AE312" s="185"/>
      <c r="AF312" s="185"/>
      <c r="AG312" s="185"/>
      <c r="AH312" s="185"/>
      <c r="AI312" s="185"/>
      <c r="AJ312" s="185"/>
      <c r="AK312" s="185"/>
      <c r="AL312" s="185"/>
      <c r="AM312" s="185"/>
      <c r="AN312" s="185"/>
      <c r="AO312" s="185"/>
      <c r="AP312" s="185"/>
      <c r="AQ312" s="185"/>
      <c r="AR312" s="185"/>
    </row>
    <row r="313" spans="2:44" s="184" customFormat="1" ht="10.199999999999999">
      <c r="B313" s="185"/>
      <c r="C313" s="185"/>
      <c r="D313" s="169" t="str">
        <f ca="1">IFERROR(ADDRESS(ROW($A$12),$BN$3,,,$B$4),"")</f>
        <v>BLEU!$E$12</v>
      </c>
      <c r="E313" s="170">
        <f t="shared" ca="1" si="22"/>
        <v>0</v>
      </c>
      <c r="F313" s="170" t="str">
        <f t="shared" ca="1" si="23"/>
        <v>atelier soudage manuel</v>
      </c>
      <c r="G313" s="171" t="str">
        <f ca="1">IF(OR(E313=0,E313="",E313=FALSE),"",MAX($G$1:G312)+1)</f>
        <v/>
      </c>
      <c r="H313" s="185"/>
      <c r="I313" s="185"/>
      <c r="J313" s="185"/>
      <c r="K313" s="185"/>
      <c r="L313" s="185"/>
      <c r="M313" s="185"/>
      <c r="N313" s="185"/>
      <c r="O313" s="185"/>
      <c r="P313" s="185"/>
      <c r="Q313" s="185"/>
      <c r="R313" s="185"/>
      <c r="S313" s="185"/>
      <c r="T313" s="185"/>
      <c r="U313" s="185"/>
      <c r="V313" s="185"/>
      <c r="W313" s="185"/>
      <c r="X313" s="185"/>
      <c r="Y313" s="185"/>
      <c r="Z313" s="185"/>
      <c r="AA313" s="185"/>
      <c r="AB313" s="185"/>
      <c r="AC313" s="185"/>
      <c r="AD313" s="185"/>
      <c r="AE313" s="185"/>
      <c r="AF313" s="185"/>
      <c r="AG313" s="185"/>
      <c r="AH313" s="185"/>
      <c r="AI313" s="185"/>
      <c r="AJ313" s="185"/>
      <c r="AK313" s="185"/>
      <c r="AL313" s="185"/>
      <c r="AM313" s="185"/>
      <c r="AN313" s="185"/>
      <c r="AO313" s="185"/>
      <c r="AP313" s="185"/>
      <c r="AQ313" s="185"/>
      <c r="AR313" s="185"/>
    </row>
    <row r="314" spans="2:44" s="184" customFormat="1" ht="10.199999999999999">
      <c r="B314" s="185"/>
      <c r="C314" s="185"/>
      <c r="D314" s="169" t="str">
        <f ca="1">IFERROR(ADDRESS(ROW($A$13),$BN$3,,,$B$4),"")</f>
        <v>BLEU!$E$13</v>
      </c>
      <c r="E314" s="170" t="str">
        <f t="shared" ca="1" si="22"/>
        <v>7432751AA</v>
      </c>
      <c r="F314" s="170" t="str">
        <f t="shared" ca="1" si="23"/>
        <v>VENT LINE ROW</v>
      </c>
      <c r="G314" s="171">
        <f ca="1">IF(OR(E314=0,E314="",E314=FALSE),"",MAX($G$1:G313)+1)</f>
        <v>118</v>
      </c>
      <c r="H314" s="185"/>
      <c r="I314" s="185"/>
      <c r="J314" s="185"/>
      <c r="K314" s="185"/>
      <c r="L314" s="185"/>
      <c r="M314" s="185"/>
      <c r="N314" s="185"/>
      <c r="O314" s="185"/>
      <c r="P314" s="185"/>
      <c r="Q314" s="185"/>
      <c r="R314" s="185"/>
      <c r="S314" s="185"/>
      <c r="T314" s="185"/>
      <c r="U314" s="185"/>
      <c r="V314" s="185"/>
      <c r="W314" s="185"/>
      <c r="X314" s="185"/>
      <c r="Y314" s="185"/>
      <c r="Z314" s="185"/>
      <c r="AA314" s="185"/>
      <c r="AB314" s="185"/>
      <c r="AC314" s="185"/>
      <c r="AD314" s="185"/>
      <c r="AE314" s="185"/>
      <c r="AF314" s="185"/>
      <c r="AG314" s="185"/>
      <c r="AH314" s="185"/>
      <c r="AI314" s="185"/>
      <c r="AJ314" s="185"/>
      <c r="AK314" s="185"/>
      <c r="AL314" s="185"/>
      <c r="AM314" s="185"/>
      <c r="AN314" s="185"/>
      <c r="AO314" s="185"/>
      <c r="AP314" s="185"/>
      <c r="AQ314" s="185"/>
      <c r="AR314" s="185"/>
    </row>
    <row r="315" spans="2:44" s="184" customFormat="1" ht="10.199999999999999">
      <c r="B315" s="185"/>
      <c r="C315" s="185"/>
      <c r="D315" s="169" t="str">
        <f ca="1">IFERROR(ADDRESS(ROW($A$14),$BN$3,,,$B$4),"")</f>
        <v>BLEU!$E$14</v>
      </c>
      <c r="E315" s="170" t="str">
        <f t="shared" ca="1" si="22"/>
        <v>7432753AA</v>
      </c>
      <c r="F315" s="170" t="str">
        <f t="shared" ca="1" si="23"/>
        <v>FILL VENT LINE</v>
      </c>
      <c r="G315" s="171">
        <f ca="1">IF(OR(E315=0,E315="",E315=FALSE),"",MAX($G$1:G314)+1)</f>
        <v>119</v>
      </c>
      <c r="H315" s="185"/>
      <c r="I315" s="185"/>
      <c r="J315" s="185"/>
      <c r="K315" s="185"/>
      <c r="L315" s="185"/>
      <c r="M315" s="185"/>
      <c r="N315" s="185"/>
      <c r="O315" s="185"/>
      <c r="P315" s="185"/>
      <c r="Q315" s="185"/>
      <c r="R315" s="185"/>
      <c r="S315" s="185"/>
      <c r="T315" s="185"/>
      <c r="U315" s="185"/>
      <c r="V315" s="185"/>
      <c r="W315" s="185"/>
      <c r="X315" s="185"/>
      <c r="Y315" s="185"/>
      <c r="Z315" s="185"/>
      <c r="AA315" s="185"/>
      <c r="AB315" s="185"/>
      <c r="AC315" s="185"/>
      <c r="AD315" s="185"/>
      <c r="AE315" s="185"/>
      <c r="AF315" s="185"/>
      <c r="AG315" s="185"/>
      <c r="AH315" s="185"/>
      <c r="AI315" s="185"/>
      <c r="AJ315" s="185"/>
      <c r="AK315" s="185"/>
      <c r="AL315" s="185"/>
      <c r="AM315" s="185"/>
      <c r="AN315" s="185"/>
      <c r="AO315" s="185"/>
      <c r="AP315" s="185"/>
      <c r="AQ315" s="185"/>
      <c r="AR315" s="185"/>
    </row>
    <row r="316" spans="2:44" s="184" customFormat="1" ht="10.199999999999999">
      <c r="B316" s="185"/>
      <c r="C316" s="185"/>
      <c r="D316" s="169" t="str">
        <f ca="1">IFERROR(ADDRESS(ROW($A$15),$BN$3,,,$B$4),"")</f>
        <v>BLEU!$E$15</v>
      </c>
      <c r="E316" s="170" t="str">
        <f t="shared" ca="1" si="22"/>
        <v>7540210AA</v>
      </c>
      <c r="F316" s="170" t="str">
        <f t="shared" ca="1" si="23"/>
        <v>LOCKING RING</v>
      </c>
      <c r="G316" s="171">
        <f ca="1">IF(OR(E316=0,E316="",E316=FALSE),"",MAX($G$1:G315)+1)</f>
        <v>120</v>
      </c>
      <c r="H316" s="185"/>
      <c r="I316" s="185"/>
      <c r="J316" s="185"/>
      <c r="K316" s="185"/>
      <c r="L316" s="185"/>
      <c r="M316" s="185"/>
      <c r="N316" s="185"/>
      <c r="O316" s="185"/>
      <c r="P316" s="185"/>
      <c r="Q316" s="185"/>
      <c r="R316" s="185"/>
      <c r="S316" s="185"/>
      <c r="T316" s="185"/>
      <c r="U316" s="185"/>
      <c r="V316" s="185"/>
      <c r="W316" s="185"/>
      <c r="X316" s="185"/>
      <c r="Y316" s="185"/>
      <c r="Z316" s="185"/>
      <c r="AA316" s="185"/>
      <c r="AB316" s="185"/>
      <c r="AC316" s="185"/>
      <c r="AD316" s="185"/>
      <c r="AE316" s="185"/>
      <c r="AF316" s="185"/>
      <c r="AG316" s="185"/>
      <c r="AH316" s="185"/>
      <c r="AI316" s="185"/>
      <c r="AJ316" s="185"/>
      <c r="AK316" s="185"/>
      <c r="AL316" s="185"/>
      <c r="AM316" s="185"/>
      <c r="AN316" s="185"/>
      <c r="AO316" s="185"/>
      <c r="AP316" s="185"/>
      <c r="AQ316" s="185"/>
      <c r="AR316" s="185"/>
    </row>
    <row r="317" spans="2:44" s="184" customFormat="1" ht="10.199999999999999">
      <c r="B317" s="185"/>
      <c r="C317" s="185"/>
      <c r="D317" s="169" t="str">
        <f ca="1">IFERROR(ADDRESS(ROW($A$16),$BN$3,,,$B$4),"")</f>
        <v>BLEU!$E$16</v>
      </c>
      <c r="E317" s="170" t="str">
        <f t="shared" ca="1" si="22"/>
        <v>7620483AA</v>
      </c>
      <c r="F317" s="170" t="str">
        <f t="shared" ca="1" si="23"/>
        <v>WIRE HARNESS ERFS</v>
      </c>
      <c r="G317" s="171">
        <f ca="1">IF(OR(E317=0,E317="",E317=FALSE),"",MAX($G$1:G316)+1)</f>
        <v>121</v>
      </c>
      <c r="H317" s="185"/>
      <c r="I317" s="185"/>
      <c r="J317" s="185"/>
      <c r="K317" s="185"/>
      <c r="L317" s="185"/>
      <c r="M317" s="185"/>
      <c r="N317" s="185"/>
      <c r="O317" s="185"/>
      <c r="P317" s="185"/>
      <c r="Q317" s="185"/>
      <c r="R317" s="185"/>
      <c r="S317" s="185"/>
      <c r="T317" s="185"/>
      <c r="U317" s="185"/>
      <c r="V317" s="185"/>
      <c r="W317" s="185"/>
      <c r="X317" s="185"/>
      <c r="Y317" s="185"/>
      <c r="Z317" s="185"/>
      <c r="AA317" s="185"/>
      <c r="AB317" s="185"/>
      <c r="AC317" s="185"/>
      <c r="AD317" s="185"/>
      <c r="AE317" s="185"/>
      <c r="AF317" s="185"/>
      <c r="AG317" s="185"/>
      <c r="AH317" s="185"/>
      <c r="AI317" s="185"/>
      <c r="AJ317" s="185"/>
      <c r="AK317" s="185"/>
      <c r="AL317" s="185"/>
      <c r="AM317" s="185"/>
      <c r="AN317" s="185"/>
      <c r="AO317" s="185"/>
      <c r="AP317" s="185"/>
      <c r="AQ317" s="185"/>
      <c r="AR317" s="185"/>
    </row>
    <row r="318" spans="2:44" s="184" customFormat="1" ht="10.199999999999999">
      <c r="B318" s="185"/>
      <c r="C318" s="185"/>
      <c r="D318" s="169" t="str">
        <f ca="1">IFERROR(ADDRESS(ROW($A$17),$BN$3,,,$B$4),"")</f>
        <v>BLEU!$E$17</v>
      </c>
      <c r="E318" s="170" t="str">
        <f t="shared" ca="1" si="22"/>
        <v>7620484AA</v>
      </c>
      <c r="F318" s="170" t="str">
        <f t="shared" ca="1" si="23"/>
        <v>WIRE HARNESS MRFS</v>
      </c>
      <c r="G318" s="171">
        <f ca="1">IF(OR(E318=0,E318="",E318=FALSE),"",MAX($G$1:G317)+1)</f>
        <v>122</v>
      </c>
      <c r="H318" s="185"/>
      <c r="I318" s="185"/>
      <c r="J318" s="185"/>
      <c r="K318" s="185"/>
      <c r="L318" s="185"/>
      <c r="M318" s="185"/>
      <c r="N318" s="185"/>
      <c r="O318" s="185"/>
      <c r="P318" s="185"/>
      <c r="Q318" s="185"/>
      <c r="R318" s="185"/>
      <c r="S318" s="185"/>
      <c r="T318" s="185"/>
      <c r="U318" s="185"/>
      <c r="V318" s="185"/>
      <c r="W318" s="185"/>
      <c r="X318" s="185"/>
      <c r="Y318" s="185"/>
      <c r="Z318" s="185"/>
      <c r="AA318" s="185"/>
      <c r="AB318" s="185"/>
      <c r="AC318" s="185"/>
      <c r="AD318" s="185"/>
      <c r="AE318" s="185"/>
      <c r="AF318" s="185"/>
      <c r="AG318" s="185"/>
      <c r="AH318" s="185"/>
      <c r="AI318" s="185"/>
      <c r="AJ318" s="185"/>
      <c r="AK318" s="185"/>
      <c r="AL318" s="185"/>
      <c r="AM318" s="185"/>
      <c r="AN318" s="185"/>
      <c r="AO318" s="185"/>
      <c r="AP318" s="185"/>
      <c r="AQ318" s="185"/>
      <c r="AR318" s="185"/>
    </row>
    <row r="319" spans="2:44" s="184" customFormat="1" ht="10.199999999999999">
      <c r="B319" s="185"/>
      <c r="C319" s="185"/>
      <c r="D319" s="169" t="str">
        <f ca="1">IFERROR(ADDRESS(ROW($A$18),$BN$3,,,$B$4),"")</f>
        <v>BLEU!$E$18</v>
      </c>
      <c r="E319" s="170" t="str">
        <f t="shared" ca="1" si="22"/>
        <v>7640214AA</v>
      </c>
      <c r="F319" s="170" t="str">
        <f t="shared" ca="1" si="23"/>
        <v>CANISTER CHINA</v>
      </c>
      <c r="G319" s="171">
        <f ca="1">IF(OR(E319=0,E319="",E319=FALSE),"",MAX($G$1:G318)+1)</f>
        <v>123</v>
      </c>
      <c r="H319" s="185"/>
      <c r="I319" s="185"/>
      <c r="J319" s="185"/>
      <c r="K319" s="185"/>
      <c r="L319" s="185"/>
      <c r="M319" s="185"/>
      <c r="N319" s="185"/>
      <c r="O319" s="185"/>
      <c r="P319" s="185"/>
      <c r="Q319" s="185"/>
      <c r="R319" s="185"/>
      <c r="S319" s="185"/>
      <c r="T319" s="185"/>
      <c r="U319" s="185"/>
      <c r="V319" s="185"/>
      <c r="W319" s="185"/>
      <c r="X319" s="185"/>
      <c r="Y319" s="185"/>
      <c r="Z319" s="185"/>
      <c r="AA319" s="185"/>
      <c r="AB319" s="185"/>
      <c r="AC319" s="185"/>
      <c r="AD319" s="185"/>
      <c r="AE319" s="185"/>
      <c r="AF319" s="185"/>
      <c r="AG319" s="185"/>
      <c r="AH319" s="185"/>
      <c r="AI319" s="185"/>
      <c r="AJ319" s="185"/>
      <c r="AK319" s="185"/>
      <c r="AL319" s="185"/>
      <c r="AM319" s="185"/>
      <c r="AN319" s="185"/>
      <c r="AO319" s="185"/>
      <c r="AP319" s="185"/>
      <c r="AQ319" s="185"/>
      <c r="AR319" s="185"/>
    </row>
    <row r="320" spans="2:44" s="184" customFormat="1" ht="10.199999999999999">
      <c r="B320" s="185"/>
      <c r="C320" s="185"/>
      <c r="D320" s="169" t="str">
        <f ca="1">IFERROR(ADDRESS(ROW($A$19),$BN$3,,,$B$4),"")</f>
        <v>BLEU!$E$19</v>
      </c>
      <c r="E320" s="170" t="str">
        <f t="shared" ca="1" si="22"/>
        <v>7640215AA</v>
      </c>
      <c r="F320" s="170" t="str">
        <f t="shared" ca="1" si="23"/>
        <v>CANISTER ECE</v>
      </c>
      <c r="G320" s="171">
        <f ca="1">IF(OR(E320=0,E320="",E320=FALSE),"",MAX($G$1:G319)+1)</f>
        <v>124</v>
      </c>
      <c r="H320" s="185"/>
      <c r="I320" s="185"/>
      <c r="J320" s="185"/>
      <c r="K320" s="185"/>
      <c r="L320" s="185"/>
      <c r="M320" s="185"/>
      <c r="N320" s="185"/>
      <c r="O320" s="185"/>
      <c r="P320" s="185"/>
      <c r="Q320" s="185"/>
      <c r="R320" s="185"/>
      <c r="S320" s="185"/>
      <c r="T320" s="185"/>
      <c r="U320" s="185"/>
      <c r="V320" s="185"/>
      <c r="W320" s="185"/>
      <c r="X320" s="185"/>
      <c r="Y320" s="185"/>
      <c r="Z320" s="185"/>
      <c r="AA320" s="185"/>
      <c r="AB320" s="185"/>
      <c r="AC320" s="185"/>
      <c r="AD320" s="185"/>
      <c r="AE320" s="185"/>
      <c r="AF320" s="185"/>
      <c r="AG320" s="185"/>
      <c r="AH320" s="185"/>
      <c r="AI320" s="185"/>
      <c r="AJ320" s="185"/>
      <c r="AK320" s="185"/>
      <c r="AL320" s="185"/>
      <c r="AM320" s="185"/>
      <c r="AN320" s="185"/>
      <c r="AO320" s="185"/>
      <c r="AP320" s="185"/>
      <c r="AQ320" s="185"/>
      <c r="AR320" s="185"/>
    </row>
    <row r="321" spans="2:44" s="184" customFormat="1" ht="10.199999999999999">
      <c r="B321" s="185"/>
      <c r="C321" s="185"/>
      <c r="D321" s="169" t="str">
        <f ca="1">IFERROR(ADDRESS(ROW($A$20),$BN$3,,,$B$4),"")</f>
        <v>BLEU!$E$20</v>
      </c>
      <c r="E321" s="170" t="str">
        <f t="shared" ca="1" si="22"/>
        <v>7210383AA</v>
      </c>
      <c r="F321" s="170" t="str">
        <f t="shared" ca="1" si="23"/>
        <v>ICV</v>
      </c>
      <c r="G321" s="171">
        <f ca="1">IF(OR(E321=0,E321="",E321=FALSE),"",MAX($G$1:G320)+1)</f>
        <v>125</v>
      </c>
      <c r="H321" s="185"/>
      <c r="I321" s="185"/>
      <c r="J321" s="185"/>
      <c r="K321" s="185"/>
      <c r="L321" s="185"/>
      <c r="M321" s="185"/>
      <c r="N321" s="185"/>
      <c r="O321" s="185"/>
      <c r="P321" s="185"/>
      <c r="Q321" s="185"/>
      <c r="R321" s="185"/>
      <c r="S321" s="185"/>
      <c r="T321" s="185"/>
      <c r="U321" s="185"/>
      <c r="V321" s="185"/>
      <c r="W321" s="185"/>
      <c r="X321" s="185"/>
      <c r="Y321" s="185"/>
      <c r="Z321" s="185"/>
      <c r="AA321" s="185"/>
      <c r="AB321" s="185"/>
      <c r="AC321" s="185"/>
      <c r="AD321" s="185"/>
      <c r="AE321" s="185"/>
      <c r="AF321" s="185"/>
      <c r="AG321" s="185"/>
      <c r="AH321" s="185"/>
      <c r="AI321" s="185"/>
      <c r="AJ321" s="185"/>
      <c r="AK321" s="185"/>
      <c r="AL321" s="185"/>
      <c r="AM321" s="185"/>
      <c r="AN321" s="185"/>
      <c r="AO321" s="185"/>
      <c r="AP321" s="185"/>
      <c r="AQ321" s="185"/>
      <c r="AR321" s="185"/>
    </row>
    <row r="322" spans="2:44" s="184" customFormat="1" ht="10.199999999999999">
      <c r="B322" s="185"/>
      <c r="C322" s="185"/>
      <c r="D322" s="169" t="str">
        <f ca="1">IFERROR(ADDRESS(ROW($A$21),$BN$3,,,$B$4),"")</f>
        <v>BLEU!$E$21</v>
      </c>
      <c r="E322" s="170">
        <f t="shared" ca="1" si="22"/>
        <v>0</v>
      </c>
      <c r="F322" s="170" t="str">
        <f t="shared" ca="1" si="23"/>
        <v>atelier assemblage</v>
      </c>
      <c r="G322" s="171" t="str">
        <f ca="1">IF(OR(E322=0,E322="",E322=FALSE),"",MAX($G$1:G321)+1)</f>
        <v/>
      </c>
      <c r="H322" s="185"/>
      <c r="I322" s="185"/>
      <c r="J322" s="185"/>
      <c r="K322" s="185"/>
      <c r="L322" s="185"/>
      <c r="M322" s="185"/>
      <c r="N322" s="185"/>
      <c r="O322" s="185"/>
      <c r="P322" s="185"/>
      <c r="Q322" s="185"/>
      <c r="R322" s="185"/>
      <c r="S322" s="185"/>
      <c r="T322" s="185"/>
      <c r="U322" s="185"/>
      <c r="V322" s="185"/>
      <c r="W322" s="185"/>
      <c r="X322" s="185"/>
      <c r="Y322" s="185"/>
      <c r="Z322" s="185"/>
      <c r="AA322" s="185"/>
      <c r="AB322" s="185"/>
      <c r="AC322" s="185"/>
      <c r="AD322" s="185"/>
      <c r="AE322" s="185"/>
      <c r="AF322" s="185"/>
      <c r="AG322" s="185"/>
      <c r="AH322" s="185"/>
      <c r="AI322" s="185"/>
      <c r="AJ322" s="185"/>
      <c r="AK322" s="185"/>
      <c r="AL322" s="185"/>
      <c r="AM322" s="185"/>
      <c r="AN322" s="185"/>
      <c r="AO322" s="185"/>
      <c r="AP322" s="185"/>
      <c r="AQ322" s="185"/>
      <c r="AR322" s="185"/>
    </row>
    <row r="323" spans="2:44" s="184" customFormat="1" ht="10.199999999999999">
      <c r="B323" s="185"/>
      <c r="C323" s="185"/>
      <c r="D323" s="169" t="str">
        <f ca="1">IFERROR(ADDRESS(ROW($A$22),$BN$3,,,$B$4),"")</f>
        <v>BLEU!$E$22</v>
      </c>
      <c r="E323" s="170" t="str">
        <f t="shared" ref="E323:E386" ca="1" si="24">IFERROR(INDIRECT(D323),"")</f>
        <v>7510365AA</v>
      </c>
      <c r="F323" s="170" t="str">
        <f t="shared" ref="F323:F386" ca="1" si="25">IFERROR(IF(OFFSET(INDIRECT(D323),,-1)&lt;&gt;"",OFFSET(INDIRECT(D323),,-1),IF(OFFSET(INDIRECT(D323),,-2)&lt;&gt;"",OFFSET(INDIRECT(D323),,-2),IF(OFFSET(INDIRECT(D323),,-3)&lt;&gt;"",OFFSET(INDIRECT(D323),,-3),IF(OFFSET(INDIRECT(D323),,-4)&lt;&gt;"",OFFSET(INDIRECT(D323),,-4),IF(OFFSET(INDIRECT(D323),,-5)&lt;&gt;"",OFFSET(INDIRECT(D323),,-5),IF(OFFSET(INDIRECT(D323),,-6)&lt;&gt;"",OFFSET(INDIRECT(D323),,-6))))))),"")</f>
        <v>HEATSHIELD</v>
      </c>
      <c r="G323" s="171">
        <f ca="1">IF(OR(E323=0,E323="",E323=FALSE),"",MAX($G$1:G322)+1)</f>
        <v>126</v>
      </c>
      <c r="H323" s="185"/>
      <c r="I323" s="185"/>
      <c r="J323" s="185"/>
      <c r="K323" s="185"/>
      <c r="L323" s="185"/>
      <c r="M323" s="185"/>
      <c r="N323" s="185"/>
      <c r="O323" s="185"/>
      <c r="P323" s="185"/>
      <c r="Q323" s="185"/>
      <c r="R323" s="185"/>
      <c r="S323" s="185"/>
      <c r="T323" s="185"/>
      <c r="U323" s="185"/>
      <c r="V323" s="185"/>
      <c r="W323" s="185"/>
      <c r="X323" s="185"/>
      <c r="Y323" s="185"/>
      <c r="Z323" s="185"/>
      <c r="AA323" s="185"/>
      <c r="AB323" s="185"/>
      <c r="AC323" s="185"/>
      <c r="AD323" s="185"/>
      <c r="AE323" s="185"/>
      <c r="AF323" s="185"/>
      <c r="AG323" s="185"/>
      <c r="AH323" s="185"/>
      <c r="AI323" s="185"/>
      <c r="AJ323" s="185"/>
      <c r="AK323" s="185"/>
      <c r="AL323" s="185"/>
      <c r="AM323" s="185"/>
      <c r="AN323" s="185"/>
      <c r="AO323" s="185"/>
      <c r="AP323" s="185"/>
      <c r="AQ323" s="185"/>
      <c r="AR323" s="185"/>
    </row>
    <row r="324" spans="2:44" s="184" customFormat="1" ht="10.199999999999999">
      <c r="B324" s="185"/>
      <c r="C324" s="185"/>
      <c r="D324" s="169" t="str">
        <f ca="1">IFERROR(ADDRESS(ROW($A$23),$BN$3,,,$B$4),"")</f>
        <v>BLEU!$E$23</v>
      </c>
      <c r="E324" s="170" t="str">
        <f t="shared" ca="1" si="24"/>
        <v>7560226AA</v>
      </c>
      <c r="F324" s="170" t="str">
        <f t="shared" ca="1" si="25"/>
        <v>METALLIC sr</v>
      </c>
      <c r="G324" s="171">
        <f ca="1">IF(OR(E324=0,E324="",E324=FALSE),"",MAX($G$1:G323)+1)</f>
        <v>127</v>
      </c>
      <c r="H324" s="185"/>
      <c r="I324" s="185"/>
      <c r="J324" s="185"/>
      <c r="K324" s="185"/>
      <c r="L324" s="185"/>
      <c r="M324" s="185"/>
      <c r="N324" s="185"/>
      <c r="O324" s="185"/>
      <c r="P324" s="185"/>
      <c r="Q324" s="185"/>
      <c r="R324" s="185"/>
      <c r="S324" s="185"/>
      <c r="T324" s="185"/>
      <c r="U324" s="185"/>
      <c r="V324" s="185"/>
      <c r="W324" s="185"/>
      <c r="X324" s="185"/>
      <c r="Y324" s="185"/>
      <c r="Z324" s="185"/>
      <c r="AA324" s="185"/>
      <c r="AB324" s="185"/>
      <c r="AC324" s="185"/>
      <c r="AD324" s="185"/>
      <c r="AE324" s="185"/>
      <c r="AF324" s="185"/>
      <c r="AG324" s="185"/>
      <c r="AH324" s="185"/>
      <c r="AI324" s="185"/>
      <c r="AJ324" s="185"/>
      <c r="AK324" s="185"/>
      <c r="AL324" s="185"/>
      <c r="AM324" s="185"/>
      <c r="AN324" s="185"/>
      <c r="AO324" s="185"/>
      <c r="AP324" s="185"/>
      <c r="AQ324" s="185"/>
      <c r="AR324" s="185"/>
    </row>
    <row r="325" spans="2:44" s="184" customFormat="1" ht="10.199999999999999">
      <c r="B325" s="185"/>
      <c r="C325" s="185"/>
      <c r="D325" s="169" t="str">
        <f ca="1">IFERROR(ADDRESS(ROW($A$24),$BN$3,,,$B$4),"")</f>
        <v>BLEU!$E$24</v>
      </c>
      <c r="E325" s="170">
        <f t="shared" ca="1" si="24"/>
        <v>0</v>
      </c>
      <c r="F325" s="170" t="str">
        <f t="shared" ca="1" si="25"/>
        <v/>
      </c>
      <c r="G325" s="171" t="str">
        <f ca="1">IF(OR(E325=0,E325="",E325=FALSE),"",MAX($G$1:G324)+1)</f>
        <v/>
      </c>
      <c r="H325" s="185"/>
      <c r="I325" s="185"/>
      <c r="J325" s="185"/>
      <c r="K325" s="185"/>
      <c r="L325" s="185"/>
      <c r="M325" s="185"/>
      <c r="N325" s="185"/>
      <c r="O325" s="185"/>
      <c r="P325" s="185"/>
      <c r="Q325" s="185"/>
      <c r="R325" s="185"/>
      <c r="S325" s="185"/>
      <c r="T325" s="185"/>
      <c r="U325" s="185"/>
      <c r="V325" s="185"/>
      <c r="W325" s="185"/>
      <c r="X325" s="185"/>
      <c r="Y325" s="185"/>
      <c r="Z325" s="185"/>
      <c r="AA325" s="185"/>
      <c r="AB325" s="185"/>
      <c r="AC325" s="185"/>
      <c r="AD325" s="185"/>
      <c r="AE325" s="185"/>
      <c r="AF325" s="185"/>
      <c r="AG325" s="185"/>
      <c r="AH325" s="185"/>
      <c r="AI325" s="185"/>
      <c r="AJ325" s="185"/>
      <c r="AK325" s="185"/>
      <c r="AL325" s="185"/>
      <c r="AM325" s="185"/>
      <c r="AN325" s="185"/>
      <c r="AO325" s="185"/>
      <c r="AP325" s="185"/>
      <c r="AQ325" s="185"/>
      <c r="AR325" s="185"/>
    </row>
    <row r="326" spans="2:44" s="184" customFormat="1" ht="10.199999999999999">
      <c r="B326" s="185"/>
      <c r="C326" s="185"/>
      <c r="D326" s="169" t="str">
        <f ca="1">IFERROR(ADDRESS(ROW($A$25),$BN$3,,,$B$4),"")</f>
        <v>BLEU!$E$25</v>
      </c>
      <c r="E326" s="170">
        <f t="shared" ca="1" si="24"/>
        <v>0</v>
      </c>
      <c r="F326" s="170" t="str">
        <f t="shared" ca="1" si="25"/>
        <v/>
      </c>
      <c r="G326" s="171" t="str">
        <f ca="1">IF(OR(E326=0,E326="",E326=FALSE),"",MAX($G$1:G325)+1)</f>
        <v/>
      </c>
      <c r="H326" s="185"/>
      <c r="I326" s="185"/>
      <c r="J326" s="185"/>
      <c r="K326" s="185"/>
      <c r="L326" s="185"/>
      <c r="M326" s="185"/>
      <c r="N326" s="185"/>
      <c r="O326" s="185"/>
      <c r="P326" s="185"/>
      <c r="Q326" s="185"/>
      <c r="R326" s="185"/>
      <c r="S326" s="185"/>
      <c r="T326" s="185"/>
      <c r="U326" s="185"/>
      <c r="V326" s="185"/>
      <c r="W326" s="185"/>
      <c r="X326" s="185"/>
      <c r="Y326" s="185"/>
      <c r="Z326" s="185"/>
      <c r="AA326" s="185"/>
      <c r="AB326" s="185"/>
      <c r="AC326" s="185"/>
      <c r="AD326" s="185"/>
      <c r="AE326" s="185"/>
      <c r="AF326" s="185"/>
      <c r="AG326" s="185"/>
      <c r="AH326" s="185"/>
      <c r="AI326" s="185"/>
      <c r="AJ326" s="185"/>
      <c r="AK326" s="185"/>
      <c r="AL326" s="185"/>
      <c r="AM326" s="185"/>
      <c r="AN326" s="185"/>
      <c r="AO326" s="185"/>
      <c r="AP326" s="185"/>
      <c r="AQ326" s="185"/>
      <c r="AR326" s="185"/>
    </row>
    <row r="327" spans="2:44" s="184" customFormat="1" ht="10.199999999999999">
      <c r="B327" s="185"/>
      <c r="C327" s="185"/>
      <c r="D327" s="169" t="str">
        <f ca="1">IFERROR(ADDRESS(ROW($A$26),$BN$3,,,$B$4),"")</f>
        <v>BLEU!$E$26</v>
      </c>
      <c r="E327" s="170">
        <f t="shared" ca="1" si="24"/>
        <v>0</v>
      </c>
      <c r="F327" s="170" t="str">
        <f t="shared" ca="1" si="25"/>
        <v/>
      </c>
      <c r="G327" s="171" t="str">
        <f ca="1">IF(OR(E327=0,E327="",E327=FALSE),"",MAX($G$1:G326)+1)</f>
        <v/>
      </c>
      <c r="H327" s="185"/>
      <c r="I327" s="185"/>
      <c r="J327" s="185"/>
      <c r="K327" s="185"/>
      <c r="L327" s="185"/>
      <c r="M327" s="185"/>
      <c r="N327" s="185"/>
      <c r="O327" s="185"/>
      <c r="P327" s="185"/>
      <c r="Q327" s="185"/>
      <c r="R327" s="185"/>
      <c r="S327" s="185"/>
      <c r="T327" s="185"/>
      <c r="U327" s="185"/>
      <c r="V327" s="185"/>
      <c r="W327" s="185"/>
      <c r="X327" s="185"/>
      <c r="Y327" s="185"/>
      <c r="Z327" s="185"/>
      <c r="AA327" s="185"/>
      <c r="AB327" s="185"/>
      <c r="AC327" s="185"/>
      <c r="AD327" s="185"/>
      <c r="AE327" s="185"/>
      <c r="AF327" s="185"/>
      <c r="AG327" s="185"/>
      <c r="AH327" s="185"/>
      <c r="AI327" s="185"/>
      <c r="AJ327" s="185"/>
      <c r="AK327" s="185"/>
      <c r="AL327" s="185"/>
      <c r="AM327" s="185"/>
      <c r="AN327" s="185"/>
      <c r="AO327" s="185"/>
      <c r="AP327" s="185"/>
      <c r="AQ327" s="185"/>
      <c r="AR327" s="185"/>
    </row>
    <row r="328" spans="2:44" s="184" customFormat="1" ht="10.199999999999999">
      <c r="B328" s="185"/>
      <c r="C328" s="185"/>
      <c r="D328" s="169" t="str">
        <f ca="1">IFERROR(ADDRESS(ROW($A$27),$BN$3,,,$B$4),"")</f>
        <v>BLEU!$E$27</v>
      </c>
      <c r="E328" s="170">
        <f t="shared" ca="1" si="24"/>
        <v>0</v>
      </c>
      <c r="F328" s="170" t="str">
        <f t="shared" ca="1" si="25"/>
        <v/>
      </c>
      <c r="G328" s="171" t="str">
        <f ca="1">IF(OR(E328=0,E328="",E328=FALSE),"",MAX($G$1:G327)+1)</f>
        <v/>
      </c>
      <c r="H328" s="185"/>
      <c r="I328" s="185"/>
      <c r="J328" s="185"/>
      <c r="K328" s="185"/>
      <c r="L328" s="185"/>
      <c r="M328" s="185"/>
      <c r="N328" s="185"/>
      <c r="O328" s="185"/>
      <c r="P328" s="185"/>
      <c r="Q328" s="185"/>
      <c r="R328" s="185"/>
      <c r="S328" s="185"/>
      <c r="T328" s="185"/>
      <c r="U328" s="185"/>
      <c r="V328" s="185"/>
      <c r="W328" s="185"/>
      <c r="X328" s="185"/>
      <c r="Y328" s="185"/>
      <c r="Z328" s="185"/>
      <c r="AA328" s="185"/>
      <c r="AB328" s="185"/>
      <c r="AC328" s="185"/>
      <c r="AD328" s="185"/>
      <c r="AE328" s="185"/>
      <c r="AF328" s="185"/>
      <c r="AG328" s="185"/>
      <c r="AH328" s="185"/>
      <c r="AI328" s="185"/>
      <c r="AJ328" s="185"/>
      <c r="AK328" s="185"/>
      <c r="AL328" s="185"/>
      <c r="AM328" s="185"/>
      <c r="AN328" s="185"/>
      <c r="AO328" s="185"/>
      <c r="AP328" s="185"/>
      <c r="AQ328" s="185"/>
      <c r="AR328" s="185"/>
    </row>
    <row r="329" spans="2:44" s="184" customFormat="1" ht="10.199999999999999">
      <c r="B329" s="185"/>
      <c r="C329" s="185"/>
      <c r="D329" s="169" t="str">
        <f ca="1">IFERROR(ADDRESS(ROW($A$28),$BN$3,,,$B$4),"")</f>
        <v>BLEU!$E$28</v>
      </c>
      <c r="E329" s="170">
        <f t="shared" ca="1" si="24"/>
        <v>0</v>
      </c>
      <c r="F329" s="170" t="str">
        <f t="shared" ca="1" si="25"/>
        <v/>
      </c>
      <c r="G329" s="171" t="str">
        <f ca="1">IF(OR(E329=0,E329="",E329=FALSE),"",MAX($G$1:G328)+1)</f>
        <v/>
      </c>
      <c r="H329" s="185"/>
      <c r="I329" s="185"/>
      <c r="J329" s="185"/>
      <c r="K329" s="185"/>
      <c r="L329" s="185"/>
      <c r="M329" s="185"/>
      <c r="N329" s="185"/>
      <c r="O329" s="185"/>
      <c r="P329" s="185"/>
      <c r="Q329" s="185"/>
      <c r="R329" s="185"/>
      <c r="S329" s="185"/>
      <c r="T329" s="185"/>
      <c r="U329" s="185"/>
      <c r="V329" s="185"/>
      <c r="W329" s="185"/>
      <c r="X329" s="185"/>
      <c r="Y329" s="185"/>
      <c r="Z329" s="185"/>
      <c r="AA329" s="185"/>
      <c r="AB329" s="185"/>
      <c r="AC329" s="185"/>
      <c r="AD329" s="185"/>
      <c r="AE329" s="185"/>
      <c r="AF329" s="185"/>
      <c r="AG329" s="185"/>
      <c r="AH329" s="185"/>
      <c r="AI329" s="185"/>
      <c r="AJ329" s="185"/>
      <c r="AK329" s="185"/>
      <c r="AL329" s="185"/>
      <c r="AM329" s="185"/>
      <c r="AN329" s="185"/>
      <c r="AO329" s="185"/>
      <c r="AP329" s="185"/>
      <c r="AQ329" s="185"/>
      <c r="AR329" s="185"/>
    </row>
    <row r="330" spans="2:44" s="184" customFormat="1" ht="10.199999999999999">
      <c r="B330" s="185"/>
      <c r="C330" s="185"/>
      <c r="D330" s="169" t="str">
        <f ca="1">IFERROR(ADDRESS(ROW($A$29),$BN$3,,,$B$4),"")</f>
        <v>BLEU!$E$29</v>
      </c>
      <c r="E330" s="170">
        <f t="shared" ca="1" si="24"/>
        <v>0</v>
      </c>
      <c r="F330" s="170" t="str">
        <f t="shared" ca="1" si="25"/>
        <v/>
      </c>
      <c r="G330" s="171" t="str">
        <f ca="1">IF(OR(E330=0,E330="",E330=FALSE),"",MAX($G$1:G329)+1)</f>
        <v/>
      </c>
      <c r="H330" s="185"/>
      <c r="I330" s="185"/>
      <c r="J330" s="185"/>
      <c r="K330" s="185"/>
      <c r="L330" s="185"/>
      <c r="M330" s="185"/>
      <c r="N330" s="185"/>
      <c r="O330" s="185"/>
      <c r="P330" s="185"/>
      <c r="Q330" s="185"/>
      <c r="R330" s="185"/>
      <c r="S330" s="185"/>
      <c r="T330" s="185"/>
      <c r="U330" s="185"/>
      <c r="V330" s="185"/>
      <c r="W330" s="185"/>
      <c r="X330" s="185"/>
      <c r="Y330" s="185"/>
      <c r="Z330" s="185"/>
      <c r="AA330" s="185"/>
      <c r="AB330" s="185"/>
      <c r="AC330" s="185"/>
      <c r="AD330" s="185"/>
      <c r="AE330" s="185"/>
      <c r="AF330" s="185"/>
      <c r="AG330" s="185"/>
      <c r="AH330" s="185"/>
      <c r="AI330" s="185"/>
      <c r="AJ330" s="185"/>
      <c r="AK330" s="185"/>
      <c r="AL330" s="185"/>
      <c r="AM330" s="185"/>
      <c r="AN330" s="185"/>
      <c r="AO330" s="185"/>
      <c r="AP330" s="185"/>
      <c r="AQ330" s="185"/>
      <c r="AR330" s="185"/>
    </row>
    <row r="331" spans="2:44" s="184" customFormat="1" ht="10.199999999999999">
      <c r="B331" s="185"/>
      <c r="C331" s="185"/>
      <c r="D331" s="169" t="str">
        <f ca="1">IFERROR(ADDRESS(ROW($A$30),$BN$3,,,$B$4),"")</f>
        <v>BLEU!$E$30</v>
      </c>
      <c r="E331" s="170">
        <f t="shared" ca="1" si="24"/>
        <v>0</v>
      </c>
      <c r="F331" s="170" t="str">
        <f t="shared" ca="1" si="25"/>
        <v/>
      </c>
      <c r="G331" s="171" t="str">
        <f ca="1">IF(OR(E331=0,E331="",E331=FALSE),"",MAX($G$1:G330)+1)</f>
        <v/>
      </c>
      <c r="H331" s="185"/>
      <c r="I331" s="185"/>
      <c r="J331" s="185"/>
      <c r="K331" s="185"/>
      <c r="L331" s="185"/>
      <c r="M331" s="185"/>
      <c r="N331" s="185"/>
      <c r="O331" s="185"/>
      <c r="P331" s="185"/>
      <c r="Q331" s="185"/>
      <c r="R331" s="185"/>
      <c r="S331" s="185"/>
      <c r="T331" s="185"/>
      <c r="U331" s="185"/>
      <c r="V331" s="185"/>
      <c r="W331" s="185"/>
      <c r="X331" s="185"/>
      <c r="Y331" s="185"/>
      <c r="Z331" s="185"/>
      <c r="AA331" s="185"/>
      <c r="AB331" s="185"/>
      <c r="AC331" s="185"/>
      <c r="AD331" s="185"/>
      <c r="AE331" s="185"/>
      <c r="AF331" s="185"/>
      <c r="AG331" s="185"/>
      <c r="AH331" s="185"/>
      <c r="AI331" s="185"/>
      <c r="AJ331" s="185"/>
      <c r="AK331" s="185"/>
      <c r="AL331" s="185"/>
      <c r="AM331" s="185"/>
      <c r="AN331" s="185"/>
      <c r="AO331" s="185"/>
      <c r="AP331" s="185"/>
      <c r="AQ331" s="185"/>
      <c r="AR331" s="185"/>
    </row>
    <row r="332" spans="2:44" s="184" customFormat="1" ht="10.199999999999999">
      <c r="B332" s="185"/>
      <c r="C332" s="185"/>
      <c r="D332" s="169" t="str">
        <f ca="1">IFERROR(ADDRESS(ROW($A$31),$BN$3,,,$B$4),"")</f>
        <v>BLEU!$E$31</v>
      </c>
      <c r="E332" s="170">
        <f t="shared" ca="1" si="24"/>
        <v>0</v>
      </c>
      <c r="F332" s="170" t="str">
        <f t="shared" ca="1" si="25"/>
        <v/>
      </c>
      <c r="G332" s="171" t="str">
        <f ca="1">IF(OR(E332=0,E332="",E332=FALSE),"",MAX($G$1:G331)+1)</f>
        <v/>
      </c>
      <c r="H332" s="185"/>
      <c r="I332" s="185"/>
      <c r="J332" s="185"/>
      <c r="K332" s="185"/>
      <c r="L332" s="185"/>
      <c r="M332" s="185"/>
      <c r="N332" s="185"/>
      <c r="O332" s="185"/>
      <c r="P332" s="185"/>
      <c r="Q332" s="185"/>
      <c r="R332" s="185"/>
      <c r="S332" s="185"/>
      <c r="T332" s="185"/>
      <c r="U332" s="185"/>
      <c r="V332" s="185"/>
      <c r="W332" s="185"/>
      <c r="X332" s="185"/>
      <c r="Y332" s="185"/>
      <c r="Z332" s="185"/>
      <c r="AA332" s="185"/>
      <c r="AB332" s="185"/>
      <c r="AC332" s="185"/>
      <c r="AD332" s="185"/>
      <c r="AE332" s="185"/>
      <c r="AF332" s="185"/>
      <c r="AG332" s="185"/>
      <c r="AH332" s="185"/>
      <c r="AI332" s="185"/>
      <c r="AJ332" s="185"/>
      <c r="AK332" s="185"/>
      <c r="AL332" s="185"/>
      <c r="AM332" s="185"/>
      <c r="AN332" s="185"/>
      <c r="AO332" s="185"/>
      <c r="AP332" s="185"/>
      <c r="AQ332" s="185"/>
      <c r="AR332" s="185"/>
    </row>
    <row r="333" spans="2:44" s="184" customFormat="1" ht="10.199999999999999">
      <c r="B333" s="185"/>
      <c r="C333" s="185"/>
      <c r="D333" s="169" t="str">
        <f ca="1">IFERROR(ADDRESS(ROW($A$32),$BN$3,,,$B$4),"")</f>
        <v>BLEU!$E$32</v>
      </c>
      <c r="E333" s="170">
        <f t="shared" ca="1" si="24"/>
        <v>0</v>
      </c>
      <c r="F333" s="170" t="str">
        <f t="shared" ca="1" si="25"/>
        <v/>
      </c>
      <c r="G333" s="171" t="str">
        <f ca="1">IF(OR(E333=0,E333="",E333=FALSE),"",MAX($G$1:G332)+1)</f>
        <v/>
      </c>
      <c r="H333" s="185"/>
      <c r="I333" s="185"/>
      <c r="J333" s="185"/>
      <c r="K333" s="185"/>
      <c r="L333" s="185"/>
      <c r="M333" s="185"/>
      <c r="N333" s="185"/>
      <c r="O333" s="185"/>
      <c r="P333" s="185"/>
      <c r="Q333" s="185"/>
      <c r="R333" s="185"/>
      <c r="S333" s="185"/>
      <c r="T333" s="185"/>
      <c r="U333" s="185"/>
      <c r="V333" s="185"/>
      <c r="W333" s="185"/>
      <c r="X333" s="185"/>
      <c r="Y333" s="185"/>
      <c r="Z333" s="185"/>
      <c r="AA333" s="185"/>
      <c r="AB333" s="185"/>
      <c r="AC333" s="185"/>
      <c r="AD333" s="185"/>
      <c r="AE333" s="185"/>
      <c r="AF333" s="185"/>
      <c r="AG333" s="185"/>
      <c r="AH333" s="185"/>
      <c r="AI333" s="185"/>
      <c r="AJ333" s="185"/>
      <c r="AK333" s="185"/>
      <c r="AL333" s="185"/>
      <c r="AM333" s="185"/>
      <c r="AN333" s="185"/>
      <c r="AO333" s="185"/>
      <c r="AP333" s="185"/>
      <c r="AQ333" s="185"/>
      <c r="AR333" s="185"/>
    </row>
    <row r="334" spans="2:44" s="184" customFormat="1" ht="10.199999999999999">
      <c r="B334" s="185"/>
      <c r="C334" s="185"/>
      <c r="D334" s="169" t="str">
        <f ca="1">IFERROR(ADDRESS(ROW($A$33),$BN$3,,,$B$4),"")</f>
        <v>BLEU!$E$33</v>
      </c>
      <c r="E334" s="170">
        <f t="shared" ca="1" si="24"/>
        <v>0</v>
      </c>
      <c r="F334" s="170" t="str">
        <f t="shared" ca="1" si="25"/>
        <v/>
      </c>
      <c r="G334" s="171" t="str">
        <f ca="1">IF(OR(E334=0,E334="",E334=FALSE),"",MAX($G$1:G333)+1)</f>
        <v/>
      </c>
      <c r="H334" s="185"/>
      <c r="I334" s="185"/>
      <c r="J334" s="185"/>
      <c r="K334" s="185"/>
      <c r="L334" s="185"/>
      <c r="M334" s="185"/>
      <c r="N334" s="185"/>
      <c r="O334" s="185"/>
      <c r="P334" s="185"/>
      <c r="Q334" s="185"/>
      <c r="R334" s="185"/>
      <c r="S334" s="185"/>
      <c r="T334" s="185"/>
      <c r="U334" s="185"/>
      <c r="V334" s="185"/>
      <c r="W334" s="185"/>
      <c r="X334" s="185"/>
      <c r="Y334" s="185"/>
      <c r="Z334" s="185"/>
      <c r="AA334" s="185"/>
      <c r="AB334" s="185"/>
      <c r="AC334" s="185"/>
      <c r="AD334" s="185"/>
      <c r="AE334" s="185"/>
      <c r="AF334" s="185"/>
      <c r="AG334" s="185"/>
      <c r="AH334" s="185"/>
      <c r="AI334" s="185"/>
      <c r="AJ334" s="185"/>
      <c r="AK334" s="185"/>
      <c r="AL334" s="185"/>
      <c r="AM334" s="185"/>
      <c r="AN334" s="185"/>
      <c r="AO334" s="185"/>
      <c r="AP334" s="185"/>
      <c r="AQ334" s="185"/>
      <c r="AR334" s="185"/>
    </row>
    <row r="335" spans="2:44" s="184" customFormat="1" ht="10.199999999999999">
      <c r="B335" s="185"/>
      <c r="C335" s="185"/>
      <c r="D335" s="169" t="str">
        <f ca="1">IFERROR(ADDRESS(ROW($A$34),$BN$3,,,$B$4),"")</f>
        <v>BLEU!$E$34</v>
      </c>
      <c r="E335" s="170">
        <f t="shared" ca="1" si="24"/>
        <v>0</v>
      </c>
      <c r="F335" s="170" t="str">
        <f t="shared" ca="1" si="25"/>
        <v/>
      </c>
      <c r="G335" s="171" t="str">
        <f ca="1">IF(OR(E335=0,E335="",E335=FALSE),"",MAX($G$1:G334)+1)</f>
        <v/>
      </c>
      <c r="H335" s="185"/>
      <c r="I335" s="185"/>
      <c r="J335" s="185"/>
      <c r="K335" s="185"/>
      <c r="L335" s="185"/>
      <c r="M335" s="185"/>
      <c r="N335" s="185"/>
      <c r="O335" s="185"/>
      <c r="P335" s="185"/>
      <c r="Q335" s="185"/>
      <c r="R335" s="185"/>
      <c r="S335" s="185"/>
      <c r="T335" s="185"/>
      <c r="U335" s="185"/>
      <c r="V335" s="185"/>
      <c r="W335" s="185"/>
      <c r="X335" s="185"/>
      <c r="Y335" s="185"/>
      <c r="Z335" s="185"/>
      <c r="AA335" s="185"/>
      <c r="AB335" s="185"/>
      <c r="AC335" s="185"/>
      <c r="AD335" s="185"/>
      <c r="AE335" s="185"/>
      <c r="AF335" s="185"/>
      <c r="AG335" s="185"/>
      <c r="AH335" s="185"/>
      <c r="AI335" s="185"/>
      <c r="AJ335" s="185"/>
      <c r="AK335" s="185"/>
      <c r="AL335" s="185"/>
      <c r="AM335" s="185"/>
      <c r="AN335" s="185"/>
      <c r="AO335" s="185"/>
      <c r="AP335" s="185"/>
      <c r="AQ335" s="185"/>
      <c r="AR335" s="185"/>
    </row>
    <row r="336" spans="2:44" s="184" customFormat="1" ht="10.199999999999999">
      <c r="B336" s="185"/>
      <c r="C336" s="185"/>
      <c r="D336" s="169" t="str">
        <f ca="1">IFERROR(ADDRESS(ROW($A$35),$BN$3,,,$B$4),"")</f>
        <v>BLEU!$E$35</v>
      </c>
      <c r="E336" s="170">
        <f t="shared" ca="1" si="24"/>
        <v>0</v>
      </c>
      <c r="F336" s="170" t="str">
        <f t="shared" ca="1" si="25"/>
        <v/>
      </c>
      <c r="G336" s="171" t="str">
        <f ca="1">IF(OR(E336=0,E336="",E336=FALSE),"",MAX($G$1:G335)+1)</f>
        <v/>
      </c>
      <c r="H336" s="185"/>
      <c r="I336" s="185"/>
      <c r="J336" s="185"/>
      <c r="K336" s="185"/>
      <c r="L336" s="185"/>
      <c r="M336" s="185"/>
      <c r="N336" s="185"/>
      <c r="O336" s="185"/>
      <c r="P336" s="185"/>
      <c r="Q336" s="185"/>
      <c r="R336" s="185"/>
      <c r="S336" s="185"/>
      <c r="T336" s="185"/>
      <c r="U336" s="185"/>
      <c r="V336" s="185"/>
      <c r="W336" s="185"/>
      <c r="X336" s="185"/>
      <c r="Y336" s="185"/>
      <c r="Z336" s="185"/>
      <c r="AA336" s="185"/>
      <c r="AB336" s="185"/>
      <c r="AC336" s="185"/>
      <c r="AD336" s="185"/>
      <c r="AE336" s="185"/>
      <c r="AF336" s="185"/>
      <c r="AG336" s="185"/>
      <c r="AH336" s="185"/>
      <c r="AI336" s="185"/>
      <c r="AJ336" s="185"/>
      <c r="AK336" s="185"/>
      <c r="AL336" s="185"/>
      <c r="AM336" s="185"/>
      <c r="AN336" s="185"/>
      <c r="AO336" s="185"/>
      <c r="AP336" s="185"/>
      <c r="AQ336" s="185"/>
      <c r="AR336" s="185"/>
    </row>
    <row r="337" spans="2:44" s="184" customFormat="1" ht="10.199999999999999">
      <c r="B337" s="185"/>
      <c r="C337" s="185"/>
      <c r="D337" s="169" t="str">
        <f ca="1">IFERROR(ADDRESS(ROW($A$36),$BN$3,,,$B$4),"")</f>
        <v>BLEU!$E$36</v>
      </c>
      <c r="E337" s="170">
        <f t="shared" ca="1" si="24"/>
        <v>0</v>
      </c>
      <c r="F337" s="170" t="str">
        <f t="shared" ca="1" si="25"/>
        <v/>
      </c>
      <c r="G337" s="171" t="str">
        <f ca="1">IF(OR(E337=0,E337="",E337=FALSE),"",MAX($G$1:G336)+1)</f>
        <v/>
      </c>
      <c r="H337" s="185"/>
      <c r="I337" s="185"/>
      <c r="J337" s="185"/>
      <c r="K337" s="185"/>
      <c r="L337" s="185"/>
      <c r="M337" s="185"/>
      <c r="N337" s="185"/>
      <c r="O337" s="185"/>
      <c r="P337" s="185"/>
      <c r="Q337" s="185"/>
      <c r="R337" s="185"/>
      <c r="S337" s="185"/>
      <c r="T337" s="185"/>
      <c r="U337" s="185"/>
      <c r="V337" s="185"/>
      <c r="W337" s="185"/>
      <c r="X337" s="185"/>
      <c r="Y337" s="185"/>
      <c r="Z337" s="185"/>
      <c r="AA337" s="185"/>
      <c r="AB337" s="185"/>
      <c r="AC337" s="185"/>
      <c r="AD337" s="185"/>
      <c r="AE337" s="185"/>
      <c r="AF337" s="185"/>
      <c r="AG337" s="185"/>
      <c r="AH337" s="185"/>
      <c r="AI337" s="185"/>
      <c r="AJ337" s="185"/>
      <c r="AK337" s="185"/>
      <c r="AL337" s="185"/>
      <c r="AM337" s="185"/>
      <c r="AN337" s="185"/>
      <c r="AO337" s="185"/>
      <c r="AP337" s="185"/>
      <c r="AQ337" s="185"/>
      <c r="AR337" s="185"/>
    </row>
    <row r="338" spans="2:44" s="184" customFormat="1" ht="10.199999999999999">
      <c r="B338" s="185"/>
      <c r="C338" s="185"/>
      <c r="D338" s="169" t="str">
        <f ca="1">IFERROR(ADDRESS(ROW($A$37),$BN$3,,,$B$4),"")</f>
        <v>BLEU!$E$37</v>
      </c>
      <c r="E338" s="170">
        <f t="shared" ca="1" si="24"/>
        <v>0</v>
      </c>
      <c r="F338" s="170" t="str">
        <f t="shared" ca="1" si="25"/>
        <v/>
      </c>
      <c r="G338" s="171" t="str">
        <f ca="1">IF(OR(E338=0,E338="",E338=FALSE),"",MAX($G$1:G337)+1)</f>
        <v/>
      </c>
      <c r="H338" s="185"/>
      <c r="I338" s="185"/>
      <c r="J338" s="185"/>
      <c r="K338" s="185"/>
      <c r="L338" s="185"/>
      <c r="M338" s="185"/>
      <c r="N338" s="185"/>
      <c r="O338" s="185"/>
      <c r="P338" s="185"/>
      <c r="Q338" s="185"/>
      <c r="R338" s="185"/>
      <c r="S338" s="185"/>
      <c r="T338" s="185"/>
      <c r="U338" s="185"/>
      <c r="V338" s="185"/>
      <c r="W338" s="185"/>
      <c r="X338" s="185"/>
      <c r="Y338" s="185"/>
      <c r="Z338" s="185"/>
      <c r="AA338" s="185"/>
      <c r="AB338" s="185"/>
      <c r="AC338" s="185"/>
      <c r="AD338" s="185"/>
      <c r="AE338" s="185"/>
      <c r="AF338" s="185"/>
      <c r="AG338" s="185"/>
      <c r="AH338" s="185"/>
      <c r="AI338" s="185"/>
      <c r="AJ338" s="185"/>
      <c r="AK338" s="185"/>
      <c r="AL338" s="185"/>
      <c r="AM338" s="185"/>
      <c r="AN338" s="185"/>
      <c r="AO338" s="185"/>
      <c r="AP338" s="185"/>
      <c r="AQ338" s="185"/>
      <c r="AR338" s="185"/>
    </row>
    <row r="339" spans="2:44" s="184" customFormat="1" ht="10.199999999999999">
      <c r="B339" s="185"/>
      <c r="C339" s="185"/>
      <c r="D339" s="169" t="str">
        <f ca="1">IFERROR(ADDRESS(ROW($A$38),$BN$3,,,$B$4),"")</f>
        <v>BLEU!$E$38</v>
      </c>
      <c r="E339" s="170">
        <f t="shared" ca="1" si="24"/>
        <v>0</v>
      </c>
      <c r="F339" s="170" t="str">
        <f t="shared" ca="1" si="25"/>
        <v/>
      </c>
      <c r="G339" s="171" t="str">
        <f ca="1">IF(OR(E339=0,E339="",E339=FALSE),"",MAX($G$1:G338)+1)</f>
        <v/>
      </c>
      <c r="H339" s="185"/>
      <c r="I339" s="185"/>
      <c r="J339" s="185"/>
      <c r="K339" s="185"/>
      <c r="L339" s="185"/>
      <c r="M339" s="185"/>
      <c r="N339" s="185"/>
      <c r="O339" s="185"/>
      <c r="P339" s="185"/>
      <c r="Q339" s="185"/>
      <c r="R339" s="185"/>
      <c r="S339" s="185"/>
      <c r="T339" s="185"/>
      <c r="U339" s="185"/>
      <c r="V339" s="185"/>
      <c r="W339" s="185"/>
      <c r="X339" s="185"/>
      <c r="Y339" s="185"/>
      <c r="Z339" s="185"/>
      <c r="AA339" s="185"/>
      <c r="AB339" s="185"/>
      <c r="AC339" s="185"/>
      <c r="AD339" s="185"/>
      <c r="AE339" s="185"/>
      <c r="AF339" s="185"/>
      <c r="AG339" s="185"/>
      <c r="AH339" s="185"/>
      <c r="AI339" s="185"/>
      <c r="AJ339" s="185"/>
      <c r="AK339" s="185"/>
      <c r="AL339" s="185"/>
      <c r="AM339" s="185"/>
      <c r="AN339" s="185"/>
      <c r="AO339" s="185"/>
      <c r="AP339" s="185"/>
      <c r="AQ339" s="185"/>
      <c r="AR339" s="185"/>
    </row>
    <row r="340" spans="2:44" s="184" customFormat="1" ht="10.199999999999999">
      <c r="B340" s="185"/>
      <c r="C340" s="185"/>
      <c r="D340" s="169" t="str">
        <f ca="1">IFERROR(ADDRESS(ROW($A$39),$BN$3,,,$B$4),"")</f>
        <v>BLEU!$E$39</v>
      </c>
      <c r="E340" s="170">
        <f t="shared" ca="1" si="24"/>
        <v>0</v>
      </c>
      <c r="F340" s="170" t="str">
        <f t="shared" ca="1" si="25"/>
        <v/>
      </c>
      <c r="G340" s="171" t="str">
        <f ca="1">IF(OR(E340=0,E340="",E340=FALSE),"",MAX($G$1:G339)+1)</f>
        <v/>
      </c>
      <c r="H340" s="185"/>
      <c r="I340" s="185"/>
      <c r="J340" s="185"/>
      <c r="K340" s="185"/>
      <c r="L340" s="185"/>
      <c r="M340" s="185"/>
      <c r="N340" s="185"/>
      <c r="O340" s="185"/>
      <c r="P340" s="185"/>
      <c r="Q340" s="185"/>
      <c r="R340" s="185"/>
      <c r="S340" s="185"/>
      <c r="T340" s="185"/>
      <c r="U340" s="185"/>
      <c r="V340" s="185"/>
      <c r="W340" s="185"/>
      <c r="X340" s="185"/>
      <c r="Y340" s="185"/>
      <c r="Z340" s="185"/>
      <c r="AA340" s="185"/>
      <c r="AB340" s="185"/>
      <c r="AC340" s="185"/>
      <c r="AD340" s="185"/>
      <c r="AE340" s="185"/>
      <c r="AF340" s="185"/>
      <c r="AG340" s="185"/>
      <c r="AH340" s="185"/>
      <c r="AI340" s="185"/>
      <c r="AJ340" s="185"/>
      <c r="AK340" s="185"/>
      <c r="AL340" s="185"/>
      <c r="AM340" s="185"/>
      <c r="AN340" s="185"/>
      <c r="AO340" s="185"/>
      <c r="AP340" s="185"/>
      <c r="AQ340" s="185"/>
      <c r="AR340" s="185"/>
    </row>
    <row r="341" spans="2:44" s="184" customFormat="1" ht="10.199999999999999">
      <c r="B341" s="185"/>
      <c r="C341" s="185"/>
      <c r="D341" s="169" t="str">
        <f ca="1">IFERROR(ADDRESS(ROW($A$40),$BN$3,,,$B$4),"")</f>
        <v>BLEU!$E$40</v>
      </c>
      <c r="E341" s="170">
        <f t="shared" ca="1" si="24"/>
        <v>0</v>
      </c>
      <c r="F341" s="170" t="str">
        <f t="shared" ca="1" si="25"/>
        <v/>
      </c>
      <c r="G341" s="171" t="str">
        <f ca="1">IF(OR(E341=0,E341="",E341=FALSE),"",MAX($G$1:G340)+1)</f>
        <v/>
      </c>
      <c r="H341" s="185"/>
      <c r="I341" s="185"/>
      <c r="J341" s="185"/>
      <c r="K341" s="185"/>
      <c r="L341" s="185"/>
      <c r="M341" s="185"/>
      <c r="N341" s="185"/>
      <c r="O341" s="185"/>
      <c r="P341" s="185"/>
      <c r="Q341" s="185"/>
      <c r="R341" s="185"/>
      <c r="S341" s="185"/>
      <c r="T341" s="185"/>
      <c r="U341" s="185"/>
      <c r="V341" s="185"/>
      <c r="W341" s="185"/>
      <c r="X341" s="185"/>
      <c r="Y341" s="185"/>
      <c r="Z341" s="185"/>
      <c r="AA341" s="185"/>
      <c r="AB341" s="185"/>
      <c r="AC341" s="185"/>
      <c r="AD341" s="185"/>
      <c r="AE341" s="185"/>
      <c r="AF341" s="185"/>
      <c r="AG341" s="185"/>
      <c r="AH341" s="185"/>
      <c r="AI341" s="185"/>
      <c r="AJ341" s="185"/>
      <c r="AK341" s="185"/>
      <c r="AL341" s="185"/>
      <c r="AM341" s="185"/>
      <c r="AN341" s="185"/>
      <c r="AO341" s="185"/>
      <c r="AP341" s="185"/>
      <c r="AQ341" s="185"/>
      <c r="AR341" s="185"/>
    </row>
    <row r="342" spans="2:44" s="184" customFormat="1" ht="10.199999999999999">
      <c r="B342" s="185"/>
      <c r="C342" s="185"/>
      <c r="D342" s="169" t="str">
        <f ca="1">IFERROR(ADDRESS(ROW($A$41),$BN$3,,,$B$4),"")</f>
        <v>BLEU!$E$41</v>
      </c>
      <c r="E342" s="170">
        <f t="shared" ca="1" si="24"/>
        <v>0</v>
      </c>
      <c r="F342" s="170" t="str">
        <f t="shared" ca="1" si="25"/>
        <v/>
      </c>
      <c r="G342" s="171" t="str">
        <f ca="1">IF(OR(E342=0,E342="",E342=FALSE),"",MAX($G$1:G341)+1)</f>
        <v/>
      </c>
      <c r="H342" s="185"/>
      <c r="I342" s="185"/>
      <c r="J342" s="185"/>
      <c r="K342" s="185"/>
      <c r="L342" s="185"/>
      <c r="M342" s="185"/>
      <c r="N342" s="185"/>
      <c r="O342" s="185"/>
      <c r="P342" s="185"/>
      <c r="Q342" s="185"/>
      <c r="R342" s="185"/>
      <c r="S342" s="185"/>
      <c r="T342" s="185"/>
      <c r="U342" s="185"/>
      <c r="V342" s="185"/>
      <c r="W342" s="185"/>
      <c r="X342" s="185"/>
      <c r="Y342" s="185"/>
      <c r="Z342" s="185"/>
      <c r="AA342" s="185"/>
      <c r="AB342" s="185"/>
      <c r="AC342" s="185"/>
      <c r="AD342" s="185"/>
      <c r="AE342" s="185"/>
      <c r="AF342" s="185"/>
      <c r="AG342" s="185"/>
      <c r="AH342" s="185"/>
      <c r="AI342" s="185"/>
      <c r="AJ342" s="185"/>
      <c r="AK342" s="185"/>
      <c r="AL342" s="185"/>
      <c r="AM342" s="185"/>
      <c r="AN342" s="185"/>
      <c r="AO342" s="185"/>
      <c r="AP342" s="185"/>
      <c r="AQ342" s="185"/>
      <c r="AR342" s="185"/>
    </row>
    <row r="343" spans="2:44" s="184" customFormat="1" ht="10.199999999999999">
      <c r="B343" s="185"/>
      <c r="C343" s="185"/>
      <c r="D343" s="169" t="str">
        <f ca="1">IFERROR(ADDRESS(ROW($A$42),$BN$3,,,$B$4),"")</f>
        <v>BLEU!$E$42</v>
      </c>
      <c r="E343" s="170">
        <f t="shared" ca="1" si="24"/>
        <v>0</v>
      </c>
      <c r="F343" s="170" t="str">
        <f t="shared" ca="1" si="25"/>
        <v/>
      </c>
      <c r="G343" s="171" t="str">
        <f ca="1">IF(OR(E343=0,E343="",E343=FALSE),"",MAX($G$1:G342)+1)</f>
        <v/>
      </c>
      <c r="H343" s="185"/>
      <c r="I343" s="185"/>
      <c r="J343" s="185"/>
      <c r="K343" s="185"/>
      <c r="L343" s="185"/>
      <c r="M343" s="185"/>
      <c r="N343" s="185"/>
      <c r="O343" s="185"/>
      <c r="P343" s="185"/>
      <c r="Q343" s="185"/>
      <c r="R343" s="185"/>
      <c r="S343" s="185"/>
      <c r="T343" s="185"/>
      <c r="U343" s="185"/>
      <c r="V343" s="185"/>
      <c r="W343" s="185"/>
      <c r="X343" s="185"/>
      <c r="Y343" s="185"/>
      <c r="Z343" s="185"/>
      <c r="AA343" s="185"/>
      <c r="AB343" s="185"/>
      <c r="AC343" s="185"/>
      <c r="AD343" s="185"/>
      <c r="AE343" s="185"/>
      <c r="AF343" s="185"/>
      <c r="AG343" s="185"/>
      <c r="AH343" s="185"/>
      <c r="AI343" s="185"/>
      <c r="AJ343" s="185"/>
      <c r="AK343" s="185"/>
      <c r="AL343" s="185"/>
      <c r="AM343" s="185"/>
      <c r="AN343" s="185"/>
      <c r="AO343" s="185"/>
      <c r="AP343" s="185"/>
      <c r="AQ343" s="185"/>
      <c r="AR343" s="185"/>
    </row>
    <row r="344" spans="2:44" s="184" customFormat="1" ht="10.199999999999999">
      <c r="B344" s="185"/>
      <c r="C344" s="185"/>
      <c r="D344" s="169" t="str">
        <f ca="1">IFERROR(ADDRESS(ROW($A$43),$BN$3,,,$B$4),"")</f>
        <v>BLEU!$E$43</v>
      </c>
      <c r="E344" s="170">
        <f t="shared" ca="1" si="24"/>
        <v>0</v>
      </c>
      <c r="F344" s="170" t="str">
        <f t="shared" ca="1" si="25"/>
        <v/>
      </c>
      <c r="G344" s="171" t="str">
        <f ca="1">IF(OR(E344=0,E344="",E344=FALSE),"",MAX($G$1:G343)+1)</f>
        <v/>
      </c>
      <c r="H344" s="185"/>
      <c r="I344" s="185"/>
      <c r="J344" s="185"/>
      <c r="K344" s="185"/>
      <c r="L344" s="185"/>
      <c r="M344" s="185"/>
      <c r="N344" s="185"/>
      <c r="O344" s="185"/>
      <c r="P344" s="185"/>
      <c r="Q344" s="185"/>
      <c r="R344" s="185"/>
      <c r="S344" s="185"/>
      <c r="T344" s="185"/>
      <c r="U344" s="185"/>
      <c r="V344" s="185"/>
      <c r="W344" s="185"/>
      <c r="X344" s="185"/>
      <c r="Y344" s="185"/>
      <c r="Z344" s="185"/>
      <c r="AA344" s="185"/>
      <c r="AB344" s="185"/>
      <c r="AC344" s="185"/>
      <c r="AD344" s="185"/>
      <c r="AE344" s="185"/>
      <c r="AF344" s="185"/>
      <c r="AG344" s="185"/>
      <c r="AH344" s="185"/>
      <c r="AI344" s="185"/>
      <c r="AJ344" s="185"/>
      <c r="AK344" s="185"/>
      <c r="AL344" s="185"/>
      <c r="AM344" s="185"/>
      <c r="AN344" s="185"/>
      <c r="AO344" s="185"/>
      <c r="AP344" s="185"/>
      <c r="AQ344" s="185"/>
      <c r="AR344" s="185"/>
    </row>
    <row r="345" spans="2:44" s="184" customFormat="1" ht="10.199999999999999">
      <c r="B345" s="185"/>
      <c r="C345" s="185"/>
      <c r="D345" s="169" t="str">
        <f ca="1">IFERROR(ADDRESS(ROW($A$44),$BN$3,,,$B$4),"")</f>
        <v>BLEU!$E$44</v>
      </c>
      <c r="E345" s="170">
        <f t="shared" ca="1" si="24"/>
        <v>0</v>
      </c>
      <c r="F345" s="170" t="str">
        <f t="shared" ca="1" si="25"/>
        <v/>
      </c>
      <c r="G345" s="171" t="str">
        <f ca="1">IF(OR(E345=0,E345="",E345=FALSE),"",MAX($G$1:G344)+1)</f>
        <v/>
      </c>
      <c r="H345" s="185"/>
      <c r="I345" s="185"/>
      <c r="J345" s="185"/>
      <c r="K345" s="185"/>
      <c r="L345" s="185"/>
      <c r="M345" s="185"/>
      <c r="N345" s="185"/>
      <c r="O345" s="185"/>
      <c r="P345" s="185"/>
      <c r="Q345" s="185"/>
      <c r="R345" s="185"/>
      <c r="S345" s="185"/>
      <c r="T345" s="185"/>
      <c r="U345" s="185"/>
      <c r="V345" s="185"/>
      <c r="W345" s="185"/>
      <c r="X345" s="185"/>
      <c r="Y345" s="185"/>
      <c r="Z345" s="185"/>
      <c r="AA345" s="185"/>
      <c r="AB345" s="185"/>
      <c r="AC345" s="185"/>
      <c r="AD345" s="185"/>
      <c r="AE345" s="185"/>
      <c r="AF345" s="185"/>
      <c r="AG345" s="185"/>
      <c r="AH345" s="185"/>
      <c r="AI345" s="185"/>
      <c r="AJ345" s="185"/>
      <c r="AK345" s="185"/>
      <c r="AL345" s="185"/>
      <c r="AM345" s="185"/>
      <c r="AN345" s="185"/>
      <c r="AO345" s="185"/>
      <c r="AP345" s="185"/>
      <c r="AQ345" s="185"/>
      <c r="AR345" s="185"/>
    </row>
    <row r="346" spans="2:44" s="184" customFormat="1" ht="10.199999999999999">
      <c r="B346" s="185"/>
      <c r="C346" s="185"/>
      <c r="D346" s="169" t="str">
        <f ca="1">IFERROR(ADDRESS(ROW($A$45),$BN$3,,,$B$4),"")</f>
        <v>BLEU!$E$45</v>
      </c>
      <c r="E346" s="170">
        <f t="shared" ca="1" si="24"/>
        <v>0</v>
      </c>
      <c r="F346" s="170" t="str">
        <f t="shared" ca="1" si="25"/>
        <v/>
      </c>
      <c r="G346" s="171" t="str">
        <f ca="1">IF(OR(E346=0,E346="",E346=FALSE),"",MAX($G$1:G345)+1)</f>
        <v/>
      </c>
      <c r="H346" s="185"/>
      <c r="I346" s="185"/>
      <c r="J346" s="185"/>
      <c r="K346" s="185"/>
      <c r="L346" s="185"/>
      <c r="M346" s="185"/>
      <c r="N346" s="185"/>
      <c r="O346" s="185"/>
      <c r="P346" s="185"/>
      <c r="Q346" s="185"/>
      <c r="R346" s="185"/>
      <c r="S346" s="185"/>
      <c r="T346" s="185"/>
      <c r="U346" s="185"/>
      <c r="V346" s="185"/>
      <c r="W346" s="185"/>
      <c r="X346" s="185"/>
      <c r="Y346" s="185"/>
      <c r="Z346" s="185"/>
      <c r="AA346" s="185"/>
      <c r="AB346" s="185"/>
      <c r="AC346" s="185"/>
      <c r="AD346" s="185"/>
      <c r="AE346" s="185"/>
      <c r="AF346" s="185"/>
      <c r="AG346" s="185"/>
      <c r="AH346" s="185"/>
      <c r="AI346" s="185"/>
      <c r="AJ346" s="185"/>
      <c r="AK346" s="185"/>
      <c r="AL346" s="185"/>
      <c r="AM346" s="185"/>
      <c r="AN346" s="185"/>
      <c r="AO346" s="185"/>
      <c r="AP346" s="185"/>
      <c r="AQ346" s="185"/>
      <c r="AR346" s="185"/>
    </row>
    <row r="347" spans="2:44" s="184" customFormat="1" ht="10.199999999999999">
      <c r="B347" s="185"/>
      <c r="C347" s="185"/>
      <c r="D347" s="169" t="str">
        <f ca="1">IFERROR(ADDRESS(ROW($A$46),$BN$3,,,$B$4),"")</f>
        <v>BLEU!$E$46</v>
      </c>
      <c r="E347" s="170">
        <f t="shared" ca="1" si="24"/>
        <v>0</v>
      </c>
      <c r="F347" s="170" t="str">
        <f t="shared" ca="1" si="25"/>
        <v/>
      </c>
      <c r="G347" s="171" t="str">
        <f ca="1">IF(OR(E347=0,E347="",E347=FALSE),"",MAX($G$1:G346)+1)</f>
        <v/>
      </c>
      <c r="H347" s="185"/>
      <c r="I347" s="185"/>
      <c r="J347" s="185"/>
      <c r="K347" s="185"/>
      <c r="L347" s="185"/>
      <c r="M347" s="185"/>
      <c r="N347" s="185"/>
      <c r="O347" s="185"/>
      <c r="P347" s="185"/>
      <c r="Q347" s="185"/>
      <c r="R347" s="185"/>
      <c r="S347" s="185"/>
      <c r="T347" s="185"/>
      <c r="U347" s="185"/>
      <c r="V347" s="185"/>
      <c r="W347" s="185"/>
      <c r="X347" s="185"/>
      <c r="Y347" s="185"/>
      <c r="Z347" s="185"/>
      <c r="AA347" s="185"/>
      <c r="AB347" s="185"/>
      <c r="AC347" s="185"/>
      <c r="AD347" s="185"/>
      <c r="AE347" s="185"/>
      <c r="AF347" s="185"/>
      <c r="AG347" s="185"/>
      <c r="AH347" s="185"/>
      <c r="AI347" s="185"/>
      <c r="AJ347" s="185"/>
      <c r="AK347" s="185"/>
      <c r="AL347" s="185"/>
      <c r="AM347" s="185"/>
      <c r="AN347" s="185"/>
      <c r="AO347" s="185"/>
      <c r="AP347" s="185"/>
      <c r="AQ347" s="185"/>
      <c r="AR347" s="185"/>
    </row>
    <row r="348" spans="2:44" s="184" customFormat="1" ht="10.199999999999999">
      <c r="B348" s="185"/>
      <c r="C348" s="185"/>
      <c r="D348" s="169" t="str">
        <f ca="1">IFERROR(ADDRESS(ROW($A$47),$BN$3,,,$B$4),"")</f>
        <v>BLEU!$E$47</v>
      </c>
      <c r="E348" s="170">
        <f t="shared" ca="1" si="24"/>
        <v>0</v>
      </c>
      <c r="F348" s="170" t="str">
        <f t="shared" ca="1" si="25"/>
        <v/>
      </c>
      <c r="G348" s="171" t="str">
        <f ca="1">IF(OR(E348=0,E348="",E348=FALSE),"",MAX($G$1:G347)+1)</f>
        <v/>
      </c>
      <c r="H348" s="185"/>
      <c r="I348" s="185"/>
      <c r="J348" s="185"/>
      <c r="K348" s="185"/>
      <c r="L348" s="185"/>
      <c r="M348" s="185"/>
      <c r="N348" s="185"/>
      <c r="O348" s="185"/>
      <c r="P348" s="185"/>
      <c r="Q348" s="185"/>
      <c r="R348" s="185"/>
      <c r="S348" s="185"/>
      <c r="T348" s="185"/>
      <c r="U348" s="185"/>
      <c r="V348" s="185"/>
      <c r="W348" s="185"/>
      <c r="X348" s="185"/>
      <c r="Y348" s="185"/>
      <c r="Z348" s="185"/>
      <c r="AA348" s="185"/>
      <c r="AB348" s="185"/>
      <c r="AC348" s="185"/>
      <c r="AD348" s="185"/>
      <c r="AE348" s="185"/>
      <c r="AF348" s="185"/>
      <c r="AG348" s="185"/>
      <c r="AH348" s="185"/>
      <c r="AI348" s="185"/>
      <c r="AJ348" s="185"/>
      <c r="AK348" s="185"/>
      <c r="AL348" s="185"/>
      <c r="AM348" s="185"/>
      <c r="AN348" s="185"/>
      <c r="AO348" s="185"/>
      <c r="AP348" s="185"/>
      <c r="AQ348" s="185"/>
      <c r="AR348" s="185"/>
    </row>
    <row r="349" spans="2:44" s="184" customFormat="1" ht="10.199999999999999">
      <c r="B349" s="185"/>
      <c r="C349" s="185"/>
      <c r="D349" s="169" t="str">
        <f ca="1">IFERROR(ADDRESS(ROW($A$48),$BN$3,,,$B$4),"")</f>
        <v>BLEU!$E$48</v>
      </c>
      <c r="E349" s="170">
        <f t="shared" ca="1" si="24"/>
        <v>0</v>
      </c>
      <c r="F349" s="170" t="str">
        <f t="shared" ca="1" si="25"/>
        <v/>
      </c>
      <c r="G349" s="171" t="str">
        <f ca="1">IF(OR(E349=0,E349="",E349=FALSE),"",MAX($G$1:G348)+1)</f>
        <v/>
      </c>
      <c r="H349" s="185"/>
      <c r="I349" s="185"/>
      <c r="J349" s="185"/>
      <c r="K349" s="185"/>
      <c r="L349" s="185"/>
      <c r="M349" s="185"/>
      <c r="N349" s="185"/>
      <c r="O349" s="185"/>
      <c r="P349" s="185"/>
      <c r="Q349" s="185"/>
      <c r="R349" s="185"/>
      <c r="S349" s="185"/>
      <c r="T349" s="185"/>
      <c r="U349" s="185"/>
      <c r="V349" s="185"/>
      <c r="W349" s="185"/>
      <c r="X349" s="185"/>
      <c r="Y349" s="185"/>
      <c r="Z349" s="185"/>
      <c r="AA349" s="185"/>
      <c r="AB349" s="185"/>
      <c r="AC349" s="185"/>
      <c r="AD349" s="185"/>
      <c r="AE349" s="185"/>
      <c r="AF349" s="185"/>
      <c r="AG349" s="185"/>
      <c r="AH349" s="185"/>
      <c r="AI349" s="185"/>
      <c r="AJ349" s="185"/>
      <c r="AK349" s="185"/>
      <c r="AL349" s="185"/>
      <c r="AM349" s="185"/>
      <c r="AN349" s="185"/>
      <c r="AO349" s="185"/>
      <c r="AP349" s="185"/>
      <c r="AQ349" s="185"/>
      <c r="AR349" s="185"/>
    </row>
    <row r="350" spans="2:44" s="184" customFormat="1" ht="10.199999999999999">
      <c r="B350" s="185"/>
      <c r="C350" s="185"/>
      <c r="D350" s="169" t="str">
        <f ca="1">IFERROR(ADDRESS(ROW($A$49),$BN$3,,,$B$4),"")</f>
        <v>BLEU!$E$49</v>
      </c>
      <c r="E350" s="170">
        <f t="shared" ca="1" si="24"/>
        <v>0</v>
      </c>
      <c r="F350" s="170" t="str">
        <f t="shared" ca="1" si="25"/>
        <v/>
      </c>
      <c r="G350" s="171" t="str">
        <f ca="1">IF(OR(E350=0,E350="",E350=FALSE),"",MAX($G$1:G349)+1)</f>
        <v/>
      </c>
      <c r="H350" s="185"/>
      <c r="I350" s="185"/>
      <c r="J350" s="185"/>
      <c r="K350" s="185"/>
      <c r="L350" s="185"/>
      <c r="M350" s="185"/>
      <c r="N350" s="185"/>
      <c r="O350" s="185"/>
      <c r="P350" s="185"/>
      <c r="Q350" s="185"/>
      <c r="R350" s="185"/>
      <c r="S350" s="185"/>
      <c r="T350" s="185"/>
      <c r="U350" s="185"/>
      <c r="V350" s="185"/>
      <c r="W350" s="185"/>
      <c r="X350" s="185"/>
      <c r="Y350" s="185"/>
      <c r="Z350" s="185"/>
      <c r="AA350" s="185"/>
      <c r="AB350" s="185"/>
      <c r="AC350" s="185"/>
      <c r="AD350" s="185"/>
      <c r="AE350" s="185"/>
      <c r="AF350" s="185"/>
      <c r="AG350" s="185"/>
      <c r="AH350" s="185"/>
      <c r="AI350" s="185"/>
      <c r="AJ350" s="185"/>
      <c r="AK350" s="185"/>
      <c r="AL350" s="185"/>
      <c r="AM350" s="185"/>
      <c r="AN350" s="185"/>
      <c r="AO350" s="185"/>
      <c r="AP350" s="185"/>
      <c r="AQ350" s="185"/>
      <c r="AR350" s="185"/>
    </row>
    <row r="351" spans="2:44" s="184" customFormat="1" ht="10.199999999999999">
      <c r="B351" s="185"/>
      <c r="C351" s="185"/>
      <c r="D351" s="169" t="str">
        <f ca="1">IFERROR(ADDRESS(ROW($A$50),$BN$3,,,$B$4),"")</f>
        <v>BLEU!$E$50</v>
      </c>
      <c r="E351" s="170">
        <f t="shared" ca="1" si="24"/>
        <v>0</v>
      </c>
      <c r="F351" s="170" t="str">
        <f t="shared" ca="1" si="25"/>
        <v/>
      </c>
      <c r="G351" s="171" t="str">
        <f ca="1">IF(OR(E351=0,E351="",E351=FALSE),"",MAX($G$1:G350)+1)</f>
        <v/>
      </c>
      <c r="H351" s="185"/>
      <c r="I351" s="185"/>
      <c r="J351" s="185"/>
      <c r="K351" s="185"/>
      <c r="L351" s="185"/>
      <c r="M351" s="185"/>
      <c r="N351" s="185"/>
      <c r="O351" s="185"/>
      <c r="P351" s="185"/>
      <c r="Q351" s="185"/>
      <c r="R351" s="185"/>
      <c r="S351" s="185"/>
      <c r="T351" s="185"/>
      <c r="U351" s="185"/>
      <c r="V351" s="185"/>
      <c r="W351" s="185"/>
      <c r="X351" s="185"/>
      <c r="Y351" s="185"/>
      <c r="Z351" s="185"/>
      <c r="AA351" s="185"/>
      <c r="AB351" s="185"/>
      <c r="AC351" s="185"/>
      <c r="AD351" s="185"/>
      <c r="AE351" s="185"/>
      <c r="AF351" s="185"/>
      <c r="AG351" s="185"/>
      <c r="AH351" s="185"/>
      <c r="AI351" s="185"/>
      <c r="AJ351" s="185"/>
      <c r="AK351" s="185"/>
      <c r="AL351" s="185"/>
      <c r="AM351" s="185"/>
      <c r="AN351" s="185"/>
      <c r="AO351" s="185"/>
      <c r="AP351" s="185"/>
      <c r="AQ351" s="185"/>
      <c r="AR351" s="185"/>
    </row>
    <row r="352" spans="2:44" s="184" customFormat="1" ht="10.199999999999999">
      <c r="B352" s="185"/>
      <c r="C352" s="185"/>
      <c r="D352" s="169" t="str">
        <f ca="1">IFERROR(ADDRESS(ROW($A$51),$BN$3,,,$B$4),"")</f>
        <v>BLEU!$E$51</v>
      </c>
      <c r="E352" s="170">
        <f t="shared" ca="1" si="24"/>
        <v>0</v>
      </c>
      <c r="F352" s="170" t="str">
        <f t="shared" ca="1" si="25"/>
        <v/>
      </c>
      <c r="G352" s="171" t="str">
        <f ca="1">IF(OR(E352=0,E352="",E352=FALSE),"",MAX($G$1:G351)+1)</f>
        <v/>
      </c>
      <c r="H352" s="185"/>
      <c r="I352" s="185"/>
      <c r="J352" s="185"/>
      <c r="K352" s="185"/>
      <c r="L352" s="185"/>
      <c r="M352" s="185"/>
      <c r="N352" s="185"/>
      <c r="O352" s="185"/>
      <c r="P352" s="185"/>
      <c r="Q352" s="185"/>
      <c r="R352" s="185"/>
      <c r="S352" s="185"/>
      <c r="T352" s="185"/>
      <c r="U352" s="185"/>
      <c r="V352" s="185"/>
      <c r="W352" s="185"/>
      <c r="X352" s="185"/>
      <c r="Y352" s="185"/>
      <c r="Z352" s="185"/>
      <c r="AA352" s="185"/>
      <c r="AB352" s="185"/>
      <c r="AC352" s="185"/>
      <c r="AD352" s="185"/>
      <c r="AE352" s="185"/>
      <c r="AF352" s="185"/>
      <c r="AG352" s="185"/>
      <c r="AH352" s="185"/>
      <c r="AI352" s="185"/>
      <c r="AJ352" s="185"/>
      <c r="AK352" s="185"/>
      <c r="AL352" s="185"/>
      <c r="AM352" s="185"/>
      <c r="AN352" s="185"/>
      <c r="AO352" s="185"/>
      <c r="AP352" s="185"/>
      <c r="AQ352" s="185"/>
      <c r="AR352" s="185"/>
    </row>
    <row r="353" spans="2:44" s="184" customFormat="1" ht="10.199999999999999">
      <c r="B353" s="185"/>
      <c r="C353" s="185"/>
      <c r="D353" s="169" t="str">
        <f ca="1">IFERROR(ADDRESS(ROW($A$52),$BN$3,,,$B$4),"")</f>
        <v>BLEU!$E$52</v>
      </c>
      <c r="E353" s="170">
        <f t="shared" ca="1" si="24"/>
        <v>0</v>
      </c>
      <c r="F353" s="170" t="str">
        <f t="shared" ca="1" si="25"/>
        <v/>
      </c>
      <c r="G353" s="171" t="str">
        <f ca="1">IF(OR(E353=0,E353="",E353=FALSE),"",MAX($G$1:G352)+1)</f>
        <v/>
      </c>
      <c r="H353" s="185"/>
      <c r="I353" s="185"/>
      <c r="J353" s="185"/>
      <c r="K353" s="185"/>
      <c r="L353" s="185"/>
      <c r="M353" s="185"/>
      <c r="N353" s="185"/>
      <c r="O353" s="185"/>
      <c r="P353" s="185"/>
      <c r="Q353" s="185"/>
      <c r="R353" s="185"/>
      <c r="S353" s="185"/>
      <c r="T353" s="185"/>
      <c r="U353" s="185"/>
      <c r="V353" s="185"/>
      <c r="W353" s="185"/>
      <c r="X353" s="185"/>
      <c r="Y353" s="185"/>
      <c r="Z353" s="185"/>
      <c r="AA353" s="185"/>
      <c r="AB353" s="185"/>
      <c r="AC353" s="185"/>
      <c r="AD353" s="185"/>
      <c r="AE353" s="185"/>
      <c r="AF353" s="185"/>
      <c r="AG353" s="185"/>
      <c r="AH353" s="185"/>
      <c r="AI353" s="185"/>
      <c r="AJ353" s="185"/>
      <c r="AK353" s="185"/>
      <c r="AL353" s="185"/>
      <c r="AM353" s="185"/>
      <c r="AN353" s="185"/>
      <c r="AO353" s="185"/>
      <c r="AP353" s="185"/>
      <c r="AQ353" s="185"/>
      <c r="AR353" s="185"/>
    </row>
    <row r="354" spans="2:44" s="184" customFormat="1" ht="10.199999999999999">
      <c r="B354" s="185"/>
      <c r="C354" s="185"/>
      <c r="D354" s="186" t="str">
        <f ca="1">IFERROR(ADDRESS(ROW($A$3),$BN$4,,,$B$4),"")</f>
        <v>BLEU!$ET$3</v>
      </c>
      <c r="E354" s="170">
        <f t="shared" ca="1" si="24"/>
        <v>0</v>
      </c>
      <c r="F354" s="170" t="b">
        <f t="shared" ca="1" si="25"/>
        <v>0</v>
      </c>
      <c r="G354" s="171" t="str">
        <f ca="1">IF(OR(E354=0,E354="",E354=FALSE),"",MAX($G$1:G353)+1)</f>
        <v/>
      </c>
      <c r="H354" s="185"/>
      <c r="I354" s="185"/>
      <c r="J354" s="185"/>
      <c r="K354" s="185"/>
      <c r="L354" s="185"/>
      <c r="M354" s="185"/>
      <c r="N354" s="185"/>
      <c r="O354" s="185"/>
      <c r="P354" s="185"/>
      <c r="Q354" s="185"/>
      <c r="R354" s="185"/>
      <c r="S354" s="185"/>
      <c r="T354" s="185"/>
      <c r="U354" s="185"/>
      <c r="V354" s="185"/>
      <c r="W354" s="185"/>
      <c r="X354" s="185"/>
      <c r="Y354" s="185"/>
      <c r="Z354" s="185"/>
      <c r="AA354" s="185"/>
      <c r="AB354" s="185"/>
      <c r="AC354" s="185"/>
      <c r="AD354" s="185"/>
      <c r="AE354" s="185"/>
      <c r="AF354" s="185"/>
      <c r="AG354" s="185"/>
      <c r="AH354" s="185"/>
      <c r="AI354" s="185"/>
      <c r="AJ354" s="185"/>
      <c r="AK354" s="185"/>
      <c r="AL354" s="185"/>
      <c r="AM354" s="185"/>
      <c r="AN354" s="185"/>
      <c r="AO354" s="185"/>
      <c r="AP354" s="185"/>
      <c r="AQ354" s="185"/>
      <c r="AR354" s="185"/>
    </row>
    <row r="355" spans="2:44" s="184" customFormat="1" ht="10.199999999999999">
      <c r="B355" s="185"/>
      <c r="C355" s="185"/>
      <c r="D355" s="186" t="str">
        <f ca="1">IFERROR(ADDRESS(ROW($A$4),$BN$4,,,$B$4),"")</f>
        <v>BLEU!$ET$4</v>
      </c>
      <c r="E355" s="170">
        <f t="shared" ca="1" si="24"/>
        <v>0</v>
      </c>
      <c r="F355" s="170" t="b">
        <f t="shared" ca="1" si="25"/>
        <v>0</v>
      </c>
      <c r="G355" s="171" t="str">
        <f ca="1">IF(OR(E355=0,E355="",E355=FALSE),"",MAX($G$1:G354)+1)</f>
        <v/>
      </c>
      <c r="H355" s="185"/>
      <c r="I355" s="185"/>
      <c r="J355" s="185"/>
      <c r="K355" s="185"/>
      <c r="L355" s="185"/>
      <c r="M355" s="185"/>
      <c r="N355" s="185"/>
      <c r="O355" s="185"/>
      <c r="P355" s="185"/>
      <c r="Q355" s="185"/>
      <c r="R355" s="185"/>
      <c r="S355" s="185"/>
      <c r="T355" s="185"/>
      <c r="U355" s="185"/>
      <c r="V355" s="185"/>
      <c r="W355" s="185"/>
      <c r="X355" s="185"/>
      <c r="Y355" s="185"/>
      <c r="Z355" s="185"/>
      <c r="AA355" s="185"/>
      <c r="AB355" s="185"/>
      <c r="AC355" s="185"/>
      <c r="AD355" s="185"/>
      <c r="AE355" s="185"/>
      <c r="AF355" s="185"/>
      <c r="AG355" s="185"/>
      <c r="AH355" s="185"/>
      <c r="AI355" s="185"/>
      <c r="AJ355" s="185"/>
      <c r="AK355" s="185"/>
      <c r="AL355" s="185"/>
      <c r="AM355" s="185"/>
      <c r="AN355" s="185"/>
      <c r="AO355" s="185"/>
      <c r="AP355" s="185"/>
      <c r="AQ355" s="185"/>
      <c r="AR355" s="185"/>
    </row>
    <row r="356" spans="2:44" s="184" customFormat="1" ht="10.199999999999999">
      <c r="B356" s="185"/>
      <c r="C356" s="185"/>
      <c r="D356" s="186" t="str">
        <f ca="1">IFERROR(ADDRESS(ROW($A$5),$BN$4,,,$B$4),"")</f>
        <v>BLEU!$ET$5</v>
      </c>
      <c r="E356" s="170">
        <f t="shared" ca="1" si="24"/>
        <v>0</v>
      </c>
      <c r="F356" s="170" t="b">
        <f t="shared" ca="1" si="25"/>
        <v>0</v>
      </c>
      <c r="G356" s="171" t="str">
        <f ca="1">IF(OR(E356=0,E356="",E356=FALSE),"",MAX($G$1:G355)+1)</f>
        <v/>
      </c>
      <c r="H356" s="185"/>
      <c r="I356" s="185"/>
      <c r="J356" s="185"/>
      <c r="K356" s="185"/>
      <c r="L356" s="185"/>
      <c r="M356" s="185"/>
      <c r="N356" s="185"/>
      <c r="O356" s="185"/>
      <c r="P356" s="185"/>
      <c r="Q356" s="185"/>
      <c r="R356" s="185"/>
      <c r="S356" s="185"/>
      <c r="T356" s="185"/>
      <c r="U356" s="185"/>
      <c r="V356" s="185"/>
      <c r="W356" s="185"/>
      <c r="X356" s="185"/>
      <c r="Y356" s="185"/>
      <c r="Z356" s="185"/>
      <c r="AA356" s="185"/>
      <c r="AB356" s="185"/>
      <c r="AC356" s="185"/>
      <c r="AD356" s="185"/>
      <c r="AE356" s="185"/>
      <c r="AF356" s="185"/>
      <c r="AG356" s="185"/>
      <c r="AH356" s="185"/>
      <c r="AI356" s="185"/>
      <c r="AJ356" s="185"/>
      <c r="AK356" s="185"/>
      <c r="AL356" s="185"/>
      <c r="AM356" s="185"/>
      <c r="AN356" s="185"/>
      <c r="AO356" s="185"/>
      <c r="AP356" s="185"/>
      <c r="AQ356" s="185"/>
      <c r="AR356" s="185"/>
    </row>
    <row r="357" spans="2:44" s="184" customFormat="1" ht="10.199999999999999">
      <c r="B357" s="185"/>
      <c r="C357" s="185"/>
      <c r="D357" s="186" t="str">
        <f ca="1">IFERROR(ADDRESS(ROW($A$6),$BN$4,,,$B$4),"")</f>
        <v>BLEU!$ET$6</v>
      </c>
      <c r="E357" s="170">
        <f t="shared" ca="1" si="24"/>
        <v>0</v>
      </c>
      <c r="F357" s="170" t="b">
        <f t="shared" ca="1" si="25"/>
        <v>0</v>
      </c>
      <c r="G357" s="171" t="str">
        <f ca="1">IF(OR(E357=0,E357="",E357=FALSE),"",MAX($G$1:G356)+1)</f>
        <v/>
      </c>
      <c r="H357" s="185"/>
      <c r="I357" s="185"/>
      <c r="J357" s="185"/>
      <c r="K357" s="185"/>
      <c r="L357" s="185"/>
      <c r="M357" s="185"/>
      <c r="N357" s="185"/>
      <c r="O357" s="185"/>
      <c r="P357" s="185"/>
      <c r="Q357" s="185"/>
      <c r="R357" s="185"/>
      <c r="S357" s="185"/>
      <c r="T357" s="185"/>
      <c r="U357" s="185"/>
      <c r="V357" s="185"/>
      <c r="W357" s="185"/>
      <c r="X357" s="185"/>
      <c r="Y357" s="185"/>
      <c r="Z357" s="185"/>
      <c r="AA357" s="185"/>
      <c r="AB357" s="185"/>
      <c r="AC357" s="185"/>
      <c r="AD357" s="185"/>
      <c r="AE357" s="185"/>
      <c r="AF357" s="185"/>
      <c r="AG357" s="185"/>
      <c r="AH357" s="185"/>
      <c r="AI357" s="185"/>
      <c r="AJ357" s="185"/>
      <c r="AK357" s="185"/>
      <c r="AL357" s="185"/>
      <c r="AM357" s="185"/>
      <c r="AN357" s="185"/>
      <c r="AO357" s="185"/>
      <c r="AP357" s="185"/>
      <c r="AQ357" s="185"/>
      <c r="AR357" s="185"/>
    </row>
    <row r="358" spans="2:44" s="184" customFormat="1" ht="10.199999999999999">
      <c r="B358" s="185"/>
      <c r="C358" s="185"/>
      <c r="D358" s="186" t="str">
        <f ca="1">IFERROR(ADDRESS(ROW($A$7),$BN$4,,,$B$4),"")</f>
        <v>BLEU!$ET$7</v>
      </c>
      <c r="E358" s="170">
        <f t="shared" ca="1" si="24"/>
        <v>0</v>
      </c>
      <c r="F358" s="170" t="b">
        <f t="shared" ca="1" si="25"/>
        <v>0</v>
      </c>
      <c r="G358" s="171" t="str">
        <f ca="1">IF(OR(E358=0,E358="",E358=FALSE),"",MAX($G$1:G357)+1)</f>
        <v/>
      </c>
      <c r="H358" s="185"/>
      <c r="I358" s="185"/>
      <c r="J358" s="185"/>
      <c r="K358" s="185"/>
      <c r="L358" s="185"/>
      <c r="M358" s="185"/>
      <c r="N358" s="185"/>
      <c r="O358" s="185"/>
      <c r="P358" s="185"/>
      <c r="Q358" s="185"/>
      <c r="R358" s="185"/>
      <c r="S358" s="185"/>
      <c r="T358" s="185"/>
      <c r="U358" s="185"/>
      <c r="V358" s="185"/>
      <c r="W358" s="185"/>
      <c r="X358" s="185"/>
      <c r="Y358" s="185"/>
      <c r="Z358" s="185"/>
      <c r="AA358" s="185"/>
      <c r="AB358" s="185"/>
      <c r="AC358" s="185"/>
      <c r="AD358" s="185"/>
      <c r="AE358" s="185"/>
      <c r="AF358" s="185"/>
      <c r="AG358" s="185"/>
      <c r="AH358" s="185"/>
      <c r="AI358" s="185"/>
      <c r="AJ358" s="185"/>
      <c r="AK358" s="185"/>
      <c r="AL358" s="185"/>
      <c r="AM358" s="185"/>
      <c r="AN358" s="185"/>
      <c r="AO358" s="185"/>
      <c r="AP358" s="185"/>
      <c r="AQ358" s="185"/>
      <c r="AR358" s="185"/>
    </row>
    <row r="359" spans="2:44" s="184" customFormat="1" ht="10.199999999999999">
      <c r="B359" s="185"/>
      <c r="C359" s="185"/>
      <c r="D359" s="186" t="str">
        <f ca="1">IFERROR(ADDRESS(ROW($A$8),$BN$4,,,$B$4),"")</f>
        <v>BLEU!$ET$8</v>
      </c>
      <c r="E359" s="170">
        <f t="shared" ca="1" si="24"/>
        <v>0</v>
      </c>
      <c r="F359" s="170" t="b">
        <f t="shared" ca="1" si="25"/>
        <v>0</v>
      </c>
      <c r="G359" s="171" t="str">
        <f ca="1">IF(OR(E359=0,E359="",E359=FALSE),"",MAX($G$1:G358)+1)</f>
        <v/>
      </c>
      <c r="H359" s="185"/>
      <c r="I359" s="185"/>
      <c r="J359" s="185"/>
      <c r="K359" s="185"/>
      <c r="L359" s="185"/>
      <c r="M359" s="185"/>
      <c r="N359" s="185"/>
      <c r="O359" s="185"/>
      <c r="P359" s="185"/>
      <c r="Q359" s="185"/>
      <c r="R359" s="185"/>
      <c r="S359" s="185"/>
      <c r="T359" s="185"/>
      <c r="U359" s="185"/>
      <c r="V359" s="185"/>
      <c r="W359" s="185"/>
      <c r="X359" s="185"/>
      <c r="Y359" s="185"/>
      <c r="Z359" s="185"/>
      <c r="AA359" s="185"/>
      <c r="AB359" s="185"/>
      <c r="AC359" s="185"/>
      <c r="AD359" s="185"/>
      <c r="AE359" s="185"/>
      <c r="AF359" s="185"/>
      <c r="AG359" s="185"/>
      <c r="AH359" s="185"/>
      <c r="AI359" s="185"/>
      <c r="AJ359" s="185"/>
      <c r="AK359" s="185"/>
      <c r="AL359" s="185"/>
      <c r="AM359" s="185"/>
      <c r="AN359" s="185"/>
      <c r="AO359" s="185"/>
      <c r="AP359" s="185"/>
      <c r="AQ359" s="185"/>
      <c r="AR359" s="185"/>
    </row>
    <row r="360" spans="2:44" s="184" customFormat="1" ht="10.199999999999999">
      <c r="B360" s="185"/>
      <c r="C360" s="185"/>
      <c r="D360" s="186" t="str">
        <f ca="1">IFERROR(ADDRESS(ROW($A$9),$BN$4,,,$B$4),"")</f>
        <v>BLEU!$ET$9</v>
      </c>
      <c r="E360" s="170">
        <f t="shared" ca="1" si="24"/>
        <v>0</v>
      </c>
      <c r="F360" s="170" t="b">
        <f t="shared" ca="1" si="25"/>
        <v>0</v>
      </c>
      <c r="G360" s="171" t="str">
        <f ca="1">IF(OR(E360=0,E360="",E360=FALSE),"",MAX($G$1:G359)+1)</f>
        <v/>
      </c>
      <c r="H360" s="185"/>
      <c r="I360" s="185"/>
      <c r="J360" s="185"/>
      <c r="K360" s="185"/>
      <c r="L360" s="185"/>
      <c r="M360" s="185"/>
      <c r="N360" s="185"/>
      <c r="O360" s="185"/>
      <c r="P360" s="185"/>
      <c r="Q360" s="185"/>
      <c r="R360" s="185"/>
      <c r="S360" s="185"/>
      <c r="T360" s="185"/>
      <c r="U360" s="185"/>
      <c r="V360" s="185"/>
      <c r="W360" s="185"/>
      <c r="X360" s="185"/>
      <c r="Y360" s="185"/>
      <c r="Z360" s="185"/>
      <c r="AA360" s="185"/>
      <c r="AB360" s="185"/>
      <c r="AC360" s="185"/>
      <c r="AD360" s="185"/>
      <c r="AE360" s="185"/>
      <c r="AF360" s="185"/>
      <c r="AG360" s="185"/>
      <c r="AH360" s="185"/>
      <c r="AI360" s="185"/>
      <c r="AJ360" s="185"/>
      <c r="AK360" s="185"/>
      <c r="AL360" s="185"/>
      <c r="AM360" s="185"/>
      <c r="AN360" s="185"/>
      <c r="AO360" s="185"/>
      <c r="AP360" s="185"/>
      <c r="AQ360" s="185"/>
      <c r="AR360" s="185"/>
    </row>
    <row r="361" spans="2:44" s="184" customFormat="1" ht="10.199999999999999">
      <c r="B361" s="185"/>
      <c r="C361" s="185"/>
      <c r="D361" s="186" t="str">
        <f ca="1">IFERROR(ADDRESS(ROW($A$10),$BN$4,,,$B$4),"")</f>
        <v>BLEU!$ET$10</v>
      </c>
      <c r="E361" s="170">
        <f t="shared" ca="1" si="24"/>
        <v>0</v>
      </c>
      <c r="F361" s="170" t="b">
        <f t="shared" ca="1" si="25"/>
        <v>0</v>
      </c>
      <c r="G361" s="171" t="str">
        <f ca="1">IF(OR(E361=0,E361="",E361=FALSE),"",MAX($G$1:G360)+1)</f>
        <v/>
      </c>
      <c r="H361" s="185"/>
      <c r="I361" s="185"/>
      <c r="J361" s="185"/>
      <c r="K361" s="185"/>
      <c r="L361" s="185"/>
      <c r="M361" s="185"/>
      <c r="N361" s="185"/>
      <c r="O361" s="185"/>
      <c r="P361" s="185"/>
      <c r="Q361" s="185"/>
      <c r="R361" s="185"/>
      <c r="S361" s="185"/>
      <c r="T361" s="185"/>
      <c r="U361" s="185"/>
      <c r="V361" s="185"/>
      <c r="W361" s="185"/>
      <c r="X361" s="185"/>
      <c r="Y361" s="185"/>
      <c r="Z361" s="185"/>
      <c r="AA361" s="185"/>
      <c r="AB361" s="185"/>
      <c r="AC361" s="185"/>
      <c r="AD361" s="185"/>
      <c r="AE361" s="185"/>
      <c r="AF361" s="185"/>
      <c r="AG361" s="185"/>
      <c r="AH361" s="185"/>
      <c r="AI361" s="185"/>
      <c r="AJ361" s="185"/>
      <c r="AK361" s="185"/>
      <c r="AL361" s="185"/>
      <c r="AM361" s="185"/>
      <c r="AN361" s="185"/>
      <c r="AO361" s="185"/>
      <c r="AP361" s="185"/>
      <c r="AQ361" s="185"/>
      <c r="AR361" s="185"/>
    </row>
    <row r="362" spans="2:44" s="184" customFormat="1" ht="10.199999999999999">
      <c r="B362" s="185"/>
      <c r="C362" s="185"/>
      <c r="D362" s="186" t="str">
        <f ca="1">IFERROR(ADDRESS(ROW($A$11),$BN$4,,,$B$4),"")</f>
        <v>BLEU!$ET$11</v>
      </c>
      <c r="E362" s="170">
        <f t="shared" ca="1" si="24"/>
        <v>0</v>
      </c>
      <c r="F362" s="170" t="b">
        <f t="shared" ca="1" si="25"/>
        <v>0</v>
      </c>
      <c r="G362" s="171" t="str">
        <f ca="1">IF(OR(E362=0,E362="",E362=FALSE),"",MAX($G$1:G361)+1)</f>
        <v/>
      </c>
      <c r="H362" s="185"/>
      <c r="I362" s="185"/>
      <c r="J362" s="185"/>
      <c r="K362" s="185"/>
      <c r="L362" s="185"/>
      <c r="M362" s="185"/>
      <c r="N362" s="185"/>
      <c r="O362" s="185"/>
      <c r="P362" s="185"/>
      <c r="Q362" s="185"/>
      <c r="R362" s="185"/>
      <c r="S362" s="185"/>
      <c r="T362" s="185"/>
      <c r="U362" s="185"/>
      <c r="V362" s="185"/>
      <c r="W362" s="185"/>
      <c r="X362" s="185"/>
      <c r="Y362" s="185"/>
      <c r="Z362" s="185"/>
      <c r="AA362" s="185"/>
      <c r="AB362" s="185"/>
      <c r="AC362" s="185"/>
      <c r="AD362" s="185"/>
      <c r="AE362" s="185"/>
      <c r="AF362" s="185"/>
      <c r="AG362" s="185"/>
      <c r="AH362" s="185"/>
      <c r="AI362" s="185"/>
      <c r="AJ362" s="185"/>
      <c r="AK362" s="185"/>
      <c r="AL362" s="185"/>
      <c r="AM362" s="185"/>
      <c r="AN362" s="185"/>
      <c r="AO362" s="185"/>
      <c r="AP362" s="185"/>
      <c r="AQ362" s="185"/>
      <c r="AR362" s="185"/>
    </row>
    <row r="363" spans="2:44" s="184" customFormat="1" ht="10.199999999999999">
      <c r="B363" s="185"/>
      <c r="C363" s="185"/>
      <c r="D363" s="186" t="str">
        <f ca="1">IFERROR(ADDRESS(ROW($A$12),$BN$4,,,$B$4),"")</f>
        <v>BLEU!$ET$12</v>
      </c>
      <c r="E363" s="170">
        <f t="shared" ca="1" si="24"/>
        <v>0</v>
      </c>
      <c r="F363" s="170" t="b">
        <f t="shared" ca="1" si="25"/>
        <v>0</v>
      </c>
      <c r="G363" s="171" t="str">
        <f ca="1">IF(OR(E363=0,E363="",E363=FALSE),"",MAX($G$1:G362)+1)</f>
        <v/>
      </c>
      <c r="H363" s="185"/>
      <c r="I363" s="185"/>
      <c r="J363" s="185"/>
      <c r="K363" s="185"/>
      <c r="L363" s="185"/>
      <c r="M363" s="185"/>
      <c r="N363" s="185"/>
      <c r="O363" s="185"/>
      <c r="P363" s="185"/>
      <c r="Q363" s="185"/>
      <c r="R363" s="185"/>
      <c r="S363" s="185"/>
      <c r="T363" s="185"/>
      <c r="U363" s="185"/>
      <c r="V363" s="185"/>
      <c r="W363" s="185"/>
      <c r="X363" s="185"/>
      <c r="Y363" s="185"/>
      <c r="Z363" s="185"/>
      <c r="AA363" s="185"/>
      <c r="AB363" s="185"/>
      <c r="AC363" s="185"/>
      <c r="AD363" s="185"/>
      <c r="AE363" s="185"/>
      <c r="AF363" s="185"/>
      <c r="AG363" s="185"/>
      <c r="AH363" s="185"/>
      <c r="AI363" s="185"/>
      <c r="AJ363" s="185"/>
      <c r="AK363" s="185"/>
      <c r="AL363" s="185"/>
      <c r="AM363" s="185"/>
      <c r="AN363" s="185"/>
      <c r="AO363" s="185"/>
      <c r="AP363" s="185"/>
      <c r="AQ363" s="185"/>
      <c r="AR363" s="185"/>
    </row>
    <row r="364" spans="2:44" s="184" customFormat="1" ht="10.199999999999999">
      <c r="B364" s="185"/>
      <c r="C364" s="185"/>
      <c r="D364" s="186" t="str">
        <f ca="1">IFERROR(ADDRESS(ROW($A$13),$BN$4,,,$B$4),"")</f>
        <v>BLEU!$ET$13</v>
      </c>
      <c r="E364" s="170">
        <f t="shared" ca="1" si="24"/>
        <v>0</v>
      </c>
      <c r="F364" s="170" t="b">
        <f t="shared" ca="1" si="25"/>
        <v>0</v>
      </c>
      <c r="G364" s="171" t="str">
        <f ca="1">IF(OR(E364=0,E364="",E364=FALSE),"",MAX($G$1:G363)+1)</f>
        <v/>
      </c>
      <c r="H364" s="185"/>
      <c r="I364" s="185"/>
      <c r="J364" s="185"/>
      <c r="K364" s="185"/>
      <c r="L364" s="185"/>
      <c r="M364" s="185"/>
      <c r="N364" s="185"/>
      <c r="O364" s="185"/>
      <c r="P364" s="185"/>
      <c r="Q364" s="185"/>
      <c r="R364" s="185"/>
      <c r="S364" s="185"/>
      <c r="T364" s="185"/>
      <c r="U364" s="185"/>
      <c r="V364" s="185"/>
      <c r="W364" s="185"/>
      <c r="X364" s="185"/>
      <c r="Y364" s="185"/>
      <c r="Z364" s="185"/>
      <c r="AA364" s="185"/>
      <c r="AB364" s="185"/>
      <c r="AC364" s="185"/>
      <c r="AD364" s="185"/>
      <c r="AE364" s="185"/>
      <c r="AF364" s="185"/>
      <c r="AG364" s="185"/>
      <c r="AH364" s="185"/>
      <c r="AI364" s="185"/>
      <c r="AJ364" s="185"/>
      <c r="AK364" s="185"/>
      <c r="AL364" s="185"/>
      <c r="AM364" s="185"/>
      <c r="AN364" s="185"/>
      <c r="AO364" s="185"/>
      <c r="AP364" s="185"/>
      <c r="AQ364" s="185"/>
      <c r="AR364" s="185"/>
    </row>
    <row r="365" spans="2:44" s="184" customFormat="1" ht="10.199999999999999">
      <c r="B365" s="185"/>
      <c r="C365" s="185"/>
      <c r="D365" s="186" t="str">
        <f ca="1">IFERROR(ADDRESS(ROW($A$14),$BN$4,,,$B$4),"")</f>
        <v>BLEU!$ET$14</v>
      </c>
      <c r="E365" s="170">
        <f t="shared" ca="1" si="24"/>
        <v>0</v>
      </c>
      <c r="F365" s="170" t="b">
        <f t="shared" ca="1" si="25"/>
        <v>0</v>
      </c>
      <c r="G365" s="171" t="str">
        <f ca="1">IF(OR(E365=0,E365="",E365=FALSE),"",MAX($G$1:G364)+1)</f>
        <v/>
      </c>
      <c r="H365" s="185"/>
      <c r="I365" s="185"/>
      <c r="J365" s="185"/>
      <c r="K365" s="185"/>
      <c r="L365" s="185"/>
      <c r="M365" s="185"/>
      <c r="N365" s="185"/>
      <c r="O365" s="185"/>
      <c r="P365" s="185"/>
      <c r="Q365" s="185"/>
      <c r="R365" s="185"/>
      <c r="S365" s="185"/>
      <c r="T365" s="185"/>
      <c r="U365" s="185"/>
      <c r="V365" s="185"/>
      <c r="W365" s="185"/>
      <c r="X365" s="185"/>
      <c r="Y365" s="185"/>
      <c r="Z365" s="185"/>
      <c r="AA365" s="185"/>
      <c r="AB365" s="185"/>
      <c r="AC365" s="185"/>
      <c r="AD365" s="185"/>
      <c r="AE365" s="185"/>
      <c r="AF365" s="185"/>
      <c r="AG365" s="185"/>
      <c r="AH365" s="185"/>
      <c r="AI365" s="185"/>
      <c r="AJ365" s="185"/>
      <c r="AK365" s="185"/>
      <c r="AL365" s="185"/>
      <c r="AM365" s="185"/>
      <c r="AN365" s="185"/>
      <c r="AO365" s="185"/>
      <c r="AP365" s="185"/>
      <c r="AQ365" s="185"/>
      <c r="AR365" s="185"/>
    </row>
    <row r="366" spans="2:44" s="184" customFormat="1" ht="10.199999999999999">
      <c r="B366" s="185"/>
      <c r="C366" s="185"/>
      <c r="D366" s="186" t="str">
        <f ca="1">IFERROR(ADDRESS(ROW($A$15),$BN$4,,,$B$4),"")</f>
        <v>BLEU!$ET$15</v>
      </c>
      <c r="E366" s="170">
        <f t="shared" ca="1" si="24"/>
        <v>0</v>
      </c>
      <c r="F366" s="170" t="b">
        <f t="shared" ca="1" si="25"/>
        <v>0</v>
      </c>
      <c r="G366" s="171" t="str">
        <f ca="1">IF(OR(E366=0,E366="",E366=FALSE),"",MAX($G$1:G365)+1)</f>
        <v/>
      </c>
      <c r="H366" s="185"/>
      <c r="I366" s="185"/>
      <c r="J366" s="185"/>
      <c r="K366" s="185"/>
      <c r="L366" s="185"/>
      <c r="M366" s="185"/>
      <c r="N366" s="185"/>
      <c r="O366" s="185"/>
      <c r="P366" s="185"/>
      <c r="Q366" s="185"/>
      <c r="R366" s="185"/>
      <c r="S366" s="185"/>
      <c r="T366" s="185"/>
      <c r="U366" s="185"/>
      <c r="V366" s="185"/>
      <c r="W366" s="185"/>
      <c r="X366" s="185"/>
      <c r="Y366" s="185"/>
      <c r="Z366" s="185"/>
      <c r="AA366" s="185"/>
      <c r="AB366" s="185"/>
      <c r="AC366" s="185"/>
      <c r="AD366" s="185"/>
      <c r="AE366" s="185"/>
      <c r="AF366" s="185"/>
      <c r="AG366" s="185"/>
      <c r="AH366" s="185"/>
      <c r="AI366" s="185"/>
      <c r="AJ366" s="185"/>
      <c r="AK366" s="185"/>
      <c r="AL366" s="185"/>
      <c r="AM366" s="185"/>
      <c r="AN366" s="185"/>
      <c r="AO366" s="185"/>
      <c r="AP366" s="185"/>
      <c r="AQ366" s="185"/>
      <c r="AR366" s="185"/>
    </row>
    <row r="367" spans="2:44" s="184" customFormat="1" ht="10.199999999999999">
      <c r="B367" s="185"/>
      <c r="C367" s="185"/>
      <c r="D367" s="186" t="str">
        <f ca="1">IFERROR(ADDRESS(ROW($A$16),$BN$4,,,$B$4),"")</f>
        <v>BLEU!$ET$16</v>
      </c>
      <c r="E367" s="170">
        <f t="shared" ca="1" si="24"/>
        <v>0</v>
      </c>
      <c r="F367" s="170" t="b">
        <f t="shared" ca="1" si="25"/>
        <v>0</v>
      </c>
      <c r="G367" s="171" t="str">
        <f ca="1">IF(OR(E367=0,E367="",E367=FALSE),"",MAX($G$1:G366)+1)</f>
        <v/>
      </c>
      <c r="H367" s="185"/>
      <c r="I367" s="185"/>
      <c r="J367" s="185"/>
      <c r="K367" s="185"/>
      <c r="L367" s="185"/>
      <c r="M367" s="185"/>
      <c r="N367" s="185"/>
      <c r="O367" s="185"/>
      <c r="P367" s="185"/>
      <c r="Q367" s="185"/>
      <c r="R367" s="185"/>
      <c r="S367" s="185"/>
      <c r="T367" s="185"/>
      <c r="U367" s="185"/>
      <c r="V367" s="185"/>
      <c r="W367" s="185"/>
      <c r="X367" s="185"/>
      <c r="Y367" s="185"/>
      <c r="Z367" s="185"/>
      <c r="AA367" s="185"/>
      <c r="AB367" s="185"/>
      <c r="AC367" s="185"/>
      <c r="AD367" s="185"/>
      <c r="AE367" s="185"/>
      <c r="AF367" s="185"/>
      <c r="AG367" s="185"/>
      <c r="AH367" s="185"/>
      <c r="AI367" s="185"/>
      <c r="AJ367" s="185"/>
      <c r="AK367" s="185"/>
      <c r="AL367" s="185"/>
      <c r="AM367" s="185"/>
      <c r="AN367" s="185"/>
      <c r="AO367" s="185"/>
      <c r="AP367" s="185"/>
      <c r="AQ367" s="185"/>
      <c r="AR367" s="185"/>
    </row>
    <row r="368" spans="2:44" s="184" customFormat="1" ht="10.199999999999999">
      <c r="B368" s="185"/>
      <c r="C368" s="185"/>
      <c r="D368" s="186" t="str">
        <f ca="1">IFERROR(ADDRESS(ROW($A$17),$BN$4,,,$B$4),"")</f>
        <v>BLEU!$ET$17</v>
      </c>
      <c r="E368" s="170">
        <f t="shared" ca="1" si="24"/>
        <v>0</v>
      </c>
      <c r="F368" s="170" t="b">
        <f t="shared" ca="1" si="25"/>
        <v>0</v>
      </c>
      <c r="G368" s="171" t="str">
        <f ca="1">IF(OR(E368=0,E368="",E368=FALSE),"",MAX($G$1:G367)+1)</f>
        <v/>
      </c>
      <c r="H368" s="185"/>
      <c r="I368" s="185"/>
      <c r="J368" s="185"/>
      <c r="K368" s="185"/>
      <c r="L368" s="185"/>
      <c r="M368" s="185"/>
      <c r="N368" s="185"/>
      <c r="O368" s="185"/>
      <c r="P368" s="185"/>
      <c r="Q368" s="185"/>
      <c r="R368" s="185"/>
      <c r="S368" s="185"/>
      <c r="T368" s="185"/>
      <c r="U368" s="185"/>
      <c r="V368" s="185"/>
      <c r="W368" s="185"/>
      <c r="X368" s="185"/>
      <c r="Y368" s="185"/>
      <c r="Z368" s="185"/>
      <c r="AA368" s="185"/>
      <c r="AB368" s="185"/>
      <c r="AC368" s="185"/>
      <c r="AD368" s="185"/>
      <c r="AE368" s="185"/>
      <c r="AF368" s="185"/>
      <c r="AG368" s="185"/>
      <c r="AH368" s="185"/>
      <c r="AI368" s="185"/>
      <c r="AJ368" s="185"/>
      <c r="AK368" s="185"/>
      <c r="AL368" s="185"/>
      <c r="AM368" s="185"/>
      <c r="AN368" s="185"/>
      <c r="AO368" s="185"/>
      <c r="AP368" s="185"/>
      <c r="AQ368" s="185"/>
      <c r="AR368" s="185"/>
    </row>
    <row r="369" spans="2:44" s="184" customFormat="1" ht="10.199999999999999">
      <c r="B369" s="185"/>
      <c r="C369" s="185"/>
      <c r="D369" s="186" t="str">
        <f ca="1">IFERROR(ADDRESS(ROW($A$18),$BN$4,,,$B$4),"")</f>
        <v>BLEU!$ET$18</v>
      </c>
      <c r="E369" s="170">
        <f t="shared" ca="1" si="24"/>
        <v>0</v>
      </c>
      <c r="F369" s="170" t="b">
        <f t="shared" ca="1" si="25"/>
        <v>0</v>
      </c>
      <c r="G369" s="171" t="str">
        <f ca="1">IF(OR(E369=0,E369="",E369=FALSE),"",MAX($G$1:G368)+1)</f>
        <v/>
      </c>
      <c r="H369" s="185"/>
      <c r="I369" s="185"/>
      <c r="J369" s="185"/>
      <c r="K369" s="185"/>
      <c r="L369" s="185"/>
      <c r="M369" s="185"/>
      <c r="N369" s="185"/>
      <c r="O369" s="185"/>
      <c r="P369" s="185"/>
      <c r="Q369" s="185"/>
      <c r="R369" s="185"/>
      <c r="S369" s="185"/>
      <c r="T369" s="185"/>
      <c r="U369" s="185"/>
      <c r="V369" s="185"/>
      <c r="W369" s="185"/>
      <c r="X369" s="185"/>
      <c r="Y369" s="185"/>
      <c r="Z369" s="185"/>
      <c r="AA369" s="185"/>
      <c r="AB369" s="185"/>
      <c r="AC369" s="185"/>
      <c r="AD369" s="185"/>
      <c r="AE369" s="185"/>
      <c r="AF369" s="185"/>
      <c r="AG369" s="185"/>
      <c r="AH369" s="185"/>
      <c r="AI369" s="185"/>
      <c r="AJ369" s="185"/>
      <c r="AK369" s="185"/>
      <c r="AL369" s="185"/>
      <c r="AM369" s="185"/>
      <c r="AN369" s="185"/>
      <c r="AO369" s="185"/>
      <c r="AP369" s="185"/>
      <c r="AQ369" s="185"/>
      <c r="AR369" s="185"/>
    </row>
    <row r="370" spans="2:44" s="184" customFormat="1" ht="10.199999999999999">
      <c r="B370" s="185"/>
      <c r="C370" s="185"/>
      <c r="D370" s="186" t="str">
        <f ca="1">IFERROR(ADDRESS(ROW($A$19),$BN$4,,,$B$4),"")</f>
        <v>BLEU!$ET$19</v>
      </c>
      <c r="E370" s="170">
        <f t="shared" ca="1" si="24"/>
        <v>0</v>
      </c>
      <c r="F370" s="170" t="b">
        <f t="shared" ca="1" si="25"/>
        <v>0</v>
      </c>
      <c r="G370" s="171" t="str">
        <f ca="1">IF(OR(E370=0,E370="",E370=FALSE),"",MAX($G$1:G369)+1)</f>
        <v/>
      </c>
      <c r="H370" s="185"/>
      <c r="I370" s="185"/>
      <c r="J370" s="185"/>
      <c r="K370" s="185"/>
      <c r="L370" s="185"/>
      <c r="M370" s="185"/>
      <c r="N370" s="185"/>
      <c r="O370" s="185"/>
      <c r="P370" s="185"/>
      <c r="Q370" s="185"/>
      <c r="R370" s="185"/>
      <c r="S370" s="185"/>
      <c r="T370" s="185"/>
      <c r="U370" s="185"/>
      <c r="V370" s="185"/>
      <c r="W370" s="185"/>
      <c r="X370" s="185"/>
      <c r="Y370" s="185"/>
      <c r="Z370" s="185"/>
      <c r="AA370" s="185"/>
      <c r="AB370" s="185"/>
      <c r="AC370" s="185"/>
      <c r="AD370" s="185"/>
      <c r="AE370" s="185"/>
      <c r="AF370" s="185"/>
      <c r="AG370" s="185"/>
      <c r="AH370" s="185"/>
      <c r="AI370" s="185"/>
      <c r="AJ370" s="185"/>
      <c r="AK370" s="185"/>
      <c r="AL370" s="185"/>
      <c r="AM370" s="185"/>
      <c r="AN370" s="185"/>
      <c r="AO370" s="185"/>
      <c r="AP370" s="185"/>
      <c r="AQ370" s="185"/>
      <c r="AR370" s="185"/>
    </row>
    <row r="371" spans="2:44" s="184" customFormat="1" ht="10.199999999999999">
      <c r="B371" s="185"/>
      <c r="C371" s="185"/>
      <c r="D371" s="186" t="str">
        <f ca="1">IFERROR(ADDRESS(ROW($A$20),$BN$4,,,$B$4),"")</f>
        <v>BLEU!$ET$20</v>
      </c>
      <c r="E371" s="170">
        <f t="shared" ca="1" si="24"/>
        <v>0</v>
      </c>
      <c r="F371" s="170" t="b">
        <f t="shared" ca="1" si="25"/>
        <v>0</v>
      </c>
      <c r="G371" s="171" t="str">
        <f ca="1">IF(OR(E371=0,E371="",E371=FALSE),"",MAX($G$1:G370)+1)</f>
        <v/>
      </c>
      <c r="H371" s="185"/>
      <c r="I371" s="185"/>
      <c r="J371" s="185"/>
      <c r="K371" s="185"/>
      <c r="L371" s="185"/>
      <c r="M371" s="185"/>
      <c r="N371" s="185"/>
      <c r="O371" s="185"/>
      <c r="P371" s="185"/>
      <c r="Q371" s="185"/>
      <c r="R371" s="185"/>
      <c r="S371" s="185"/>
      <c r="T371" s="185"/>
      <c r="U371" s="185"/>
      <c r="V371" s="185"/>
      <c r="W371" s="185"/>
      <c r="X371" s="185"/>
      <c r="Y371" s="185"/>
      <c r="Z371" s="185"/>
      <c r="AA371" s="185"/>
      <c r="AB371" s="185"/>
      <c r="AC371" s="185"/>
      <c r="AD371" s="185"/>
      <c r="AE371" s="185"/>
      <c r="AF371" s="185"/>
      <c r="AG371" s="185"/>
      <c r="AH371" s="185"/>
      <c r="AI371" s="185"/>
      <c r="AJ371" s="185"/>
      <c r="AK371" s="185"/>
      <c r="AL371" s="185"/>
      <c r="AM371" s="185"/>
      <c r="AN371" s="185"/>
      <c r="AO371" s="185"/>
      <c r="AP371" s="185"/>
      <c r="AQ371" s="185"/>
      <c r="AR371" s="185"/>
    </row>
    <row r="372" spans="2:44" s="184" customFormat="1" ht="10.199999999999999">
      <c r="B372" s="185"/>
      <c r="C372" s="185"/>
      <c r="D372" s="186" t="str">
        <f ca="1">IFERROR(ADDRESS(ROW($A$21),$BN$4,,,$B$4),"")</f>
        <v>BLEU!$ET$21</v>
      </c>
      <c r="E372" s="170">
        <f t="shared" ca="1" si="24"/>
        <v>0</v>
      </c>
      <c r="F372" s="170" t="b">
        <f t="shared" ca="1" si="25"/>
        <v>0</v>
      </c>
      <c r="G372" s="171" t="str">
        <f ca="1">IF(OR(E372=0,E372="",E372=FALSE),"",MAX($G$1:G371)+1)</f>
        <v/>
      </c>
      <c r="H372" s="185"/>
      <c r="I372" s="185"/>
      <c r="J372" s="185"/>
      <c r="K372" s="185"/>
      <c r="L372" s="185"/>
      <c r="M372" s="185"/>
      <c r="N372" s="185"/>
      <c r="O372" s="185"/>
      <c r="P372" s="185"/>
      <c r="Q372" s="185"/>
      <c r="R372" s="185"/>
      <c r="S372" s="185"/>
      <c r="T372" s="185"/>
      <c r="U372" s="185"/>
      <c r="V372" s="185"/>
      <c r="W372" s="185"/>
      <c r="X372" s="185"/>
      <c r="Y372" s="185"/>
      <c r="Z372" s="185"/>
      <c r="AA372" s="185"/>
      <c r="AB372" s="185"/>
      <c r="AC372" s="185"/>
      <c r="AD372" s="185"/>
      <c r="AE372" s="185"/>
      <c r="AF372" s="185"/>
      <c r="AG372" s="185"/>
      <c r="AH372" s="185"/>
      <c r="AI372" s="185"/>
      <c r="AJ372" s="185"/>
      <c r="AK372" s="185"/>
      <c r="AL372" s="185"/>
      <c r="AM372" s="185"/>
      <c r="AN372" s="185"/>
      <c r="AO372" s="185"/>
      <c r="AP372" s="185"/>
      <c r="AQ372" s="185"/>
      <c r="AR372" s="185"/>
    </row>
    <row r="373" spans="2:44" s="184" customFormat="1" ht="10.199999999999999">
      <c r="B373" s="185"/>
      <c r="C373" s="185"/>
      <c r="D373" s="186" t="str">
        <f ca="1">IFERROR(ADDRESS(ROW($A$22),$BN$4,,,$B$4),"")</f>
        <v>BLEU!$ET$22</v>
      </c>
      <c r="E373" s="170">
        <f t="shared" ca="1" si="24"/>
        <v>0</v>
      </c>
      <c r="F373" s="170" t="b">
        <f t="shared" ca="1" si="25"/>
        <v>0</v>
      </c>
      <c r="G373" s="171" t="str">
        <f ca="1">IF(OR(E373=0,E373="",E373=FALSE),"",MAX($G$1:G372)+1)</f>
        <v/>
      </c>
      <c r="H373" s="185"/>
      <c r="I373" s="185"/>
      <c r="J373" s="185"/>
      <c r="K373" s="185"/>
      <c r="L373" s="185"/>
      <c r="M373" s="185"/>
      <c r="N373" s="185"/>
      <c r="O373" s="185"/>
      <c r="P373" s="185"/>
      <c r="Q373" s="185"/>
      <c r="R373" s="185"/>
      <c r="S373" s="185"/>
      <c r="T373" s="185"/>
      <c r="U373" s="185"/>
      <c r="V373" s="185"/>
      <c r="W373" s="185"/>
      <c r="X373" s="185"/>
      <c r="Y373" s="185"/>
      <c r="Z373" s="185"/>
      <c r="AA373" s="185"/>
      <c r="AB373" s="185"/>
      <c r="AC373" s="185"/>
      <c r="AD373" s="185"/>
      <c r="AE373" s="185"/>
      <c r="AF373" s="185"/>
      <c r="AG373" s="185"/>
      <c r="AH373" s="185"/>
      <c r="AI373" s="185"/>
      <c r="AJ373" s="185"/>
      <c r="AK373" s="185"/>
      <c r="AL373" s="185"/>
      <c r="AM373" s="185"/>
      <c r="AN373" s="185"/>
      <c r="AO373" s="185"/>
      <c r="AP373" s="185"/>
      <c r="AQ373" s="185"/>
      <c r="AR373" s="185"/>
    </row>
    <row r="374" spans="2:44" s="184" customFormat="1" ht="10.199999999999999">
      <c r="B374" s="185"/>
      <c r="C374" s="185"/>
      <c r="D374" s="186" t="str">
        <f ca="1">IFERROR(ADDRESS(ROW($A$23),$BN$4,,,$B$4),"")</f>
        <v>BLEU!$ET$23</v>
      </c>
      <c r="E374" s="170">
        <f t="shared" ca="1" si="24"/>
        <v>0</v>
      </c>
      <c r="F374" s="170" t="b">
        <f t="shared" ca="1" si="25"/>
        <v>0</v>
      </c>
      <c r="G374" s="171" t="str">
        <f ca="1">IF(OR(E374=0,E374="",E374=FALSE),"",MAX($G$1:G373)+1)</f>
        <v/>
      </c>
      <c r="H374" s="185"/>
      <c r="I374" s="185"/>
      <c r="J374" s="185"/>
      <c r="K374" s="185"/>
      <c r="L374" s="185"/>
      <c r="M374" s="185"/>
      <c r="N374" s="185"/>
      <c r="O374" s="185"/>
      <c r="P374" s="185"/>
      <c r="Q374" s="185"/>
      <c r="R374" s="185"/>
      <c r="S374" s="185"/>
      <c r="T374" s="185"/>
      <c r="U374" s="185"/>
      <c r="V374" s="185"/>
      <c r="W374" s="185"/>
      <c r="X374" s="185"/>
      <c r="Y374" s="185"/>
      <c r="Z374" s="185"/>
      <c r="AA374" s="185"/>
      <c r="AB374" s="185"/>
      <c r="AC374" s="185"/>
      <c r="AD374" s="185"/>
      <c r="AE374" s="185"/>
      <c r="AF374" s="185"/>
      <c r="AG374" s="185"/>
      <c r="AH374" s="185"/>
      <c r="AI374" s="185"/>
      <c r="AJ374" s="185"/>
      <c r="AK374" s="185"/>
      <c r="AL374" s="185"/>
      <c r="AM374" s="185"/>
      <c r="AN374" s="185"/>
      <c r="AO374" s="185"/>
      <c r="AP374" s="185"/>
      <c r="AQ374" s="185"/>
      <c r="AR374" s="185"/>
    </row>
    <row r="375" spans="2:44" s="184" customFormat="1" ht="10.199999999999999">
      <c r="B375" s="185"/>
      <c r="C375" s="185"/>
      <c r="D375" s="186" t="str">
        <f ca="1">IFERROR(ADDRESS(ROW($A$24),$BN$4,,,$B$4),"")</f>
        <v>BLEU!$ET$24</v>
      </c>
      <c r="E375" s="170">
        <f t="shared" ca="1" si="24"/>
        <v>0</v>
      </c>
      <c r="F375" s="170" t="b">
        <f t="shared" ca="1" si="25"/>
        <v>0</v>
      </c>
      <c r="G375" s="171" t="str">
        <f ca="1">IF(OR(E375=0,E375="",E375=FALSE),"",MAX($G$1:G374)+1)</f>
        <v/>
      </c>
      <c r="H375" s="185"/>
      <c r="I375" s="185"/>
      <c r="J375" s="185"/>
      <c r="K375" s="185"/>
      <c r="L375" s="185"/>
      <c r="M375" s="185"/>
      <c r="N375" s="185"/>
      <c r="O375" s="185"/>
      <c r="P375" s="185"/>
      <c r="Q375" s="185"/>
      <c r="R375" s="185"/>
      <c r="S375" s="185"/>
      <c r="T375" s="185"/>
      <c r="U375" s="185"/>
      <c r="V375" s="185"/>
      <c r="W375" s="185"/>
      <c r="X375" s="185"/>
      <c r="Y375" s="185"/>
      <c r="Z375" s="185"/>
      <c r="AA375" s="185"/>
      <c r="AB375" s="185"/>
      <c r="AC375" s="185"/>
      <c r="AD375" s="185"/>
      <c r="AE375" s="185"/>
      <c r="AF375" s="185"/>
      <c r="AG375" s="185"/>
      <c r="AH375" s="185"/>
      <c r="AI375" s="185"/>
      <c r="AJ375" s="185"/>
      <c r="AK375" s="185"/>
      <c r="AL375" s="185"/>
      <c r="AM375" s="185"/>
      <c r="AN375" s="185"/>
      <c r="AO375" s="185"/>
      <c r="AP375" s="185"/>
      <c r="AQ375" s="185"/>
      <c r="AR375" s="185"/>
    </row>
    <row r="376" spans="2:44" s="184" customFormat="1" ht="10.199999999999999">
      <c r="B376" s="185"/>
      <c r="C376" s="185"/>
      <c r="D376" s="186" t="str">
        <f ca="1">IFERROR(ADDRESS(ROW($A$25),$BN$4,,,$B$4),"")</f>
        <v>BLEU!$ET$25</v>
      </c>
      <c r="E376" s="170">
        <f t="shared" ca="1" si="24"/>
        <v>0</v>
      </c>
      <c r="F376" s="170" t="b">
        <f t="shared" ca="1" si="25"/>
        <v>0</v>
      </c>
      <c r="G376" s="171" t="str">
        <f ca="1">IF(OR(E376=0,E376="",E376=FALSE),"",MAX($G$1:G375)+1)</f>
        <v/>
      </c>
      <c r="H376" s="185"/>
      <c r="I376" s="185"/>
      <c r="J376" s="185"/>
      <c r="K376" s="185"/>
      <c r="L376" s="185"/>
      <c r="M376" s="185"/>
      <c r="N376" s="185"/>
      <c r="O376" s="185"/>
      <c r="P376" s="185"/>
      <c r="Q376" s="185"/>
      <c r="R376" s="185"/>
      <c r="S376" s="185"/>
      <c r="T376" s="185"/>
      <c r="U376" s="185"/>
      <c r="V376" s="185"/>
      <c r="W376" s="185"/>
      <c r="X376" s="185"/>
      <c r="Y376" s="185"/>
      <c r="Z376" s="185"/>
      <c r="AA376" s="185"/>
      <c r="AB376" s="185"/>
      <c r="AC376" s="185"/>
      <c r="AD376" s="185"/>
      <c r="AE376" s="185"/>
      <c r="AF376" s="185"/>
      <c r="AG376" s="185"/>
      <c r="AH376" s="185"/>
      <c r="AI376" s="185"/>
      <c r="AJ376" s="185"/>
      <c r="AK376" s="185"/>
      <c r="AL376" s="185"/>
      <c r="AM376" s="185"/>
      <c r="AN376" s="185"/>
      <c r="AO376" s="185"/>
      <c r="AP376" s="185"/>
      <c r="AQ376" s="185"/>
      <c r="AR376" s="185"/>
    </row>
    <row r="377" spans="2:44" s="184" customFormat="1" ht="10.199999999999999">
      <c r="B377" s="185"/>
      <c r="C377" s="185"/>
      <c r="D377" s="186" t="str">
        <f ca="1">IFERROR(ADDRESS(ROW($A$26),$BN$4,,,$B$4),"")</f>
        <v>BLEU!$ET$26</v>
      </c>
      <c r="E377" s="170">
        <f t="shared" ca="1" si="24"/>
        <v>0</v>
      </c>
      <c r="F377" s="170" t="b">
        <f t="shared" ca="1" si="25"/>
        <v>0</v>
      </c>
      <c r="G377" s="171" t="str">
        <f ca="1">IF(OR(E377=0,E377="",E377=FALSE),"",MAX($G$1:G376)+1)</f>
        <v/>
      </c>
      <c r="H377" s="185"/>
      <c r="I377" s="185"/>
      <c r="J377" s="185"/>
      <c r="K377" s="185"/>
      <c r="L377" s="185"/>
      <c r="M377" s="185"/>
      <c r="N377" s="185"/>
      <c r="O377" s="185"/>
      <c r="P377" s="185"/>
      <c r="Q377" s="185"/>
      <c r="R377" s="185"/>
      <c r="S377" s="185"/>
      <c r="T377" s="185"/>
      <c r="U377" s="185"/>
      <c r="V377" s="185"/>
      <c r="W377" s="185"/>
      <c r="X377" s="185"/>
      <c r="Y377" s="185"/>
      <c r="Z377" s="185"/>
      <c r="AA377" s="185"/>
      <c r="AB377" s="185"/>
      <c r="AC377" s="185"/>
      <c r="AD377" s="185"/>
      <c r="AE377" s="185"/>
      <c r="AF377" s="185"/>
      <c r="AG377" s="185"/>
      <c r="AH377" s="185"/>
      <c r="AI377" s="185"/>
      <c r="AJ377" s="185"/>
      <c r="AK377" s="185"/>
      <c r="AL377" s="185"/>
      <c r="AM377" s="185"/>
      <c r="AN377" s="185"/>
      <c r="AO377" s="185"/>
      <c r="AP377" s="185"/>
      <c r="AQ377" s="185"/>
      <c r="AR377" s="185"/>
    </row>
    <row r="378" spans="2:44" s="184" customFormat="1" ht="10.199999999999999">
      <c r="B378" s="185"/>
      <c r="C378" s="185"/>
      <c r="D378" s="186" t="str">
        <f ca="1">IFERROR(ADDRESS(ROW($A$27),$BN$4,,,$B$4),"")</f>
        <v>BLEU!$ET$27</v>
      </c>
      <c r="E378" s="170">
        <f t="shared" ca="1" si="24"/>
        <v>0</v>
      </c>
      <c r="F378" s="170" t="b">
        <f t="shared" ca="1" si="25"/>
        <v>0</v>
      </c>
      <c r="G378" s="171" t="str">
        <f ca="1">IF(OR(E378=0,E378="",E378=FALSE),"",MAX($G$1:G377)+1)</f>
        <v/>
      </c>
      <c r="H378" s="185"/>
      <c r="I378" s="185"/>
      <c r="J378" s="185"/>
      <c r="K378" s="185"/>
      <c r="L378" s="185"/>
      <c r="M378" s="185"/>
      <c r="N378" s="185"/>
      <c r="O378" s="185"/>
      <c r="P378" s="185"/>
      <c r="Q378" s="185"/>
      <c r="R378" s="185"/>
      <c r="S378" s="185"/>
      <c r="T378" s="185"/>
      <c r="U378" s="185"/>
      <c r="V378" s="185"/>
      <c r="W378" s="185"/>
      <c r="X378" s="185"/>
      <c r="Y378" s="185"/>
      <c r="Z378" s="185"/>
      <c r="AA378" s="185"/>
      <c r="AB378" s="185"/>
      <c r="AC378" s="185"/>
      <c r="AD378" s="185"/>
      <c r="AE378" s="185"/>
      <c r="AF378" s="185"/>
      <c r="AG378" s="185"/>
      <c r="AH378" s="185"/>
      <c r="AI378" s="185"/>
      <c r="AJ378" s="185"/>
      <c r="AK378" s="185"/>
      <c r="AL378" s="185"/>
      <c r="AM378" s="185"/>
      <c r="AN378" s="185"/>
      <c r="AO378" s="185"/>
      <c r="AP378" s="185"/>
      <c r="AQ378" s="185"/>
      <c r="AR378" s="185"/>
    </row>
    <row r="379" spans="2:44" s="184" customFormat="1" ht="10.199999999999999">
      <c r="B379" s="185"/>
      <c r="C379" s="185"/>
      <c r="D379" s="186" t="str">
        <f ca="1">IFERROR(ADDRESS(ROW($A$28),$BN$4,,,$B$4),"")</f>
        <v>BLEU!$ET$28</v>
      </c>
      <c r="E379" s="170">
        <f t="shared" ca="1" si="24"/>
        <v>0</v>
      </c>
      <c r="F379" s="170" t="b">
        <f t="shared" ca="1" si="25"/>
        <v>0</v>
      </c>
      <c r="G379" s="171" t="str">
        <f ca="1">IF(OR(E379=0,E379="",E379=FALSE),"",MAX($G$1:G378)+1)</f>
        <v/>
      </c>
      <c r="H379" s="185"/>
      <c r="I379" s="185"/>
      <c r="J379" s="185"/>
      <c r="K379" s="185"/>
      <c r="L379" s="185"/>
      <c r="M379" s="185"/>
      <c r="N379" s="185"/>
      <c r="O379" s="185"/>
      <c r="P379" s="185"/>
      <c r="Q379" s="185"/>
      <c r="R379" s="185"/>
      <c r="S379" s="185"/>
      <c r="T379" s="185"/>
      <c r="U379" s="185"/>
      <c r="V379" s="185"/>
      <c r="W379" s="185"/>
      <c r="X379" s="185"/>
      <c r="Y379" s="185"/>
      <c r="Z379" s="185"/>
      <c r="AA379" s="185"/>
      <c r="AB379" s="185"/>
      <c r="AC379" s="185"/>
      <c r="AD379" s="185"/>
      <c r="AE379" s="185"/>
      <c r="AF379" s="185"/>
      <c r="AG379" s="185"/>
      <c r="AH379" s="185"/>
      <c r="AI379" s="185"/>
      <c r="AJ379" s="185"/>
      <c r="AK379" s="185"/>
      <c r="AL379" s="185"/>
      <c r="AM379" s="185"/>
      <c r="AN379" s="185"/>
      <c r="AO379" s="185"/>
      <c r="AP379" s="185"/>
      <c r="AQ379" s="185"/>
      <c r="AR379" s="185"/>
    </row>
    <row r="380" spans="2:44" s="184" customFormat="1" ht="10.199999999999999">
      <c r="B380" s="185"/>
      <c r="C380" s="185"/>
      <c r="D380" s="186" t="str">
        <f ca="1">IFERROR(ADDRESS(ROW($A$29),$BN$4,,,$B$4),"")</f>
        <v>BLEU!$ET$29</v>
      </c>
      <c r="E380" s="170">
        <f t="shared" ca="1" si="24"/>
        <v>0</v>
      </c>
      <c r="F380" s="170" t="b">
        <f t="shared" ca="1" si="25"/>
        <v>0</v>
      </c>
      <c r="G380" s="171" t="str">
        <f ca="1">IF(OR(E380=0,E380="",E380=FALSE),"",MAX($G$1:G379)+1)</f>
        <v/>
      </c>
      <c r="H380" s="185"/>
      <c r="I380" s="185"/>
      <c r="J380" s="185"/>
      <c r="K380" s="185"/>
      <c r="L380" s="185"/>
      <c r="M380" s="185"/>
      <c r="N380" s="185"/>
      <c r="O380" s="185"/>
      <c r="P380" s="185"/>
      <c r="Q380" s="185"/>
      <c r="R380" s="185"/>
      <c r="S380" s="185"/>
      <c r="T380" s="185"/>
      <c r="U380" s="185"/>
      <c r="V380" s="185"/>
      <c r="W380" s="185"/>
      <c r="X380" s="185"/>
      <c r="Y380" s="185"/>
      <c r="Z380" s="185"/>
      <c r="AA380" s="185"/>
      <c r="AB380" s="185"/>
      <c r="AC380" s="185"/>
      <c r="AD380" s="185"/>
      <c r="AE380" s="185"/>
      <c r="AF380" s="185"/>
      <c r="AG380" s="185"/>
      <c r="AH380" s="185"/>
      <c r="AI380" s="185"/>
      <c r="AJ380" s="185"/>
      <c r="AK380" s="185"/>
      <c r="AL380" s="185"/>
      <c r="AM380" s="185"/>
      <c r="AN380" s="185"/>
      <c r="AO380" s="185"/>
      <c r="AP380" s="185"/>
      <c r="AQ380" s="185"/>
      <c r="AR380" s="185"/>
    </row>
    <row r="381" spans="2:44" s="184" customFormat="1" ht="10.199999999999999">
      <c r="B381" s="185"/>
      <c r="C381" s="185"/>
      <c r="D381" s="186" t="str">
        <f ca="1">IFERROR(ADDRESS(ROW($A$30),$BN$4,,,$B$4),"")</f>
        <v>BLEU!$ET$30</v>
      </c>
      <c r="E381" s="170">
        <f t="shared" ca="1" si="24"/>
        <v>0</v>
      </c>
      <c r="F381" s="170" t="b">
        <f t="shared" ca="1" si="25"/>
        <v>0</v>
      </c>
      <c r="G381" s="171" t="str">
        <f ca="1">IF(OR(E381=0,E381="",E381=FALSE),"",MAX($G$1:G380)+1)</f>
        <v/>
      </c>
      <c r="H381" s="185"/>
      <c r="I381" s="185"/>
      <c r="J381" s="185"/>
      <c r="K381" s="185"/>
      <c r="L381" s="185"/>
      <c r="M381" s="185"/>
      <c r="N381" s="185"/>
      <c r="O381" s="185"/>
      <c r="P381" s="185"/>
      <c r="Q381" s="185"/>
      <c r="R381" s="185"/>
      <c r="S381" s="185"/>
      <c r="T381" s="185"/>
      <c r="U381" s="185"/>
      <c r="V381" s="185"/>
      <c r="W381" s="185"/>
      <c r="X381" s="185"/>
      <c r="Y381" s="185"/>
      <c r="Z381" s="185"/>
      <c r="AA381" s="185"/>
      <c r="AB381" s="185"/>
      <c r="AC381" s="185"/>
      <c r="AD381" s="185"/>
      <c r="AE381" s="185"/>
      <c r="AF381" s="185"/>
      <c r="AG381" s="185"/>
      <c r="AH381" s="185"/>
      <c r="AI381" s="185"/>
      <c r="AJ381" s="185"/>
      <c r="AK381" s="185"/>
      <c r="AL381" s="185"/>
      <c r="AM381" s="185"/>
      <c r="AN381" s="185"/>
      <c r="AO381" s="185"/>
      <c r="AP381" s="185"/>
      <c r="AQ381" s="185"/>
      <c r="AR381" s="185"/>
    </row>
    <row r="382" spans="2:44" s="184" customFormat="1" ht="10.199999999999999">
      <c r="B382" s="185"/>
      <c r="C382" s="185"/>
      <c r="D382" s="186" t="str">
        <f ca="1">IFERROR(ADDRESS(ROW($A$31),$BN$4,,,$B$4),"")</f>
        <v>BLEU!$ET$31</v>
      </c>
      <c r="E382" s="170">
        <f t="shared" ca="1" si="24"/>
        <v>0</v>
      </c>
      <c r="F382" s="170" t="b">
        <f t="shared" ca="1" si="25"/>
        <v>0</v>
      </c>
      <c r="G382" s="171" t="str">
        <f ca="1">IF(OR(E382=0,E382="",E382=FALSE),"",MAX($G$1:G381)+1)</f>
        <v/>
      </c>
      <c r="H382" s="185"/>
      <c r="I382" s="185"/>
      <c r="J382" s="185"/>
      <c r="K382" s="185"/>
      <c r="L382" s="185"/>
      <c r="M382" s="185"/>
      <c r="N382" s="185"/>
      <c r="O382" s="185"/>
      <c r="P382" s="185"/>
      <c r="Q382" s="185"/>
      <c r="R382" s="185"/>
      <c r="S382" s="185"/>
      <c r="T382" s="185"/>
      <c r="U382" s="185"/>
      <c r="V382" s="185"/>
      <c r="W382" s="185"/>
      <c r="X382" s="185"/>
      <c r="Y382" s="185"/>
      <c r="Z382" s="185"/>
      <c r="AA382" s="185"/>
      <c r="AB382" s="185"/>
      <c r="AC382" s="185"/>
      <c r="AD382" s="185"/>
      <c r="AE382" s="185"/>
      <c r="AF382" s="185"/>
      <c r="AG382" s="185"/>
      <c r="AH382" s="185"/>
      <c r="AI382" s="185"/>
      <c r="AJ382" s="185"/>
      <c r="AK382" s="185"/>
      <c r="AL382" s="185"/>
      <c r="AM382" s="185"/>
      <c r="AN382" s="185"/>
      <c r="AO382" s="185"/>
      <c r="AP382" s="185"/>
      <c r="AQ382" s="185"/>
      <c r="AR382" s="185"/>
    </row>
    <row r="383" spans="2:44" s="184" customFormat="1" ht="10.199999999999999">
      <c r="B383" s="185"/>
      <c r="C383" s="185"/>
      <c r="D383" s="186" t="str">
        <f ca="1">IFERROR(ADDRESS(ROW($A$32),$BN$4,,,$B$4),"")</f>
        <v>BLEU!$ET$32</v>
      </c>
      <c r="E383" s="170">
        <f t="shared" ca="1" si="24"/>
        <v>0</v>
      </c>
      <c r="F383" s="170" t="b">
        <f t="shared" ca="1" si="25"/>
        <v>0</v>
      </c>
      <c r="G383" s="171" t="str">
        <f ca="1">IF(OR(E383=0,E383="",E383=FALSE),"",MAX($G$1:G382)+1)</f>
        <v/>
      </c>
      <c r="H383" s="185"/>
      <c r="I383" s="185"/>
      <c r="J383" s="185"/>
      <c r="K383" s="185"/>
      <c r="L383" s="185"/>
      <c r="M383" s="185"/>
      <c r="N383" s="185"/>
      <c r="O383" s="185"/>
      <c r="P383" s="185"/>
      <c r="Q383" s="185"/>
      <c r="R383" s="185"/>
      <c r="S383" s="185"/>
      <c r="T383" s="185"/>
      <c r="U383" s="185"/>
      <c r="V383" s="185"/>
      <c r="W383" s="185"/>
      <c r="X383" s="185"/>
      <c r="Y383" s="185"/>
      <c r="Z383" s="185"/>
      <c r="AA383" s="185"/>
      <c r="AB383" s="185"/>
      <c r="AC383" s="185"/>
      <c r="AD383" s="185"/>
      <c r="AE383" s="185"/>
      <c r="AF383" s="185"/>
      <c r="AG383" s="185"/>
      <c r="AH383" s="185"/>
      <c r="AI383" s="185"/>
      <c r="AJ383" s="185"/>
      <c r="AK383" s="185"/>
      <c r="AL383" s="185"/>
      <c r="AM383" s="185"/>
      <c r="AN383" s="185"/>
      <c r="AO383" s="185"/>
      <c r="AP383" s="185"/>
      <c r="AQ383" s="185"/>
      <c r="AR383" s="185"/>
    </row>
    <row r="384" spans="2:44" s="184" customFormat="1" ht="10.199999999999999">
      <c r="B384" s="185"/>
      <c r="C384" s="185"/>
      <c r="D384" s="186" t="str">
        <f ca="1">IFERROR(ADDRESS(ROW($A$33),$BN$4,,,$B$4),"")</f>
        <v>BLEU!$ET$33</v>
      </c>
      <c r="E384" s="170">
        <f t="shared" ca="1" si="24"/>
        <v>0</v>
      </c>
      <c r="F384" s="170" t="b">
        <f t="shared" ca="1" si="25"/>
        <v>0</v>
      </c>
      <c r="G384" s="171" t="str">
        <f ca="1">IF(OR(E384=0,E384="",E384=FALSE),"",MAX($G$1:G383)+1)</f>
        <v/>
      </c>
      <c r="H384" s="185"/>
      <c r="I384" s="185"/>
      <c r="J384" s="185"/>
      <c r="K384" s="185"/>
      <c r="L384" s="185"/>
      <c r="M384" s="185"/>
      <c r="N384" s="185"/>
      <c r="O384" s="185"/>
      <c r="P384" s="185"/>
      <c r="Q384" s="185"/>
      <c r="R384" s="185"/>
      <c r="S384" s="185"/>
      <c r="T384" s="185"/>
      <c r="U384" s="185"/>
      <c r="V384" s="185"/>
      <c r="W384" s="185"/>
      <c r="X384" s="185"/>
      <c r="Y384" s="185"/>
      <c r="Z384" s="185"/>
      <c r="AA384" s="185"/>
      <c r="AB384" s="185"/>
      <c r="AC384" s="185"/>
      <c r="AD384" s="185"/>
      <c r="AE384" s="185"/>
      <c r="AF384" s="185"/>
      <c r="AG384" s="185"/>
      <c r="AH384" s="185"/>
      <c r="AI384" s="185"/>
      <c r="AJ384" s="185"/>
      <c r="AK384" s="185"/>
      <c r="AL384" s="185"/>
      <c r="AM384" s="185"/>
      <c r="AN384" s="185"/>
      <c r="AO384" s="185"/>
      <c r="AP384" s="185"/>
      <c r="AQ384" s="185"/>
      <c r="AR384" s="185"/>
    </row>
    <row r="385" spans="2:44" s="184" customFormat="1" ht="13.95" customHeight="1">
      <c r="B385" s="185"/>
      <c r="C385" s="185"/>
      <c r="D385" s="186" t="str">
        <f ca="1">IFERROR(ADDRESS(ROW($A$34),$BN$4,,,$B$4),"")</f>
        <v>BLEU!$ET$34</v>
      </c>
      <c r="E385" s="170">
        <f t="shared" ca="1" si="24"/>
        <v>0</v>
      </c>
      <c r="F385" s="170" t="b">
        <f t="shared" ca="1" si="25"/>
        <v>0</v>
      </c>
      <c r="G385" s="171" t="str">
        <f ca="1">IF(OR(E385=0,E385="",E385=FALSE),"",MAX($G$1:G384)+1)</f>
        <v/>
      </c>
      <c r="H385" s="185"/>
      <c r="I385" s="185"/>
      <c r="J385" s="185"/>
      <c r="K385" s="185"/>
      <c r="L385" s="185"/>
      <c r="M385" s="185"/>
      <c r="N385" s="185"/>
      <c r="O385" s="185"/>
      <c r="P385" s="185"/>
      <c r="Q385" s="185"/>
      <c r="R385" s="185"/>
      <c r="S385" s="185"/>
      <c r="T385" s="185"/>
      <c r="U385" s="185"/>
      <c r="V385" s="185"/>
      <c r="W385" s="185"/>
      <c r="X385" s="185"/>
      <c r="Y385" s="185"/>
      <c r="Z385" s="185"/>
      <c r="AA385" s="185"/>
      <c r="AB385" s="185"/>
      <c r="AC385" s="185"/>
      <c r="AD385" s="185"/>
      <c r="AE385" s="185"/>
      <c r="AF385" s="185"/>
      <c r="AG385" s="185"/>
      <c r="AH385" s="185"/>
      <c r="AI385" s="185"/>
      <c r="AJ385" s="185"/>
      <c r="AK385" s="185"/>
      <c r="AL385" s="185"/>
      <c r="AM385" s="185"/>
      <c r="AN385" s="185"/>
      <c r="AO385" s="185"/>
      <c r="AP385" s="185"/>
      <c r="AQ385" s="185"/>
      <c r="AR385" s="185"/>
    </row>
    <row r="386" spans="2:44" s="184" customFormat="1" ht="13.95" customHeight="1">
      <c r="B386" s="185"/>
      <c r="C386" s="185"/>
      <c r="D386" s="186" t="str">
        <f ca="1">IFERROR(ADDRESS(ROW($A$35),$BN$4,,,$B$4),"")</f>
        <v>BLEU!$ET$35</v>
      </c>
      <c r="E386" s="170">
        <f t="shared" ca="1" si="24"/>
        <v>0</v>
      </c>
      <c r="F386" s="170" t="b">
        <f t="shared" ca="1" si="25"/>
        <v>0</v>
      </c>
      <c r="G386" s="171" t="str">
        <f ca="1">IF(OR(E386=0,E386="",E386=FALSE),"",MAX($G$1:G385)+1)</f>
        <v/>
      </c>
      <c r="H386" s="185"/>
      <c r="I386" s="185"/>
      <c r="J386" s="185"/>
      <c r="K386" s="185"/>
      <c r="L386" s="185"/>
      <c r="M386" s="185"/>
      <c r="N386" s="185"/>
      <c r="O386" s="185"/>
      <c r="P386" s="185"/>
      <c r="Q386" s="185"/>
      <c r="R386" s="185"/>
      <c r="S386" s="185"/>
      <c r="T386" s="185"/>
      <c r="U386" s="185"/>
      <c r="V386" s="185"/>
      <c r="W386" s="185"/>
      <c r="X386" s="185"/>
      <c r="Y386" s="185"/>
      <c r="Z386" s="185"/>
      <c r="AA386" s="185"/>
      <c r="AB386" s="185"/>
      <c r="AC386" s="185"/>
      <c r="AD386" s="185"/>
      <c r="AE386" s="185"/>
      <c r="AF386" s="185"/>
      <c r="AG386" s="185"/>
      <c r="AH386" s="185"/>
      <c r="AI386" s="185"/>
      <c r="AJ386" s="185"/>
      <c r="AK386" s="185"/>
      <c r="AL386" s="185"/>
      <c r="AM386" s="185"/>
      <c r="AN386" s="185"/>
      <c r="AO386" s="185"/>
      <c r="AP386" s="185"/>
      <c r="AQ386" s="185"/>
      <c r="AR386" s="185"/>
    </row>
    <row r="387" spans="2:44" s="184" customFormat="1" ht="13.95" customHeight="1">
      <c r="B387" s="185"/>
      <c r="C387" s="185"/>
      <c r="D387" s="186" t="str">
        <f ca="1">IFERROR(ADDRESS(ROW($A$36),$BN$4,,,$B$4),"")</f>
        <v>BLEU!$ET$36</v>
      </c>
      <c r="E387" s="170">
        <f t="shared" ref="E387:E450" ca="1" si="26">IFERROR(INDIRECT(D387),"")</f>
        <v>0</v>
      </c>
      <c r="F387" s="170" t="b">
        <f t="shared" ref="F387:F450" ca="1" si="27">IFERROR(IF(OFFSET(INDIRECT(D387),,-1)&lt;&gt;"",OFFSET(INDIRECT(D387),,-1),IF(OFFSET(INDIRECT(D387),,-2)&lt;&gt;"",OFFSET(INDIRECT(D387),,-2),IF(OFFSET(INDIRECT(D387),,-3)&lt;&gt;"",OFFSET(INDIRECT(D387),,-3),IF(OFFSET(INDIRECT(D387),,-4)&lt;&gt;"",OFFSET(INDIRECT(D387),,-4),IF(OFFSET(INDIRECT(D387),,-5)&lt;&gt;"",OFFSET(INDIRECT(D387),,-5),IF(OFFSET(INDIRECT(D387),,-6)&lt;&gt;"",OFFSET(INDIRECT(D387),,-6))))))),"")</f>
        <v>0</v>
      </c>
      <c r="G387" s="171" t="str">
        <f ca="1">IF(OR(E387=0,E387="",E387=FALSE),"",MAX($G$1:G386)+1)</f>
        <v/>
      </c>
      <c r="H387" s="185"/>
      <c r="I387" s="185"/>
      <c r="J387" s="185"/>
      <c r="K387" s="185"/>
      <c r="L387" s="185"/>
      <c r="M387" s="185"/>
      <c r="N387" s="185"/>
      <c r="O387" s="185"/>
      <c r="P387" s="185"/>
      <c r="Q387" s="185"/>
      <c r="R387" s="185"/>
      <c r="S387" s="185"/>
      <c r="T387" s="185"/>
      <c r="U387" s="185"/>
      <c r="V387" s="185"/>
      <c r="W387" s="185"/>
      <c r="X387" s="185"/>
      <c r="Y387" s="185"/>
      <c r="Z387" s="185"/>
      <c r="AA387" s="185"/>
      <c r="AB387" s="185"/>
      <c r="AC387" s="185"/>
      <c r="AD387" s="185"/>
      <c r="AE387" s="185"/>
      <c r="AF387" s="185"/>
      <c r="AG387" s="185"/>
      <c r="AH387" s="185"/>
      <c r="AI387" s="185"/>
      <c r="AJ387" s="185"/>
      <c r="AK387" s="185"/>
      <c r="AL387" s="185"/>
      <c r="AM387" s="185"/>
      <c r="AN387" s="185"/>
      <c r="AO387" s="185"/>
      <c r="AP387" s="185"/>
      <c r="AQ387" s="185"/>
      <c r="AR387" s="185"/>
    </row>
    <row r="388" spans="2:44" s="184" customFormat="1" ht="13.95" customHeight="1">
      <c r="B388" s="185"/>
      <c r="C388" s="185"/>
      <c r="D388" s="186" t="str">
        <f ca="1">IFERROR(ADDRESS(ROW($A$37),$BN$4,,,$B$4),"")</f>
        <v>BLEU!$ET$37</v>
      </c>
      <c r="E388" s="170">
        <f t="shared" ca="1" si="26"/>
        <v>0</v>
      </c>
      <c r="F388" s="170" t="b">
        <f t="shared" ca="1" si="27"/>
        <v>0</v>
      </c>
      <c r="G388" s="171" t="str">
        <f ca="1">IF(OR(E388=0,E388="",E388=FALSE),"",MAX($G$1:G387)+1)</f>
        <v/>
      </c>
      <c r="H388" s="185"/>
      <c r="I388" s="185"/>
      <c r="J388" s="185"/>
      <c r="K388" s="185"/>
      <c r="L388" s="185"/>
      <c r="M388" s="185"/>
      <c r="N388" s="185"/>
      <c r="O388" s="185"/>
      <c r="P388" s="185"/>
      <c r="Q388" s="185"/>
      <c r="R388" s="185"/>
      <c r="S388" s="185"/>
      <c r="T388" s="185"/>
      <c r="U388" s="185"/>
      <c r="V388" s="185"/>
      <c r="W388" s="185"/>
      <c r="X388" s="185"/>
      <c r="Y388" s="185"/>
      <c r="Z388" s="185"/>
      <c r="AA388" s="185"/>
      <c r="AB388" s="185"/>
      <c r="AC388" s="185"/>
      <c r="AD388" s="185"/>
      <c r="AE388" s="185"/>
      <c r="AF388" s="185"/>
      <c r="AG388" s="185"/>
      <c r="AH388" s="185"/>
      <c r="AI388" s="185"/>
      <c r="AJ388" s="185"/>
      <c r="AK388" s="185"/>
      <c r="AL388" s="185"/>
      <c r="AM388" s="185"/>
      <c r="AN388" s="185"/>
      <c r="AO388" s="185"/>
      <c r="AP388" s="185"/>
      <c r="AQ388" s="185"/>
      <c r="AR388" s="185"/>
    </row>
    <row r="389" spans="2:44" s="184" customFormat="1" ht="13.95" customHeight="1">
      <c r="B389" s="185"/>
      <c r="C389" s="185"/>
      <c r="D389" s="186" t="str">
        <f ca="1">IFERROR(ADDRESS(ROW($A$38),$BN$4,,,$B$4),"")</f>
        <v>BLEU!$ET$38</v>
      </c>
      <c r="E389" s="170">
        <f t="shared" ca="1" si="26"/>
        <v>0</v>
      </c>
      <c r="F389" s="170" t="b">
        <f t="shared" ca="1" si="27"/>
        <v>0</v>
      </c>
      <c r="G389" s="171" t="str">
        <f ca="1">IF(OR(E389=0,E389="",E389=FALSE),"",MAX($G$1:G388)+1)</f>
        <v/>
      </c>
      <c r="H389" s="185"/>
      <c r="I389" s="185"/>
      <c r="J389" s="185"/>
      <c r="K389" s="185"/>
      <c r="L389" s="185"/>
      <c r="M389" s="185"/>
      <c r="N389" s="185"/>
      <c r="O389" s="185"/>
      <c r="P389" s="185"/>
      <c r="Q389" s="185"/>
      <c r="R389" s="185"/>
      <c r="S389" s="185"/>
      <c r="T389" s="185"/>
      <c r="U389" s="185"/>
      <c r="V389" s="185"/>
      <c r="W389" s="185"/>
      <c r="X389" s="185"/>
      <c r="Y389" s="185"/>
      <c r="Z389" s="185"/>
      <c r="AA389" s="185"/>
      <c r="AB389" s="185"/>
      <c r="AC389" s="185"/>
      <c r="AD389" s="185"/>
      <c r="AE389" s="185"/>
      <c r="AF389" s="185"/>
      <c r="AG389" s="185"/>
      <c r="AH389" s="185"/>
      <c r="AI389" s="185"/>
      <c r="AJ389" s="185"/>
      <c r="AK389" s="185"/>
      <c r="AL389" s="185"/>
      <c r="AM389" s="185"/>
      <c r="AN389" s="185"/>
      <c r="AO389" s="185"/>
      <c r="AP389" s="185"/>
      <c r="AQ389" s="185"/>
      <c r="AR389" s="185"/>
    </row>
    <row r="390" spans="2:44" s="184" customFormat="1" ht="13.95" customHeight="1">
      <c r="B390" s="185"/>
      <c r="C390" s="185"/>
      <c r="D390" s="186" t="str">
        <f ca="1">IFERROR(ADDRESS(ROW($A$39),$BN$4,,,$B$4),"")</f>
        <v>BLEU!$ET$39</v>
      </c>
      <c r="E390" s="170">
        <f t="shared" ca="1" si="26"/>
        <v>0</v>
      </c>
      <c r="F390" s="170" t="b">
        <f t="shared" ca="1" si="27"/>
        <v>0</v>
      </c>
      <c r="G390" s="171" t="str">
        <f ca="1">IF(OR(E390=0,E390="",E390=FALSE),"",MAX($G$1:G389)+1)</f>
        <v/>
      </c>
      <c r="H390" s="185"/>
      <c r="I390" s="185"/>
      <c r="J390" s="185"/>
      <c r="K390" s="185"/>
      <c r="L390" s="185"/>
      <c r="M390" s="185"/>
      <c r="N390" s="185"/>
      <c r="O390" s="185"/>
      <c r="P390" s="185"/>
      <c r="Q390" s="185"/>
      <c r="R390" s="185"/>
      <c r="S390" s="185"/>
      <c r="T390" s="185"/>
      <c r="U390" s="185"/>
      <c r="V390" s="185"/>
      <c r="W390" s="185"/>
      <c r="X390" s="185"/>
      <c r="Y390" s="185"/>
      <c r="Z390" s="185"/>
      <c r="AA390" s="185"/>
      <c r="AB390" s="185"/>
      <c r="AC390" s="185"/>
      <c r="AD390" s="185"/>
      <c r="AE390" s="185"/>
      <c r="AF390" s="185"/>
      <c r="AG390" s="185"/>
      <c r="AH390" s="185"/>
      <c r="AI390" s="185"/>
      <c r="AJ390" s="185"/>
      <c r="AK390" s="185"/>
      <c r="AL390" s="185"/>
      <c r="AM390" s="185"/>
      <c r="AN390" s="185"/>
      <c r="AO390" s="185"/>
      <c r="AP390" s="185"/>
      <c r="AQ390" s="185"/>
      <c r="AR390" s="185"/>
    </row>
    <row r="391" spans="2:44" s="184" customFormat="1" ht="13.95" customHeight="1">
      <c r="B391" s="185"/>
      <c r="C391" s="185"/>
      <c r="D391" s="186" t="str">
        <f ca="1">IFERROR(ADDRESS(ROW($A$40),$BN$4,,,$B$4),"")</f>
        <v>BLEU!$ET$40</v>
      </c>
      <c r="E391" s="170">
        <f t="shared" ca="1" si="26"/>
        <v>0</v>
      </c>
      <c r="F391" s="170" t="b">
        <f t="shared" ca="1" si="27"/>
        <v>0</v>
      </c>
      <c r="G391" s="171" t="str">
        <f ca="1">IF(OR(E391=0,E391="",E391=FALSE),"",MAX($G$1:G390)+1)</f>
        <v/>
      </c>
      <c r="H391" s="185"/>
      <c r="I391" s="185"/>
      <c r="J391" s="185"/>
      <c r="K391" s="185"/>
      <c r="L391" s="185"/>
      <c r="M391" s="185"/>
      <c r="N391" s="185"/>
      <c r="O391" s="185"/>
      <c r="P391" s="185"/>
      <c r="Q391" s="185"/>
      <c r="R391" s="185"/>
      <c r="S391" s="185"/>
      <c r="T391" s="185"/>
      <c r="U391" s="185"/>
      <c r="V391" s="185"/>
      <c r="W391" s="185"/>
      <c r="X391" s="185"/>
      <c r="Y391" s="185"/>
      <c r="Z391" s="185"/>
      <c r="AA391" s="185"/>
      <c r="AB391" s="185"/>
      <c r="AC391" s="185"/>
      <c r="AD391" s="185"/>
      <c r="AE391" s="185"/>
      <c r="AF391" s="185"/>
      <c r="AG391" s="185"/>
      <c r="AH391" s="185"/>
      <c r="AI391" s="185"/>
      <c r="AJ391" s="185"/>
      <c r="AK391" s="185"/>
      <c r="AL391" s="185"/>
      <c r="AM391" s="185"/>
      <c r="AN391" s="185"/>
      <c r="AO391" s="185"/>
      <c r="AP391" s="185"/>
      <c r="AQ391" s="185"/>
      <c r="AR391" s="185"/>
    </row>
    <row r="392" spans="2:44" s="184" customFormat="1" ht="13.95" customHeight="1">
      <c r="B392" s="185"/>
      <c r="C392" s="185"/>
      <c r="D392" s="186" t="str">
        <f ca="1">IFERROR(ADDRESS(ROW($A$41),$BN$4,,,$B$4),"")</f>
        <v>BLEU!$ET$41</v>
      </c>
      <c r="E392" s="170">
        <f t="shared" ca="1" si="26"/>
        <v>0</v>
      </c>
      <c r="F392" s="170" t="b">
        <f t="shared" ca="1" si="27"/>
        <v>0</v>
      </c>
      <c r="G392" s="171" t="str">
        <f ca="1">IF(OR(E392=0,E392="",E392=FALSE),"",MAX($G$1:G391)+1)</f>
        <v/>
      </c>
      <c r="H392" s="185"/>
      <c r="I392" s="185"/>
      <c r="J392" s="185"/>
      <c r="K392" s="185"/>
      <c r="L392" s="185"/>
      <c r="M392" s="185"/>
      <c r="N392" s="185"/>
      <c r="O392" s="185"/>
      <c r="P392" s="185"/>
      <c r="Q392" s="185"/>
      <c r="R392" s="185"/>
      <c r="S392" s="185"/>
      <c r="T392" s="185"/>
      <c r="U392" s="185"/>
      <c r="V392" s="185"/>
      <c r="W392" s="185"/>
      <c r="X392" s="185"/>
      <c r="Y392" s="185"/>
      <c r="Z392" s="185"/>
      <c r="AA392" s="185"/>
      <c r="AB392" s="185"/>
      <c r="AC392" s="185"/>
      <c r="AD392" s="185"/>
      <c r="AE392" s="185"/>
      <c r="AF392" s="185"/>
      <c r="AG392" s="185"/>
      <c r="AH392" s="185"/>
      <c r="AI392" s="185"/>
      <c r="AJ392" s="185"/>
      <c r="AK392" s="185"/>
      <c r="AL392" s="185"/>
      <c r="AM392" s="185"/>
      <c r="AN392" s="185"/>
      <c r="AO392" s="185"/>
      <c r="AP392" s="185"/>
      <c r="AQ392" s="185"/>
      <c r="AR392" s="185"/>
    </row>
    <row r="393" spans="2:44" s="184" customFormat="1" ht="13.95" customHeight="1">
      <c r="B393" s="185"/>
      <c r="C393" s="185"/>
      <c r="D393" s="186" t="str">
        <f ca="1">IFERROR(ADDRESS(ROW($A$42),$BN$4,,,$B$4),"")</f>
        <v>BLEU!$ET$42</v>
      </c>
      <c r="E393" s="170">
        <f t="shared" ca="1" si="26"/>
        <v>0</v>
      </c>
      <c r="F393" s="170" t="b">
        <f t="shared" ca="1" si="27"/>
        <v>0</v>
      </c>
      <c r="G393" s="171" t="str">
        <f ca="1">IF(OR(E393=0,E393="",E393=FALSE),"",MAX($G$1:G392)+1)</f>
        <v/>
      </c>
      <c r="H393" s="185"/>
      <c r="I393" s="185"/>
      <c r="J393" s="185"/>
      <c r="K393" s="185"/>
      <c r="L393" s="185"/>
      <c r="M393" s="185"/>
      <c r="N393" s="185"/>
      <c r="O393" s="185"/>
      <c r="P393" s="185"/>
      <c r="Q393" s="185"/>
      <c r="R393" s="185"/>
      <c r="S393" s="185"/>
      <c r="T393" s="185"/>
      <c r="U393" s="185"/>
      <c r="V393" s="185"/>
      <c r="W393" s="185"/>
      <c r="X393" s="185"/>
      <c r="Y393" s="185"/>
      <c r="Z393" s="185"/>
      <c r="AA393" s="185"/>
      <c r="AB393" s="185"/>
      <c r="AC393" s="185"/>
      <c r="AD393" s="185"/>
      <c r="AE393" s="185"/>
      <c r="AF393" s="185"/>
      <c r="AG393" s="185"/>
      <c r="AH393" s="185"/>
      <c r="AI393" s="185"/>
      <c r="AJ393" s="185"/>
      <c r="AK393" s="185"/>
      <c r="AL393" s="185"/>
      <c r="AM393" s="185"/>
      <c r="AN393" s="185"/>
      <c r="AO393" s="185"/>
      <c r="AP393" s="185"/>
      <c r="AQ393" s="185"/>
      <c r="AR393" s="185"/>
    </row>
    <row r="394" spans="2:44" s="184" customFormat="1" ht="13.95" customHeight="1">
      <c r="B394" s="185"/>
      <c r="C394" s="185"/>
      <c r="D394" s="186" t="str">
        <f ca="1">IFERROR(ADDRESS(ROW($A$43),$BN$4,,,$B$4),"")</f>
        <v>BLEU!$ET$43</v>
      </c>
      <c r="E394" s="170">
        <f t="shared" ca="1" si="26"/>
        <v>0</v>
      </c>
      <c r="F394" s="170" t="b">
        <f t="shared" ca="1" si="27"/>
        <v>0</v>
      </c>
      <c r="G394" s="171" t="str">
        <f ca="1">IF(OR(E394=0,E394="",E394=FALSE),"",MAX($G$1:G393)+1)</f>
        <v/>
      </c>
      <c r="H394" s="185"/>
      <c r="I394" s="185"/>
      <c r="J394" s="185"/>
      <c r="K394" s="185"/>
      <c r="L394" s="185"/>
      <c r="M394" s="185"/>
      <c r="N394" s="185"/>
      <c r="O394" s="185"/>
      <c r="P394" s="185"/>
      <c r="Q394" s="185"/>
      <c r="R394" s="185"/>
      <c r="S394" s="185"/>
      <c r="T394" s="185"/>
      <c r="U394" s="185"/>
      <c r="V394" s="185"/>
      <c r="W394" s="185"/>
      <c r="X394" s="185"/>
      <c r="Y394" s="185"/>
      <c r="Z394" s="185"/>
      <c r="AA394" s="185"/>
      <c r="AB394" s="185"/>
      <c r="AC394" s="185"/>
      <c r="AD394" s="185"/>
      <c r="AE394" s="185"/>
      <c r="AF394" s="185"/>
      <c r="AG394" s="185"/>
      <c r="AH394" s="185"/>
      <c r="AI394" s="185"/>
      <c r="AJ394" s="185"/>
      <c r="AK394" s="185"/>
      <c r="AL394" s="185"/>
      <c r="AM394" s="185"/>
      <c r="AN394" s="185"/>
      <c r="AO394" s="185"/>
      <c r="AP394" s="185"/>
      <c r="AQ394" s="185"/>
      <c r="AR394" s="185"/>
    </row>
    <row r="395" spans="2:44" ht="13.95" customHeight="1">
      <c r="D395" s="186" t="str">
        <f ca="1">IFERROR(ADDRESS(ROW($A$44),$BN$4,,,$B$4),"")</f>
        <v>BLEU!$ET$44</v>
      </c>
      <c r="E395" s="170">
        <f t="shared" ca="1" si="26"/>
        <v>0</v>
      </c>
      <c r="F395" s="170" t="b">
        <f t="shared" ca="1" si="27"/>
        <v>0</v>
      </c>
      <c r="G395" s="171" t="str">
        <f ca="1">IF(OR(E395=0,E395="",E395=FALSE),"",MAX($G$1:G394)+1)</f>
        <v/>
      </c>
    </row>
    <row r="396" spans="2:44" ht="13.95" customHeight="1">
      <c r="D396" s="186" t="str">
        <f ca="1">IFERROR(ADDRESS(ROW($A$45),$BN$4,,,$B$4),"")</f>
        <v>BLEU!$ET$45</v>
      </c>
      <c r="E396" s="170">
        <f t="shared" ca="1" si="26"/>
        <v>0</v>
      </c>
      <c r="F396" s="170" t="b">
        <f t="shared" ca="1" si="27"/>
        <v>0</v>
      </c>
      <c r="G396" s="171" t="str">
        <f ca="1">IF(OR(E396=0,E396="",E396=FALSE),"",MAX($G$1:G395)+1)</f>
        <v/>
      </c>
    </row>
    <row r="397" spans="2:44" ht="13.95" customHeight="1">
      <c r="D397" s="186" t="str">
        <f ca="1">IFERROR(ADDRESS(ROW($A$46),$BN$4,,,$B$4),"")</f>
        <v>BLEU!$ET$46</v>
      </c>
      <c r="E397" s="170">
        <f t="shared" ca="1" si="26"/>
        <v>0</v>
      </c>
      <c r="F397" s="170" t="b">
        <f t="shared" ca="1" si="27"/>
        <v>0</v>
      </c>
      <c r="G397" s="171" t="str">
        <f ca="1">IF(OR(E397=0,E397="",E397=FALSE),"",MAX($G$1:G396)+1)</f>
        <v/>
      </c>
    </row>
    <row r="398" spans="2:44" ht="13.95" customHeight="1">
      <c r="D398" s="186" t="str">
        <f ca="1">IFERROR(ADDRESS(ROW($A$47),$BN$4,,,$B$4),"")</f>
        <v>BLEU!$ET$47</v>
      </c>
      <c r="E398" s="170">
        <f t="shared" ca="1" si="26"/>
        <v>0</v>
      </c>
      <c r="F398" s="170" t="b">
        <f t="shared" ca="1" si="27"/>
        <v>0</v>
      </c>
      <c r="G398" s="171" t="str">
        <f ca="1">IF(OR(E398=0,E398="",E398=FALSE),"",MAX($G$1:G397)+1)</f>
        <v/>
      </c>
    </row>
    <row r="399" spans="2:44" ht="13.95" customHeight="1">
      <c r="D399" s="186" t="str">
        <f ca="1">IFERROR(ADDRESS(ROW($A$48),$BN$4,,,$B$4),"")</f>
        <v>BLEU!$ET$48</v>
      </c>
      <c r="E399" s="170">
        <f t="shared" ca="1" si="26"/>
        <v>0</v>
      </c>
      <c r="F399" s="170" t="b">
        <f t="shared" ca="1" si="27"/>
        <v>0</v>
      </c>
      <c r="G399" s="171" t="str">
        <f ca="1">IF(OR(E399=0,E399="",E399=FALSE),"",MAX($G$1:G398)+1)</f>
        <v/>
      </c>
    </row>
    <row r="400" spans="2:44" ht="13.95" customHeight="1">
      <c r="D400" s="186" t="str">
        <f ca="1">IFERROR(ADDRESS(ROW($A$49),$BN$4,,,$B$4),"")</f>
        <v>BLEU!$ET$49</v>
      </c>
      <c r="E400" s="170">
        <f t="shared" ca="1" si="26"/>
        <v>0</v>
      </c>
      <c r="F400" s="170" t="b">
        <f t="shared" ca="1" si="27"/>
        <v>0</v>
      </c>
      <c r="G400" s="171" t="str">
        <f ca="1">IF(OR(E400=0,E400="",E400=FALSE),"",MAX($G$1:G399)+1)</f>
        <v/>
      </c>
    </row>
    <row r="401" spans="4:7" ht="13.95" customHeight="1">
      <c r="D401" s="186" t="str">
        <f ca="1">IFERROR(ADDRESS(ROW($A$50),$BN$4,,,$B$4),"")</f>
        <v>BLEU!$ET$50</v>
      </c>
      <c r="E401" s="170">
        <f t="shared" ca="1" si="26"/>
        <v>0</v>
      </c>
      <c r="F401" s="170" t="b">
        <f t="shared" ca="1" si="27"/>
        <v>0</v>
      </c>
      <c r="G401" s="171" t="str">
        <f ca="1">IF(OR(E401=0,E401="",E401=FALSE),"",MAX($G$1:G400)+1)</f>
        <v/>
      </c>
    </row>
    <row r="402" spans="4:7" ht="13.95" customHeight="1">
      <c r="D402" s="186" t="str">
        <f ca="1">IFERROR(ADDRESS(ROW($A$51),$BN$4,,,$B$4),"")</f>
        <v>BLEU!$ET$51</v>
      </c>
      <c r="E402" s="170">
        <f t="shared" ca="1" si="26"/>
        <v>0</v>
      </c>
      <c r="F402" s="170" t="b">
        <f t="shared" ca="1" si="27"/>
        <v>0</v>
      </c>
      <c r="G402" s="171" t="str">
        <f ca="1">IF(OR(E402=0,E402="",E402=FALSE),"",MAX($G$1:G401)+1)</f>
        <v/>
      </c>
    </row>
    <row r="403" spans="4:7" ht="13.95" customHeight="1">
      <c r="D403" s="186" t="str">
        <f ca="1">IFERROR(ADDRESS(ROW($A$52),$BN$4,,,$B$4),"")</f>
        <v>BLEU!$ET$52</v>
      </c>
      <c r="E403" s="170">
        <f t="shared" ca="1" si="26"/>
        <v>0</v>
      </c>
      <c r="F403" s="170" t="b">
        <f t="shared" ca="1" si="27"/>
        <v>0</v>
      </c>
      <c r="G403" s="171" t="str">
        <f ca="1">IF(OR(E403=0,E403="",E403=FALSE),"",MAX($G$1:G402)+1)</f>
        <v/>
      </c>
    </row>
    <row r="404" spans="4:7" ht="13.95" customHeight="1">
      <c r="D404" s="187" t="str">
        <f ca="1">IFERROR(ADDRESS(ROW($A$3),$BN$5,,,$B$4),"")</f>
        <v>BLEU!$EU$3</v>
      </c>
      <c r="E404" s="170">
        <f t="shared" ca="1" si="26"/>
        <v>0</v>
      </c>
      <c r="F404" s="170" t="b">
        <f t="shared" ca="1" si="27"/>
        <v>0</v>
      </c>
      <c r="G404" s="171" t="str">
        <f ca="1">IF(OR(E404=0,E404="",E404=FALSE),"",MAX($G$1:G403)+1)</f>
        <v/>
      </c>
    </row>
    <row r="405" spans="4:7" ht="13.95" customHeight="1">
      <c r="D405" s="187" t="str">
        <f ca="1">IFERROR(ADDRESS(ROW($A$4),$BN$5,,,$B$4),"")</f>
        <v>BLEU!$EU$4</v>
      </c>
      <c r="E405" s="170">
        <f t="shared" ca="1" si="26"/>
        <v>0</v>
      </c>
      <c r="F405" s="170" t="b">
        <f t="shared" ca="1" si="27"/>
        <v>0</v>
      </c>
      <c r="G405" s="171" t="str">
        <f ca="1">IF(OR(E405=0,E405="",E405=FALSE),"",MAX($G$1:G404)+1)</f>
        <v/>
      </c>
    </row>
    <row r="406" spans="4:7" ht="13.95" customHeight="1">
      <c r="D406" s="187" t="str">
        <f ca="1">IFERROR(ADDRESS(ROW($A$5),$BN$5,,,$B$4),"")</f>
        <v>BLEU!$EU$5</v>
      </c>
      <c r="E406" s="170">
        <f t="shared" ca="1" si="26"/>
        <v>0</v>
      </c>
      <c r="F406" s="170" t="b">
        <f t="shared" ca="1" si="27"/>
        <v>0</v>
      </c>
      <c r="G406" s="171" t="str">
        <f ca="1">IF(OR(E406=0,E406="",E406=FALSE),"",MAX($G$1:G405)+1)</f>
        <v/>
      </c>
    </row>
    <row r="407" spans="4:7" ht="13.95" customHeight="1">
      <c r="D407" s="187" t="str">
        <f ca="1">IFERROR(ADDRESS(ROW($A$6),$BN$5,,,$B$4),"")</f>
        <v>BLEU!$EU$6</v>
      </c>
      <c r="E407" s="170">
        <f t="shared" ca="1" si="26"/>
        <v>0</v>
      </c>
      <c r="F407" s="170" t="b">
        <f t="shared" ca="1" si="27"/>
        <v>0</v>
      </c>
      <c r="G407" s="171" t="str">
        <f ca="1">IF(OR(E407=0,E407="",E407=FALSE),"",MAX($G$1:G406)+1)</f>
        <v/>
      </c>
    </row>
    <row r="408" spans="4:7" ht="13.95" customHeight="1">
      <c r="D408" s="187" t="str">
        <f ca="1">IFERROR(ADDRESS(ROW($A$7),$BN$5,,,$B$4),"")</f>
        <v>BLEU!$EU$7</v>
      </c>
      <c r="E408" s="170">
        <f t="shared" ca="1" si="26"/>
        <v>0</v>
      </c>
      <c r="F408" s="170" t="b">
        <f t="shared" ca="1" si="27"/>
        <v>0</v>
      </c>
      <c r="G408" s="171" t="str">
        <f ca="1">IF(OR(E408=0,E408="",E408=FALSE),"",MAX($G$1:G407)+1)</f>
        <v/>
      </c>
    </row>
    <row r="409" spans="4:7" ht="13.95" customHeight="1">
      <c r="D409" s="187" t="str">
        <f ca="1">IFERROR(ADDRESS(ROW($A$8),$BN$5,,,$B$4),"")</f>
        <v>BLEU!$EU$8</v>
      </c>
      <c r="E409" s="170">
        <f t="shared" ca="1" si="26"/>
        <v>0</v>
      </c>
      <c r="F409" s="170" t="b">
        <f t="shared" ca="1" si="27"/>
        <v>0</v>
      </c>
      <c r="G409" s="171" t="str">
        <f ca="1">IF(OR(E409=0,E409="",E409=FALSE),"",MAX($G$1:G408)+1)</f>
        <v/>
      </c>
    </row>
    <row r="410" spans="4:7" ht="13.95" customHeight="1">
      <c r="D410" s="187" t="str">
        <f ca="1">IFERROR(ADDRESS(ROW($A$9),$BN$5,,,$B$4),"")</f>
        <v>BLEU!$EU$9</v>
      </c>
      <c r="E410" s="170">
        <f t="shared" ca="1" si="26"/>
        <v>0</v>
      </c>
      <c r="F410" s="170" t="b">
        <f t="shared" ca="1" si="27"/>
        <v>0</v>
      </c>
      <c r="G410" s="171" t="str">
        <f ca="1">IF(OR(E410=0,E410="",E410=FALSE),"",MAX($G$1:G409)+1)</f>
        <v/>
      </c>
    </row>
    <row r="411" spans="4:7" ht="13.95" customHeight="1">
      <c r="D411" s="187" t="str">
        <f ca="1">IFERROR(ADDRESS(ROW($A$10),$BN$5,,,$B$4),"")</f>
        <v>BLEU!$EU$10</v>
      </c>
      <c r="E411" s="170">
        <f t="shared" ca="1" si="26"/>
        <v>0</v>
      </c>
      <c r="F411" s="170" t="b">
        <f t="shared" ca="1" si="27"/>
        <v>0</v>
      </c>
      <c r="G411" s="171" t="str">
        <f ca="1">IF(OR(E411=0,E411="",E411=FALSE),"",MAX($G$1:G410)+1)</f>
        <v/>
      </c>
    </row>
    <row r="412" spans="4:7" ht="13.95" customHeight="1">
      <c r="D412" s="187" t="str">
        <f ca="1">IFERROR(ADDRESS(ROW($A$11),$BN$5,,,$B$4),"")</f>
        <v>BLEU!$EU$11</v>
      </c>
      <c r="E412" s="170">
        <f t="shared" ca="1" si="26"/>
        <v>0</v>
      </c>
      <c r="F412" s="170" t="b">
        <f t="shared" ca="1" si="27"/>
        <v>0</v>
      </c>
      <c r="G412" s="171" t="str">
        <f ca="1">IF(OR(E412=0,E412="",E412=FALSE),"",MAX($G$1:G411)+1)</f>
        <v/>
      </c>
    </row>
    <row r="413" spans="4:7" ht="13.95" customHeight="1">
      <c r="D413" s="187" t="str">
        <f ca="1">IFERROR(ADDRESS(ROW($A$12),$BN$5,,,$B$4),"")</f>
        <v>BLEU!$EU$12</v>
      </c>
      <c r="E413" s="170">
        <f t="shared" ca="1" si="26"/>
        <v>0</v>
      </c>
      <c r="F413" s="170" t="b">
        <f t="shared" ca="1" si="27"/>
        <v>0</v>
      </c>
      <c r="G413" s="171" t="str">
        <f ca="1">IF(OR(E413=0,E413="",E413=FALSE),"",MAX($G$1:G412)+1)</f>
        <v/>
      </c>
    </row>
    <row r="414" spans="4:7" ht="13.95" customHeight="1">
      <c r="D414" s="187" t="str">
        <f ca="1">IFERROR(ADDRESS(ROW($A$13),$BN$5,,,$B$4),"")</f>
        <v>BLEU!$EU$13</v>
      </c>
      <c r="E414" s="170">
        <f t="shared" ca="1" si="26"/>
        <v>0</v>
      </c>
      <c r="F414" s="170" t="b">
        <f t="shared" ca="1" si="27"/>
        <v>0</v>
      </c>
      <c r="G414" s="171" t="str">
        <f ca="1">IF(OR(E414=0,E414="",E414=FALSE),"",MAX($G$1:G413)+1)</f>
        <v/>
      </c>
    </row>
    <row r="415" spans="4:7" ht="13.95" customHeight="1">
      <c r="D415" s="187" t="str">
        <f ca="1">IFERROR(ADDRESS(ROW($A$14),$BN$5,,,$B$4),"")</f>
        <v>BLEU!$EU$14</v>
      </c>
      <c r="E415" s="170">
        <f t="shared" ca="1" si="26"/>
        <v>0</v>
      </c>
      <c r="F415" s="170" t="b">
        <f t="shared" ca="1" si="27"/>
        <v>0</v>
      </c>
      <c r="G415" s="171" t="str">
        <f ca="1">IF(OR(E415=0,E415="",E415=FALSE),"",MAX($G$1:G414)+1)</f>
        <v/>
      </c>
    </row>
    <row r="416" spans="4:7" ht="13.95" customHeight="1">
      <c r="D416" s="187" t="str">
        <f ca="1">IFERROR(ADDRESS(ROW($A$15),$BN$5,,,$B$4),"")</f>
        <v>BLEU!$EU$15</v>
      </c>
      <c r="E416" s="170">
        <f t="shared" ca="1" si="26"/>
        <v>0</v>
      </c>
      <c r="F416" s="170" t="b">
        <f t="shared" ca="1" si="27"/>
        <v>0</v>
      </c>
      <c r="G416" s="171" t="str">
        <f ca="1">IF(OR(E416=0,E416="",E416=FALSE),"",MAX($G$1:G415)+1)</f>
        <v/>
      </c>
    </row>
    <row r="417" spans="4:7" ht="13.95" customHeight="1">
      <c r="D417" s="187" t="str">
        <f ca="1">IFERROR(ADDRESS(ROW($A$16),$BN$5,,,$B$4),"")</f>
        <v>BLEU!$EU$16</v>
      </c>
      <c r="E417" s="170">
        <f t="shared" ca="1" si="26"/>
        <v>0</v>
      </c>
      <c r="F417" s="170" t="b">
        <f t="shared" ca="1" si="27"/>
        <v>0</v>
      </c>
      <c r="G417" s="171" t="str">
        <f ca="1">IF(OR(E417=0,E417="",E417=FALSE),"",MAX($G$1:G416)+1)</f>
        <v/>
      </c>
    </row>
    <row r="418" spans="4:7" ht="13.95" customHeight="1">
      <c r="D418" s="187" t="str">
        <f ca="1">IFERROR(ADDRESS(ROW($A$17),$BN$5,,,$B$4),"")</f>
        <v>BLEU!$EU$17</v>
      </c>
      <c r="E418" s="170">
        <f t="shared" ca="1" si="26"/>
        <v>0</v>
      </c>
      <c r="F418" s="170" t="b">
        <f t="shared" ca="1" si="27"/>
        <v>0</v>
      </c>
      <c r="G418" s="171" t="str">
        <f ca="1">IF(OR(E418=0,E418="",E418=FALSE),"",MAX($G$1:G417)+1)</f>
        <v/>
      </c>
    </row>
    <row r="419" spans="4:7" ht="13.95" customHeight="1">
      <c r="D419" s="187" t="str">
        <f ca="1">IFERROR(ADDRESS(ROW($A$18),$BN$5,,,$B$4),"")</f>
        <v>BLEU!$EU$18</v>
      </c>
      <c r="E419" s="170">
        <f t="shared" ca="1" si="26"/>
        <v>0</v>
      </c>
      <c r="F419" s="170" t="b">
        <f t="shared" ca="1" si="27"/>
        <v>0</v>
      </c>
      <c r="G419" s="171" t="str">
        <f ca="1">IF(OR(E419=0,E419="",E419=FALSE),"",MAX($G$1:G418)+1)</f>
        <v/>
      </c>
    </row>
    <row r="420" spans="4:7" ht="13.95" customHeight="1">
      <c r="D420" s="187" t="str">
        <f ca="1">IFERROR(ADDRESS(ROW($A$19),$BN$5,,,$B$4),"")</f>
        <v>BLEU!$EU$19</v>
      </c>
      <c r="E420" s="170">
        <f t="shared" ca="1" si="26"/>
        <v>0</v>
      </c>
      <c r="F420" s="170" t="b">
        <f t="shared" ca="1" si="27"/>
        <v>0</v>
      </c>
      <c r="G420" s="171" t="str">
        <f ca="1">IF(OR(E420=0,E420="",E420=FALSE),"",MAX($G$1:G419)+1)</f>
        <v/>
      </c>
    </row>
    <row r="421" spans="4:7" ht="13.95" customHeight="1">
      <c r="D421" s="187" t="str">
        <f ca="1">IFERROR(ADDRESS(ROW($A$20),$BN$5,,,$B$4),"")</f>
        <v>BLEU!$EU$20</v>
      </c>
      <c r="E421" s="170">
        <f t="shared" ca="1" si="26"/>
        <v>0</v>
      </c>
      <c r="F421" s="170" t="b">
        <f t="shared" ca="1" si="27"/>
        <v>0</v>
      </c>
      <c r="G421" s="171" t="str">
        <f ca="1">IF(OR(E421=0,E421="",E421=FALSE),"",MAX($G$1:G420)+1)</f>
        <v/>
      </c>
    </row>
    <row r="422" spans="4:7" ht="13.95" customHeight="1">
      <c r="D422" s="187" t="str">
        <f ca="1">IFERROR(ADDRESS(ROW($A$21),$BN$5,,,$B$4),"")</f>
        <v>BLEU!$EU$21</v>
      </c>
      <c r="E422" s="170">
        <f t="shared" ca="1" si="26"/>
        <v>0</v>
      </c>
      <c r="F422" s="170" t="b">
        <f t="shared" ca="1" si="27"/>
        <v>0</v>
      </c>
      <c r="G422" s="171" t="str">
        <f ca="1">IF(OR(E422=0,E422="",E422=FALSE),"",MAX($G$1:G421)+1)</f>
        <v/>
      </c>
    </row>
    <row r="423" spans="4:7" ht="13.95" customHeight="1">
      <c r="D423" s="187" t="str">
        <f ca="1">IFERROR(ADDRESS(ROW($A$22),$BN$5,,,$B$4),"")</f>
        <v>BLEU!$EU$22</v>
      </c>
      <c r="E423" s="170">
        <f t="shared" ca="1" si="26"/>
        <v>0</v>
      </c>
      <c r="F423" s="170" t="b">
        <f t="shared" ca="1" si="27"/>
        <v>0</v>
      </c>
      <c r="G423" s="171" t="str">
        <f ca="1">IF(OR(E423=0,E423="",E423=FALSE),"",MAX($G$1:G422)+1)</f>
        <v/>
      </c>
    </row>
    <row r="424" spans="4:7" ht="13.95" customHeight="1">
      <c r="D424" s="187" t="str">
        <f ca="1">IFERROR(ADDRESS(ROW($A$23),$BN$5,,,$B$4),"")</f>
        <v>BLEU!$EU$23</v>
      </c>
      <c r="E424" s="170">
        <f t="shared" ca="1" si="26"/>
        <v>0</v>
      </c>
      <c r="F424" s="170" t="b">
        <f t="shared" ca="1" si="27"/>
        <v>0</v>
      </c>
      <c r="G424" s="171" t="str">
        <f ca="1">IF(OR(E424=0,E424="",E424=FALSE),"",MAX($G$1:G423)+1)</f>
        <v/>
      </c>
    </row>
    <row r="425" spans="4:7" ht="13.95" customHeight="1">
      <c r="D425" s="187" t="str">
        <f ca="1">IFERROR(ADDRESS(ROW($A$24),$BN$5,,,$B$4),"")</f>
        <v>BLEU!$EU$24</v>
      </c>
      <c r="E425" s="170">
        <f t="shared" ca="1" si="26"/>
        <v>0</v>
      </c>
      <c r="F425" s="170" t="b">
        <f t="shared" ca="1" si="27"/>
        <v>0</v>
      </c>
      <c r="G425" s="171" t="str">
        <f ca="1">IF(OR(E425=0,E425="",E425=FALSE),"",MAX($G$1:G424)+1)</f>
        <v/>
      </c>
    </row>
    <row r="426" spans="4:7" ht="13.95" customHeight="1">
      <c r="D426" s="187" t="str">
        <f ca="1">IFERROR(ADDRESS(ROW($A$25),$BN$5,,,$B$4),"")</f>
        <v>BLEU!$EU$25</v>
      </c>
      <c r="E426" s="170">
        <f t="shared" ca="1" si="26"/>
        <v>0</v>
      </c>
      <c r="F426" s="170" t="b">
        <f t="shared" ca="1" si="27"/>
        <v>0</v>
      </c>
      <c r="G426" s="171" t="str">
        <f ca="1">IF(OR(E426=0,E426="",E426=FALSE),"",MAX($G$1:G425)+1)</f>
        <v/>
      </c>
    </row>
    <row r="427" spans="4:7" ht="13.95" customHeight="1">
      <c r="D427" s="187" t="str">
        <f ca="1">IFERROR(ADDRESS(ROW($A$26),$BN$5,,,$B$4),"")</f>
        <v>BLEU!$EU$26</v>
      </c>
      <c r="E427" s="170">
        <f t="shared" ca="1" si="26"/>
        <v>0</v>
      </c>
      <c r="F427" s="170" t="b">
        <f t="shared" ca="1" si="27"/>
        <v>0</v>
      </c>
      <c r="G427" s="171" t="str">
        <f ca="1">IF(OR(E427=0,E427="",E427=FALSE),"",MAX($G$1:G426)+1)</f>
        <v/>
      </c>
    </row>
    <row r="428" spans="4:7" ht="13.95" customHeight="1">
      <c r="D428" s="187" t="str">
        <f ca="1">IFERROR(ADDRESS(ROW($A$27),$BN$5,,,$B$4),"")</f>
        <v>BLEU!$EU$27</v>
      </c>
      <c r="E428" s="170">
        <f t="shared" ca="1" si="26"/>
        <v>0</v>
      </c>
      <c r="F428" s="170" t="b">
        <f t="shared" ca="1" si="27"/>
        <v>0</v>
      </c>
      <c r="G428" s="171" t="str">
        <f ca="1">IF(OR(E428=0,E428="",E428=FALSE),"",MAX($G$1:G427)+1)</f>
        <v/>
      </c>
    </row>
    <row r="429" spans="4:7" ht="13.95" customHeight="1">
      <c r="D429" s="187" t="str">
        <f ca="1">IFERROR(ADDRESS(ROW($A$28),$BN$5,,,$B$4),"")</f>
        <v>BLEU!$EU$28</v>
      </c>
      <c r="E429" s="170">
        <f t="shared" ca="1" si="26"/>
        <v>0</v>
      </c>
      <c r="F429" s="170" t="b">
        <f t="shared" ca="1" si="27"/>
        <v>0</v>
      </c>
      <c r="G429" s="171" t="str">
        <f ca="1">IF(OR(E429=0,E429="",E429=FALSE),"",MAX($G$1:G428)+1)</f>
        <v/>
      </c>
    </row>
    <row r="430" spans="4:7" ht="13.95" customHeight="1">
      <c r="D430" s="187" t="str">
        <f ca="1">IFERROR(ADDRESS(ROW($A$29),$BN$5,,,$B$4),"")</f>
        <v>BLEU!$EU$29</v>
      </c>
      <c r="E430" s="170">
        <f t="shared" ca="1" si="26"/>
        <v>0</v>
      </c>
      <c r="F430" s="170" t="b">
        <f t="shared" ca="1" si="27"/>
        <v>0</v>
      </c>
      <c r="G430" s="171" t="str">
        <f ca="1">IF(OR(E430=0,E430="",E430=FALSE),"",MAX($G$1:G429)+1)</f>
        <v/>
      </c>
    </row>
    <row r="431" spans="4:7" ht="13.95" customHeight="1">
      <c r="D431" s="187" t="str">
        <f ca="1">IFERROR(ADDRESS(ROW($A$30),$BN$5,,,$B$4),"")</f>
        <v>BLEU!$EU$30</v>
      </c>
      <c r="E431" s="170">
        <f t="shared" ca="1" si="26"/>
        <v>0</v>
      </c>
      <c r="F431" s="170" t="b">
        <f t="shared" ca="1" si="27"/>
        <v>0</v>
      </c>
      <c r="G431" s="171" t="str">
        <f ca="1">IF(OR(E431=0,E431="",E431=FALSE),"",MAX($G$1:G430)+1)</f>
        <v/>
      </c>
    </row>
    <row r="432" spans="4:7" ht="13.95" customHeight="1">
      <c r="D432" s="187" t="str">
        <f ca="1">IFERROR(ADDRESS(ROW($A$31),$BN$5,,,$B$4),"")</f>
        <v>BLEU!$EU$31</v>
      </c>
      <c r="E432" s="170">
        <f t="shared" ca="1" si="26"/>
        <v>0</v>
      </c>
      <c r="F432" s="170" t="b">
        <f t="shared" ca="1" si="27"/>
        <v>0</v>
      </c>
      <c r="G432" s="171" t="str">
        <f ca="1">IF(OR(E432=0,E432="",E432=FALSE),"",MAX($G$1:G431)+1)</f>
        <v/>
      </c>
    </row>
    <row r="433" spans="4:7" ht="13.95" customHeight="1">
      <c r="D433" s="187" t="str">
        <f ca="1">IFERROR(ADDRESS(ROW($A$32),$BN$5,,,$B$4),"")</f>
        <v>BLEU!$EU$32</v>
      </c>
      <c r="E433" s="170">
        <f t="shared" ca="1" si="26"/>
        <v>0</v>
      </c>
      <c r="F433" s="170" t="b">
        <f t="shared" ca="1" si="27"/>
        <v>0</v>
      </c>
      <c r="G433" s="171" t="str">
        <f ca="1">IF(OR(E433=0,E433="",E433=FALSE),"",MAX($G$1:G432)+1)</f>
        <v/>
      </c>
    </row>
    <row r="434" spans="4:7" ht="13.95" customHeight="1">
      <c r="D434" s="187" t="str">
        <f ca="1">IFERROR(ADDRESS(ROW($A$33),$BN$5,,,$B$4),"")</f>
        <v>BLEU!$EU$33</v>
      </c>
      <c r="E434" s="170">
        <f t="shared" ca="1" si="26"/>
        <v>0</v>
      </c>
      <c r="F434" s="170" t="b">
        <f t="shared" ca="1" si="27"/>
        <v>0</v>
      </c>
      <c r="G434" s="171" t="str">
        <f ca="1">IF(OR(E434=0,E434="",E434=FALSE),"",MAX($G$1:G433)+1)</f>
        <v/>
      </c>
    </row>
    <row r="435" spans="4:7" ht="13.95" customHeight="1">
      <c r="D435" s="187" t="str">
        <f ca="1">IFERROR(ADDRESS(ROW($A$34),$BN$5,,,$B$4),"")</f>
        <v>BLEU!$EU$34</v>
      </c>
      <c r="E435" s="170">
        <f t="shared" ca="1" si="26"/>
        <v>0</v>
      </c>
      <c r="F435" s="170" t="b">
        <f t="shared" ca="1" si="27"/>
        <v>0</v>
      </c>
      <c r="G435" s="171" t="str">
        <f ca="1">IF(OR(E435=0,E435="",E435=FALSE),"",MAX($G$1:G434)+1)</f>
        <v/>
      </c>
    </row>
    <row r="436" spans="4:7" ht="13.95" customHeight="1">
      <c r="D436" s="187" t="str">
        <f ca="1">IFERROR(ADDRESS(ROW($A$35),$BN$5,,,$B$4),"")</f>
        <v>BLEU!$EU$35</v>
      </c>
      <c r="E436" s="170">
        <f t="shared" ca="1" si="26"/>
        <v>0</v>
      </c>
      <c r="F436" s="170" t="b">
        <f t="shared" ca="1" si="27"/>
        <v>0</v>
      </c>
      <c r="G436" s="171" t="str">
        <f ca="1">IF(OR(E436=0,E436="",E436=FALSE),"",MAX($G$1:G435)+1)</f>
        <v/>
      </c>
    </row>
    <row r="437" spans="4:7" ht="13.95" customHeight="1">
      <c r="D437" s="187" t="str">
        <f ca="1">IFERROR(ADDRESS(ROW($A$36),$BN$5,,,$B$4),"")</f>
        <v>BLEU!$EU$36</v>
      </c>
      <c r="E437" s="170">
        <f t="shared" ca="1" si="26"/>
        <v>0</v>
      </c>
      <c r="F437" s="170" t="b">
        <f t="shared" ca="1" si="27"/>
        <v>0</v>
      </c>
      <c r="G437" s="171" t="str">
        <f ca="1">IF(OR(E437=0,E437="",E437=FALSE),"",MAX($G$1:G436)+1)</f>
        <v/>
      </c>
    </row>
    <row r="438" spans="4:7" ht="13.95" customHeight="1">
      <c r="D438" s="187" t="str">
        <f ca="1">IFERROR(ADDRESS(ROW($A$37),$BN$5,,,$B$4),"")</f>
        <v>BLEU!$EU$37</v>
      </c>
      <c r="E438" s="170">
        <f t="shared" ca="1" si="26"/>
        <v>0</v>
      </c>
      <c r="F438" s="170" t="b">
        <f t="shared" ca="1" si="27"/>
        <v>0</v>
      </c>
      <c r="G438" s="171" t="str">
        <f ca="1">IF(OR(E438=0,E438="",E438=FALSE),"",MAX($G$1:G437)+1)</f>
        <v/>
      </c>
    </row>
    <row r="439" spans="4:7" ht="13.95" customHeight="1">
      <c r="D439" s="187" t="str">
        <f ca="1">IFERROR(ADDRESS(ROW($A$38),$BN$5,,,$B$4),"")</f>
        <v>BLEU!$EU$38</v>
      </c>
      <c r="E439" s="170">
        <f t="shared" ca="1" si="26"/>
        <v>0</v>
      </c>
      <c r="F439" s="170" t="b">
        <f t="shared" ca="1" si="27"/>
        <v>0</v>
      </c>
      <c r="G439" s="171" t="str">
        <f ca="1">IF(OR(E439=0,E439="",E439=FALSE),"",MAX($G$1:G438)+1)</f>
        <v/>
      </c>
    </row>
    <row r="440" spans="4:7" ht="13.95" customHeight="1">
      <c r="D440" s="187" t="str">
        <f ca="1">IFERROR(ADDRESS(ROW($A$39),$BN$5,,,$B$4),"")</f>
        <v>BLEU!$EU$39</v>
      </c>
      <c r="E440" s="170">
        <f t="shared" ca="1" si="26"/>
        <v>0</v>
      </c>
      <c r="F440" s="170" t="b">
        <f t="shared" ca="1" si="27"/>
        <v>0</v>
      </c>
      <c r="G440" s="171" t="str">
        <f ca="1">IF(OR(E440=0,E440="",E440=FALSE),"",MAX($G$1:G439)+1)</f>
        <v/>
      </c>
    </row>
    <row r="441" spans="4:7" ht="13.95" customHeight="1">
      <c r="D441" s="187" t="str">
        <f ca="1">IFERROR(ADDRESS(ROW($A$40),$BN$5,,,$B$4),"")</f>
        <v>BLEU!$EU$40</v>
      </c>
      <c r="E441" s="170">
        <f t="shared" ca="1" si="26"/>
        <v>0</v>
      </c>
      <c r="F441" s="170" t="b">
        <f t="shared" ca="1" si="27"/>
        <v>0</v>
      </c>
      <c r="G441" s="171" t="str">
        <f ca="1">IF(OR(E441=0,E441="",E441=FALSE),"",MAX($G$1:G440)+1)</f>
        <v/>
      </c>
    </row>
    <row r="442" spans="4:7" ht="13.95" customHeight="1">
      <c r="D442" s="187" t="str">
        <f ca="1">IFERROR(ADDRESS(ROW($A$41),$BN$5,,,$B$4),"")</f>
        <v>BLEU!$EU$41</v>
      </c>
      <c r="E442" s="170">
        <f t="shared" ca="1" si="26"/>
        <v>0</v>
      </c>
      <c r="F442" s="170" t="b">
        <f t="shared" ca="1" si="27"/>
        <v>0</v>
      </c>
      <c r="G442" s="171" t="str">
        <f ca="1">IF(OR(E442=0,E442="",E442=FALSE),"",MAX($G$1:G441)+1)</f>
        <v/>
      </c>
    </row>
    <row r="443" spans="4:7" ht="13.95" customHeight="1">
      <c r="D443" s="187" t="str">
        <f ca="1">IFERROR(ADDRESS(ROW($A$42),$BN$5,,,$B$4),"")</f>
        <v>BLEU!$EU$42</v>
      </c>
      <c r="E443" s="170">
        <f t="shared" ca="1" si="26"/>
        <v>0</v>
      </c>
      <c r="F443" s="170" t="b">
        <f t="shared" ca="1" si="27"/>
        <v>0</v>
      </c>
      <c r="G443" s="171" t="str">
        <f ca="1">IF(OR(E443=0,E443="",E443=FALSE),"",MAX($G$1:G442)+1)</f>
        <v/>
      </c>
    </row>
    <row r="444" spans="4:7" ht="13.95" customHeight="1">
      <c r="D444" s="187" t="str">
        <f ca="1">IFERROR(ADDRESS(ROW($A$43),$BN$5,,,$B$4),"")</f>
        <v>BLEU!$EU$43</v>
      </c>
      <c r="E444" s="170">
        <f t="shared" ca="1" si="26"/>
        <v>0</v>
      </c>
      <c r="F444" s="170" t="b">
        <f t="shared" ca="1" si="27"/>
        <v>0</v>
      </c>
      <c r="G444" s="171" t="str">
        <f ca="1">IF(OR(E444=0,E444="",E444=FALSE),"",MAX($G$1:G443)+1)</f>
        <v/>
      </c>
    </row>
    <row r="445" spans="4:7" ht="13.95" customHeight="1">
      <c r="D445" s="187" t="str">
        <f ca="1">IFERROR(ADDRESS(ROW($A$44),$BN$5,,,$B$4),"")</f>
        <v>BLEU!$EU$44</v>
      </c>
      <c r="E445" s="170">
        <f t="shared" ca="1" si="26"/>
        <v>0</v>
      </c>
      <c r="F445" s="170" t="b">
        <f t="shared" ca="1" si="27"/>
        <v>0</v>
      </c>
      <c r="G445" s="171" t="str">
        <f ca="1">IF(OR(E445=0,E445="",E445=FALSE),"",MAX($G$1:G444)+1)</f>
        <v/>
      </c>
    </row>
    <row r="446" spans="4:7" ht="13.95" customHeight="1">
      <c r="D446" s="187" t="str">
        <f ca="1">IFERROR(ADDRESS(ROW($A$45),$BN$5,,,$B$4),"")</f>
        <v>BLEU!$EU$45</v>
      </c>
      <c r="E446" s="170">
        <f t="shared" ca="1" si="26"/>
        <v>0</v>
      </c>
      <c r="F446" s="170" t="b">
        <f t="shared" ca="1" si="27"/>
        <v>0</v>
      </c>
      <c r="G446" s="171" t="str">
        <f ca="1">IF(OR(E446=0,E446="",E446=FALSE),"",MAX($G$1:G445)+1)</f>
        <v/>
      </c>
    </row>
    <row r="447" spans="4:7" ht="13.95" customHeight="1">
      <c r="D447" s="187" t="str">
        <f ca="1">IFERROR(ADDRESS(ROW($A$46),$BN$5,,,$B$4),"")</f>
        <v>BLEU!$EU$46</v>
      </c>
      <c r="E447" s="170">
        <f t="shared" ca="1" si="26"/>
        <v>0</v>
      </c>
      <c r="F447" s="170" t="b">
        <f t="shared" ca="1" si="27"/>
        <v>0</v>
      </c>
      <c r="G447" s="171" t="str">
        <f ca="1">IF(OR(E447=0,E447="",E447=FALSE),"",MAX($G$1:G446)+1)</f>
        <v/>
      </c>
    </row>
    <row r="448" spans="4:7" ht="13.95" customHeight="1">
      <c r="D448" s="187" t="str">
        <f ca="1">IFERROR(ADDRESS(ROW($A$47),$BN$5,,,$B$4),"")</f>
        <v>BLEU!$EU$47</v>
      </c>
      <c r="E448" s="170">
        <f t="shared" ca="1" si="26"/>
        <v>0</v>
      </c>
      <c r="F448" s="170" t="b">
        <f t="shared" ca="1" si="27"/>
        <v>0</v>
      </c>
      <c r="G448" s="171" t="str">
        <f ca="1">IF(OR(E448=0,E448="",E448=FALSE),"",MAX($G$1:G447)+1)</f>
        <v/>
      </c>
    </row>
    <row r="449" spans="3:7" ht="13.95" customHeight="1">
      <c r="D449" s="187" t="str">
        <f ca="1">IFERROR(ADDRESS(ROW($A$48),$BN$5,,,$B$4),"")</f>
        <v>BLEU!$EU$48</v>
      </c>
      <c r="E449" s="170">
        <f t="shared" ca="1" si="26"/>
        <v>0</v>
      </c>
      <c r="F449" s="170" t="b">
        <f t="shared" ca="1" si="27"/>
        <v>0</v>
      </c>
      <c r="G449" s="171" t="str">
        <f ca="1">IF(OR(E449=0,E449="",E449=FALSE),"",MAX($G$1:G448)+1)</f>
        <v/>
      </c>
    </row>
    <row r="450" spans="3:7" ht="13.95" customHeight="1">
      <c r="D450" s="187" t="str">
        <f ca="1">IFERROR(ADDRESS(ROW($A$49),$BN$5,,,$B$4),"")</f>
        <v>BLEU!$EU$49</v>
      </c>
      <c r="E450" s="170">
        <f t="shared" ca="1" si="26"/>
        <v>0</v>
      </c>
      <c r="F450" s="170" t="b">
        <f t="shared" ca="1" si="27"/>
        <v>0</v>
      </c>
      <c r="G450" s="171" t="str">
        <f ca="1">IF(OR(E450=0,E450="",E450=FALSE),"",MAX($G$1:G449)+1)</f>
        <v/>
      </c>
    </row>
    <row r="451" spans="3:7" ht="13.95" customHeight="1">
      <c r="D451" s="187" t="str">
        <f ca="1">IFERROR(ADDRESS(ROW($A$50),$BN$5,,,$B$4),"")</f>
        <v>BLEU!$EU$50</v>
      </c>
      <c r="E451" s="170">
        <f t="shared" ref="E451:E514" ca="1" si="28">IFERROR(INDIRECT(D451),"")</f>
        <v>0</v>
      </c>
      <c r="F451" s="170" t="b">
        <f t="shared" ref="F451:F514" ca="1" si="29">IFERROR(IF(OFFSET(INDIRECT(D451),,-1)&lt;&gt;"",OFFSET(INDIRECT(D451),,-1),IF(OFFSET(INDIRECT(D451),,-2)&lt;&gt;"",OFFSET(INDIRECT(D451),,-2),IF(OFFSET(INDIRECT(D451),,-3)&lt;&gt;"",OFFSET(INDIRECT(D451),,-3),IF(OFFSET(INDIRECT(D451),,-4)&lt;&gt;"",OFFSET(INDIRECT(D451),,-4),IF(OFFSET(INDIRECT(D451),,-5)&lt;&gt;"",OFFSET(INDIRECT(D451),,-5),IF(OFFSET(INDIRECT(D451),,-6)&lt;&gt;"",OFFSET(INDIRECT(D451),,-6))))))),"")</f>
        <v>0</v>
      </c>
      <c r="G451" s="171" t="str">
        <f ca="1">IF(OR(E451=0,E451="",E451=FALSE),"",MAX($G$1:G450)+1)</f>
        <v/>
      </c>
    </row>
    <row r="452" spans="3:7" ht="13.95" customHeight="1">
      <c r="D452" s="187" t="str">
        <f ca="1">IFERROR(ADDRESS(ROW($A$51),$BN$5,,,$B$4),"")</f>
        <v>BLEU!$EU$51</v>
      </c>
      <c r="E452" s="170">
        <f t="shared" ca="1" si="28"/>
        <v>0</v>
      </c>
      <c r="F452" s="170" t="b">
        <f t="shared" ca="1" si="29"/>
        <v>0</v>
      </c>
      <c r="G452" s="171" t="str">
        <f ca="1">IF(OR(E452=0,E452="",E452=FALSE),"",MAX($G$1:G451)+1)</f>
        <v/>
      </c>
    </row>
    <row r="453" spans="3:7" ht="13.95" customHeight="1" thickBot="1">
      <c r="D453" s="187" t="str">
        <f ca="1">IFERROR(ADDRESS(ROW($A$52),$BN$5,,,$B$4),"")</f>
        <v>BLEU!$EU$52</v>
      </c>
      <c r="E453" s="170">
        <f t="shared" ca="1" si="28"/>
        <v>0</v>
      </c>
      <c r="F453" s="170" t="b">
        <f t="shared" ca="1" si="29"/>
        <v>0</v>
      </c>
      <c r="G453" s="171" t="str">
        <f ca="1">IF(OR(E453=0,E453="",E453=FALSE),"",MAX($G$1:G452)+1)</f>
        <v/>
      </c>
    </row>
    <row r="454" spans="3:7" ht="13.95" customHeight="1" thickTop="1">
      <c r="C454" s="190" t="s">
        <v>383</v>
      </c>
      <c r="D454" s="189">
        <f>B5</f>
        <v>0</v>
      </c>
      <c r="E454" s="194" t="str">
        <f t="shared" ca="1" si="28"/>
        <v/>
      </c>
      <c r="F454" s="194" t="str">
        <f t="shared" ca="1" si="29"/>
        <v/>
      </c>
      <c r="G454" s="195" t="str">
        <f ca="1">IF(OR(E454=0,E454="",E454=FALSE),"",MAX($G$1:G453)+1)</f>
        <v/>
      </c>
    </row>
    <row r="455" spans="3:7" ht="13.95" customHeight="1">
      <c r="D455" s="169" t="str">
        <f ca="1">IFERROR(ADDRESS(ROW($A$3),$BO$3,,,$B$5),"")</f>
        <v/>
      </c>
      <c r="E455" s="170" t="str">
        <f t="shared" ca="1" si="28"/>
        <v/>
      </c>
      <c r="F455" s="170" t="str">
        <f t="shared" ca="1" si="29"/>
        <v/>
      </c>
      <c r="G455" s="171" t="str">
        <f ca="1">IF(OR(E455=0,E455="",E455=FALSE),"",MAX($G$1:G454)+1)</f>
        <v/>
      </c>
    </row>
    <row r="456" spans="3:7" ht="13.95" customHeight="1">
      <c r="D456" s="169" t="str">
        <f ca="1">IFERROR(ADDRESS(ROW($A$4),$BO$3,,,$B$5),"")</f>
        <v/>
      </c>
      <c r="E456" s="170" t="str">
        <f t="shared" ca="1" si="28"/>
        <v/>
      </c>
      <c r="F456" s="170" t="str">
        <f t="shared" ca="1" si="29"/>
        <v/>
      </c>
      <c r="G456" s="171" t="str">
        <f ca="1">IF(OR(E456=0,E456="",E456=FALSE),"",MAX($G$1:G455)+1)</f>
        <v/>
      </c>
    </row>
    <row r="457" spans="3:7" ht="13.95" customHeight="1">
      <c r="D457" s="169" t="str">
        <f ca="1">IFERROR(ADDRESS(ROW($A$5),$BO$3,,,$B$5),"")</f>
        <v/>
      </c>
      <c r="E457" s="170" t="str">
        <f t="shared" ca="1" si="28"/>
        <v/>
      </c>
      <c r="F457" s="170" t="str">
        <f t="shared" ca="1" si="29"/>
        <v/>
      </c>
      <c r="G457" s="171" t="str">
        <f ca="1">IF(OR(E457=0,E457="",E457=FALSE),"",MAX($G$1:G456)+1)</f>
        <v/>
      </c>
    </row>
    <row r="458" spans="3:7" ht="13.95" customHeight="1">
      <c r="D458" s="169" t="str">
        <f ca="1">IFERROR(ADDRESS(ROW($A$6),$BO$3,,,$B$5),"")</f>
        <v/>
      </c>
      <c r="E458" s="170" t="str">
        <f t="shared" ca="1" si="28"/>
        <v/>
      </c>
      <c r="F458" s="170" t="str">
        <f t="shared" ca="1" si="29"/>
        <v/>
      </c>
      <c r="G458" s="171" t="str">
        <f ca="1">IF(OR(E458=0,E458="",E458=FALSE),"",MAX($G$1:G457)+1)</f>
        <v/>
      </c>
    </row>
    <row r="459" spans="3:7" ht="13.95" customHeight="1">
      <c r="D459" s="169" t="str">
        <f ca="1">IFERROR(ADDRESS(ROW($A$7),$BO$3,,,$B$5),"")</f>
        <v/>
      </c>
      <c r="E459" s="170" t="str">
        <f t="shared" ca="1" si="28"/>
        <v/>
      </c>
      <c r="F459" s="170" t="str">
        <f t="shared" ca="1" si="29"/>
        <v/>
      </c>
      <c r="G459" s="171" t="str">
        <f ca="1">IF(OR(E459=0,E459="",E459=FALSE),"",MAX($G$1:G458)+1)</f>
        <v/>
      </c>
    </row>
    <row r="460" spans="3:7" ht="13.95" customHeight="1">
      <c r="D460" s="169" t="str">
        <f ca="1">IFERROR(ADDRESS(ROW($A$8),$BO$3,,,$B$5),"")</f>
        <v/>
      </c>
      <c r="E460" s="170" t="str">
        <f t="shared" ca="1" si="28"/>
        <v/>
      </c>
      <c r="F460" s="170" t="str">
        <f t="shared" ca="1" si="29"/>
        <v/>
      </c>
      <c r="G460" s="171" t="str">
        <f ca="1">IF(OR(E460=0,E460="",E460=FALSE),"",MAX($G$1:G459)+1)</f>
        <v/>
      </c>
    </row>
    <row r="461" spans="3:7" ht="13.95" customHeight="1">
      <c r="D461" s="169" t="str">
        <f ca="1">IFERROR(ADDRESS(ROW($A$9),$BO$3,,,$B$5),"")</f>
        <v/>
      </c>
      <c r="E461" s="170" t="str">
        <f t="shared" ca="1" si="28"/>
        <v/>
      </c>
      <c r="F461" s="170" t="str">
        <f t="shared" ca="1" si="29"/>
        <v/>
      </c>
      <c r="G461" s="171" t="str">
        <f ca="1">IF(OR(E461=0,E461="",E461=FALSE),"",MAX($G$1:G460)+1)</f>
        <v/>
      </c>
    </row>
    <row r="462" spans="3:7" ht="13.95" customHeight="1">
      <c r="D462" s="169" t="str">
        <f ca="1">IFERROR(ADDRESS(ROW($A$10),$BO$3,,,$B$5),"")</f>
        <v/>
      </c>
      <c r="E462" s="170" t="str">
        <f t="shared" ca="1" si="28"/>
        <v/>
      </c>
      <c r="F462" s="170" t="str">
        <f t="shared" ca="1" si="29"/>
        <v/>
      </c>
      <c r="G462" s="171" t="str">
        <f ca="1">IF(OR(E462=0,E462="",E462=FALSE),"",MAX($G$1:G461)+1)</f>
        <v/>
      </c>
    </row>
    <row r="463" spans="3:7" ht="13.95" customHeight="1">
      <c r="D463" s="169" t="str">
        <f ca="1">IFERROR(ADDRESS(ROW($A$11),$BO$3,,,$B$5),"")</f>
        <v/>
      </c>
      <c r="E463" s="170" t="str">
        <f t="shared" ca="1" si="28"/>
        <v/>
      </c>
      <c r="F463" s="170" t="str">
        <f t="shared" ca="1" si="29"/>
        <v/>
      </c>
      <c r="G463" s="171" t="str">
        <f ca="1">IF(OR(E463=0,E463="",E463=FALSE),"",MAX($G$1:G462)+1)</f>
        <v/>
      </c>
    </row>
    <row r="464" spans="3:7" ht="13.95" customHeight="1">
      <c r="D464" s="169" t="str">
        <f ca="1">IFERROR(ADDRESS(ROW($A$12),$BO$3,,,$B$5),"")</f>
        <v/>
      </c>
      <c r="E464" s="170" t="str">
        <f t="shared" ca="1" si="28"/>
        <v/>
      </c>
      <c r="F464" s="170" t="str">
        <f t="shared" ca="1" si="29"/>
        <v/>
      </c>
      <c r="G464" s="171" t="str">
        <f ca="1">IF(OR(E464=0,E464="",E464=FALSE),"",MAX($G$1:G463)+1)</f>
        <v/>
      </c>
    </row>
    <row r="465" spans="4:7" ht="13.95" customHeight="1">
      <c r="D465" s="169" t="str">
        <f ca="1">IFERROR(ADDRESS(ROW($A$13),$BO$3,,,$B$5),"")</f>
        <v/>
      </c>
      <c r="E465" s="170" t="str">
        <f t="shared" ca="1" si="28"/>
        <v/>
      </c>
      <c r="F465" s="170" t="str">
        <f t="shared" ca="1" si="29"/>
        <v/>
      </c>
      <c r="G465" s="171" t="str">
        <f ca="1">IF(OR(E465=0,E465="",E465=FALSE),"",MAX($G$1:G464)+1)</f>
        <v/>
      </c>
    </row>
    <row r="466" spans="4:7" ht="13.95" customHeight="1">
      <c r="D466" s="169" t="str">
        <f ca="1">IFERROR(ADDRESS(ROW($A$14),$BO$3,,,$B$5),"")</f>
        <v/>
      </c>
      <c r="E466" s="170" t="str">
        <f t="shared" ca="1" si="28"/>
        <v/>
      </c>
      <c r="F466" s="170" t="str">
        <f t="shared" ca="1" si="29"/>
        <v/>
      </c>
      <c r="G466" s="171" t="str">
        <f ca="1">IF(OR(E466=0,E466="",E466=FALSE),"",MAX($G$1:G465)+1)</f>
        <v/>
      </c>
    </row>
    <row r="467" spans="4:7" ht="13.95" customHeight="1">
      <c r="D467" s="169" t="str">
        <f ca="1">IFERROR(ADDRESS(ROW($A$15),$BO$3,,,$B$5),"")</f>
        <v/>
      </c>
      <c r="E467" s="170" t="str">
        <f t="shared" ca="1" si="28"/>
        <v/>
      </c>
      <c r="F467" s="170" t="str">
        <f t="shared" ca="1" si="29"/>
        <v/>
      </c>
      <c r="G467" s="171" t="str">
        <f ca="1">IF(OR(E467=0,E467="",E467=FALSE),"",MAX($G$1:G466)+1)</f>
        <v/>
      </c>
    </row>
    <row r="468" spans="4:7" ht="13.95" customHeight="1">
      <c r="D468" s="169" t="str">
        <f ca="1">IFERROR(ADDRESS(ROW($A$16),$BO$3,,,$B$5),"")</f>
        <v/>
      </c>
      <c r="E468" s="170" t="str">
        <f t="shared" ca="1" si="28"/>
        <v/>
      </c>
      <c r="F468" s="170" t="str">
        <f t="shared" ca="1" si="29"/>
        <v/>
      </c>
      <c r="G468" s="171" t="str">
        <f ca="1">IF(OR(E468=0,E468="",E468=FALSE),"",MAX($G$1:G467)+1)</f>
        <v/>
      </c>
    </row>
    <row r="469" spans="4:7" ht="13.95" customHeight="1">
      <c r="D469" s="169" t="str">
        <f ca="1">IFERROR(ADDRESS(ROW($A$17),$BO$3,,,$B$5),"")</f>
        <v/>
      </c>
      <c r="E469" s="170" t="str">
        <f t="shared" ca="1" si="28"/>
        <v/>
      </c>
      <c r="F469" s="170" t="str">
        <f t="shared" ca="1" si="29"/>
        <v/>
      </c>
      <c r="G469" s="171" t="str">
        <f ca="1">IF(OR(E469=0,E469="",E469=FALSE),"",MAX($G$1:G468)+1)</f>
        <v/>
      </c>
    </row>
    <row r="470" spans="4:7" ht="13.95" customHeight="1">
      <c r="D470" s="169" t="str">
        <f ca="1">IFERROR(ADDRESS(ROW($A$18),$BO$3,,,$B$5),"")</f>
        <v/>
      </c>
      <c r="E470" s="170" t="str">
        <f t="shared" ca="1" si="28"/>
        <v/>
      </c>
      <c r="F470" s="170" t="str">
        <f t="shared" ca="1" si="29"/>
        <v/>
      </c>
      <c r="G470" s="171" t="str">
        <f ca="1">IF(OR(E470=0,E470="",E470=FALSE),"",MAX($G$1:G469)+1)</f>
        <v/>
      </c>
    </row>
    <row r="471" spans="4:7" ht="13.95" customHeight="1">
      <c r="D471" s="169" t="str">
        <f ca="1">IFERROR(ADDRESS(ROW($A$19),$BO$3,,,$B$5),"")</f>
        <v/>
      </c>
      <c r="E471" s="170" t="str">
        <f t="shared" ca="1" si="28"/>
        <v/>
      </c>
      <c r="F471" s="170" t="str">
        <f t="shared" ca="1" si="29"/>
        <v/>
      </c>
      <c r="G471" s="171" t="str">
        <f ca="1">IF(OR(E471=0,E471="",E471=FALSE),"",MAX($G$1:G470)+1)</f>
        <v/>
      </c>
    </row>
    <row r="472" spans="4:7" ht="13.95" customHeight="1">
      <c r="D472" s="169" t="str">
        <f ca="1">IFERROR(ADDRESS(ROW($A$20),$BO$3,,,$B$5),"")</f>
        <v/>
      </c>
      <c r="E472" s="170" t="str">
        <f t="shared" ca="1" si="28"/>
        <v/>
      </c>
      <c r="F472" s="170" t="str">
        <f t="shared" ca="1" si="29"/>
        <v/>
      </c>
      <c r="G472" s="171" t="str">
        <f ca="1">IF(OR(E472=0,E472="",E472=FALSE),"",MAX($G$1:G471)+1)</f>
        <v/>
      </c>
    </row>
    <row r="473" spans="4:7" ht="13.95" customHeight="1">
      <c r="D473" s="169" t="str">
        <f ca="1">IFERROR(ADDRESS(ROW($A$21),$BO$3,,,$B$5),"")</f>
        <v/>
      </c>
      <c r="E473" s="170" t="str">
        <f t="shared" ca="1" si="28"/>
        <v/>
      </c>
      <c r="F473" s="170" t="str">
        <f t="shared" ca="1" si="29"/>
        <v/>
      </c>
      <c r="G473" s="171" t="str">
        <f ca="1">IF(OR(E473=0,E473="",E473=FALSE),"",MAX($G$1:G472)+1)</f>
        <v/>
      </c>
    </row>
    <row r="474" spans="4:7" ht="13.95" customHeight="1">
      <c r="D474" s="169" t="str">
        <f ca="1">IFERROR(ADDRESS(ROW($A$22),$BO$3,,,$B$5),"")</f>
        <v/>
      </c>
      <c r="E474" s="170" t="str">
        <f t="shared" ca="1" si="28"/>
        <v/>
      </c>
      <c r="F474" s="170" t="str">
        <f t="shared" ca="1" si="29"/>
        <v/>
      </c>
      <c r="G474" s="171" t="str">
        <f ca="1">IF(OR(E474=0,E474="",E474=FALSE),"",MAX($G$1:G473)+1)</f>
        <v/>
      </c>
    </row>
    <row r="475" spans="4:7" ht="13.95" customHeight="1">
      <c r="D475" s="169" t="str">
        <f ca="1">IFERROR(ADDRESS(ROW($A$23),$BO$3,,,$B$5),"")</f>
        <v/>
      </c>
      <c r="E475" s="170" t="str">
        <f t="shared" ca="1" si="28"/>
        <v/>
      </c>
      <c r="F475" s="170" t="str">
        <f t="shared" ca="1" si="29"/>
        <v/>
      </c>
      <c r="G475" s="171" t="str">
        <f ca="1">IF(OR(E475=0,E475="",E475=FALSE),"",MAX($G$1:G474)+1)</f>
        <v/>
      </c>
    </row>
    <row r="476" spans="4:7" ht="13.95" customHeight="1">
      <c r="D476" s="169" t="str">
        <f ca="1">IFERROR(ADDRESS(ROW($A$24),$BO$3,,,$B$5),"")</f>
        <v/>
      </c>
      <c r="E476" s="170" t="str">
        <f t="shared" ca="1" si="28"/>
        <v/>
      </c>
      <c r="F476" s="170" t="str">
        <f t="shared" ca="1" si="29"/>
        <v/>
      </c>
      <c r="G476" s="171" t="str">
        <f ca="1">IF(OR(E476=0,E476="",E476=FALSE),"",MAX($G$1:G475)+1)</f>
        <v/>
      </c>
    </row>
    <row r="477" spans="4:7" ht="13.95" customHeight="1">
      <c r="D477" s="169" t="str">
        <f ca="1">IFERROR(ADDRESS(ROW($A$25),$BO$3,,,$B$5),"")</f>
        <v/>
      </c>
      <c r="E477" s="170" t="str">
        <f t="shared" ca="1" si="28"/>
        <v/>
      </c>
      <c r="F477" s="170" t="str">
        <f t="shared" ca="1" si="29"/>
        <v/>
      </c>
      <c r="G477" s="171" t="str">
        <f ca="1">IF(OR(E477=0,E477="",E477=FALSE),"",MAX($G$1:G476)+1)</f>
        <v/>
      </c>
    </row>
    <row r="478" spans="4:7" ht="13.95" customHeight="1">
      <c r="D478" s="169" t="str">
        <f ca="1">IFERROR(ADDRESS(ROW($A$26),$BO$3,,,$B$5),"")</f>
        <v/>
      </c>
      <c r="E478" s="170" t="str">
        <f t="shared" ca="1" si="28"/>
        <v/>
      </c>
      <c r="F478" s="170" t="str">
        <f t="shared" ca="1" si="29"/>
        <v/>
      </c>
      <c r="G478" s="171" t="str">
        <f ca="1">IF(OR(E478=0,E478="",E478=FALSE),"",MAX($G$1:G477)+1)</f>
        <v/>
      </c>
    </row>
    <row r="479" spans="4:7" ht="13.95" customHeight="1">
      <c r="D479" s="169" t="str">
        <f ca="1">IFERROR(ADDRESS(ROW($A$27),$BO$3,,,$B$5),"")</f>
        <v/>
      </c>
      <c r="E479" s="170" t="str">
        <f t="shared" ca="1" si="28"/>
        <v/>
      </c>
      <c r="F479" s="170" t="str">
        <f t="shared" ca="1" si="29"/>
        <v/>
      </c>
      <c r="G479" s="171" t="str">
        <f ca="1">IF(OR(E479=0,E479="",E479=FALSE),"",MAX($G$1:G478)+1)</f>
        <v/>
      </c>
    </row>
    <row r="480" spans="4:7" ht="13.95" customHeight="1">
      <c r="D480" s="169" t="str">
        <f ca="1">IFERROR(ADDRESS(ROW($A$28),$BO$3,,,$B$5),"")</f>
        <v/>
      </c>
      <c r="E480" s="170" t="str">
        <f t="shared" ca="1" si="28"/>
        <v/>
      </c>
      <c r="F480" s="170" t="str">
        <f t="shared" ca="1" si="29"/>
        <v/>
      </c>
      <c r="G480" s="171" t="str">
        <f ca="1">IF(OR(E480=0,E480="",E480=FALSE),"",MAX($G$1:G479)+1)</f>
        <v/>
      </c>
    </row>
    <row r="481" spans="4:7" ht="13.95" customHeight="1">
      <c r="D481" s="169" t="str">
        <f ca="1">IFERROR(ADDRESS(ROW($A$29),$BO$3,,,$B$5),"")</f>
        <v/>
      </c>
      <c r="E481" s="170" t="str">
        <f t="shared" ca="1" si="28"/>
        <v/>
      </c>
      <c r="F481" s="170" t="str">
        <f t="shared" ca="1" si="29"/>
        <v/>
      </c>
      <c r="G481" s="171" t="str">
        <f ca="1">IF(OR(E481=0,E481="",E481=FALSE),"",MAX($G$1:G480)+1)</f>
        <v/>
      </c>
    </row>
    <row r="482" spans="4:7" ht="13.95" customHeight="1">
      <c r="D482" s="169" t="str">
        <f ca="1">IFERROR(ADDRESS(ROW($A$30),$BO$3,,,$B$5),"")</f>
        <v/>
      </c>
      <c r="E482" s="170" t="str">
        <f t="shared" ca="1" si="28"/>
        <v/>
      </c>
      <c r="F482" s="170" t="str">
        <f t="shared" ca="1" si="29"/>
        <v/>
      </c>
      <c r="G482" s="171" t="str">
        <f ca="1">IF(OR(E482=0,E482="",E482=FALSE),"",MAX($G$1:G481)+1)</f>
        <v/>
      </c>
    </row>
    <row r="483" spans="4:7" ht="13.95" customHeight="1">
      <c r="D483" s="169" t="str">
        <f ca="1">IFERROR(ADDRESS(ROW($A$31),$BO$3,,,$B$5),"")</f>
        <v/>
      </c>
      <c r="E483" s="170" t="str">
        <f t="shared" ca="1" si="28"/>
        <v/>
      </c>
      <c r="F483" s="170" t="str">
        <f t="shared" ca="1" si="29"/>
        <v/>
      </c>
      <c r="G483" s="171" t="str">
        <f ca="1">IF(OR(E483=0,E483="",E483=FALSE),"",MAX($G$1:G482)+1)</f>
        <v/>
      </c>
    </row>
    <row r="484" spans="4:7" ht="13.95" customHeight="1">
      <c r="D484" s="169" t="str">
        <f ca="1">IFERROR(ADDRESS(ROW($A$32),$BO$3,,,$B$5),"")</f>
        <v/>
      </c>
      <c r="E484" s="170" t="str">
        <f t="shared" ca="1" si="28"/>
        <v/>
      </c>
      <c r="F484" s="170" t="str">
        <f t="shared" ca="1" si="29"/>
        <v/>
      </c>
      <c r="G484" s="171" t="str">
        <f ca="1">IF(OR(E484=0,E484="",E484=FALSE),"",MAX($G$1:G483)+1)</f>
        <v/>
      </c>
    </row>
    <row r="485" spans="4:7" ht="13.95" customHeight="1">
      <c r="D485" s="169" t="str">
        <f ca="1">IFERROR(ADDRESS(ROW($A$33),$BO$3,,,$B$5),"")</f>
        <v/>
      </c>
      <c r="E485" s="170" t="str">
        <f t="shared" ca="1" si="28"/>
        <v/>
      </c>
      <c r="F485" s="170" t="str">
        <f t="shared" ca="1" si="29"/>
        <v/>
      </c>
      <c r="G485" s="171" t="str">
        <f ca="1">IF(OR(E485=0,E485="",E485=FALSE),"",MAX($G$1:G484)+1)</f>
        <v/>
      </c>
    </row>
    <row r="486" spans="4:7" ht="13.95" customHeight="1">
      <c r="D486" s="169" t="str">
        <f ca="1">IFERROR(ADDRESS(ROW($A$34),$BO$3,,,$B$5),"")</f>
        <v/>
      </c>
      <c r="E486" s="170" t="str">
        <f t="shared" ca="1" si="28"/>
        <v/>
      </c>
      <c r="F486" s="170" t="str">
        <f t="shared" ca="1" si="29"/>
        <v/>
      </c>
      <c r="G486" s="171" t="str">
        <f ca="1">IF(OR(E486=0,E486="",E486=FALSE),"",MAX($G$1:G485)+1)</f>
        <v/>
      </c>
    </row>
    <row r="487" spans="4:7" ht="13.95" customHeight="1">
      <c r="D487" s="169" t="str">
        <f ca="1">IFERROR(ADDRESS(ROW($A$35),$BO$3,,,$B$5),"")</f>
        <v/>
      </c>
      <c r="E487" s="170" t="str">
        <f t="shared" ca="1" si="28"/>
        <v/>
      </c>
      <c r="F487" s="170" t="str">
        <f t="shared" ca="1" si="29"/>
        <v/>
      </c>
      <c r="G487" s="171" t="str">
        <f ca="1">IF(OR(E487=0,E487="",E487=FALSE),"",MAX($G$1:G486)+1)</f>
        <v/>
      </c>
    </row>
    <row r="488" spans="4:7" ht="13.95" customHeight="1">
      <c r="D488" s="169" t="str">
        <f ca="1">IFERROR(ADDRESS(ROW($A$36),$BO$3,,,$B$5),"")</f>
        <v/>
      </c>
      <c r="E488" s="170" t="str">
        <f t="shared" ca="1" si="28"/>
        <v/>
      </c>
      <c r="F488" s="170" t="str">
        <f t="shared" ca="1" si="29"/>
        <v/>
      </c>
      <c r="G488" s="171" t="str">
        <f ca="1">IF(OR(E488=0,E488="",E488=FALSE),"",MAX($G$1:G487)+1)</f>
        <v/>
      </c>
    </row>
    <row r="489" spans="4:7" ht="13.95" customHeight="1">
      <c r="D489" s="169" t="str">
        <f ca="1">IFERROR(ADDRESS(ROW($A$37),$BO$3,,,$B$5),"")</f>
        <v/>
      </c>
      <c r="E489" s="170" t="str">
        <f t="shared" ca="1" si="28"/>
        <v/>
      </c>
      <c r="F489" s="170" t="str">
        <f t="shared" ca="1" si="29"/>
        <v/>
      </c>
      <c r="G489" s="171" t="str">
        <f ca="1">IF(OR(E489=0,E489="",E489=FALSE),"",MAX($G$1:G488)+1)</f>
        <v/>
      </c>
    </row>
    <row r="490" spans="4:7" ht="13.95" customHeight="1">
      <c r="D490" s="169" t="str">
        <f ca="1">IFERROR(ADDRESS(ROW($A$38),$BO$3,,,$B$5),"")</f>
        <v/>
      </c>
      <c r="E490" s="170" t="str">
        <f t="shared" ca="1" si="28"/>
        <v/>
      </c>
      <c r="F490" s="170" t="str">
        <f t="shared" ca="1" si="29"/>
        <v/>
      </c>
      <c r="G490" s="171" t="str">
        <f ca="1">IF(OR(E490=0,E490="",E490=FALSE),"",MAX($G$1:G489)+1)</f>
        <v/>
      </c>
    </row>
    <row r="491" spans="4:7" ht="13.95" customHeight="1">
      <c r="D491" s="169" t="str">
        <f ca="1">IFERROR(ADDRESS(ROW($A$39),$BO$3,,,$B$5),"")</f>
        <v/>
      </c>
      <c r="E491" s="170" t="str">
        <f t="shared" ca="1" si="28"/>
        <v/>
      </c>
      <c r="F491" s="170" t="str">
        <f t="shared" ca="1" si="29"/>
        <v/>
      </c>
      <c r="G491" s="171" t="str">
        <f ca="1">IF(OR(E491=0,E491="",E491=FALSE),"",MAX($G$1:G490)+1)</f>
        <v/>
      </c>
    </row>
    <row r="492" spans="4:7" ht="13.95" customHeight="1">
      <c r="D492" s="169" t="str">
        <f ca="1">IFERROR(ADDRESS(ROW($A$40),$BO$3,,,$B$5),"")</f>
        <v/>
      </c>
      <c r="E492" s="170" t="str">
        <f t="shared" ca="1" si="28"/>
        <v/>
      </c>
      <c r="F492" s="170" t="str">
        <f t="shared" ca="1" si="29"/>
        <v/>
      </c>
      <c r="G492" s="171" t="str">
        <f ca="1">IF(OR(E492=0,E492="",E492=FALSE),"",MAX($G$1:G491)+1)</f>
        <v/>
      </c>
    </row>
    <row r="493" spans="4:7" ht="13.95" customHeight="1">
      <c r="D493" s="169" t="str">
        <f ca="1">IFERROR(ADDRESS(ROW($A$41),$BO$3,,,$B$5),"")</f>
        <v/>
      </c>
      <c r="E493" s="170" t="str">
        <f t="shared" ca="1" si="28"/>
        <v/>
      </c>
      <c r="F493" s="170" t="str">
        <f t="shared" ca="1" si="29"/>
        <v/>
      </c>
      <c r="G493" s="171" t="str">
        <f ca="1">IF(OR(E493=0,E493="",E493=FALSE),"",MAX($G$1:G492)+1)</f>
        <v/>
      </c>
    </row>
    <row r="494" spans="4:7" ht="13.95" customHeight="1">
      <c r="D494" s="169" t="str">
        <f ca="1">IFERROR(ADDRESS(ROW($A$42),$BO$3,,,$B$5),"")</f>
        <v/>
      </c>
      <c r="E494" s="170" t="str">
        <f t="shared" ca="1" si="28"/>
        <v/>
      </c>
      <c r="F494" s="170" t="str">
        <f t="shared" ca="1" si="29"/>
        <v/>
      </c>
      <c r="G494" s="171" t="str">
        <f ca="1">IF(OR(E494=0,E494="",E494=FALSE),"",MAX($G$1:G493)+1)</f>
        <v/>
      </c>
    </row>
    <row r="495" spans="4:7" ht="13.95" customHeight="1">
      <c r="D495" s="169" t="str">
        <f ca="1">IFERROR(ADDRESS(ROW($A$43),$BO$3,,,$B$5),"")</f>
        <v/>
      </c>
      <c r="E495" s="170" t="str">
        <f t="shared" ca="1" si="28"/>
        <v/>
      </c>
      <c r="F495" s="170" t="str">
        <f t="shared" ca="1" si="29"/>
        <v/>
      </c>
      <c r="G495" s="171" t="str">
        <f ca="1">IF(OR(E495=0,E495="",E495=FALSE),"",MAX($G$1:G494)+1)</f>
        <v/>
      </c>
    </row>
    <row r="496" spans="4:7" ht="13.95" customHeight="1">
      <c r="D496" s="169" t="str">
        <f ca="1">IFERROR(ADDRESS(ROW($A$44),$BO$3,,,$B$5),"")</f>
        <v/>
      </c>
      <c r="E496" s="170" t="str">
        <f t="shared" ca="1" si="28"/>
        <v/>
      </c>
      <c r="F496" s="170" t="str">
        <f t="shared" ca="1" si="29"/>
        <v/>
      </c>
      <c r="G496" s="171" t="str">
        <f ca="1">IF(OR(E496=0,E496="",E496=FALSE),"",MAX($G$1:G495)+1)</f>
        <v/>
      </c>
    </row>
    <row r="497" spans="4:7" ht="13.95" customHeight="1">
      <c r="D497" s="169" t="str">
        <f ca="1">IFERROR(ADDRESS(ROW($A$45),$BO$3,,,$B$5),"")</f>
        <v/>
      </c>
      <c r="E497" s="170" t="str">
        <f t="shared" ca="1" si="28"/>
        <v/>
      </c>
      <c r="F497" s="170" t="str">
        <f t="shared" ca="1" si="29"/>
        <v/>
      </c>
      <c r="G497" s="171" t="str">
        <f ca="1">IF(OR(E497=0,E497="",E497=FALSE),"",MAX($G$1:G496)+1)</f>
        <v/>
      </c>
    </row>
    <row r="498" spans="4:7" ht="13.95" customHeight="1">
      <c r="D498" s="169" t="str">
        <f ca="1">IFERROR(ADDRESS(ROW($A$46),$BO$3,,,$B$5),"")</f>
        <v/>
      </c>
      <c r="E498" s="170" t="str">
        <f t="shared" ca="1" si="28"/>
        <v/>
      </c>
      <c r="F498" s="170" t="str">
        <f t="shared" ca="1" si="29"/>
        <v/>
      </c>
      <c r="G498" s="171" t="str">
        <f ca="1">IF(OR(E498=0,E498="",E498=FALSE),"",MAX($G$1:G497)+1)</f>
        <v/>
      </c>
    </row>
    <row r="499" spans="4:7" ht="13.95" customHeight="1">
      <c r="D499" s="169" t="str">
        <f ca="1">IFERROR(ADDRESS(ROW($A$47),$BO$3,,,$B$5),"")</f>
        <v/>
      </c>
      <c r="E499" s="170" t="str">
        <f t="shared" ca="1" si="28"/>
        <v/>
      </c>
      <c r="F499" s="170" t="str">
        <f t="shared" ca="1" si="29"/>
        <v/>
      </c>
      <c r="G499" s="171" t="str">
        <f ca="1">IF(OR(E499=0,E499="",E499=FALSE),"",MAX($G$1:G498)+1)</f>
        <v/>
      </c>
    </row>
    <row r="500" spans="4:7" ht="13.95" customHeight="1">
      <c r="D500" s="169" t="str">
        <f ca="1">IFERROR(ADDRESS(ROW($A$48),$BO$3,,,$B$5),"")</f>
        <v/>
      </c>
      <c r="E500" s="170" t="str">
        <f t="shared" ca="1" si="28"/>
        <v/>
      </c>
      <c r="F500" s="170" t="str">
        <f t="shared" ca="1" si="29"/>
        <v/>
      </c>
      <c r="G500" s="171" t="str">
        <f ca="1">IF(OR(E500=0,E500="",E500=FALSE),"",MAX($G$1:G499)+1)</f>
        <v/>
      </c>
    </row>
    <row r="501" spans="4:7" ht="13.95" customHeight="1">
      <c r="D501" s="169" t="str">
        <f ca="1">IFERROR(ADDRESS(ROW($A$49),$BO$3,,,$B$5),"")</f>
        <v/>
      </c>
      <c r="E501" s="170" t="str">
        <f t="shared" ca="1" si="28"/>
        <v/>
      </c>
      <c r="F501" s="170" t="str">
        <f t="shared" ca="1" si="29"/>
        <v/>
      </c>
      <c r="G501" s="171" t="str">
        <f ca="1">IF(OR(E501=0,E501="",E501=FALSE),"",MAX($G$1:G500)+1)</f>
        <v/>
      </c>
    </row>
    <row r="502" spans="4:7" ht="13.95" customHeight="1">
      <c r="D502" s="169" t="str">
        <f ca="1">IFERROR(ADDRESS(ROW($A$50),$BO$3,,,$B$5),"")</f>
        <v/>
      </c>
      <c r="E502" s="170" t="str">
        <f t="shared" ca="1" si="28"/>
        <v/>
      </c>
      <c r="F502" s="170" t="str">
        <f t="shared" ca="1" si="29"/>
        <v/>
      </c>
      <c r="G502" s="171" t="str">
        <f ca="1">IF(OR(E502=0,E502="",E502=FALSE),"",MAX($G$1:G501)+1)</f>
        <v/>
      </c>
    </row>
    <row r="503" spans="4:7" ht="13.95" customHeight="1">
      <c r="D503" s="169" t="str">
        <f ca="1">IFERROR(ADDRESS(ROW($A$51),$BO$3,,,$B$5),"")</f>
        <v/>
      </c>
      <c r="E503" s="170" t="str">
        <f t="shared" ca="1" si="28"/>
        <v/>
      </c>
      <c r="F503" s="170" t="str">
        <f t="shared" ca="1" si="29"/>
        <v/>
      </c>
      <c r="G503" s="171" t="str">
        <f ca="1">IF(OR(E503=0,E503="",E503=FALSE),"",MAX($G$1:G502)+1)</f>
        <v/>
      </c>
    </row>
    <row r="504" spans="4:7" ht="13.95" customHeight="1">
      <c r="D504" s="169" t="str">
        <f ca="1">IFERROR(ADDRESS(ROW($A$52),$BO$3,,,$B$5),"")</f>
        <v/>
      </c>
      <c r="E504" s="170" t="str">
        <f t="shared" ca="1" si="28"/>
        <v/>
      </c>
      <c r="F504" s="170" t="str">
        <f t="shared" ca="1" si="29"/>
        <v/>
      </c>
      <c r="G504" s="171" t="str">
        <f ca="1">IF(OR(E504=0,E504="",E504=FALSE),"",MAX($G$1:G503)+1)</f>
        <v/>
      </c>
    </row>
    <row r="505" spans="4:7" ht="13.95" customHeight="1">
      <c r="D505" s="186" t="str">
        <f ca="1">IFERROR(ADDRESS(ROW($A$3),$BO$4,,,$B$5),"")</f>
        <v>'0'!$ET$3</v>
      </c>
      <c r="E505" s="170" t="str">
        <f t="shared" ca="1" si="28"/>
        <v/>
      </c>
      <c r="F505" s="170" t="str">
        <f t="shared" ca="1" si="29"/>
        <v/>
      </c>
      <c r="G505" s="171" t="str">
        <f ca="1">IF(OR(E505=0,E505="",E505=FALSE),"",MAX($G$1:G504)+1)</f>
        <v/>
      </c>
    </row>
    <row r="506" spans="4:7" ht="13.95" customHeight="1">
      <c r="D506" s="186" t="str">
        <f ca="1">IFERROR(ADDRESS(ROW($A$4),$BO$4,,,$B$5),"")</f>
        <v>'0'!$ET$4</v>
      </c>
      <c r="E506" s="170" t="str">
        <f t="shared" ca="1" si="28"/>
        <v/>
      </c>
      <c r="F506" s="170" t="str">
        <f t="shared" ca="1" si="29"/>
        <v/>
      </c>
      <c r="G506" s="171" t="str">
        <f ca="1">IF(OR(E506=0,E506="",E506=FALSE),"",MAX($G$1:G505)+1)</f>
        <v/>
      </c>
    </row>
    <row r="507" spans="4:7" ht="13.95" customHeight="1">
      <c r="D507" s="186" t="str">
        <f ca="1">IFERROR(ADDRESS(ROW($A$5),$BO$4,,,$B$5),"")</f>
        <v>'0'!$ET$5</v>
      </c>
      <c r="E507" s="170" t="str">
        <f t="shared" ca="1" si="28"/>
        <v/>
      </c>
      <c r="F507" s="170" t="str">
        <f t="shared" ca="1" si="29"/>
        <v/>
      </c>
      <c r="G507" s="171" t="str">
        <f ca="1">IF(OR(E507=0,E507="",E507=FALSE),"",MAX($G$1:G506)+1)</f>
        <v/>
      </c>
    </row>
    <row r="508" spans="4:7" ht="13.95" customHeight="1">
      <c r="D508" s="186" t="str">
        <f ca="1">IFERROR(ADDRESS(ROW($A$6),$BO$4,,,$B$5),"")</f>
        <v>'0'!$ET$6</v>
      </c>
      <c r="E508" s="170" t="str">
        <f t="shared" ca="1" si="28"/>
        <v/>
      </c>
      <c r="F508" s="170" t="str">
        <f t="shared" ca="1" si="29"/>
        <v/>
      </c>
      <c r="G508" s="171" t="str">
        <f ca="1">IF(OR(E508=0,E508="",E508=FALSE),"",MAX($G$1:G507)+1)</f>
        <v/>
      </c>
    </row>
    <row r="509" spans="4:7" ht="13.95" customHeight="1">
      <c r="D509" s="186" t="str">
        <f ca="1">IFERROR(ADDRESS(ROW($A$7),$BO$4,,,$B$5),"")</f>
        <v>'0'!$ET$7</v>
      </c>
      <c r="E509" s="170" t="str">
        <f t="shared" ca="1" si="28"/>
        <v/>
      </c>
      <c r="F509" s="170" t="str">
        <f t="shared" ca="1" si="29"/>
        <v/>
      </c>
      <c r="G509" s="171" t="str">
        <f ca="1">IF(OR(E509=0,E509="",E509=FALSE),"",MAX($G$1:G508)+1)</f>
        <v/>
      </c>
    </row>
    <row r="510" spans="4:7" ht="13.95" customHeight="1">
      <c r="D510" s="186" t="str">
        <f ca="1">IFERROR(ADDRESS(ROW($A$8),$BO$4,,,$B$5),"")</f>
        <v>'0'!$ET$8</v>
      </c>
      <c r="E510" s="170" t="str">
        <f t="shared" ca="1" si="28"/>
        <v/>
      </c>
      <c r="F510" s="170" t="str">
        <f t="shared" ca="1" si="29"/>
        <v/>
      </c>
      <c r="G510" s="171" t="str">
        <f ca="1">IF(OR(E510=0,E510="",E510=FALSE),"",MAX($G$1:G509)+1)</f>
        <v/>
      </c>
    </row>
    <row r="511" spans="4:7" ht="13.95" customHeight="1">
      <c r="D511" s="186" t="str">
        <f ca="1">IFERROR(ADDRESS(ROW($A$9),$BO$4,,,$B$5),"")</f>
        <v>'0'!$ET$9</v>
      </c>
      <c r="E511" s="170" t="str">
        <f t="shared" ca="1" si="28"/>
        <v/>
      </c>
      <c r="F511" s="170" t="str">
        <f t="shared" ca="1" si="29"/>
        <v/>
      </c>
      <c r="G511" s="171" t="str">
        <f ca="1">IF(OR(E511=0,E511="",E511=FALSE),"",MAX($G$1:G510)+1)</f>
        <v/>
      </c>
    </row>
    <row r="512" spans="4:7" ht="13.95" customHeight="1">
      <c r="D512" s="186" t="str">
        <f ca="1">IFERROR(ADDRESS(ROW($A$10),$BO$4,,,$B$5),"")</f>
        <v>'0'!$ET$10</v>
      </c>
      <c r="E512" s="170" t="str">
        <f t="shared" ca="1" si="28"/>
        <v/>
      </c>
      <c r="F512" s="170" t="str">
        <f t="shared" ca="1" si="29"/>
        <v/>
      </c>
      <c r="G512" s="171" t="str">
        <f ca="1">IF(OR(E512=0,E512="",E512=FALSE),"",MAX($G$1:G511)+1)</f>
        <v/>
      </c>
    </row>
    <row r="513" spans="4:7" ht="13.95" customHeight="1">
      <c r="D513" s="186" t="str">
        <f ca="1">IFERROR(ADDRESS(ROW($A$11),$BO$4,,,$B$5),"")</f>
        <v>'0'!$ET$11</v>
      </c>
      <c r="E513" s="170" t="str">
        <f t="shared" ca="1" si="28"/>
        <v/>
      </c>
      <c r="F513" s="170" t="str">
        <f t="shared" ca="1" si="29"/>
        <v/>
      </c>
      <c r="G513" s="171" t="str">
        <f ca="1">IF(OR(E513=0,E513="",E513=FALSE),"",MAX($G$1:G512)+1)</f>
        <v/>
      </c>
    </row>
    <row r="514" spans="4:7" ht="13.95" customHeight="1">
      <c r="D514" s="186" t="str">
        <f ca="1">IFERROR(ADDRESS(ROW($A$12),$BO$4,,,$B$5),"")</f>
        <v>'0'!$ET$12</v>
      </c>
      <c r="E514" s="170" t="str">
        <f t="shared" ca="1" si="28"/>
        <v/>
      </c>
      <c r="F514" s="170" t="str">
        <f t="shared" ca="1" si="29"/>
        <v/>
      </c>
      <c r="G514" s="171" t="str">
        <f ca="1">IF(OR(E514=0,E514="",E514=FALSE),"",MAX($G$1:G513)+1)</f>
        <v/>
      </c>
    </row>
    <row r="515" spans="4:7" ht="13.95" customHeight="1">
      <c r="D515" s="186" t="str">
        <f ca="1">IFERROR(ADDRESS(ROW($A$13),$BO$4,,,$B$5),"")</f>
        <v>'0'!$ET$13</v>
      </c>
      <c r="E515" s="170" t="str">
        <f t="shared" ref="E515:E578" ca="1" si="30">IFERROR(INDIRECT(D515),"")</f>
        <v/>
      </c>
      <c r="F515" s="170" t="str">
        <f t="shared" ref="F515:F578" ca="1" si="31">IFERROR(IF(OFFSET(INDIRECT(D515),,-1)&lt;&gt;"",OFFSET(INDIRECT(D515),,-1),IF(OFFSET(INDIRECT(D515),,-2)&lt;&gt;"",OFFSET(INDIRECT(D515),,-2),IF(OFFSET(INDIRECT(D515),,-3)&lt;&gt;"",OFFSET(INDIRECT(D515),,-3),IF(OFFSET(INDIRECT(D515),,-4)&lt;&gt;"",OFFSET(INDIRECT(D515),,-4),IF(OFFSET(INDIRECT(D515),,-5)&lt;&gt;"",OFFSET(INDIRECT(D515),,-5),IF(OFFSET(INDIRECT(D515),,-6)&lt;&gt;"",OFFSET(INDIRECT(D515),,-6))))))),"")</f>
        <v/>
      </c>
      <c r="G515" s="171" t="str">
        <f ca="1">IF(OR(E515=0,E515="",E515=FALSE),"",MAX($G$1:G514)+1)</f>
        <v/>
      </c>
    </row>
    <row r="516" spans="4:7" ht="13.95" customHeight="1">
      <c r="D516" s="186" t="str">
        <f ca="1">IFERROR(ADDRESS(ROW($A$14),$BO$4,,,$B$5),"")</f>
        <v>'0'!$ET$14</v>
      </c>
      <c r="E516" s="170" t="str">
        <f t="shared" ca="1" si="30"/>
        <v/>
      </c>
      <c r="F516" s="170" t="str">
        <f t="shared" ca="1" si="31"/>
        <v/>
      </c>
      <c r="G516" s="171" t="str">
        <f ca="1">IF(OR(E516=0,E516="",E516=FALSE),"",MAX($G$1:G515)+1)</f>
        <v/>
      </c>
    </row>
    <row r="517" spans="4:7" ht="13.95" customHeight="1">
      <c r="D517" s="186" t="str">
        <f ca="1">IFERROR(ADDRESS(ROW($A$15),$BO$4,,,$B$5),"")</f>
        <v>'0'!$ET$15</v>
      </c>
      <c r="E517" s="170" t="str">
        <f t="shared" ca="1" si="30"/>
        <v/>
      </c>
      <c r="F517" s="170" t="str">
        <f t="shared" ca="1" si="31"/>
        <v/>
      </c>
      <c r="G517" s="171" t="str">
        <f ca="1">IF(OR(E517=0,E517="",E517=FALSE),"",MAX($G$1:G516)+1)</f>
        <v/>
      </c>
    </row>
    <row r="518" spans="4:7" ht="13.95" customHeight="1">
      <c r="D518" s="186" t="str">
        <f ca="1">IFERROR(ADDRESS(ROW($A$16),$BO$4,,,$B$5),"")</f>
        <v>'0'!$ET$16</v>
      </c>
      <c r="E518" s="170" t="str">
        <f t="shared" ca="1" si="30"/>
        <v/>
      </c>
      <c r="F518" s="170" t="str">
        <f t="shared" ca="1" si="31"/>
        <v/>
      </c>
      <c r="G518" s="171" t="str">
        <f ca="1">IF(OR(E518=0,E518="",E518=FALSE),"",MAX($G$1:G517)+1)</f>
        <v/>
      </c>
    </row>
    <row r="519" spans="4:7" ht="13.95" customHeight="1">
      <c r="D519" s="186" t="str">
        <f ca="1">IFERROR(ADDRESS(ROW($A$17),$BO$4,,,$B$5),"")</f>
        <v>'0'!$ET$17</v>
      </c>
      <c r="E519" s="170" t="str">
        <f t="shared" ca="1" si="30"/>
        <v/>
      </c>
      <c r="F519" s="170" t="str">
        <f t="shared" ca="1" si="31"/>
        <v/>
      </c>
      <c r="G519" s="171" t="str">
        <f ca="1">IF(OR(E519=0,E519="",E519=FALSE),"",MAX($G$1:G518)+1)</f>
        <v/>
      </c>
    </row>
    <row r="520" spans="4:7" ht="13.95" customHeight="1">
      <c r="D520" s="186" t="str">
        <f ca="1">IFERROR(ADDRESS(ROW($A$18),$BO$4,,,$B$5),"")</f>
        <v>'0'!$ET$18</v>
      </c>
      <c r="E520" s="170" t="str">
        <f t="shared" ca="1" si="30"/>
        <v/>
      </c>
      <c r="F520" s="170" t="str">
        <f t="shared" ca="1" si="31"/>
        <v/>
      </c>
      <c r="G520" s="171" t="str">
        <f ca="1">IF(OR(E520=0,E520="",E520=FALSE),"",MAX($G$1:G519)+1)</f>
        <v/>
      </c>
    </row>
    <row r="521" spans="4:7" ht="13.95" customHeight="1">
      <c r="D521" s="186" t="str">
        <f ca="1">IFERROR(ADDRESS(ROW($A$19),$BO$4,,,$B$5),"")</f>
        <v>'0'!$ET$19</v>
      </c>
      <c r="E521" s="170" t="str">
        <f t="shared" ca="1" si="30"/>
        <v/>
      </c>
      <c r="F521" s="170" t="str">
        <f t="shared" ca="1" si="31"/>
        <v/>
      </c>
      <c r="G521" s="171" t="str">
        <f ca="1">IF(OR(E521=0,E521="",E521=FALSE),"",MAX($G$1:G520)+1)</f>
        <v/>
      </c>
    </row>
    <row r="522" spans="4:7" ht="13.95" customHeight="1">
      <c r="D522" s="186" t="str">
        <f ca="1">IFERROR(ADDRESS(ROW($A$20),$BO$4,,,$B$5),"")</f>
        <v>'0'!$ET$20</v>
      </c>
      <c r="E522" s="170" t="str">
        <f t="shared" ca="1" si="30"/>
        <v/>
      </c>
      <c r="F522" s="170" t="str">
        <f t="shared" ca="1" si="31"/>
        <v/>
      </c>
      <c r="G522" s="171" t="str">
        <f ca="1">IF(OR(E522=0,E522="",E522=FALSE),"",MAX($G$1:G521)+1)</f>
        <v/>
      </c>
    </row>
    <row r="523" spans="4:7" ht="13.95" customHeight="1">
      <c r="D523" s="186" t="str">
        <f ca="1">IFERROR(ADDRESS(ROW($A$21),$BO$4,,,$B$5),"")</f>
        <v>'0'!$ET$21</v>
      </c>
      <c r="E523" s="170" t="str">
        <f t="shared" ca="1" si="30"/>
        <v/>
      </c>
      <c r="F523" s="170" t="str">
        <f t="shared" ca="1" si="31"/>
        <v/>
      </c>
      <c r="G523" s="171" t="str">
        <f ca="1">IF(OR(E523=0,E523="",E523=FALSE),"",MAX($G$1:G522)+1)</f>
        <v/>
      </c>
    </row>
    <row r="524" spans="4:7" ht="13.95" customHeight="1">
      <c r="D524" s="186" t="str">
        <f ca="1">IFERROR(ADDRESS(ROW($A$22),$BO$4,,,$B$5),"")</f>
        <v>'0'!$ET$22</v>
      </c>
      <c r="E524" s="170" t="str">
        <f t="shared" ca="1" si="30"/>
        <v/>
      </c>
      <c r="F524" s="170" t="str">
        <f t="shared" ca="1" si="31"/>
        <v/>
      </c>
      <c r="G524" s="171" t="str">
        <f ca="1">IF(OR(E524=0,E524="",E524=FALSE),"",MAX($G$1:G523)+1)</f>
        <v/>
      </c>
    </row>
    <row r="525" spans="4:7" ht="13.95" customHeight="1">
      <c r="D525" s="186" t="str">
        <f ca="1">IFERROR(ADDRESS(ROW($A$23),$BO$4,,,$B$5),"")</f>
        <v>'0'!$ET$23</v>
      </c>
      <c r="E525" s="170" t="str">
        <f t="shared" ca="1" si="30"/>
        <v/>
      </c>
      <c r="F525" s="170" t="str">
        <f t="shared" ca="1" si="31"/>
        <v/>
      </c>
      <c r="G525" s="171" t="str">
        <f ca="1">IF(OR(E525=0,E525="",E525=FALSE),"",MAX($G$1:G524)+1)</f>
        <v/>
      </c>
    </row>
    <row r="526" spans="4:7" ht="13.95" customHeight="1">
      <c r="D526" s="186" t="str">
        <f ca="1">IFERROR(ADDRESS(ROW($A$24),$BO$4,,,$B$5),"")</f>
        <v>'0'!$ET$24</v>
      </c>
      <c r="E526" s="170" t="str">
        <f t="shared" ca="1" si="30"/>
        <v/>
      </c>
      <c r="F526" s="170" t="str">
        <f t="shared" ca="1" si="31"/>
        <v/>
      </c>
      <c r="G526" s="171" t="str">
        <f ca="1">IF(OR(E526=0,E526="",E526=FALSE),"",MAX($G$1:G525)+1)</f>
        <v/>
      </c>
    </row>
    <row r="527" spans="4:7" ht="13.95" customHeight="1">
      <c r="D527" s="186" t="str">
        <f ca="1">IFERROR(ADDRESS(ROW($A$25),$BO$4,,,$B$5),"")</f>
        <v>'0'!$ET$25</v>
      </c>
      <c r="E527" s="170" t="str">
        <f t="shared" ca="1" si="30"/>
        <v/>
      </c>
      <c r="F527" s="170" t="str">
        <f t="shared" ca="1" si="31"/>
        <v/>
      </c>
      <c r="G527" s="171" t="str">
        <f ca="1">IF(OR(E527=0,E527="",E527=FALSE),"",MAX($G$1:G526)+1)</f>
        <v/>
      </c>
    </row>
    <row r="528" spans="4:7" ht="13.95" customHeight="1">
      <c r="D528" s="186" t="str">
        <f ca="1">IFERROR(ADDRESS(ROW($A$26),$BO$4,,,$B$5),"")</f>
        <v>'0'!$ET$26</v>
      </c>
      <c r="E528" s="170" t="str">
        <f t="shared" ca="1" si="30"/>
        <v/>
      </c>
      <c r="F528" s="170" t="str">
        <f t="shared" ca="1" si="31"/>
        <v/>
      </c>
      <c r="G528" s="171" t="str">
        <f ca="1">IF(OR(E528=0,E528="",E528=FALSE),"",MAX($G$1:G527)+1)</f>
        <v/>
      </c>
    </row>
    <row r="529" spans="4:7" ht="13.95" customHeight="1">
      <c r="D529" s="186" t="str">
        <f ca="1">IFERROR(ADDRESS(ROW($A$27),$BO$4,,,$B$5),"")</f>
        <v>'0'!$ET$27</v>
      </c>
      <c r="E529" s="170" t="str">
        <f t="shared" ca="1" si="30"/>
        <v/>
      </c>
      <c r="F529" s="170" t="str">
        <f t="shared" ca="1" si="31"/>
        <v/>
      </c>
      <c r="G529" s="171" t="str">
        <f ca="1">IF(OR(E529=0,E529="",E529=FALSE),"",MAX($G$1:G528)+1)</f>
        <v/>
      </c>
    </row>
    <row r="530" spans="4:7" ht="13.95" customHeight="1">
      <c r="D530" s="186" t="str">
        <f ca="1">IFERROR(ADDRESS(ROW($A$28),$BO$4,,,$B$5),"")</f>
        <v>'0'!$ET$28</v>
      </c>
      <c r="E530" s="170" t="str">
        <f t="shared" ca="1" si="30"/>
        <v/>
      </c>
      <c r="F530" s="170" t="str">
        <f t="shared" ca="1" si="31"/>
        <v/>
      </c>
      <c r="G530" s="171" t="str">
        <f ca="1">IF(OR(E530=0,E530="",E530=FALSE),"",MAX($G$1:G529)+1)</f>
        <v/>
      </c>
    </row>
    <row r="531" spans="4:7" ht="13.95" customHeight="1">
      <c r="D531" s="186" t="str">
        <f ca="1">IFERROR(ADDRESS(ROW($A$29),$BO$4,,,$B$5),"")</f>
        <v>'0'!$ET$29</v>
      </c>
      <c r="E531" s="170" t="str">
        <f t="shared" ca="1" si="30"/>
        <v/>
      </c>
      <c r="F531" s="170" t="str">
        <f t="shared" ca="1" si="31"/>
        <v/>
      </c>
      <c r="G531" s="171" t="str">
        <f ca="1">IF(OR(E531=0,E531="",E531=FALSE),"",MAX($G$1:G530)+1)</f>
        <v/>
      </c>
    </row>
    <row r="532" spans="4:7" ht="13.95" customHeight="1">
      <c r="D532" s="186" t="str">
        <f ca="1">IFERROR(ADDRESS(ROW($A$30),$BO$4,,,$B$5),"")</f>
        <v>'0'!$ET$30</v>
      </c>
      <c r="E532" s="170" t="str">
        <f t="shared" ca="1" si="30"/>
        <v/>
      </c>
      <c r="F532" s="170" t="str">
        <f t="shared" ca="1" si="31"/>
        <v/>
      </c>
      <c r="G532" s="171" t="str">
        <f ca="1">IF(OR(E532=0,E532="",E532=FALSE),"",MAX($G$1:G531)+1)</f>
        <v/>
      </c>
    </row>
    <row r="533" spans="4:7" ht="13.95" customHeight="1">
      <c r="D533" s="186" t="str">
        <f ca="1">IFERROR(ADDRESS(ROW($A$31),$BO$4,,,$B$5),"")</f>
        <v>'0'!$ET$31</v>
      </c>
      <c r="E533" s="170" t="str">
        <f t="shared" ca="1" si="30"/>
        <v/>
      </c>
      <c r="F533" s="170" t="str">
        <f t="shared" ca="1" si="31"/>
        <v/>
      </c>
      <c r="G533" s="171" t="str">
        <f ca="1">IF(OR(E533=0,E533="",E533=FALSE),"",MAX($G$1:G532)+1)</f>
        <v/>
      </c>
    </row>
    <row r="534" spans="4:7" ht="13.95" customHeight="1">
      <c r="D534" s="186" t="str">
        <f ca="1">IFERROR(ADDRESS(ROW($A$32),$BO$4,,,$B$5),"")</f>
        <v>'0'!$ET$32</v>
      </c>
      <c r="E534" s="170" t="str">
        <f t="shared" ca="1" si="30"/>
        <v/>
      </c>
      <c r="F534" s="170" t="str">
        <f t="shared" ca="1" si="31"/>
        <v/>
      </c>
      <c r="G534" s="171" t="str">
        <f ca="1">IF(OR(E534=0,E534="",E534=FALSE),"",MAX($G$1:G533)+1)</f>
        <v/>
      </c>
    </row>
    <row r="535" spans="4:7" ht="13.95" customHeight="1">
      <c r="D535" s="186" t="str">
        <f ca="1">IFERROR(ADDRESS(ROW($A$33),$BO$4,,,$B$5),"")</f>
        <v>'0'!$ET$33</v>
      </c>
      <c r="E535" s="170" t="str">
        <f t="shared" ca="1" si="30"/>
        <v/>
      </c>
      <c r="F535" s="170" t="str">
        <f t="shared" ca="1" si="31"/>
        <v/>
      </c>
      <c r="G535" s="171" t="str">
        <f ca="1">IF(OR(E535=0,E535="",E535=FALSE),"",MAX($G$1:G534)+1)</f>
        <v/>
      </c>
    </row>
    <row r="536" spans="4:7" ht="13.95" customHeight="1">
      <c r="D536" s="186" t="str">
        <f ca="1">IFERROR(ADDRESS(ROW($A$34),$BO$4,,,$B$5),"")</f>
        <v>'0'!$ET$34</v>
      </c>
      <c r="E536" s="170" t="str">
        <f t="shared" ca="1" si="30"/>
        <v/>
      </c>
      <c r="F536" s="170" t="str">
        <f t="shared" ca="1" si="31"/>
        <v/>
      </c>
      <c r="G536" s="171" t="str">
        <f ca="1">IF(OR(E536=0,E536="",E536=FALSE),"",MAX($G$1:G535)+1)</f>
        <v/>
      </c>
    </row>
    <row r="537" spans="4:7" ht="13.95" customHeight="1">
      <c r="D537" s="186" t="str">
        <f ca="1">IFERROR(ADDRESS(ROW($A$35),$BO$4,,,$B$5),"")</f>
        <v>'0'!$ET$35</v>
      </c>
      <c r="E537" s="170" t="str">
        <f t="shared" ca="1" si="30"/>
        <v/>
      </c>
      <c r="F537" s="170" t="str">
        <f t="shared" ca="1" si="31"/>
        <v/>
      </c>
      <c r="G537" s="171" t="str">
        <f ca="1">IF(OR(E537=0,E537="",E537=FALSE),"",MAX($G$1:G536)+1)</f>
        <v/>
      </c>
    </row>
    <row r="538" spans="4:7" ht="13.95" customHeight="1">
      <c r="D538" s="186" t="str">
        <f ca="1">IFERROR(ADDRESS(ROW($A$36),$BO$4,,,$B$5),"")</f>
        <v>'0'!$ET$36</v>
      </c>
      <c r="E538" s="170" t="str">
        <f t="shared" ca="1" si="30"/>
        <v/>
      </c>
      <c r="F538" s="170" t="str">
        <f t="shared" ca="1" si="31"/>
        <v/>
      </c>
      <c r="G538" s="171" t="str">
        <f ca="1">IF(OR(E538=0,E538="",E538=FALSE),"",MAX($G$1:G537)+1)</f>
        <v/>
      </c>
    </row>
    <row r="539" spans="4:7" ht="13.95" customHeight="1">
      <c r="D539" s="186" t="str">
        <f ca="1">IFERROR(ADDRESS(ROW($A$37),$BO$4,,,$B$5),"")</f>
        <v>'0'!$ET$37</v>
      </c>
      <c r="E539" s="170" t="str">
        <f t="shared" ca="1" si="30"/>
        <v/>
      </c>
      <c r="F539" s="170" t="str">
        <f t="shared" ca="1" si="31"/>
        <v/>
      </c>
      <c r="G539" s="171" t="str">
        <f ca="1">IF(OR(E539=0,E539="",E539=FALSE),"",MAX($G$1:G538)+1)</f>
        <v/>
      </c>
    </row>
    <row r="540" spans="4:7" ht="13.95" customHeight="1">
      <c r="D540" s="186" t="str">
        <f ca="1">IFERROR(ADDRESS(ROW($A$38),$BO$4,,,$B$5),"")</f>
        <v>'0'!$ET$38</v>
      </c>
      <c r="E540" s="170" t="str">
        <f t="shared" ca="1" si="30"/>
        <v/>
      </c>
      <c r="F540" s="170" t="str">
        <f t="shared" ca="1" si="31"/>
        <v/>
      </c>
      <c r="G540" s="171" t="str">
        <f ca="1">IF(OR(E540=0,E540="",E540=FALSE),"",MAX($G$1:G539)+1)</f>
        <v/>
      </c>
    </row>
    <row r="541" spans="4:7" ht="13.95" customHeight="1">
      <c r="D541" s="186" t="str">
        <f ca="1">IFERROR(ADDRESS(ROW($A$39),$BO$4,,,$B$5),"")</f>
        <v>'0'!$ET$39</v>
      </c>
      <c r="E541" s="170" t="str">
        <f t="shared" ca="1" si="30"/>
        <v/>
      </c>
      <c r="F541" s="170" t="str">
        <f t="shared" ca="1" si="31"/>
        <v/>
      </c>
      <c r="G541" s="171" t="str">
        <f ca="1">IF(OR(E541=0,E541="",E541=FALSE),"",MAX($G$1:G540)+1)</f>
        <v/>
      </c>
    </row>
    <row r="542" spans="4:7" ht="13.95" customHeight="1">
      <c r="D542" s="186" t="str">
        <f ca="1">IFERROR(ADDRESS(ROW($A$40),$BO$4,,,$B$5),"")</f>
        <v>'0'!$ET$40</v>
      </c>
      <c r="E542" s="170" t="str">
        <f t="shared" ca="1" si="30"/>
        <v/>
      </c>
      <c r="F542" s="170" t="str">
        <f t="shared" ca="1" si="31"/>
        <v/>
      </c>
      <c r="G542" s="171" t="str">
        <f ca="1">IF(OR(E542=0,E542="",E542=FALSE),"",MAX($G$1:G541)+1)</f>
        <v/>
      </c>
    </row>
    <row r="543" spans="4:7" ht="13.95" customHeight="1">
      <c r="D543" s="186" t="str">
        <f ca="1">IFERROR(ADDRESS(ROW($A$41),$BO$4,,,$B$5),"")</f>
        <v>'0'!$ET$41</v>
      </c>
      <c r="E543" s="170" t="str">
        <f t="shared" ca="1" si="30"/>
        <v/>
      </c>
      <c r="F543" s="170" t="str">
        <f t="shared" ca="1" si="31"/>
        <v/>
      </c>
      <c r="G543" s="171" t="str">
        <f ca="1">IF(OR(E543=0,E543="",E543=FALSE),"",MAX($G$1:G542)+1)</f>
        <v/>
      </c>
    </row>
    <row r="544" spans="4:7" ht="13.95" customHeight="1">
      <c r="D544" s="186" t="str">
        <f ca="1">IFERROR(ADDRESS(ROW($A$42),$BO$4,,,$B$5),"")</f>
        <v>'0'!$ET$42</v>
      </c>
      <c r="E544" s="170" t="str">
        <f t="shared" ca="1" si="30"/>
        <v/>
      </c>
      <c r="F544" s="170" t="str">
        <f t="shared" ca="1" si="31"/>
        <v/>
      </c>
      <c r="G544" s="171" t="str">
        <f ca="1">IF(OR(E544=0,E544="",E544=FALSE),"",MAX($G$1:G543)+1)</f>
        <v/>
      </c>
    </row>
    <row r="545" spans="4:7" ht="13.95" customHeight="1">
      <c r="D545" s="186" t="str">
        <f ca="1">IFERROR(ADDRESS(ROW($A$43),$BO$4,,,$B$5),"")</f>
        <v>'0'!$ET$43</v>
      </c>
      <c r="E545" s="170" t="str">
        <f t="shared" ca="1" si="30"/>
        <v/>
      </c>
      <c r="F545" s="170" t="str">
        <f t="shared" ca="1" si="31"/>
        <v/>
      </c>
      <c r="G545" s="171" t="str">
        <f ca="1">IF(OR(E545=0,E545="",E545=FALSE),"",MAX($G$1:G544)+1)</f>
        <v/>
      </c>
    </row>
    <row r="546" spans="4:7" ht="13.95" customHeight="1">
      <c r="D546" s="186" t="str">
        <f ca="1">IFERROR(ADDRESS(ROW($A$44),$BO$4,,,$B$5),"")</f>
        <v>'0'!$ET$44</v>
      </c>
      <c r="E546" s="170" t="str">
        <f t="shared" ca="1" si="30"/>
        <v/>
      </c>
      <c r="F546" s="170" t="str">
        <f t="shared" ca="1" si="31"/>
        <v/>
      </c>
      <c r="G546" s="171" t="str">
        <f ca="1">IF(OR(E546=0,E546="",E546=FALSE),"",MAX($G$1:G545)+1)</f>
        <v/>
      </c>
    </row>
    <row r="547" spans="4:7" ht="13.95" customHeight="1">
      <c r="D547" s="186" t="str">
        <f ca="1">IFERROR(ADDRESS(ROW($A$45),$BO$4,,,$B$5),"")</f>
        <v>'0'!$ET$45</v>
      </c>
      <c r="E547" s="170" t="str">
        <f t="shared" ca="1" si="30"/>
        <v/>
      </c>
      <c r="F547" s="170" t="str">
        <f t="shared" ca="1" si="31"/>
        <v/>
      </c>
      <c r="G547" s="171" t="str">
        <f ca="1">IF(OR(E547=0,E547="",E547=FALSE),"",MAX($G$1:G546)+1)</f>
        <v/>
      </c>
    </row>
    <row r="548" spans="4:7" ht="13.95" customHeight="1">
      <c r="D548" s="186" t="str">
        <f ca="1">IFERROR(ADDRESS(ROW($A$46),$BO$4,,,$B$5),"")</f>
        <v>'0'!$ET$46</v>
      </c>
      <c r="E548" s="170" t="str">
        <f t="shared" ca="1" si="30"/>
        <v/>
      </c>
      <c r="F548" s="170" t="str">
        <f t="shared" ca="1" si="31"/>
        <v/>
      </c>
      <c r="G548" s="171" t="str">
        <f ca="1">IF(OR(E548=0,E548="",E548=FALSE),"",MAX($G$1:G547)+1)</f>
        <v/>
      </c>
    </row>
    <row r="549" spans="4:7" ht="13.95" customHeight="1">
      <c r="D549" s="186" t="str">
        <f ca="1">IFERROR(ADDRESS(ROW($A$47),$BO$4,,,$B$5),"")</f>
        <v>'0'!$ET$47</v>
      </c>
      <c r="E549" s="170" t="str">
        <f t="shared" ca="1" si="30"/>
        <v/>
      </c>
      <c r="F549" s="170" t="str">
        <f t="shared" ca="1" si="31"/>
        <v/>
      </c>
      <c r="G549" s="171" t="str">
        <f ca="1">IF(OR(E549=0,E549="",E549=FALSE),"",MAX($G$1:G548)+1)</f>
        <v/>
      </c>
    </row>
    <row r="550" spans="4:7" ht="13.95" customHeight="1">
      <c r="D550" s="186" t="str">
        <f ca="1">IFERROR(ADDRESS(ROW($A$48),$BO$4,,,$B$5),"")</f>
        <v>'0'!$ET$48</v>
      </c>
      <c r="E550" s="170" t="str">
        <f t="shared" ca="1" si="30"/>
        <v/>
      </c>
      <c r="F550" s="170" t="str">
        <f t="shared" ca="1" si="31"/>
        <v/>
      </c>
      <c r="G550" s="171" t="str">
        <f ca="1">IF(OR(E550=0,E550="",E550=FALSE),"",MAX($G$1:G549)+1)</f>
        <v/>
      </c>
    </row>
    <row r="551" spans="4:7" ht="13.95" customHeight="1">
      <c r="D551" s="186" t="str">
        <f ca="1">IFERROR(ADDRESS(ROW($A$49),$BO$4,,,$B$5),"")</f>
        <v>'0'!$ET$49</v>
      </c>
      <c r="E551" s="170" t="str">
        <f t="shared" ca="1" si="30"/>
        <v/>
      </c>
      <c r="F551" s="170" t="str">
        <f t="shared" ca="1" si="31"/>
        <v/>
      </c>
      <c r="G551" s="171" t="str">
        <f ca="1">IF(OR(E551=0,E551="",E551=FALSE),"",MAX($G$1:G550)+1)</f>
        <v/>
      </c>
    </row>
    <row r="552" spans="4:7" ht="13.95" customHeight="1">
      <c r="D552" s="186" t="str">
        <f ca="1">IFERROR(ADDRESS(ROW($A$50),$BO$4,,,$B$5),"")</f>
        <v>'0'!$ET$50</v>
      </c>
      <c r="E552" s="170" t="str">
        <f t="shared" ca="1" si="30"/>
        <v/>
      </c>
      <c r="F552" s="170" t="str">
        <f t="shared" ca="1" si="31"/>
        <v/>
      </c>
      <c r="G552" s="171" t="str">
        <f ca="1">IF(OR(E552=0,E552="",E552=FALSE),"",MAX($G$1:G551)+1)</f>
        <v/>
      </c>
    </row>
    <row r="553" spans="4:7" ht="13.95" customHeight="1">
      <c r="D553" s="186" t="str">
        <f ca="1">IFERROR(ADDRESS(ROW($A$51),$BO$4,,,$B$5),"")</f>
        <v>'0'!$ET$51</v>
      </c>
      <c r="E553" s="170" t="str">
        <f t="shared" ca="1" si="30"/>
        <v/>
      </c>
      <c r="F553" s="170" t="str">
        <f t="shared" ca="1" si="31"/>
        <v/>
      </c>
      <c r="G553" s="171" t="str">
        <f ca="1">IF(OR(E553=0,E553="",E553=FALSE),"",MAX($G$1:G552)+1)</f>
        <v/>
      </c>
    </row>
    <row r="554" spans="4:7" ht="13.95" customHeight="1">
      <c r="D554" s="186" t="str">
        <f ca="1">IFERROR(ADDRESS(ROW($A$52),$BO$4,,,$B$5),"")</f>
        <v>'0'!$ET$52</v>
      </c>
      <c r="E554" s="170" t="str">
        <f t="shared" ca="1" si="30"/>
        <v/>
      </c>
      <c r="F554" s="170" t="str">
        <f t="shared" ca="1" si="31"/>
        <v/>
      </c>
      <c r="G554" s="171" t="str">
        <f ca="1">IF(OR(E554=0,E554="",E554=FALSE),"",MAX($G$1:G553)+1)</f>
        <v/>
      </c>
    </row>
    <row r="555" spans="4:7" ht="13.95" customHeight="1">
      <c r="D555" s="187" t="str">
        <f ca="1">IFERROR(ADDRESS(ROW($A$3),$BO$5,,,$B$5),"")</f>
        <v>'0'!$EU$3</v>
      </c>
      <c r="E555" s="170" t="str">
        <f t="shared" ca="1" si="30"/>
        <v/>
      </c>
      <c r="F555" s="170" t="str">
        <f t="shared" ca="1" si="31"/>
        <v/>
      </c>
      <c r="G555" s="171" t="str">
        <f ca="1">IF(OR(E555=0,E555="",E555=FALSE),"",MAX($G$1:G554)+1)</f>
        <v/>
      </c>
    </row>
    <row r="556" spans="4:7" ht="13.95" customHeight="1">
      <c r="D556" s="187" t="str">
        <f ca="1">IFERROR(ADDRESS(ROW($A$4),$BO$5,,,$B$5),"")</f>
        <v>'0'!$EU$4</v>
      </c>
      <c r="E556" s="170" t="str">
        <f t="shared" ca="1" si="30"/>
        <v/>
      </c>
      <c r="F556" s="170" t="str">
        <f t="shared" ca="1" si="31"/>
        <v/>
      </c>
      <c r="G556" s="171" t="str">
        <f ca="1">IF(OR(E556=0,E556="",E556=FALSE),"",MAX($G$1:G555)+1)</f>
        <v/>
      </c>
    </row>
    <row r="557" spans="4:7" ht="13.95" customHeight="1">
      <c r="D557" s="187" t="str">
        <f ca="1">IFERROR(ADDRESS(ROW($A$5),$BO$5,,,$B$5),"")</f>
        <v>'0'!$EU$5</v>
      </c>
      <c r="E557" s="170" t="str">
        <f t="shared" ca="1" si="30"/>
        <v/>
      </c>
      <c r="F557" s="170" t="str">
        <f t="shared" ca="1" si="31"/>
        <v/>
      </c>
      <c r="G557" s="171" t="str">
        <f ca="1">IF(OR(E557=0,E557="",E557=FALSE),"",MAX($G$1:G556)+1)</f>
        <v/>
      </c>
    </row>
    <row r="558" spans="4:7" ht="13.95" customHeight="1">
      <c r="D558" s="187" t="str">
        <f ca="1">IFERROR(ADDRESS(ROW($A$6),$BO$5,,,$B$5),"")</f>
        <v>'0'!$EU$6</v>
      </c>
      <c r="E558" s="170" t="str">
        <f t="shared" ca="1" si="30"/>
        <v/>
      </c>
      <c r="F558" s="170" t="str">
        <f t="shared" ca="1" si="31"/>
        <v/>
      </c>
      <c r="G558" s="171" t="str">
        <f ca="1">IF(OR(E558=0,E558="",E558=FALSE),"",MAX($G$1:G557)+1)</f>
        <v/>
      </c>
    </row>
    <row r="559" spans="4:7" ht="13.95" customHeight="1">
      <c r="D559" s="187" t="str">
        <f ca="1">IFERROR(ADDRESS(ROW($A$7),$BO$5,,,$B$5),"")</f>
        <v>'0'!$EU$7</v>
      </c>
      <c r="E559" s="170" t="str">
        <f t="shared" ca="1" si="30"/>
        <v/>
      </c>
      <c r="F559" s="170" t="str">
        <f t="shared" ca="1" si="31"/>
        <v/>
      </c>
      <c r="G559" s="171" t="str">
        <f ca="1">IF(OR(E559=0,E559="",E559=FALSE),"",MAX($G$1:G558)+1)</f>
        <v/>
      </c>
    </row>
    <row r="560" spans="4:7" ht="13.95" customHeight="1">
      <c r="D560" s="187" t="str">
        <f ca="1">IFERROR(ADDRESS(ROW($A$8),$BO$5,,,$B$5),"")</f>
        <v>'0'!$EU$8</v>
      </c>
      <c r="E560" s="170" t="str">
        <f t="shared" ca="1" si="30"/>
        <v/>
      </c>
      <c r="F560" s="170" t="str">
        <f t="shared" ca="1" si="31"/>
        <v/>
      </c>
      <c r="G560" s="171" t="str">
        <f ca="1">IF(OR(E560=0,E560="",E560=FALSE),"",MAX($G$1:G559)+1)</f>
        <v/>
      </c>
    </row>
    <row r="561" spans="4:7" ht="13.95" customHeight="1">
      <c r="D561" s="187" t="str">
        <f ca="1">IFERROR(ADDRESS(ROW($A$9),$BO$5,,,$B$5),"")</f>
        <v>'0'!$EU$9</v>
      </c>
      <c r="E561" s="170" t="str">
        <f t="shared" ca="1" si="30"/>
        <v/>
      </c>
      <c r="F561" s="170" t="str">
        <f t="shared" ca="1" si="31"/>
        <v/>
      </c>
      <c r="G561" s="171" t="str">
        <f ca="1">IF(OR(E561=0,E561="",E561=FALSE),"",MAX($G$1:G560)+1)</f>
        <v/>
      </c>
    </row>
    <row r="562" spans="4:7" ht="13.95" customHeight="1">
      <c r="D562" s="187" t="str">
        <f ca="1">IFERROR(ADDRESS(ROW($A$10),$BO$5,,,$B$5),"")</f>
        <v>'0'!$EU$10</v>
      </c>
      <c r="E562" s="170" t="str">
        <f t="shared" ca="1" si="30"/>
        <v/>
      </c>
      <c r="F562" s="170" t="str">
        <f t="shared" ca="1" si="31"/>
        <v/>
      </c>
      <c r="G562" s="171" t="str">
        <f ca="1">IF(OR(E562=0,E562="",E562=FALSE),"",MAX($G$1:G561)+1)</f>
        <v/>
      </c>
    </row>
    <row r="563" spans="4:7" ht="13.95" customHeight="1">
      <c r="D563" s="187" t="str">
        <f ca="1">IFERROR(ADDRESS(ROW($A$11),$BO$5,,,$B$5),"")</f>
        <v>'0'!$EU$11</v>
      </c>
      <c r="E563" s="170" t="str">
        <f t="shared" ca="1" si="30"/>
        <v/>
      </c>
      <c r="F563" s="170" t="str">
        <f t="shared" ca="1" si="31"/>
        <v/>
      </c>
      <c r="G563" s="171" t="str">
        <f ca="1">IF(OR(E563=0,E563="",E563=FALSE),"",MAX($G$1:G562)+1)</f>
        <v/>
      </c>
    </row>
    <row r="564" spans="4:7" ht="13.95" customHeight="1">
      <c r="D564" s="187" t="str">
        <f ca="1">IFERROR(ADDRESS(ROW($A$12),$BO$5,,,$B$5),"")</f>
        <v>'0'!$EU$12</v>
      </c>
      <c r="E564" s="170" t="str">
        <f t="shared" ca="1" si="30"/>
        <v/>
      </c>
      <c r="F564" s="170" t="str">
        <f t="shared" ca="1" si="31"/>
        <v/>
      </c>
      <c r="G564" s="171" t="str">
        <f ca="1">IF(OR(E564=0,E564="",E564=FALSE),"",MAX($G$1:G563)+1)</f>
        <v/>
      </c>
    </row>
    <row r="565" spans="4:7" ht="13.95" customHeight="1">
      <c r="D565" s="187" t="str">
        <f ca="1">IFERROR(ADDRESS(ROW($A$13),$BO$5,,,$B$5),"")</f>
        <v>'0'!$EU$13</v>
      </c>
      <c r="E565" s="170" t="str">
        <f t="shared" ca="1" si="30"/>
        <v/>
      </c>
      <c r="F565" s="170" t="str">
        <f t="shared" ca="1" si="31"/>
        <v/>
      </c>
      <c r="G565" s="171" t="str">
        <f ca="1">IF(OR(E565=0,E565="",E565=FALSE),"",MAX($G$1:G564)+1)</f>
        <v/>
      </c>
    </row>
    <row r="566" spans="4:7" ht="13.95" customHeight="1">
      <c r="D566" s="187" t="str">
        <f ca="1">IFERROR(ADDRESS(ROW($A$14),$BO$5,,,$B$5),"")</f>
        <v>'0'!$EU$14</v>
      </c>
      <c r="E566" s="170" t="str">
        <f t="shared" ca="1" si="30"/>
        <v/>
      </c>
      <c r="F566" s="170" t="str">
        <f t="shared" ca="1" si="31"/>
        <v/>
      </c>
      <c r="G566" s="171" t="str">
        <f ca="1">IF(OR(E566=0,E566="",E566=FALSE),"",MAX($G$1:G565)+1)</f>
        <v/>
      </c>
    </row>
    <row r="567" spans="4:7" ht="13.95" customHeight="1">
      <c r="D567" s="187" t="str">
        <f ca="1">IFERROR(ADDRESS(ROW($A$15),$BO$5,,,$B$5),"")</f>
        <v>'0'!$EU$15</v>
      </c>
      <c r="E567" s="170" t="str">
        <f t="shared" ca="1" si="30"/>
        <v/>
      </c>
      <c r="F567" s="170" t="str">
        <f t="shared" ca="1" si="31"/>
        <v/>
      </c>
      <c r="G567" s="171" t="str">
        <f ca="1">IF(OR(E567=0,E567="",E567=FALSE),"",MAX($G$1:G566)+1)</f>
        <v/>
      </c>
    </row>
    <row r="568" spans="4:7" ht="13.95" customHeight="1">
      <c r="D568" s="187" t="str">
        <f ca="1">IFERROR(ADDRESS(ROW($A$16),$BO$5,,,$B$5),"")</f>
        <v>'0'!$EU$16</v>
      </c>
      <c r="E568" s="170" t="str">
        <f t="shared" ca="1" si="30"/>
        <v/>
      </c>
      <c r="F568" s="170" t="str">
        <f t="shared" ca="1" si="31"/>
        <v/>
      </c>
      <c r="G568" s="171" t="str">
        <f ca="1">IF(OR(E568=0,E568="",E568=FALSE),"",MAX($G$1:G567)+1)</f>
        <v/>
      </c>
    </row>
    <row r="569" spans="4:7" ht="13.95" customHeight="1">
      <c r="D569" s="187" t="str">
        <f ca="1">IFERROR(ADDRESS(ROW($A$17),$BO$5,,,$B$5),"")</f>
        <v>'0'!$EU$17</v>
      </c>
      <c r="E569" s="170" t="str">
        <f t="shared" ca="1" si="30"/>
        <v/>
      </c>
      <c r="F569" s="170" t="str">
        <f t="shared" ca="1" si="31"/>
        <v/>
      </c>
      <c r="G569" s="171" t="str">
        <f ca="1">IF(OR(E569=0,E569="",E569=FALSE),"",MAX($G$1:G568)+1)</f>
        <v/>
      </c>
    </row>
    <row r="570" spans="4:7" ht="13.95" customHeight="1">
      <c r="D570" s="187" t="str">
        <f ca="1">IFERROR(ADDRESS(ROW($A$18),$BO$5,,,$B$5),"")</f>
        <v>'0'!$EU$18</v>
      </c>
      <c r="E570" s="170" t="str">
        <f t="shared" ca="1" si="30"/>
        <v/>
      </c>
      <c r="F570" s="170" t="str">
        <f t="shared" ca="1" si="31"/>
        <v/>
      </c>
      <c r="G570" s="171" t="str">
        <f ca="1">IF(OR(E570=0,E570="",E570=FALSE),"",MAX($G$1:G569)+1)</f>
        <v/>
      </c>
    </row>
    <row r="571" spans="4:7" ht="13.95" customHeight="1">
      <c r="D571" s="187" t="str">
        <f ca="1">IFERROR(ADDRESS(ROW($A$19),$BO$5,,,$B$5),"")</f>
        <v>'0'!$EU$19</v>
      </c>
      <c r="E571" s="170" t="str">
        <f t="shared" ca="1" si="30"/>
        <v/>
      </c>
      <c r="F571" s="170" t="str">
        <f t="shared" ca="1" si="31"/>
        <v/>
      </c>
      <c r="G571" s="171" t="str">
        <f ca="1">IF(OR(E571=0,E571="",E571=FALSE),"",MAX($G$1:G570)+1)</f>
        <v/>
      </c>
    </row>
    <row r="572" spans="4:7" ht="13.95" customHeight="1">
      <c r="D572" s="187" t="str">
        <f ca="1">IFERROR(ADDRESS(ROW($A$20),$BO$5,,,$B$5),"")</f>
        <v>'0'!$EU$20</v>
      </c>
      <c r="E572" s="170" t="str">
        <f t="shared" ca="1" si="30"/>
        <v/>
      </c>
      <c r="F572" s="170" t="str">
        <f t="shared" ca="1" si="31"/>
        <v/>
      </c>
      <c r="G572" s="171" t="str">
        <f ca="1">IF(OR(E572=0,E572="",E572=FALSE),"",MAX($G$1:G571)+1)</f>
        <v/>
      </c>
    </row>
    <row r="573" spans="4:7" ht="13.95" customHeight="1">
      <c r="D573" s="187" t="str">
        <f ca="1">IFERROR(ADDRESS(ROW($A$21),$BO$5,,,$B$5),"")</f>
        <v>'0'!$EU$21</v>
      </c>
      <c r="E573" s="170" t="str">
        <f t="shared" ca="1" si="30"/>
        <v/>
      </c>
      <c r="F573" s="170" t="str">
        <f t="shared" ca="1" si="31"/>
        <v/>
      </c>
      <c r="G573" s="171" t="str">
        <f ca="1">IF(OR(E573=0,E573="",E573=FALSE),"",MAX($G$1:G572)+1)</f>
        <v/>
      </c>
    </row>
    <row r="574" spans="4:7" ht="13.95" customHeight="1">
      <c r="D574" s="187" t="str">
        <f ca="1">IFERROR(ADDRESS(ROW($A$22),$BO$5,,,$B$5),"")</f>
        <v>'0'!$EU$22</v>
      </c>
      <c r="E574" s="170" t="str">
        <f t="shared" ca="1" si="30"/>
        <v/>
      </c>
      <c r="F574" s="170" t="str">
        <f t="shared" ca="1" si="31"/>
        <v/>
      </c>
      <c r="G574" s="171" t="str">
        <f ca="1">IF(OR(E574=0,E574="",E574=FALSE),"",MAX($G$1:G573)+1)</f>
        <v/>
      </c>
    </row>
    <row r="575" spans="4:7" ht="13.95" customHeight="1">
      <c r="D575" s="187" t="str">
        <f ca="1">IFERROR(ADDRESS(ROW($A$23),$BO$5,,,$B$5),"")</f>
        <v>'0'!$EU$23</v>
      </c>
      <c r="E575" s="170" t="str">
        <f t="shared" ca="1" si="30"/>
        <v/>
      </c>
      <c r="F575" s="170" t="str">
        <f t="shared" ca="1" si="31"/>
        <v/>
      </c>
      <c r="G575" s="171" t="str">
        <f ca="1">IF(OR(E575=0,E575="",E575=FALSE),"",MAX($G$1:G574)+1)</f>
        <v/>
      </c>
    </row>
    <row r="576" spans="4:7" ht="13.95" customHeight="1">
      <c r="D576" s="187" t="str">
        <f ca="1">IFERROR(ADDRESS(ROW($A$24),$BO$5,,,$B$5),"")</f>
        <v>'0'!$EU$24</v>
      </c>
      <c r="E576" s="170" t="str">
        <f t="shared" ca="1" si="30"/>
        <v/>
      </c>
      <c r="F576" s="170" t="str">
        <f t="shared" ca="1" si="31"/>
        <v/>
      </c>
      <c r="G576" s="171" t="str">
        <f ca="1">IF(OR(E576=0,E576="",E576=FALSE),"",MAX($G$1:G575)+1)</f>
        <v/>
      </c>
    </row>
    <row r="577" spans="4:7" ht="13.95" customHeight="1">
      <c r="D577" s="187" t="str">
        <f ca="1">IFERROR(ADDRESS(ROW($A$25),$BO$5,,,$B$5),"")</f>
        <v>'0'!$EU$25</v>
      </c>
      <c r="E577" s="170" t="str">
        <f t="shared" ca="1" si="30"/>
        <v/>
      </c>
      <c r="F577" s="170" t="str">
        <f t="shared" ca="1" si="31"/>
        <v/>
      </c>
      <c r="G577" s="171" t="str">
        <f ca="1">IF(OR(E577=0,E577="",E577=FALSE),"",MAX($G$1:G576)+1)</f>
        <v/>
      </c>
    </row>
    <row r="578" spans="4:7" ht="13.95" customHeight="1">
      <c r="D578" s="187" t="str">
        <f ca="1">IFERROR(ADDRESS(ROW($A$26),$BO$5,,,$B$5),"")</f>
        <v>'0'!$EU$26</v>
      </c>
      <c r="E578" s="170" t="str">
        <f t="shared" ca="1" si="30"/>
        <v/>
      </c>
      <c r="F578" s="170" t="str">
        <f t="shared" ca="1" si="31"/>
        <v/>
      </c>
      <c r="G578" s="171" t="str">
        <f ca="1">IF(OR(E578=0,E578="",E578=FALSE),"",MAX($G$1:G577)+1)</f>
        <v/>
      </c>
    </row>
    <row r="579" spans="4:7" ht="13.95" customHeight="1">
      <c r="D579" s="187" t="str">
        <f ca="1">IFERROR(ADDRESS(ROW($A$27),$BO$5,,,$B$5),"")</f>
        <v>'0'!$EU$27</v>
      </c>
      <c r="E579" s="170" t="str">
        <f t="shared" ref="E579:E642" ca="1" si="32">IFERROR(INDIRECT(D579),"")</f>
        <v/>
      </c>
      <c r="F579" s="170" t="str">
        <f t="shared" ref="F579:F642" ca="1" si="33">IFERROR(IF(OFFSET(INDIRECT(D579),,-1)&lt;&gt;"",OFFSET(INDIRECT(D579),,-1),IF(OFFSET(INDIRECT(D579),,-2)&lt;&gt;"",OFFSET(INDIRECT(D579),,-2),IF(OFFSET(INDIRECT(D579),,-3)&lt;&gt;"",OFFSET(INDIRECT(D579),,-3),IF(OFFSET(INDIRECT(D579),,-4)&lt;&gt;"",OFFSET(INDIRECT(D579),,-4),IF(OFFSET(INDIRECT(D579),,-5)&lt;&gt;"",OFFSET(INDIRECT(D579),,-5),IF(OFFSET(INDIRECT(D579),,-6)&lt;&gt;"",OFFSET(INDIRECT(D579),,-6))))))),"")</f>
        <v/>
      </c>
      <c r="G579" s="171" t="str">
        <f ca="1">IF(OR(E579=0,E579="",E579=FALSE),"",MAX($G$1:G578)+1)</f>
        <v/>
      </c>
    </row>
    <row r="580" spans="4:7" ht="13.95" customHeight="1">
      <c r="D580" s="187" t="str">
        <f ca="1">IFERROR(ADDRESS(ROW($A$28),$BO$5,,,$B$5),"")</f>
        <v>'0'!$EU$28</v>
      </c>
      <c r="E580" s="170" t="str">
        <f t="shared" ca="1" si="32"/>
        <v/>
      </c>
      <c r="F580" s="170" t="str">
        <f t="shared" ca="1" si="33"/>
        <v/>
      </c>
      <c r="G580" s="171" t="str">
        <f ca="1">IF(OR(E580=0,E580="",E580=FALSE),"",MAX($G$1:G579)+1)</f>
        <v/>
      </c>
    </row>
    <row r="581" spans="4:7" ht="13.95" customHeight="1">
      <c r="D581" s="187" t="str">
        <f ca="1">IFERROR(ADDRESS(ROW($A$29),$BO$5,,,$B$5),"")</f>
        <v>'0'!$EU$29</v>
      </c>
      <c r="E581" s="170" t="str">
        <f t="shared" ca="1" si="32"/>
        <v/>
      </c>
      <c r="F581" s="170" t="str">
        <f t="shared" ca="1" si="33"/>
        <v/>
      </c>
      <c r="G581" s="171" t="str">
        <f ca="1">IF(OR(E581=0,E581="",E581=FALSE),"",MAX($G$1:G580)+1)</f>
        <v/>
      </c>
    </row>
    <row r="582" spans="4:7" ht="13.95" customHeight="1">
      <c r="D582" s="187" t="str">
        <f ca="1">IFERROR(ADDRESS(ROW($A$30),$BO$5,,,$B$5),"")</f>
        <v>'0'!$EU$30</v>
      </c>
      <c r="E582" s="170" t="str">
        <f t="shared" ca="1" si="32"/>
        <v/>
      </c>
      <c r="F582" s="170" t="str">
        <f t="shared" ca="1" si="33"/>
        <v/>
      </c>
      <c r="G582" s="171" t="str">
        <f ca="1">IF(OR(E582=0,E582="",E582=FALSE),"",MAX($G$1:G581)+1)</f>
        <v/>
      </c>
    </row>
    <row r="583" spans="4:7" ht="13.95" customHeight="1">
      <c r="D583" s="187" t="str">
        <f ca="1">IFERROR(ADDRESS(ROW($A$31),$BO$5,,,$B$5),"")</f>
        <v>'0'!$EU$31</v>
      </c>
      <c r="E583" s="170" t="str">
        <f t="shared" ca="1" si="32"/>
        <v/>
      </c>
      <c r="F583" s="170" t="str">
        <f t="shared" ca="1" si="33"/>
        <v/>
      </c>
      <c r="G583" s="171" t="str">
        <f ca="1">IF(OR(E583=0,E583="",E583=FALSE),"",MAX($G$1:G582)+1)</f>
        <v/>
      </c>
    </row>
    <row r="584" spans="4:7" ht="13.95" customHeight="1">
      <c r="D584" s="187" t="str">
        <f ca="1">IFERROR(ADDRESS(ROW($A$32),$BO$5,,,$B$5),"")</f>
        <v>'0'!$EU$32</v>
      </c>
      <c r="E584" s="170" t="str">
        <f t="shared" ca="1" si="32"/>
        <v/>
      </c>
      <c r="F584" s="170" t="str">
        <f t="shared" ca="1" si="33"/>
        <v/>
      </c>
      <c r="G584" s="171" t="str">
        <f ca="1">IF(OR(E584=0,E584="",E584=FALSE),"",MAX($G$1:G583)+1)</f>
        <v/>
      </c>
    </row>
    <row r="585" spans="4:7" ht="13.95" customHeight="1">
      <c r="D585" s="187" t="str">
        <f ca="1">IFERROR(ADDRESS(ROW($A$33),$BO$5,,,$B$5),"")</f>
        <v>'0'!$EU$33</v>
      </c>
      <c r="E585" s="170" t="str">
        <f t="shared" ca="1" si="32"/>
        <v/>
      </c>
      <c r="F585" s="170" t="str">
        <f t="shared" ca="1" si="33"/>
        <v/>
      </c>
      <c r="G585" s="171" t="str">
        <f ca="1">IF(OR(E585=0,E585="",E585=FALSE),"",MAX($G$1:G584)+1)</f>
        <v/>
      </c>
    </row>
    <row r="586" spans="4:7" ht="13.95" customHeight="1">
      <c r="D586" s="187" t="str">
        <f ca="1">IFERROR(ADDRESS(ROW($A$34),$BO$5,,,$B$5),"")</f>
        <v>'0'!$EU$34</v>
      </c>
      <c r="E586" s="170" t="str">
        <f t="shared" ca="1" si="32"/>
        <v/>
      </c>
      <c r="F586" s="170" t="str">
        <f t="shared" ca="1" si="33"/>
        <v/>
      </c>
      <c r="G586" s="171" t="str">
        <f ca="1">IF(OR(E586=0,E586="",E586=FALSE),"",MAX($G$1:G585)+1)</f>
        <v/>
      </c>
    </row>
    <row r="587" spans="4:7" ht="13.95" customHeight="1">
      <c r="D587" s="187" t="str">
        <f ca="1">IFERROR(ADDRESS(ROW($A$35),$BO$5,,,$B$5),"")</f>
        <v>'0'!$EU$35</v>
      </c>
      <c r="E587" s="170" t="str">
        <f t="shared" ca="1" si="32"/>
        <v/>
      </c>
      <c r="F587" s="170" t="str">
        <f t="shared" ca="1" si="33"/>
        <v/>
      </c>
      <c r="G587" s="171" t="str">
        <f ca="1">IF(OR(E587=0,E587="",E587=FALSE),"",MAX($G$1:G586)+1)</f>
        <v/>
      </c>
    </row>
    <row r="588" spans="4:7" ht="13.95" customHeight="1">
      <c r="D588" s="187" t="str">
        <f ca="1">IFERROR(ADDRESS(ROW($A$36),$BO$5,,,$B$5),"")</f>
        <v>'0'!$EU$36</v>
      </c>
      <c r="E588" s="170" t="str">
        <f t="shared" ca="1" si="32"/>
        <v/>
      </c>
      <c r="F588" s="170" t="str">
        <f t="shared" ca="1" si="33"/>
        <v/>
      </c>
      <c r="G588" s="171" t="str">
        <f ca="1">IF(OR(E588=0,E588="",E588=FALSE),"",MAX($G$1:G587)+1)</f>
        <v/>
      </c>
    </row>
    <row r="589" spans="4:7" ht="13.95" customHeight="1">
      <c r="D589" s="187" t="str">
        <f ca="1">IFERROR(ADDRESS(ROW($A$37),$BO$5,,,$B$5),"")</f>
        <v>'0'!$EU$37</v>
      </c>
      <c r="E589" s="170" t="str">
        <f t="shared" ca="1" si="32"/>
        <v/>
      </c>
      <c r="F589" s="170" t="str">
        <f t="shared" ca="1" si="33"/>
        <v/>
      </c>
      <c r="G589" s="171" t="str">
        <f ca="1">IF(OR(E589=0,E589="",E589=FALSE),"",MAX($G$1:G588)+1)</f>
        <v/>
      </c>
    </row>
    <row r="590" spans="4:7" ht="13.95" customHeight="1">
      <c r="D590" s="187" t="str">
        <f ca="1">IFERROR(ADDRESS(ROW($A$38),$BO$5,,,$B$5),"")</f>
        <v>'0'!$EU$38</v>
      </c>
      <c r="E590" s="170" t="str">
        <f t="shared" ca="1" si="32"/>
        <v/>
      </c>
      <c r="F590" s="170" t="str">
        <f t="shared" ca="1" si="33"/>
        <v/>
      </c>
      <c r="G590" s="171" t="str">
        <f ca="1">IF(OR(E590=0,E590="",E590=FALSE),"",MAX($G$1:G589)+1)</f>
        <v/>
      </c>
    </row>
    <row r="591" spans="4:7" ht="13.95" customHeight="1">
      <c r="D591" s="187" t="str">
        <f ca="1">IFERROR(ADDRESS(ROW($A$39),$BO$5,,,$B$5),"")</f>
        <v>'0'!$EU$39</v>
      </c>
      <c r="E591" s="170" t="str">
        <f t="shared" ca="1" si="32"/>
        <v/>
      </c>
      <c r="F591" s="170" t="str">
        <f t="shared" ca="1" si="33"/>
        <v/>
      </c>
      <c r="G591" s="171" t="str">
        <f ca="1">IF(OR(E591=0,E591="",E591=FALSE),"",MAX($G$1:G590)+1)</f>
        <v/>
      </c>
    </row>
    <row r="592" spans="4:7" ht="13.95" customHeight="1">
      <c r="D592" s="187" t="str">
        <f ca="1">IFERROR(ADDRESS(ROW($A$40),$BO$5,,,$B$5),"")</f>
        <v>'0'!$EU$40</v>
      </c>
      <c r="E592" s="170" t="str">
        <f t="shared" ca="1" si="32"/>
        <v/>
      </c>
      <c r="F592" s="170" t="str">
        <f t="shared" ca="1" si="33"/>
        <v/>
      </c>
      <c r="G592" s="171" t="str">
        <f ca="1">IF(OR(E592=0,E592="",E592=FALSE),"",MAX($G$1:G591)+1)</f>
        <v/>
      </c>
    </row>
    <row r="593" spans="3:7" ht="13.95" customHeight="1">
      <c r="D593" s="187" t="str">
        <f ca="1">IFERROR(ADDRESS(ROW($A$41),$BO$5,,,$B$5),"")</f>
        <v>'0'!$EU$41</v>
      </c>
      <c r="E593" s="170" t="str">
        <f t="shared" ca="1" si="32"/>
        <v/>
      </c>
      <c r="F593" s="170" t="str">
        <f t="shared" ca="1" si="33"/>
        <v/>
      </c>
      <c r="G593" s="171" t="str">
        <f ca="1">IF(OR(E593=0,E593="",E593=FALSE),"",MAX($G$1:G592)+1)</f>
        <v/>
      </c>
    </row>
    <row r="594" spans="3:7" ht="13.95" customHeight="1">
      <c r="D594" s="187" t="str">
        <f ca="1">IFERROR(ADDRESS(ROW($A$42),$BO$5,,,$B$5),"")</f>
        <v>'0'!$EU$42</v>
      </c>
      <c r="E594" s="170" t="str">
        <f t="shared" ca="1" si="32"/>
        <v/>
      </c>
      <c r="F594" s="170" t="str">
        <f t="shared" ca="1" si="33"/>
        <v/>
      </c>
      <c r="G594" s="171" t="str">
        <f ca="1">IF(OR(E594=0,E594="",E594=FALSE),"",MAX($G$1:G593)+1)</f>
        <v/>
      </c>
    </row>
    <row r="595" spans="3:7" ht="13.95" customHeight="1">
      <c r="D595" s="187" t="str">
        <f ca="1">IFERROR(ADDRESS(ROW($A$43),$BO$5,,,$B$5),"")</f>
        <v>'0'!$EU$43</v>
      </c>
      <c r="E595" s="170" t="str">
        <f t="shared" ca="1" si="32"/>
        <v/>
      </c>
      <c r="F595" s="170" t="str">
        <f t="shared" ca="1" si="33"/>
        <v/>
      </c>
      <c r="G595" s="171" t="str">
        <f ca="1">IF(OR(E595=0,E595="",E595=FALSE),"",MAX($G$1:G594)+1)</f>
        <v/>
      </c>
    </row>
    <row r="596" spans="3:7" ht="13.95" customHeight="1">
      <c r="D596" s="187" t="str">
        <f ca="1">IFERROR(ADDRESS(ROW($A$44),$BO$5,,,$B$5),"")</f>
        <v>'0'!$EU$44</v>
      </c>
      <c r="E596" s="170" t="str">
        <f t="shared" ca="1" si="32"/>
        <v/>
      </c>
      <c r="F596" s="170" t="str">
        <f t="shared" ca="1" si="33"/>
        <v/>
      </c>
      <c r="G596" s="171" t="str">
        <f ca="1">IF(OR(E596=0,E596="",E596=FALSE),"",MAX($G$1:G595)+1)</f>
        <v/>
      </c>
    </row>
    <row r="597" spans="3:7" ht="13.95" customHeight="1">
      <c r="D597" s="187" t="str">
        <f ca="1">IFERROR(ADDRESS(ROW($A$45),$BO$5,,,$B$5),"")</f>
        <v>'0'!$EU$45</v>
      </c>
      <c r="E597" s="170" t="str">
        <f t="shared" ca="1" si="32"/>
        <v/>
      </c>
      <c r="F597" s="170" t="str">
        <f t="shared" ca="1" si="33"/>
        <v/>
      </c>
      <c r="G597" s="171" t="str">
        <f ca="1">IF(OR(E597=0,E597="",E597=FALSE),"",MAX($G$1:G596)+1)</f>
        <v/>
      </c>
    </row>
    <row r="598" spans="3:7" ht="13.95" customHeight="1">
      <c r="D598" s="187" t="str">
        <f ca="1">IFERROR(ADDRESS(ROW($A$46),$BO$5,,,$B$5),"")</f>
        <v>'0'!$EU$46</v>
      </c>
      <c r="E598" s="170" t="str">
        <f t="shared" ca="1" si="32"/>
        <v/>
      </c>
      <c r="F598" s="170" t="str">
        <f t="shared" ca="1" si="33"/>
        <v/>
      </c>
      <c r="G598" s="171" t="str">
        <f ca="1">IF(OR(E598=0,E598="",E598=FALSE),"",MAX($G$1:G597)+1)</f>
        <v/>
      </c>
    </row>
    <row r="599" spans="3:7" ht="13.95" customHeight="1">
      <c r="D599" s="187" t="str">
        <f ca="1">IFERROR(ADDRESS(ROW($A$47),$BO$5,,,$B$5),"")</f>
        <v>'0'!$EU$47</v>
      </c>
      <c r="E599" s="170" t="str">
        <f t="shared" ca="1" si="32"/>
        <v/>
      </c>
      <c r="F599" s="170" t="str">
        <f t="shared" ca="1" si="33"/>
        <v/>
      </c>
      <c r="G599" s="171" t="str">
        <f ca="1">IF(OR(E599=0,E599="",E599=FALSE),"",MAX($G$1:G598)+1)</f>
        <v/>
      </c>
    </row>
    <row r="600" spans="3:7" ht="13.95" customHeight="1">
      <c r="D600" s="187" t="str">
        <f ca="1">IFERROR(ADDRESS(ROW($A$48),$BO$5,,,$B$5),"")</f>
        <v>'0'!$EU$48</v>
      </c>
      <c r="E600" s="170" t="str">
        <f t="shared" ca="1" si="32"/>
        <v/>
      </c>
      <c r="F600" s="170" t="str">
        <f t="shared" ca="1" si="33"/>
        <v/>
      </c>
      <c r="G600" s="171" t="str">
        <f ca="1">IF(OR(E600=0,E600="",E600=FALSE),"",MAX($G$1:G599)+1)</f>
        <v/>
      </c>
    </row>
    <row r="601" spans="3:7" ht="13.95" customHeight="1">
      <c r="D601" s="187" t="str">
        <f ca="1">IFERROR(ADDRESS(ROW($A$49),$BO$5,,,$B$5),"")</f>
        <v>'0'!$EU$49</v>
      </c>
      <c r="E601" s="170" t="str">
        <f t="shared" ca="1" si="32"/>
        <v/>
      </c>
      <c r="F601" s="170" t="str">
        <f t="shared" ca="1" si="33"/>
        <v/>
      </c>
      <c r="G601" s="171" t="str">
        <f ca="1">IF(OR(E601=0,E601="",E601=FALSE),"",MAX($G$1:G600)+1)</f>
        <v/>
      </c>
    </row>
    <row r="602" spans="3:7" ht="13.95" customHeight="1">
      <c r="D602" s="187" t="str">
        <f ca="1">IFERROR(ADDRESS(ROW($A$50),$BO$5,,,$B$5),"")</f>
        <v>'0'!$EU$50</v>
      </c>
      <c r="E602" s="170" t="str">
        <f t="shared" ca="1" si="32"/>
        <v/>
      </c>
      <c r="F602" s="170" t="str">
        <f t="shared" ca="1" si="33"/>
        <v/>
      </c>
      <c r="G602" s="171" t="str">
        <f ca="1">IF(OR(E602=0,E602="",E602=FALSE),"",MAX($G$1:G601)+1)</f>
        <v/>
      </c>
    </row>
    <row r="603" spans="3:7" ht="13.95" customHeight="1">
      <c r="D603" s="187" t="str">
        <f ca="1">IFERROR(ADDRESS(ROW($A$51),$BO$5,,,$B$5),"")</f>
        <v>'0'!$EU$51</v>
      </c>
      <c r="E603" s="170" t="str">
        <f t="shared" ca="1" si="32"/>
        <v/>
      </c>
      <c r="F603" s="170" t="str">
        <f t="shared" ca="1" si="33"/>
        <v/>
      </c>
      <c r="G603" s="171" t="str">
        <f ca="1">IF(OR(E603=0,E603="",E603=FALSE),"",MAX($G$1:G602)+1)</f>
        <v/>
      </c>
    </row>
    <row r="604" spans="3:7" ht="13.95" customHeight="1" thickBot="1">
      <c r="D604" s="187" t="str">
        <f ca="1">IFERROR(ADDRESS(ROW($A$52),$BO$5,,,$B$5),"")</f>
        <v>'0'!$EU$52</v>
      </c>
      <c r="E604" s="170" t="str">
        <f t="shared" ca="1" si="32"/>
        <v/>
      </c>
      <c r="F604" s="170" t="str">
        <f t="shared" ca="1" si="33"/>
        <v/>
      </c>
      <c r="G604" s="171" t="str">
        <f ca="1">IF(OR(E604=0,E604="",E604=FALSE),"",MAX($G$1:G603)+1)</f>
        <v/>
      </c>
    </row>
    <row r="605" spans="3:7" ht="13.95" customHeight="1" thickTop="1">
      <c r="C605" s="190" t="s">
        <v>384</v>
      </c>
      <c r="D605" s="189">
        <f>B6</f>
        <v>0</v>
      </c>
      <c r="E605" s="170" t="str">
        <f t="shared" ca="1" si="32"/>
        <v/>
      </c>
      <c r="F605" s="170" t="str">
        <f t="shared" ca="1" si="33"/>
        <v/>
      </c>
      <c r="G605" s="171" t="str">
        <f ca="1">IF(OR(E605=0,E605="",E605=FALSE),"",MAX($G$1:G604)+1)</f>
        <v/>
      </c>
    </row>
    <row r="606" spans="3:7" ht="13.95" customHeight="1">
      <c r="D606" s="169" t="str">
        <f ca="1">IFERROR(ADDRESS(ROW($A$3),$BP$3,,,$B$6),"")</f>
        <v/>
      </c>
      <c r="E606" s="170" t="str">
        <f t="shared" ca="1" si="32"/>
        <v/>
      </c>
      <c r="F606" s="170" t="str">
        <f t="shared" ca="1" si="33"/>
        <v/>
      </c>
      <c r="G606" s="171" t="str">
        <f ca="1">IF(OR(E606=0,E606="",E606=FALSE),"",MAX($G$1:G605)+1)</f>
        <v/>
      </c>
    </row>
    <row r="607" spans="3:7" ht="13.95" customHeight="1">
      <c r="D607" s="169" t="str">
        <f ca="1">IFERROR(ADDRESS(ROW($A$4),$BP$3,,,$B$6),"")</f>
        <v/>
      </c>
      <c r="E607" s="170" t="str">
        <f t="shared" ca="1" si="32"/>
        <v/>
      </c>
      <c r="F607" s="170" t="str">
        <f t="shared" ca="1" si="33"/>
        <v/>
      </c>
      <c r="G607" s="171" t="str">
        <f ca="1">IF(OR(E607=0,E607="",E607=FALSE),"",MAX($G$1:G606)+1)</f>
        <v/>
      </c>
    </row>
    <row r="608" spans="3:7" ht="13.95" customHeight="1">
      <c r="D608" s="169" t="str">
        <f ca="1">IFERROR(ADDRESS(ROW($A$5),$BP$3,,,$B$6),"")</f>
        <v/>
      </c>
      <c r="E608" s="170" t="str">
        <f t="shared" ca="1" si="32"/>
        <v/>
      </c>
      <c r="F608" s="170" t="str">
        <f t="shared" ca="1" si="33"/>
        <v/>
      </c>
      <c r="G608" s="171" t="str">
        <f ca="1">IF(OR(E608=0,E608="",E608=FALSE),"",MAX($G$1:G607)+1)</f>
        <v/>
      </c>
    </row>
    <row r="609" spans="4:7" ht="13.95" customHeight="1">
      <c r="D609" s="169" t="str">
        <f ca="1">IFERROR(ADDRESS(ROW($A$6),$BP$3,,,$B$6),"")</f>
        <v/>
      </c>
      <c r="E609" s="170" t="str">
        <f t="shared" ca="1" si="32"/>
        <v/>
      </c>
      <c r="F609" s="170" t="str">
        <f t="shared" ca="1" si="33"/>
        <v/>
      </c>
      <c r="G609" s="171" t="str">
        <f ca="1">IF(OR(E609=0,E609="",E609=FALSE),"",MAX($G$1:G608)+1)</f>
        <v/>
      </c>
    </row>
    <row r="610" spans="4:7" ht="13.95" customHeight="1">
      <c r="D610" s="169" t="str">
        <f ca="1">IFERROR(ADDRESS(ROW($A$7),$BP$3,,,$B$6),"")</f>
        <v/>
      </c>
      <c r="E610" s="170" t="str">
        <f t="shared" ca="1" si="32"/>
        <v/>
      </c>
      <c r="F610" s="170" t="str">
        <f t="shared" ca="1" si="33"/>
        <v/>
      </c>
      <c r="G610" s="171" t="str">
        <f ca="1">IF(OR(E610=0,E610="",E610=FALSE),"",MAX($G$1:G609)+1)</f>
        <v/>
      </c>
    </row>
    <row r="611" spans="4:7" ht="13.95" customHeight="1">
      <c r="D611" s="169" t="str">
        <f ca="1">IFERROR(ADDRESS(ROW($A$8),$BP$3,,,$B$6),"")</f>
        <v/>
      </c>
      <c r="E611" s="170" t="str">
        <f t="shared" ca="1" si="32"/>
        <v/>
      </c>
      <c r="F611" s="170" t="str">
        <f t="shared" ca="1" si="33"/>
        <v/>
      </c>
      <c r="G611" s="171" t="str">
        <f ca="1">IF(OR(E611=0,E611="",E611=FALSE),"",MAX($G$1:G610)+1)</f>
        <v/>
      </c>
    </row>
    <row r="612" spans="4:7" ht="13.95" customHeight="1">
      <c r="D612" s="169" t="str">
        <f ca="1">IFERROR(ADDRESS(ROW($A$9),$BP$3,,,$B$6),"")</f>
        <v/>
      </c>
      <c r="E612" s="170" t="str">
        <f t="shared" ca="1" si="32"/>
        <v/>
      </c>
      <c r="F612" s="170" t="str">
        <f t="shared" ca="1" si="33"/>
        <v/>
      </c>
      <c r="G612" s="171" t="str">
        <f ca="1">IF(OR(E612=0,E612="",E612=FALSE),"",MAX($G$1:G611)+1)</f>
        <v/>
      </c>
    </row>
    <row r="613" spans="4:7" ht="13.95" customHeight="1">
      <c r="D613" s="169" t="str">
        <f ca="1">IFERROR(ADDRESS(ROW($A$10),$BP$3,,,$B$6),"")</f>
        <v/>
      </c>
      <c r="E613" s="170" t="str">
        <f t="shared" ca="1" si="32"/>
        <v/>
      </c>
      <c r="F613" s="170" t="str">
        <f t="shared" ca="1" si="33"/>
        <v/>
      </c>
      <c r="G613" s="171" t="str">
        <f ca="1">IF(OR(E613=0,E613="",E613=FALSE),"",MAX($G$1:G612)+1)</f>
        <v/>
      </c>
    </row>
    <row r="614" spans="4:7" ht="13.95" customHeight="1">
      <c r="D614" s="169" t="str">
        <f ca="1">IFERROR(ADDRESS(ROW($A$11),$BP$3,,,$B$6),"")</f>
        <v/>
      </c>
      <c r="E614" s="170" t="str">
        <f t="shared" ca="1" si="32"/>
        <v/>
      </c>
      <c r="F614" s="170" t="str">
        <f t="shared" ca="1" si="33"/>
        <v/>
      </c>
      <c r="G614" s="171" t="str">
        <f ca="1">IF(OR(E614=0,E614="",E614=FALSE),"",MAX($G$1:G613)+1)</f>
        <v/>
      </c>
    </row>
    <row r="615" spans="4:7" ht="13.95" customHeight="1">
      <c r="D615" s="169" t="str">
        <f ca="1">IFERROR(ADDRESS(ROW($A$12),$BP$3,,,$B$6),"")</f>
        <v/>
      </c>
      <c r="E615" s="170" t="str">
        <f t="shared" ca="1" si="32"/>
        <v/>
      </c>
      <c r="F615" s="170" t="str">
        <f t="shared" ca="1" si="33"/>
        <v/>
      </c>
      <c r="G615" s="171" t="str">
        <f ca="1">IF(OR(E615=0,E615="",E615=FALSE),"",MAX($G$1:G614)+1)</f>
        <v/>
      </c>
    </row>
    <row r="616" spans="4:7" ht="13.95" customHeight="1">
      <c r="D616" s="169" t="str">
        <f ca="1">IFERROR(ADDRESS(ROW($A$13),$BP$3,,,$B$6),"")</f>
        <v/>
      </c>
      <c r="E616" s="170" t="str">
        <f t="shared" ca="1" si="32"/>
        <v/>
      </c>
      <c r="F616" s="170" t="str">
        <f t="shared" ca="1" si="33"/>
        <v/>
      </c>
      <c r="G616" s="171" t="str">
        <f ca="1">IF(OR(E616=0,E616="",E616=FALSE),"",MAX($G$1:G615)+1)</f>
        <v/>
      </c>
    </row>
    <row r="617" spans="4:7" ht="13.95" customHeight="1">
      <c r="D617" s="169" t="str">
        <f ca="1">IFERROR(ADDRESS(ROW($A$14),$BP$3,,,$B$6),"")</f>
        <v/>
      </c>
      <c r="E617" s="170" t="str">
        <f t="shared" ca="1" si="32"/>
        <v/>
      </c>
      <c r="F617" s="170" t="str">
        <f t="shared" ca="1" si="33"/>
        <v/>
      </c>
      <c r="G617" s="171" t="str">
        <f ca="1">IF(OR(E617=0,E617="",E617=FALSE),"",MAX($G$1:G616)+1)</f>
        <v/>
      </c>
    </row>
    <row r="618" spans="4:7" ht="13.95" customHeight="1">
      <c r="D618" s="169" t="str">
        <f ca="1">IFERROR(ADDRESS(ROW($A$15),$BP$3,,,$B$6),"")</f>
        <v/>
      </c>
      <c r="E618" s="170" t="str">
        <f t="shared" ca="1" si="32"/>
        <v/>
      </c>
      <c r="F618" s="170" t="str">
        <f t="shared" ca="1" si="33"/>
        <v/>
      </c>
      <c r="G618" s="171" t="str">
        <f ca="1">IF(OR(E618=0,E618="",E618=FALSE),"",MAX($G$1:G617)+1)</f>
        <v/>
      </c>
    </row>
    <row r="619" spans="4:7" ht="13.95" customHeight="1">
      <c r="D619" s="169" t="str">
        <f ca="1">IFERROR(ADDRESS(ROW($A$16),$BP$3,,,$B$6),"")</f>
        <v/>
      </c>
      <c r="E619" s="170" t="str">
        <f t="shared" ca="1" si="32"/>
        <v/>
      </c>
      <c r="F619" s="170" t="str">
        <f t="shared" ca="1" si="33"/>
        <v/>
      </c>
      <c r="G619" s="171" t="str">
        <f ca="1">IF(OR(E619=0,E619="",E619=FALSE),"",MAX($G$1:G618)+1)</f>
        <v/>
      </c>
    </row>
    <row r="620" spans="4:7" ht="13.95" customHeight="1">
      <c r="D620" s="169" t="str">
        <f ca="1">IFERROR(ADDRESS(ROW($A$17),$BP$3,,,$B$6),"")</f>
        <v/>
      </c>
      <c r="E620" s="170" t="str">
        <f t="shared" ca="1" si="32"/>
        <v/>
      </c>
      <c r="F620" s="170" t="str">
        <f t="shared" ca="1" si="33"/>
        <v/>
      </c>
      <c r="G620" s="171" t="str">
        <f ca="1">IF(OR(E620=0,E620="",E620=FALSE),"",MAX($G$1:G619)+1)</f>
        <v/>
      </c>
    </row>
    <row r="621" spans="4:7" ht="13.95" customHeight="1">
      <c r="D621" s="169" t="str">
        <f ca="1">IFERROR(ADDRESS(ROW($A$18),$BP$3,,,$B$6),"")</f>
        <v/>
      </c>
      <c r="E621" s="170" t="str">
        <f t="shared" ca="1" si="32"/>
        <v/>
      </c>
      <c r="F621" s="170" t="str">
        <f t="shared" ca="1" si="33"/>
        <v/>
      </c>
      <c r="G621" s="171" t="str">
        <f ca="1">IF(OR(E621=0,E621="",E621=FALSE),"",MAX($G$1:G620)+1)</f>
        <v/>
      </c>
    </row>
    <row r="622" spans="4:7" ht="13.95" customHeight="1">
      <c r="D622" s="169" t="str">
        <f ca="1">IFERROR(ADDRESS(ROW($A$19),$BP$3,,,$B$6),"")</f>
        <v/>
      </c>
      <c r="E622" s="170" t="str">
        <f t="shared" ca="1" si="32"/>
        <v/>
      </c>
      <c r="F622" s="170" t="str">
        <f t="shared" ca="1" si="33"/>
        <v/>
      </c>
      <c r="G622" s="171" t="str">
        <f ca="1">IF(OR(E622=0,E622="",E622=FALSE),"",MAX($G$1:G621)+1)</f>
        <v/>
      </c>
    </row>
    <row r="623" spans="4:7" ht="13.95" customHeight="1">
      <c r="D623" s="169" t="str">
        <f ca="1">IFERROR(ADDRESS(ROW($A$20),$BP$3,,,$B$6),"")</f>
        <v/>
      </c>
      <c r="E623" s="170" t="str">
        <f t="shared" ca="1" si="32"/>
        <v/>
      </c>
      <c r="F623" s="170" t="str">
        <f t="shared" ca="1" si="33"/>
        <v/>
      </c>
      <c r="G623" s="171" t="str">
        <f ca="1">IF(OR(E623=0,E623="",E623=FALSE),"",MAX($G$1:G622)+1)</f>
        <v/>
      </c>
    </row>
    <row r="624" spans="4:7" ht="13.95" customHeight="1">
      <c r="D624" s="169" t="str">
        <f ca="1">IFERROR(ADDRESS(ROW($A$21),$BP$3,,,$B$6),"")</f>
        <v/>
      </c>
      <c r="E624" s="170" t="str">
        <f t="shared" ca="1" si="32"/>
        <v/>
      </c>
      <c r="F624" s="170" t="str">
        <f t="shared" ca="1" si="33"/>
        <v/>
      </c>
      <c r="G624" s="171" t="str">
        <f ca="1">IF(OR(E624=0,E624="",E624=FALSE),"",MAX($G$1:G623)+1)</f>
        <v/>
      </c>
    </row>
    <row r="625" spans="4:7" ht="13.95" customHeight="1">
      <c r="D625" s="169" t="str">
        <f ca="1">IFERROR(ADDRESS(ROW($A$22),$BP$3,,,$B$6),"")</f>
        <v/>
      </c>
      <c r="E625" s="170" t="str">
        <f t="shared" ca="1" si="32"/>
        <v/>
      </c>
      <c r="F625" s="170" t="str">
        <f t="shared" ca="1" si="33"/>
        <v/>
      </c>
      <c r="G625" s="171" t="str">
        <f ca="1">IF(OR(E625=0,E625="",E625=FALSE),"",MAX($G$1:G624)+1)</f>
        <v/>
      </c>
    </row>
    <row r="626" spans="4:7" ht="13.95" customHeight="1">
      <c r="D626" s="169" t="str">
        <f ca="1">IFERROR(ADDRESS(ROW($A$23),$BP$3,,,$B$6),"")</f>
        <v/>
      </c>
      <c r="E626" s="170" t="str">
        <f t="shared" ca="1" si="32"/>
        <v/>
      </c>
      <c r="F626" s="170" t="str">
        <f t="shared" ca="1" si="33"/>
        <v/>
      </c>
      <c r="G626" s="171" t="str">
        <f ca="1">IF(OR(E626=0,E626="",E626=FALSE),"",MAX($G$1:G625)+1)</f>
        <v/>
      </c>
    </row>
    <row r="627" spans="4:7" ht="13.95" customHeight="1">
      <c r="D627" s="169" t="str">
        <f ca="1">IFERROR(ADDRESS(ROW($A$24),$BP$3,,,$B$6),"")</f>
        <v/>
      </c>
      <c r="E627" s="170" t="str">
        <f t="shared" ca="1" si="32"/>
        <v/>
      </c>
      <c r="F627" s="170" t="str">
        <f t="shared" ca="1" si="33"/>
        <v/>
      </c>
      <c r="G627" s="171" t="str">
        <f ca="1">IF(OR(E627=0,E627="",E627=FALSE),"",MAX($G$1:G626)+1)</f>
        <v/>
      </c>
    </row>
    <row r="628" spans="4:7" ht="13.95" customHeight="1">
      <c r="D628" s="169" t="str">
        <f ca="1">IFERROR(ADDRESS(ROW($A$25),$BP$3,,,$B$6),"")</f>
        <v/>
      </c>
      <c r="E628" s="170" t="str">
        <f t="shared" ca="1" si="32"/>
        <v/>
      </c>
      <c r="F628" s="170" t="str">
        <f t="shared" ca="1" si="33"/>
        <v/>
      </c>
      <c r="G628" s="171" t="str">
        <f ca="1">IF(OR(E628=0,E628="",E628=FALSE),"",MAX($G$1:G627)+1)</f>
        <v/>
      </c>
    </row>
    <row r="629" spans="4:7" ht="13.95" customHeight="1">
      <c r="D629" s="169" t="str">
        <f ca="1">IFERROR(ADDRESS(ROW($A$26),$BP$3,,,$B$6),"")</f>
        <v/>
      </c>
      <c r="E629" s="170" t="str">
        <f t="shared" ca="1" si="32"/>
        <v/>
      </c>
      <c r="F629" s="170" t="str">
        <f t="shared" ca="1" si="33"/>
        <v/>
      </c>
      <c r="G629" s="171" t="str">
        <f ca="1">IF(OR(E629=0,E629="",E629=FALSE),"",MAX($G$1:G628)+1)</f>
        <v/>
      </c>
    </row>
    <row r="630" spans="4:7" ht="13.95" customHeight="1">
      <c r="D630" s="169" t="str">
        <f ca="1">IFERROR(ADDRESS(ROW($A$27),$BP$3,,,$B$6),"")</f>
        <v/>
      </c>
      <c r="E630" s="170" t="str">
        <f t="shared" ca="1" si="32"/>
        <v/>
      </c>
      <c r="F630" s="170" t="str">
        <f t="shared" ca="1" si="33"/>
        <v/>
      </c>
      <c r="G630" s="171" t="str">
        <f ca="1">IF(OR(E630=0,E630="",E630=FALSE),"",MAX($G$1:G629)+1)</f>
        <v/>
      </c>
    </row>
    <row r="631" spans="4:7" ht="13.95" customHeight="1">
      <c r="D631" s="169" t="str">
        <f ca="1">IFERROR(ADDRESS(ROW($A$28),$BP$3,,,$B$6),"")</f>
        <v/>
      </c>
      <c r="E631" s="170" t="str">
        <f t="shared" ca="1" si="32"/>
        <v/>
      </c>
      <c r="F631" s="170" t="str">
        <f t="shared" ca="1" si="33"/>
        <v/>
      </c>
      <c r="G631" s="171" t="str">
        <f ca="1">IF(OR(E631=0,E631="",E631=FALSE),"",MAX($G$1:G630)+1)</f>
        <v/>
      </c>
    </row>
    <row r="632" spans="4:7" ht="13.95" customHeight="1">
      <c r="D632" s="169" t="str">
        <f ca="1">IFERROR(ADDRESS(ROW($A$29),$BP$3,,,$B$6),"")</f>
        <v/>
      </c>
      <c r="E632" s="170" t="str">
        <f t="shared" ca="1" si="32"/>
        <v/>
      </c>
      <c r="F632" s="170" t="str">
        <f t="shared" ca="1" si="33"/>
        <v/>
      </c>
      <c r="G632" s="171" t="str">
        <f ca="1">IF(OR(E632=0,E632="",E632=FALSE),"",MAX($G$1:G631)+1)</f>
        <v/>
      </c>
    </row>
    <row r="633" spans="4:7" ht="13.95" customHeight="1">
      <c r="D633" s="169" t="str">
        <f ca="1">IFERROR(ADDRESS(ROW($A$30),$BP$3,,,$B$6),"")</f>
        <v/>
      </c>
      <c r="E633" s="170" t="str">
        <f t="shared" ca="1" si="32"/>
        <v/>
      </c>
      <c r="F633" s="170" t="str">
        <f t="shared" ca="1" si="33"/>
        <v/>
      </c>
      <c r="G633" s="171" t="str">
        <f ca="1">IF(OR(E633=0,E633="",E633=FALSE),"",MAX($G$1:G632)+1)</f>
        <v/>
      </c>
    </row>
    <row r="634" spans="4:7" ht="13.95" customHeight="1">
      <c r="D634" s="169" t="str">
        <f ca="1">IFERROR(ADDRESS(ROW($A$31),$BP$3,,,$B$6),"")</f>
        <v/>
      </c>
      <c r="E634" s="170" t="str">
        <f t="shared" ca="1" si="32"/>
        <v/>
      </c>
      <c r="F634" s="170" t="str">
        <f t="shared" ca="1" si="33"/>
        <v/>
      </c>
      <c r="G634" s="171" t="str">
        <f ca="1">IF(OR(E634=0,E634="",E634=FALSE),"",MAX($G$1:G633)+1)</f>
        <v/>
      </c>
    </row>
    <row r="635" spans="4:7" ht="13.95" customHeight="1">
      <c r="D635" s="169" t="str">
        <f ca="1">IFERROR(ADDRESS(ROW($A$32),$BP$3,,,$B$6),"")</f>
        <v/>
      </c>
      <c r="E635" s="170" t="str">
        <f t="shared" ca="1" si="32"/>
        <v/>
      </c>
      <c r="F635" s="170" t="str">
        <f t="shared" ca="1" si="33"/>
        <v/>
      </c>
      <c r="G635" s="171" t="str">
        <f ca="1">IF(OR(E635=0,E635="",E635=FALSE),"",MAX($G$1:G634)+1)</f>
        <v/>
      </c>
    </row>
    <row r="636" spans="4:7" ht="13.95" customHeight="1">
      <c r="D636" s="169" t="str">
        <f ca="1">IFERROR(ADDRESS(ROW($A$33),$BP$3,,,$B$6),"")</f>
        <v/>
      </c>
      <c r="E636" s="170" t="str">
        <f t="shared" ca="1" si="32"/>
        <v/>
      </c>
      <c r="F636" s="170" t="str">
        <f t="shared" ca="1" si="33"/>
        <v/>
      </c>
      <c r="G636" s="171" t="str">
        <f ca="1">IF(OR(E636=0,E636="",E636=FALSE),"",MAX($G$1:G635)+1)</f>
        <v/>
      </c>
    </row>
    <row r="637" spans="4:7" ht="13.95" customHeight="1">
      <c r="D637" s="169" t="str">
        <f ca="1">IFERROR(ADDRESS(ROW($A$34),$BP$3,,,$B$6),"")</f>
        <v/>
      </c>
      <c r="E637" s="170" t="str">
        <f t="shared" ca="1" si="32"/>
        <v/>
      </c>
      <c r="F637" s="170" t="str">
        <f t="shared" ca="1" si="33"/>
        <v/>
      </c>
      <c r="G637" s="171" t="str">
        <f ca="1">IF(OR(E637=0,E637="",E637=FALSE),"",MAX($G$1:G636)+1)</f>
        <v/>
      </c>
    </row>
    <row r="638" spans="4:7" ht="13.95" customHeight="1">
      <c r="D638" s="169" t="str">
        <f ca="1">IFERROR(ADDRESS(ROW($A$35),$BP$3,,,$B$6),"")</f>
        <v/>
      </c>
      <c r="E638" s="170" t="str">
        <f t="shared" ca="1" si="32"/>
        <v/>
      </c>
      <c r="F638" s="170" t="str">
        <f t="shared" ca="1" si="33"/>
        <v/>
      </c>
      <c r="G638" s="171" t="str">
        <f ca="1">IF(OR(E638=0,E638="",E638=FALSE),"",MAX($G$1:G637)+1)</f>
        <v/>
      </c>
    </row>
    <row r="639" spans="4:7" ht="13.95" customHeight="1">
      <c r="D639" s="169" t="str">
        <f ca="1">IFERROR(ADDRESS(ROW($A$36),$BP$3,,,$B$6),"")</f>
        <v/>
      </c>
      <c r="E639" s="170" t="str">
        <f t="shared" ca="1" si="32"/>
        <v/>
      </c>
      <c r="F639" s="170" t="str">
        <f t="shared" ca="1" si="33"/>
        <v/>
      </c>
      <c r="G639" s="171" t="str">
        <f ca="1">IF(OR(E639=0,E639="",E639=FALSE),"",MAX($G$1:G638)+1)</f>
        <v/>
      </c>
    </row>
    <row r="640" spans="4:7" ht="13.95" customHeight="1">
      <c r="D640" s="169" t="str">
        <f ca="1">IFERROR(ADDRESS(ROW($A$37),$BP$3,,,$B$6),"")</f>
        <v/>
      </c>
      <c r="E640" s="170" t="str">
        <f t="shared" ca="1" si="32"/>
        <v/>
      </c>
      <c r="F640" s="170" t="str">
        <f t="shared" ca="1" si="33"/>
        <v/>
      </c>
      <c r="G640" s="171" t="str">
        <f ca="1">IF(OR(E640=0,E640="",E640=FALSE),"",MAX($G$1:G639)+1)</f>
        <v/>
      </c>
    </row>
    <row r="641" spans="4:7" ht="13.95" customHeight="1">
      <c r="D641" s="169" t="str">
        <f ca="1">IFERROR(ADDRESS(ROW($A$38),$BP$3,,,$B$6),"")</f>
        <v/>
      </c>
      <c r="E641" s="170" t="str">
        <f t="shared" ca="1" si="32"/>
        <v/>
      </c>
      <c r="F641" s="170" t="str">
        <f t="shared" ca="1" si="33"/>
        <v/>
      </c>
      <c r="G641" s="171" t="str">
        <f ca="1">IF(OR(E641=0,E641="",E641=FALSE),"",MAX($G$1:G640)+1)</f>
        <v/>
      </c>
    </row>
    <row r="642" spans="4:7" ht="13.95" customHeight="1">
      <c r="D642" s="169" t="str">
        <f ca="1">IFERROR(ADDRESS(ROW($A$39),$BP$3,,,$B$6),"")</f>
        <v/>
      </c>
      <c r="E642" s="170" t="str">
        <f t="shared" ca="1" si="32"/>
        <v/>
      </c>
      <c r="F642" s="170" t="str">
        <f t="shared" ca="1" si="33"/>
        <v/>
      </c>
      <c r="G642" s="171" t="str">
        <f ca="1">IF(OR(E642=0,E642="",E642=FALSE),"",MAX($G$1:G641)+1)</f>
        <v/>
      </c>
    </row>
    <row r="643" spans="4:7" ht="13.95" customHeight="1">
      <c r="D643" s="169" t="str">
        <f ca="1">IFERROR(ADDRESS(ROW($A$40),$BP$3,,,$B$6),"")</f>
        <v/>
      </c>
      <c r="E643" s="170" t="str">
        <f t="shared" ref="E643:E706" ca="1" si="34">IFERROR(INDIRECT(D643),"")</f>
        <v/>
      </c>
      <c r="F643" s="170" t="str">
        <f t="shared" ref="F643:F706" ca="1" si="35">IFERROR(IF(OFFSET(INDIRECT(D643),,-1)&lt;&gt;"",OFFSET(INDIRECT(D643),,-1),IF(OFFSET(INDIRECT(D643),,-2)&lt;&gt;"",OFFSET(INDIRECT(D643),,-2),IF(OFFSET(INDIRECT(D643),,-3)&lt;&gt;"",OFFSET(INDIRECT(D643),,-3),IF(OFFSET(INDIRECT(D643),,-4)&lt;&gt;"",OFFSET(INDIRECT(D643),,-4),IF(OFFSET(INDIRECT(D643),,-5)&lt;&gt;"",OFFSET(INDIRECT(D643),,-5),IF(OFFSET(INDIRECT(D643),,-6)&lt;&gt;"",OFFSET(INDIRECT(D643),,-6))))))),"")</f>
        <v/>
      </c>
      <c r="G643" s="171" t="str">
        <f ca="1">IF(OR(E643=0,E643="",E643=FALSE),"",MAX($G$1:G642)+1)</f>
        <v/>
      </c>
    </row>
    <row r="644" spans="4:7" ht="13.95" customHeight="1">
      <c r="D644" s="169" t="str">
        <f ca="1">IFERROR(ADDRESS(ROW($A$41),$BP$3,,,$B$6),"")</f>
        <v/>
      </c>
      <c r="E644" s="170" t="str">
        <f t="shared" ca="1" si="34"/>
        <v/>
      </c>
      <c r="F644" s="170" t="str">
        <f t="shared" ca="1" si="35"/>
        <v/>
      </c>
      <c r="G644" s="171" t="str">
        <f ca="1">IF(OR(E644=0,E644="",E644=FALSE),"",MAX($G$1:G643)+1)</f>
        <v/>
      </c>
    </row>
    <row r="645" spans="4:7" ht="13.95" customHeight="1">
      <c r="D645" s="169" t="str">
        <f ca="1">IFERROR(ADDRESS(ROW($A$42),$BP$3,,,$B$6),"")</f>
        <v/>
      </c>
      <c r="E645" s="170" t="str">
        <f t="shared" ca="1" si="34"/>
        <v/>
      </c>
      <c r="F645" s="170" t="str">
        <f t="shared" ca="1" si="35"/>
        <v/>
      </c>
      <c r="G645" s="171" t="str">
        <f ca="1">IF(OR(E645=0,E645="",E645=FALSE),"",MAX($G$1:G644)+1)</f>
        <v/>
      </c>
    </row>
    <row r="646" spans="4:7" ht="13.95" customHeight="1">
      <c r="D646" s="169" t="str">
        <f ca="1">IFERROR(ADDRESS(ROW($A$43),$BP$3,,,$B$6),"")</f>
        <v/>
      </c>
      <c r="E646" s="170" t="str">
        <f t="shared" ca="1" si="34"/>
        <v/>
      </c>
      <c r="F646" s="170" t="str">
        <f t="shared" ca="1" si="35"/>
        <v/>
      </c>
      <c r="G646" s="171" t="str">
        <f ca="1">IF(OR(E646=0,E646="",E646=FALSE),"",MAX($G$1:G645)+1)</f>
        <v/>
      </c>
    </row>
    <row r="647" spans="4:7" ht="13.95" customHeight="1">
      <c r="D647" s="169" t="str">
        <f ca="1">IFERROR(ADDRESS(ROW($A$44),$BP$3,,,$B$6),"")</f>
        <v/>
      </c>
      <c r="E647" s="170" t="str">
        <f t="shared" ca="1" si="34"/>
        <v/>
      </c>
      <c r="F647" s="170" t="str">
        <f t="shared" ca="1" si="35"/>
        <v/>
      </c>
      <c r="G647" s="171" t="str">
        <f ca="1">IF(OR(E647=0,E647="",E647=FALSE),"",MAX($G$1:G646)+1)</f>
        <v/>
      </c>
    </row>
    <row r="648" spans="4:7" ht="13.95" customHeight="1">
      <c r="D648" s="169" t="str">
        <f ca="1">IFERROR(ADDRESS(ROW($A$45),$BP$3,,,$B$6),"")</f>
        <v/>
      </c>
      <c r="E648" s="170" t="str">
        <f t="shared" ca="1" si="34"/>
        <v/>
      </c>
      <c r="F648" s="170" t="str">
        <f t="shared" ca="1" si="35"/>
        <v/>
      </c>
      <c r="G648" s="171" t="str">
        <f ca="1">IF(OR(E648=0,E648="",E648=FALSE),"",MAX($G$1:G647)+1)</f>
        <v/>
      </c>
    </row>
    <row r="649" spans="4:7" ht="13.95" customHeight="1">
      <c r="D649" s="169" t="str">
        <f ca="1">IFERROR(ADDRESS(ROW($A$46),$BP$3,,,$B$6),"")</f>
        <v/>
      </c>
      <c r="E649" s="170" t="str">
        <f t="shared" ca="1" si="34"/>
        <v/>
      </c>
      <c r="F649" s="170" t="str">
        <f t="shared" ca="1" si="35"/>
        <v/>
      </c>
      <c r="G649" s="171" t="str">
        <f ca="1">IF(OR(E649=0,E649="",E649=FALSE),"",MAX($G$1:G648)+1)</f>
        <v/>
      </c>
    </row>
    <row r="650" spans="4:7" ht="13.95" customHeight="1">
      <c r="D650" s="169" t="str">
        <f ca="1">IFERROR(ADDRESS(ROW($A$47),$BP$3,,,$B$6),"")</f>
        <v/>
      </c>
      <c r="E650" s="170" t="str">
        <f t="shared" ca="1" si="34"/>
        <v/>
      </c>
      <c r="F650" s="170" t="str">
        <f t="shared" ca="1" si="35"/>
        <v/>
      </c>
      <c r="G650" s="171" t="str">
        <f ca="1">IF(OR(E650=0,E650="",E650=FALSE),"",MAX($G$1:G649)+1)</f>
        <v/>
      </c>
    </row>
    <row r="651" spans="4:7" ht="13.95" customHeight="1">
      <c r="D651" s="169" t="str">
        <f ca="1">IFERROR(ADDRESS(ROW($A$48),$BP$3,,,$B$6),"")</f>
        <v/>
      </c>
      <c r="E651" s="170" t="str">
        <f t="shared" ca="1" si="34"/>
        <v/>
      </c>
      <c r="F651" s="170" t="str">
        <f t="shared" ca="1" si="35"/>
        <v/>
      </c>
      <c r="G651" s="171" t="str">
        <f ca="1">IF(OR(E651=0,E651="",E651=FALSE),"",MAX($G$1:G650)+1)</f>
        <v/>
      </c>
    </row>
    <row r="652" spans="4:7" ht="13.95" customHeight="1">
      <c r="D652" s="169" t="str">
        <f ca="1">IFERROR(ADDRESS(ROW($A$49),$BP$3,,,$B$6),"")</f>
        <v/>
      </c>
      <c r="E652" s="170" t="str">
        <f t="shared" ca="1" si="34"/>
        <v/>
      </c>
      <c r="F652" s="170" t="str">
        <f t="shared" ca="1" si="35"/>
        <v/>
      </c>
      <c r="G652" s="171" t="str">
        <f ca="1">IF(OR(E652=0,E652="",E652=FALSE),"",MAX($G$1:G651)+1)</f>
        <v/>
      </c>
    </row>
    <row r="653" spans="4:7" ht="13.95" customHeight="1">
      <c r="D653" s="169" t="str">
        <f ca="1">IFERROR(ADDRESS(ROW($A$50),$BP$3,,,$B$6),"")</f>
        <v/>
      </c>
      <c r="E653" s="170" t="str">
        <f t="shared" ca="1" si="34"/>
        <v/>
      </c>
      <c r="F653" s="170" t="str">
        <f t="shared" ca="1" si="35"/>
        <v/>
      </c>
      <c r="G653" s="171" t="str">
        <f ca="1">IF(OR(E653=0,E653="",E653=FALSE),"",MAX($G$1:G652)+1)</f>
        <v/>
      </c>
    </row>
    <row r="654" spans="4:7" ht="13.95" customHeight="1">
      <c r="D654" s="169" t="str">
        <f ca="1">IFERROR(ADDRESS(ROW($A$51),$BP$3,,,$B$6),"")</f>
        <v/>
      </c>
      <c r="E654" s="170" t="str">
        <f t="shared" ca="1" si="34"/>
        <v/>
      </c>
      <c r="F654" s="170" t="str">
        <f t="shared" ca="1" si="35"/>
        <v/>
      </c>
      <c r="G654" s="171" t="str">
        <f ca="1">IF(OR(E654=0,E654="",E654=FALSE),"",MAX($G$1:G653)+1)</f>
        <v/>
      </c>
    </row>
    <row r="655" spans="4:7" ht="13.95" customHeight="1">
      <c r="D655" s="169" t="str">
        <f ca="1">IFERROR(ADDRESS(ROW($A$52),$BP$3,,,$B$6),"")</f>
        <v/>
      </c>
      <c r="E655" s="170" t="str">
        <f t="shared" ca="1" si="34"/>
        <v/>
      </c>
      <c r="F655" s="170" t="str">
        <f t="shared" ca="1" si="35"/>
        <v/>
      </c>
      <c r="G655" s="171" t="str">
        <f ca="1">IF(OR(E655=0,E655="",E655=FALSE),"",MAX($G$1:G654)+1)</f>
        <v/>
      </c>
    </row>
    <row r="656" spans="4:7" ht="13.95" customHeight="1">
      <c r="D656" s="186" t="str">
        <f ca="1">IFERROR(ADDRESS(ROW($A$3),$BP$4,,,$B$6),"")</f>
        <v>'0'!$ET$3</v>
      </c>
      <c r="E656" s="170" t="str">
        <f t="shared" ca="1" si="34"/>
        <v/>
      </c>
      <c r="F656" s="170" t="str">
        <f t="shared" ca="1" si="35"/>
        <v/>
      </c>
      <c r="G656" s="171" t="str">
        <f ca="1">IF(OR(E656=0,E656="",E656=FALSE),"",MAX($G$1:G655)+1)</f>
        <v/>
      </c>
    </row>
    <row r="657" spans="4:7" ht="13.95" customHeight="1">
      <c r="D657" s="186" t="str">
        <f ca="1">IFERROR(ADDRESS(ROW($A$4),$BP$4,,,$B$6),"")</f>
        <v>'0'!$ET$4</v>
      </c>
      <c r="E657" s="170" t="str">
        <f t="shared" ca="1" si="34"/>
        <v/>
      </c>
      <c r="F657" s="170" t="str">
        <f t="shared" ca="1" si="35"/>
        <v/>
      </c>
      <c r="G657" s="171" t="str">
        <f ca="1">IF(OR(E657=0,E657="",E657=FALSE),"",MAX($G$1:G656)+1)</f>
        <v/>
      </c>
    </row>
    <row r="658" spans="4:7" ht="13.95" customHeight="1">
      <c r="D658" s="186" t="str">
        <f ca="1">IFERROR(ADDRESS(ROW($A$5),$BP$4,,,$B$6),"")</f>
        <v>'0'!$ET$5</v>
      </c>
      <c r="E658" s="170" t="str">
        <f t="shared" ca="1" si="34"/>
        <v/>
      </c>
      <c r="F658" s="170" t="str">
        <f t="shared" ca="1" si="35"/>
        <v/>
      </c>
      <c r="G658" s="171" t="str">
        <f ca="1">IF(OR(E658=0,E658="",E658=FALSE),"",MAX($G$1:G657)+1)</f>
        <v/>
      </c>
    </row>
    <row r="659" spans="4:7" ht="13.95" customHeight="1">
      <c r="D659" s="186" t="str">
        <f ca="1">IFERROR(ADDRESS(ROW($A$6),$BP$4,,,$B$6),"")</f>
        <v>'0'!$ET$6</v>
      </c>
      <c r="E659" s="170" t="str">
        <f t="shared" ca="1" si="34"/>
        <v/>
      </c>
      <c r="F659" s="170" t="str">
        <f t="shared" ca="1" si="35"/>
        <v/>
      </c>
      <c r="G659" s="171" t="str">
        <f ca="1">IF(OR(E659=0,E659="",E659=FALSE),"",MAX($G$1:G658)+1)</f>
        <v/>
      </c>
    </row>
    <row r="660" spans="4:7" ht="13.95" customHeight="1">
      <c r="D660" s="186" t="str">
        <f ca="1">IFERROR(ADDRESS(ROW($A$7),$BP$4,,,$B$6),"")</f>
        <v>'0'!$ET$7</v>
      </c>
      <c r="E660" s="170" t="str">
        <f t="shared" ca="1" si="34"/>
        <v/>
      </c>
      <c r="F660" s="170" t="str">
        <f t="shared" ca="1" si="35"/>
        <v/>
      </c>
      <c r="G660" s="171" t="str">
        <f ca="1">IF(OR(E660=0,E660="",E660=FALSE),"",MAX($G$1:G659)+1)</f>
        <v/>
      </c>
    </row>
    <row r="661" spans="4:7" ht="13.95" customHeight="1">
      <c r="D661" s="186" t="str">
        <f ca="1">IFERROR(ADDRESS(ROW($A$8),$BP$4,,,$B$6),"")</f>
        <v>'0'!$ET$8</v>
      </c>
      <c r="E661" s="170" t="str">
        <f t="shared" ca="1" si="34"/>
        <v/>
      </c>
      <c r="F661" s="170" t="str">
        <f t="shared" ca="1" si="35"/>
        <v/>
      </c>
      <c r="G661" s="171" t="str">
        <f ca="1">IF(OR(E661=0,E661="",E661=FALSE),"",MAX($G$1:G660)+1)</f>
        <v/>
      </c>
    </row>
    <row r="662" spans="4:7" ht="13.95" customHeight="1">
      <c r="D662" s="186" t="str">
        <f ca="1">IFERROR(ADDRESS(ROW($A$9),$BP$4,,,$B$6),"")</f>
        <v>'0'!$ET$9</v>
      </c>
      <c r="E662" s="170" t="str">
        <f t="shared" ca="1" si="34"/>
        <v/>
      </c>
      <c r="F662" s="170" t="str">
        <f t="shared" ca="1" si="35"/>
        <v/>
      </c>
      <c r="G662" s="171" t="str">
        <f ca="1">IF(OR(E662=0,E662="",E662=FALSE),"",MAX($G$1:G661)+1)</f>
        <v/>
      </c>
    </row>
    <row r="663" spans="4:7" ht="13.95" customHeight="1">
      <c r="D663" s="186" t="str">
        <f ca="1">IFERROR(ADDRESS(ROW($A$10),$BP$4,,,$B$6),"")</f>
        <v>'0'!$ET$10</v>
      </c>
      <c r="E663" s="170" t="str">
        <f t="shared" ca="1" si="34"/>
        <v/>
      </c>
      <c r="F663" s="170" t="str">
        <f t="shared" ca="1" si="35"/>
        <v/>
      </c>
      <c r="G663" s="171" t="str">
        <f ca="1">IF(OR(E663=0,E663="",E663=FALSE),"",MAX($G$1:G662)+1)</f>
        <v/>
      </c>
    </row>
    <row r="664" spans="4:7" ht="13.95" customHeight="1">
      <c r="D664" s="186" t="str">
        <f ca="1">IFERROR(ADDRESS(ROW($A$11),$BP$4,,,$B$6),"")</f>
        <v>'0'!$ET$11</v>
      </c>
      <c r="E664" s="170" t="str">
        <f t="shared" ca="1" si="34"/>
        <v/>
      </c>
      <c r="F664" s="170" t="str">
        <f t="shared" ca="1" si="35"/>
        <v/>
      </c>
      <c r="G664" s="171" t="str">
        <f ca="1">IF(OR(E664=0,E664="",E664=FALSE),"",MAX($G$1:G663)+1)</f>
        <v/>
      </c>
    </row>
    <row r="665" spans="4:7" ht="13.95" customHeight="1">
      <c r="D665" s="186" t="str">
        <f ca="1">IFERROR(ADDRESS(ROW($A$12),$BP$4,,,$B$6),"")</f>
        <v>'0'!$ET$12</v>
      </c>
      <c r="E665" s="170" t="str">
        <f t="shared" ca="1" si="34"/>
        <v/>
      </c>
      <c r="F665" s="170" t="str">
        <f t="shared" ca="1" si="35"/>
        <v/>
      </c>
      <c r="G665" s="171" t="str">
        <f ca="1">IF(OR(E665=0,E665="",E665=FALSE),"",MAX($G$1:G664)+1)</f>
        <v/>
      </c>
    </row>
    <row r="666" spans="4:7" ht="13.95" customHeight="1">
      <c r="D666" s="186" t="str">
        <f ca="1">IFERROR(ADDRESS(ROW($A$13),$BP$4,,,$B$6),"")</f>
        <v>'0'!$ET$13</v>
      </c>
      <c r="E666" s="170" t="str">
        <f t="shared" ca="1" si="34"/>
        <v/>
      </c>
      <c r="F666" s="170" t="str">
        <f t="shared" ca="1" si="35"/>
        <v/>
      </c>
      <c r="G666" s="171" t="str">
        <f ca="1">IF(OR(E666=0,E666="",E666=FALSE),"",MAX($G$1:G665)+1)</f>
        <v/>
      </c>
    </row>
    <row r="667" spans="4:7" ht="13.95" customHeight="1">
      <c r="D667" s="186" t="str">
        <f ca="1">IFERROR(ADDRESS(ROW($A$14),$BP$4,,,$B$6),"")</f>
        <v>'0'!$ET$14</v>
      </c>
      <c r="E667" s="170" t="str">
        <f t="shared" ca="1" si="34"/>
        <v/>
      </c>
      <c r="F667" s="170" t="str">
        <f t="shared" ca="1" si="35"/>
        <v/>
      </c>
      <c r="G667" s="171" t="str">
        <f ca="1">IF(OR(E667=0,E667="",E667=FALSE),"",MAX($G$1:G666)+1)</f>
        <v/>
      </c>
    </row>
    <row r="668" spans="4:7" ht="13.95" customHeight="1">
      <c r="D668" s="186" t="str">
        <f ca="1">IFERROR(ADDRESS(ROW($A$15),$BP$4,,,$B$6),"")</f>
        <v>'0'!$ET$15</v>
      </c>
      <c r="E668" s="170" t="str">
        <f t="shared" ca="1" si="34"/>
        <v/>
      </c>
      <c r="F668" s="170" t="str">
        <f t="shared" ca="1" si="35"/>
        <v/>
      </c>
      <c r="G668" s="171" t="str">
        <f ca="1">IF(OR(E668=0,E668="",E668=FALSE),"",MAX($G$1:G667)+1)</f>
        <v/>
      </c>
    </row>
    <row r="669" spans="4:7" ht="13.95" customHeight="1">
      <c r="D669" s="186" t="str">
        <f ca="1">IFERROR(ADDRESS(ROW($A$16),$BP$4,,,$B$6),"")</f>
        <v>'0'!$ET$16</v>
      </c>
      <c r="E669" s="170" t="str">
        <f t="shared" ca="1" si="34"/>
        <v/>
      </c>
      <c r="F669" s="170" t="str">
        <f t="shared" ca="1" si="35"/>
        <v/>
      </c>
      <c r="G669" s="171" t="str">
        <f ca="1">IF(OR(E669=0,E669="",E669=FALSE),"",MAX($G$1:G668)+1)</f>
        <v/>
      </c>
    </row>
    <row r="670" spans="4:7" ht="13.95" customHeight="1">
      <c r="D670" s="186" t="str">
        <f ca="1">IFERROR(ADDRESS(ROW($A$17),$BP$4,,,$B$6),"")</f>
        <v>'0'!$ET$17</v>
      </c>
      <c r="E670" s="170" t="str">
        <f t="shared" ca="1" si="34"/>
        <v/>
      </c>
      <c r="F670" s="170" t="str">
        <f t="shared" ca="1" si="35"/>
        <v/>
      </c>
      <c r="G670" s="171" t="str">
        <f ca="1">IF(OR(E670=0,E670="",E670=FALSE),"",MAX($G$1:G669)+1)</f>
        <v/>
      </c>
    </row>
    <row r="671" spans="4:7" ht="13.95" customHeight="1">
      <c r="D671" s="186" t="str">
        <f ca="1">IFERROR(ADDRESS(ROW($A$18),$BP$4,,,$B$6),"")</f>
        <v>'0'!$ET$18</v>
      </c>
      <c r="E671" s="170" t="str">
        <f t="shared" ca="1" si="34"/>
        <v/>
      </c>
      <c r="F671" s="170" t="str">
        <f t="shared" ca="1" si="35"/>
        <v/>
      </c>
      <c r="G671" s="171" t="str">
        <f ca="1">IF(OR(E671=0,E671="",E671=FALSE),"",MAX($G$1:G670)+1)</f>
        <v/>
      </c>
    </row>
    <row r="672" spans="4:7" ht="13.95" customHeight="1">
      <c r="D672" s="186" t="str">
        <f ca="1">IFERROR(ADDRESS(ROW($A$19),$BP$4,,,$B$6),"")</f>
        <v>'0'!$ET$19</v>
      </c>
      <c r="E672" s="170" t="str">
        <f t="shared" ca="1" si="34"/>
        <v/>
      </c>
      <c r="F672" s="170" t="str">
        <f t="shared" ca="1" si="35"/>
        <v/>
      </c>
      <c r="G672" s="171" t="str">
        <f ca="1">IF(OR(E672=0,E672="",E672=FALSE),"",MAX($G$1:G671)+1)</f>
        <v/>
      </c>
    </row>
    <row r="673" spans="4:7" ht="13.95" customHeight="1">
      <c r="D673" s="186" t="str">
        <f ca="1">IFERROR(ADDRESS(ROW($A$20),$BP$4,,,$B$6),"")</f>
        <v>'0'!$ET$20</v>
      </c>
      <c r="E673" s="170" t="str">
        <f t="shared" ca="1" si="34"/>
        <v/>
      </c>
      <c r="F673" s="170" t="str">
        <f t="shared" ca="1" si="35"/>
        <v/>
      </c>
      <c r="G673" s="171" t="str">
        <f ca="1">IF(OR(E673=0,E673="",E673=FALSE),"",MAX($G$1:G672)+1)</f>
        <v/>
      </c>
    </row>
    <row r="674" spans="4:7" ht="13.95" customHeight="1">
      <c r="D674" s="186" t="str">
        <f ca="1">IFERROR(ADDRESS(ROW($A$21),$BP$4,,,$B$6),"")</f>
        <v>'0'!$ET$21</v>
      </c>
      <c r="E674" s="170" t="str">
        <f t="shared" ca="1" si="34"/>
        <v/>
      </c>
      <c r="F674" s="170" t="str">
        <f t="shared" ca="1" si="35"/>
        <v/>
      </c>
      <c r="G674" s="171" t="str">
        <f ca="1">IF(OR(E674=0,E674="",E674=FALSE),"",MAX($G$1:G673)+1)</f>
        <v/>
      </c>
    </row>
    <row r="675" spans="4:7" ht="13.95" customHeight="1">
      <c r="D675" s="186" t="str">
        <f ca="1">IFERROR(ADDRESS(ROW($A$22),$BP$4,,,$B$6),"")</f>
        <v>'0'!$ET$22</v>
      </c>
      <c r="E675" s="170" t="str">
        <f t="shared" ca="1" si="34"/>
        <v/>
      </c>
      <c r="F675" s="170" t="str">
        <f t="shared" ca="1" si="35"/>
        <v/>
      </c>
      <c r="G675" s="171" t="str">
        <f ca="1">IF(OR(E675=0,E675="",E675=FALSE),"",MAX($G$1:G674)+1)</f>
        <v/>
      </c>
    </row>
    <row r="676" spans="4:7" ht="13.95" customHeight="1">
      <c r="D676" s="186" t="str">
        <f ca="1">IFERROR(ADDRESS(ROW($A$23),$BP$4,,,$B$6),"")</f>
        <v>'0'!$ET$23</v>
      </c>
      <c r="E676" s="170" t="str">
        <f t="shared" ca="1" si="34"/>
        <v/>
      </c>
      <c r="F676" s="170" t="str">
        <f t="shared" ca="1" si="35"/>
        <v/>
      </c>
      <c r="G676" s="171" t="str">
        <f ca="1">IF(OR(E676=0,E676="",E676=FALSE),"",MAX($G$1:G675)+1)</f>
        <v/>
      </c>
    </row>
    <row r="677" spans="4:7" ht="13.95" customHeight="1">
      <c r="D677" s="186" t="str">
        <f ca="1">IFERROR(ADDRESS(ROW($A$24),$BP$4,,,$B$6),"")</f>
        <v>'0'!$ET$24</v>
      </c>
      <c r="E677" s="170" t="str">
        <f t="shared" ca="1" si="34"/>
        <v/>
      </c>
      <c r="F677" s="170" t="str">
        <f t="shared" ca="1" si="35"/>
        <v/>
      </c>
      <c r="G677" s="171" t="str">
        <f ca="1">IF(OR(E677=0,E677="",E677=FALSE),"",MAX($G$1:G676)+1)</f>
        <v/>
      </c>
    </row>
    <row r="678" spans="4:7" ht="13.95" customHeight="1">
      <c r="D678" s="186" t="str">
        <f ca="1">IFERROR(ADDRESS(ROW($A$25),$BP$4,,,$B$6),"")</f>
        <v>'0'!$ET$25</v>
      </c>
      <c r="E678" s="170" t="str">
        <f t="shared" ca="1" si="34"/>
        <v/>
      </c>
      <c r="F678" s="170" t="str">
        <f t="shared" ca="1" si="35"/>
        <v/>
      </c>
      <c r="G678" s="171" t="str">
        <f ca="1">IF(OR(E678=0,E678="",E678=FALSE),"",MAX($G$1:G677)+1)</f>
        <v/>
      </c>
    </row>
    <row r="679" spans="4:7" ht="13.95" customHeight="1">
      <c r="D679" s="186" t="str">
        <f ca="1">IFERROR(ADDRESS(ROW($A$26),$BP$4,,,$B$6),"")</f>
        <v>'0'!$ET$26</v>
      </c>
      <c r="E679" s="170" t="str">
        <f t="shared" ca="1" si="34"/>
        <v/>
      </c>
      <c r="F679" s="170" t="str">
        <f t="shared" ca="1" si="35"/>
        <v/>
      </c>
      <c r="G679" s="171" t="str">
        <f ca="1">IF(OR(E679=0,E679="",E679=FALSE),"",MAX($G$1:G678)+1)</f>
        <v/>
      </c>
    </row>
    <row r="680" spans="4:7" ht="13.95" customHeight="1">
      <c r="D680" s="186" t="str">
        <f ca="1">IFERROR(ADDRESS(ROW($A$27),$BP$4,,,$B$6),"")</f>
        <v>'0'!$ET$27</v>
      </c>
      <c r="E680" s="170" t="str">
        <f t="shared" ca="1" si="34"/>
        <v/>
      </c>
      <c r="F680" s="170" t="str">
        <f t="shared" ca="1" si="35"/>
        <v/>
      </c>
      <c r="G680" s="171" t="str">
        <f ca="1">IF(OR(E680=0,E680="",E680=FALSE),"",MAX($G$1:G679)+1)</f>
        <v/>
      </c>
    </row>
    <row r="681" spans="4:7" ht="13.95" customHeight="1">
      <c r="D681" s="186" t="str">
        <f ca="1">IFERROR(ADDRESS(ROW($A$28),$BP$4,,,$B$6),"")</f>
        <v>'0'!$ET$28</v>
      </c>
      <c r="E681" s="170" t="str">
        <f t="shared" ca="1" si="34"/>
        <v/>
      </c>
      <c r="F681" s="170" t="str">
        <f t="shared" ca="1" si="35"/>
        <v/>
      </c>
      <c r="G681" s="171" t="str">
        <f ca="1">IF(OR(E681=0,E681="",E681=FALSE),"",MAX($G$1:G680)+1)</f>
        <v/>
      </c>
    </row>
    <row r="682" spans="4:7" ht="13.95" customHeight="1">
      <c r="D682" s="186" t="str">
        <f ca="1">IFERROR(ADDRESS(ROW($A$29),$BP$4,,,$B$6),"")</f>
        <v>'0'!$ET$29</v>
      </c>
      <c r="E682" s="170" t="str">
        <f t="shared" ca="1" si="34"/>
        <v/>
      </c>
      <c r="F682" s="170" t="str">
        <f t="shared" ca="1" si="35"/>
        <v/>
      </c>
      <c r="G682" s="171" t="str">
        <f ca="1">IF(OR(E682=0,E682="",E682=FALSE),"",MAX($G$1:G681)+1)</f>
        <v/>
      </c>
    </row>
    <row r="683" spans="4:7" ht="13.95" customHeight="1">
      <c r="D683" s="186" t="str">
        <f ca="1">IFERROR(ADDRESS(ROW($A$30),$BP$4,,,$B$6),"")</f>
        <v>'0'!$ET$30</v>
      </c>
      <c r="E683" s="170" t="str">
        <f t="shared" ca="1" si="34"/>
        <v/>
      </c>
      <c r="F683" s="170" t="str">
        <f t="shared" ca="1" si="35"/>
        <v/>
      </c>
      <c r="G683" s="171" t="str">
        <f ca="1">IF(OR(E683=0,E683="",E683=FALSE),"",MAX($G$1:G682)+1)</f>
        <v/>
      </c>
    </row>
    <row r="684" spans="4:7" ht="13.95" customHeight="1">
      <c r="D684" s="186" t="str">
        <f ca="1">IFERROR(ADDRESS(ROW($A$31),$BP$4,,,$B$6),"")</f>
        <v>'0'!$ET$31</v>
      </c>
      <c r="E684" s="170" t="str">
        <f t="shared" ca="1" si="34"/>
        <v/>
      </c>
      <c r="F684" s="170" t="str">
        <f t="shared" ca="1" si="35"/>
        <v/>
      </c>
      <c r="G684" s="171" t="str">
        <f ca="1">IF(OR(E684=0,E684="",E684=FALSE),"",MAX($G$1:G683)+1)</f>
        <v/>
      </c>
    </row>
    <row r="685" spans="4:7" ht="13.95" customHeight="1">
      <c r="D685" s="186" t="str">
        <f ca="1">IFERROR(ADDRESS(ROW($A$32),$BP$4,,,$B$6),"")</f>
        <v>'0'!$ET$32</v>
      </c>
      <c r="E685" s="170" t="str">
        <f t="shared" ca="1" si="34"/>
        <v/>
      </c>
      <c r="F685" s="170" t="str">
        <f t="shared" ca="1" si="35"/>
        <v/>
      </c>
      <c r="G685" s="171" t="str">
        <f ca="1">IF(OR(E685=0,E685="",E685=FALSE),"",MAX($G$1:G684)+1)</f>
        <v/>
      </c>
    </row>
    <row r="686" spans="4:7" ht="13.95" customHeight="1">
      <c r="D686" s="186" t="str">
        <f ca="1">IFERROR(ADDRESS(ROW($A$33),$BP$4,,,$B$6),"")</f>
        <v>'0'!$ET$33</v>
      </c>
      <c r="E686" s="170" t="str">
        <f t="shared" ca="1" si="34"/>
        <v/>
      </c>
      <c r="F686" s="170" t="str">
        <f t="shared" ca="1" si="35"/>
        <v/>
      </c>
      <c r="G686" s="171" t="str">
        <f ca="1">IF(OR(E686=0,E686="",E686=FALSE),"",MAX($G$1:G685)+1)</f>
        <v/>
      </c>
    </row>
    <row r="687" spans="4:7" ht="13.95" customHeight="1">
      <c r="D687" s="186" t="str">
        <f ca="1">IFERROR(ADDRESS(ROW($A$34),$BP$4,,,$B$6),"")</f>
        <v>'0'!$ET$34</v>
      </c>
      <c r="E687" s="170" t="str">
        <f t="shared" ca="1" si="34"/>
        <v/>
      </c>
      <c r="F687" s="170" t="str">
        <f t="shared" ca="1" si="35"/>
        <v/>
      </c>
      <c r="G687" s="171" t="str">
        <f ca="1">IF(OR(E687=0,E687="",E687=FALSE),"",MAX($G$1:G686)+1)</f>
        <v/>
      </c>
    </row>
    <row r="688" spans="4:7" ht="13.95" customHeight="1">
      <c r="D688" s="186" t="str">
        <f ca="1">IFERROR(ADDRESS(ROW($A$35),$BP$4,,,$B$6),"")</f>
        <v>'0'!$ET$35</v>
      </c>
      <c r="E688" s="170" t="str">
        <f t="shared" ca="1" si="34"/>
        <v/>
      </c>
      <c r="F688" s="170" t="str">
        <f t="shared" ca="1" si="35"/>
        <v/>
      </c>
      <c r="G688" s="171" t="str">
        <f ca="1">IF(OR(E688=0,E688="",E688=FALSE),"",MAX($G$1:G687)+1)</f>
        <v/>
      </c>
    </row>
    <row r="689" spans="4:7" ht="13.95" customHeight="1">
      <c r="D689" s="186" t="str">
        <f ca="1">IFERROR(ADDRESS(ROW($A$36),$BP$4,,,$B$6),"")</f>
        <v>'0'!$ET$36</v>
      </c>
      <c r="E689" s="170" t="str">
        <f t="shared" ca="1" si="34"/>
        <v/>
      </c>
      <c r="F689" s="170" t="str">
        <f t="shared" ca="1" si="35"/>
        <v/>
      </c>
      <c r="G689" s="171" t="str">
        <f ca="1">IF(OR(E689=0,E689="",E689=FALSE),"",MAX($G$1:G688)+1)</f>
        <v/>
      </c>
    </row>
    <row r="690" spans="4:7" ht="13.95" customHeight="1">
      <c r="D690" s="186" t="str">
        <f ca="1">IFERROR(ADDRESS(ROW($A$37),$BP$4,,,$B$6),"")</f>
        <v>'0'!$ET$37</v>
      </c>
      <c r="E690" s="170" t="str">
        <f t="shared" ca="1" si="34"/>
        <v/>
      </c>
      <c r="F690" s="170" t="str">
        <f t="shared" ca="1" si="35"/>
        <v/>
      </c>
      <c r="G690" s="171" t="str">
        <f ca="1">IF(OR(E690=0,E690="",E690=FALSE),"",MAX($G$1:G689)+1)</f>
        <v/>
      </c>
    </row>
    <row r="691" spans="4:7" ht="13.95" customHeight="1">
      <c r="D691" s="186" t="str">
        <f ca="1">IFERROR(ADDRESS(ROW($A$38),$BP$4,,,$B$6),"")</f>
        <v>'0'!$ET$38</v>
      </c>
      <c r="E691" s="170" t="str">
        <f t="shared" ca="1" si="34"/>
        <v/>
      </c>
      <c r="F691" s="170" t="str">
        <f t="shared" ca="1" si="35"/>
        <v/>
      </c>
      <c r="G691" s="171" t="str">
        <f ca="1">IF(OR(E691=0,E691="",E691=FALSE),"",MAX($G$1:G690)+1)</f>
        <v/>
      </c>
    </row>
    <row r="692" spans="4:7" ht="13.95" customHeight="1">
      <c r="D692" s="186" t="str">
        <f ca="1">IFERROR(ADDRESS(ROW($A$39),$BP$4,,,$B$6),"")</f>
        <v>'0'!$ET$39</v>
      </c>
      <c r="E692" s="170" t="str">
        <f t="shared" ca="1" si="34"/>
        <v/>
      </c>
      <c r="F692" s="170" t="str">
        <f t="shared" ca="1" si="35"/>
        <v/>
      </c>
      <c r="G692" s="171" t="str">
        <f ca="1">IF(OR(E692=0,E692="",E692=FALSE),"",MAX($G$1:G691)+1)</f>
        <v/>
      </c>
    </row>
    <row r="693" spans="4:7" ht="13.95" customHeight="1">
      <c r="D693" s="186" t="str">
        <f ca="1">IFERROR(ADDRESS(ROW($A$40),$BP$4,,,$B$6),"")</f>
        <v>'0'!$ET$40</v>
      </c>
      <c r="E693" s="170" t="str">
        <f t="shared" ca="1" si="34"/>
        <v/>
      </c>
      <c r="F693" s="170" t="str">
        <f t="shared" ca="1" si="35"/>
        <v/>
      </c>
      <c r="G693" s="171" t="str">
        <f ca="1">IF(OR(E693=0,E693="",E693=FALSE),"",MAX($G$1:G692)+1)</f>
        <v/>
      </c>
    </row>
    <row r="694" spans="4:7" ht="13.95" customHeight="1">
      <c r="D694" s="186" t="str">
        <f ca="1">IFERROR(ADDRESS(ROW($A$41),$BP$4,,,$B$6),"")</f>
        <v>'0'!$ET$41</v>
      </c>
      <c r="E694" s="170" t="str">
        <f t="shared" ca="1" si="34"/>
        <v/>
      </c>
      <c r="F694" s="170" t="str">
        <f t="shared" ca="1" si="35"/>
        <v/>
      </c>
      <c r="G694" s="171" t="str">
        <f ca="1">IF(OR(E694=0,E694="",E694=FALSE),"",MAX($G$1:G693)+1)</f>
        <v/>
      </c>
    </row>
    <row r="695" spans="4:7" ht="13.95" customHeight="1">
      <c r="D695" s="186" t="str">
        <f ca="1">IFERROR(ADDRESS(ROW($A$42),$BP$4,,,$B$6),"")</f>
        <v>'0'!$ET$42</v>
      </c>
      <c r="E695" s="170" t="str">
        <f t="shared" ca="1" si="34"/>
        <v/>
      </c>
      <c r="F695" s="170" t="str">
        <f t="shared" ca="1" si="35"/>
        <v/>
      </c>
      <c r="G695" s="171" t="str">
        <f ca="1">IF(OR(E695=0,E695="",E695=FALSE),"",MAX($G$1:G694)+1)</f>
        <v/>
      </c>
    </row>
    <row r="696" spans="4:7" ht="13.95" customHeight="1">
      <c r="D696" s="186" t="str">
        <f ca="1">IFERROR(ADDRESS(ROW($A$43),$BP$4,,,$B$6),"")</f>
        <v>'0'!$ET$43</v>
      </c>
      <c r="E696" s="170" t="str">
        <f t="shared" ca="1" si="34"/>
        <v/>
      </c>
      <c r="F696" s="170" t="str">
        <f t="shared" ca="1" si="35"/>
        <v/>
      </c>
      <c r="G696" s="171" t="str">
        <f ca="1">IF(OR(E696=0,E696="",E696=FALSE),"",MAX($G$1:G695)+1)</f>
        <v/>
      </c>
    </row>
    <row r="697" spans="4:7" ht="13.95" customHeight="1">
      <c r="D697" s="186" t="str">
        <f ca="1">IFERROR(ADDRESS(ROW($A$44),$BP$4,,,$B$6),"")</f>
        <v>'0'!$ET$44</v>
      </c>
      <c r="E697" s="170" t="str">
        <f t="shared" ca="1" si="34"/>
        <v/>
      </c>
      <c r="F697" s="170" t="str">
        <f t="shared" ca="1" si="35"/>
        <v/>
      </c>
      <c r="G697" s="171" t="str">
        <f ca="1">IF(OR(E697=0,E697="",E697=FALSE),"",MAX($G$1:G696)+1)</f>
        <v/>
      </c>
    </row>
    <row r="698" spans="4:7" ht="13.95" customHeight="1">
      <c r="D698" s="186" t="str">
        <f ca="1">IFERROR(ADDRESS(ROW($A$45),$BP$4,,,$B$6),"")</f>
        <v>'0'!$ET$45</v>
      </c>
      <c r="E698" s="170" t="str">
        <f t="shared" ca="1" si="34"/>
        <v/>
      </c>
      <c r="F698" s="170" t="str">
        <f t="shared" ca="1" si="35"/>
        <v/>
      </c>
      <c r="G698" s="171" t="str">
        <f ca="1">IF(OR(E698=0,E698="",E698=FALSE),"",MAX($G$1:G697)+1)</f>
        <v/>
      </c>
    </row>
    <row r="699" spans="4:7" ht="13.95" customHeight="1">
      <c r="D699" s="186" t="str">
        <f ca="1">IFERROR(ADDRESS(ROW($A$46),$BP$4,,,$B$6),"")</f>
        <v>'0'!$ET$46</v>
      </c>
      <c r="E699" s="170" t="str">
        <f t="shared" ca="1" si="34"/>
        <v/>
      </c>
      <c r="F699" s="170" t="str">
        <f t="shared" ca="1" si="35"/>
        <v/>
      </c>
      <c r="G699" s="171" t="str">
        <f ca="1">IF(OR(E699=0,E699="",E699=FALSE),"",MAX($G$1:G698)+1)</f>
        <v/>
      </c>
    </row>
    <row r="700" spans="4:7" ht="13.95" customHeight="1">
      <c r="D700" s="186" t="str">
        <f ca="1">IFERROR(ADDRESS(ROW($A$47),$BP$4,,,$B$6),"")</f>
        <v>'0'!$ET$47</v>
      </c>
      <c r="E700" s="170" t="str">
        <f t="shared" ca="1" si="34"/>
        <v/>
      </c>
      <c r="F700" s="170" t="str">
        <f t="shared" ca="1" si="35"/>
        <v/>
      </c>
      <c r="G700" s="171" t="str">
        <f ca="1">IF(OR(E700=0,E700="",E700=FALSE),"",MAX($G$1:G699)+1)</f>
        <v/>
      </c>
    </row>
    <row r="701" spans="4:7" ht="13.95" customHeight="1">
      <c r="D701" s="186" t="str">
        <f ca="1">IFERROR(ADDRESS(ROW($A$48),$BP$4,,,$B$6),"")</f>
        <v>'0'!$ET$48</v>
      </c>
      <c r="E701" s="170" t="str">
        <f t="shared" ca="1" si="34"/>
        <v/>
      </c>
      <c r="F701" s="170" t="str">
        <f t="shared" ca="1" si="35"/>
        <v/>
      </c>
      <c r="G701" s="171" t="str">
        <f ca="1">IF(OR(E701=0,E701="",E701=FALSE),"",MAX($G$1:G700)+1)</f>
        <v/>
      </c>
    </row>
    <row r="702" spans="4:7" ht="13.95" customHeight="1">
      <c r="D702" s="186" t="str">
        <f ca="1">IFERROR(ADDRESS(ROW($A$49),$BP$4,,,$B$6),"")</f>
        <v>'0'!$ET$49</v>
      </c>
      <c r="E702" s="170" t="str">
        <f t="shared" ca="1" si="34"/>
        <v/>
      </c>
      <c r="F702" s="170" t="str">
        <f t="shared" ca="1" si="35"/>
        <v/>
      </c>
      <c r="G702" s="171" t="str">
        <f ca="1">IF(OR(E702=0,E702="",E702=FALSE),"",MAX($G$1:G701)+1)</f>
        <v/>
      </c>
    </row>
    <row r="703" spans="4:7" ht="13.95" customHeight="1">
      <c r="D703" s="186" t="str">
        <f ca="1">IFERROR(ADDRESS(ROW($A$50),$BP$4,,,$B$6),"")</f>
        <v>'0'!$ET$50</v>
      </c>
      <c r="E703" s="170" t="str">
        <f t="shared" ca="1" si="34"/>
        <v/>
      </c>
      <c r="F703" s="170" t="str">
        <f t="shared" ca="1" si="35"/>
        <v/>
      </c>
      <c r="G703" s="171" t="str">
        <f ca="1">IF(OR(E703=0,E703="",E703=FALSE),"",MAX($G$1:G702)+1)</f>
        <v/>
      </c>
    </row>
    <row r="704" spans="4:7" ht="13.95" customHeight="1">
      <c r="D704" s="186" t="str">
        <f ca="1">IFERROR(ADDRESS(ROW($A$51),$BP$4,,,$B$6),"")</f>
        <v>'0'!$ET$51</v>
      </c>
      <c r="E704" s="170" t="str">
        <f t="shared" ca="1" si="34"/>
        <v/>
      </c>
      <c r="F704" s="170" t="str">
        <f t="shared" ca="1" si="35"/>
        <v/>
      </c>
      <c r="G704" s="171" t="str">
        <f ca="1">IF(OR(E704=0,E704="",E704=FALSE),"",MAX($G$1:G703)+1)</f>
        <v/>
      </c>
    </row>
    <row r="705" spans="4:7" ht="13.95" customHeight="1">
      <c r="D705" s="186" t="str">
        <f ca="1">IFERROR(ADDRESS(ROW($A$52),$BP$4,,,$B$6),"")</f>
        <v>'0'!$ET$52</v>
      </c>
      <c r="E705" s="170" t="str">
        <f t="shared" ca="1" si="34"/>
        <v/>
      </c>
      <c r="F705" s="170" t="str">
        <f t="shared" ca="1" si="35"/>
        <v/>
      </c>
      <c r="G705" s="171" t="str">
        <f ca="1">IF(OR(E705=0,E705="",E705=FALSE),"",MAX($G$1:G704)+1)</f>
        <v/>
      </c>
    </row>
    <row r="706" spans="4:7" ht="13.95" customHeight="1">
      <c r="D706" s="187" t="str">
        <f ca="1">IFERROR(ADDRESS(ROW($A$3),$BP$5,,,$B$6),"")</f>
        <v>'0'!$EU$3</v>
      </c>
      <c r="E706" s="170" t="str">
        <f t="shared" ca="1" si="34"/>
        <v/>
      </c>
      <c r="F706" s="170" t="str">
        <f t="shared" ca="1" si="35"/>
        <v/>
      </c>
      <c r="G706" s="171" t="str">
        <f ca="1">IF(OR(E706=0,E706="",E706=FALSE),"",MAX($G$1:G705)+1)</f>
        <v/>
      </c>
    </row>
    <row r="707" spans="4:7" ht="13.95" customHeight="1">
      <c r="D707" s="187" t="str">
        <f ca="1">IFERROR(ADDRESS(ROW($A$4),$BP$5,,,$B$6),"")</f>
        <v>'0'!$EU$4</v>
      </c>
      <c r="E707" s="170" t="str">
        <f t="shared" ref="E707:E770" ca="1" si="36">IFERROR(INDIRECT(D707),"")</f>
        <v/>
      </c>
      <c r="F707" s="170" t="str">
        <f t="shared" ref="F707:F770" ca="1" si="37">IFERROR(IF(OFFSET(INDIRECT(D707),,-1)&lt;&gt;"",OFFSET(INDIRECT(D707),,-1),IF(OFFSET(INDIRECT(D707),,-2)&lt;&gt;"",OFFSET(INDIRECT(D707),,-2),IF(OFFSET(INDIRECT(D707),,-3)&lt;&gt;"",OFFSET(INDIRECT(D707),,-3),IF(OFFSET(INDIRECT(D707),,-4)&lt;&gt;"",OFFSET(INDIRECT(D707),,-4),IF(OFFSET(INDIRECT(D707),,-5)&lt;&gt;"",OFFSET(INDIRECT(D707),,-5),IF(OFFSET(INDIRECT(D707),,-6)&lt;&gt;"",OFFSET(INDIRECT(D707),,-6))))))),"")</f>
        <v/>
      </c>
      <c r="G707" s="171" t="str">
        <f ca="1">IF(OR(E707=0,E707="",E707=FALSE),"",MAX($G$1:G706)+1)</f>
        <v/>
      </c>
    </row>
    <row r="708" spans="4:7" ht="13.95" customHeight="1">
      <c r="D708" s="187" t="str">
        <f ca="1">IFERROR(ADDRESS(ROW($A$5),$BP$5,,,$B$6),"")</f>
        <v>'0'!$EU$5</v>
      </c>
      <c r="E708" s="170" t="str">
        <f t="shared" ca="1" si="36"/>
        <v/>
      </c>
      <c r="F708" s="170" t="str">
        <f t="shared" ca="1" si="37"/>
        <v/>
      </c>
      <c r="G708" s="171" t="str">
        <f ca="1">IF(OR(E708=0,E708="",E708=FALSE),"",MAX($G$1:G707)+1)</f>
        <v/>
      </c>
    </row>
    <row r="709" spans="4:7" ht="13.95" customHeight="1">
      <c r="D709" s="187" t="str">
        <f ca="1">IFERROR(ADDRESS(ROW($A$6),$BP$5,,,$B$6),"")</f>
        <v>'0'!$EU$6</v>
      </c>
      <c r="E709" s="170" t="str">
        <f t="shared" ca="1" si="36"/>
        <v/>
      </c>
      <c r="F709" s="170" t="str">
        <f t="shared" ca="1" si="37"/>
        <v/>
      </c>
      <c r="G709" s="171" t="str">
        <f ca="1">IF(OR(E709=0,E709="",E709=FALSE),"",MAX($G$1:G708)+1)</f>
        <v/>
      </c>
    </row>
    <row r="710" spans="4:7" ht="13.95" customHeight="1">
      <c r="D710" s="187" t="str">
        <f ca="1">IFERROR(ADDRESS(ROW($A$7),$BP$5,,,$B$6),"")</f>
        <v>'0'!$EU$7</v>
      </c>
      <c r="E710" s="170" t="str">
        <f t="shared" ca="1" si="36"/>
        <v/>
      </c>
      <c r="F710" s="170" t="str">
        <f t="shared" ca="1" si="37"/>
        <v/>
      </c>
      <c r="G710" s="171" t="str">
        <f ca="1">IF(OR(E710=0,E710="",E710=FALSE),"",MAX($G$1:G709)+1)</f>
        <v/>
      </c>
    </row>
    <row r="711" spans="4:7" ht="13.95" customHeight="1">
      <c r="D711" s="187" t="str">
        <f ca="1">IFERROR(ADDRESS(ROW($A$8),$BP$5,,,$B$6),"")</f>
        <v>'0'!$EU$8</v>
      </c>
      <c r="E711" s="170" t="str">
        <f t="shared" ca="1" si="36"/>
        <v/>
      </c>
      <c r="F711" s="170" t="str">
        <f t="shared" ca="1" si="37"/>
        <v/>
      </c>
      <c r="G711" s="171" t="str">
        <f ca="1">IF(OR(E711=0,E711="",E711=FALSE),"",MAX($G$1:G710)+1)</f>
        <v/>
      </c>
    </row>
    <row r="712" spans="4:7" ht="13.95" customHeight="1">
      <c r="D712" s="187" t="str">
        <f ca="1">IFERROR(ADDRESS(ROW($A$9),$BP$5,,,$B$6),"")</f>
        <v>'0'!$EU$9</v>
      </c>
      <c r="E712" s="170" t="str">
        <f t="shared" ca="1" si="36"/>
        <v/>
      </c>
      <c r="F712" s="170" t="str">
        <f t="shared" ca="1" si="37"/>
        <v/>
      </c>
      <c r="G712" s="171" t="str">
        <f ca="1">IF(OR(E712=0,E712="",E712=FALSE),"",MAX($G$1:G711)+1)</f>
        <v/>
      </c>
    </row>
    <row r="713" spans="4:7" ht="13.95" customHeight="1">
      <c r="D713" s="187" t="str">
        <f ca="1">IFERROR(ADDRESS(ROW($A$10),$BP$5,,,$B$6),"")</f>
        <v>'0'!$EU$10</v>
      </c>
      <c r="E713" s="170" t="str">
        <f t="shared" ca="1" si="36"/>
        <v/>
      </c>
      <c r="F713" s="170" t="str">
        <f t="shared" ca="1" si="37"/>
        <v/>
      </c>
      <c r="G713" s="171" t="str">
        <f ca="1">IF(OR(E713=0,E713="",E713=FALSE),"",MAX($G$1:G712)+1)</f>
        <v/>
      </c>
    </row>
    <row r="714" spans="4:7" ht="13.95" customHeight="1">
      <c r="D714" s="187" t="str">
        <f ca="1">IFERROR(ADDRESS(ROW($A$11),$BP$5,,,$B$6),"")</f>
        <v>'0'!$EU$11</v>
      </c>
      <c r="E714" s="170" t="str">
        <f t="shared" ca="1" si="36"/>
        <v/>
      </c>
      <c r="F714" s="170" t="str">
        <f t="shared" ca="1" si="37"/>
        <v/>
      </c>
      <c r="G714" s="171" t="str">
        <f ca="1">IF(OR(E714=0,E714="",E714=FALSE),"",MAX($G$1:G713)+1)</f>
        <v/>
      </c>
    </row>
    <row r="715" spans="4:7" ht="13.95" customHeight="1">
      <c r="D715" s="187" t="str">
        <f ca="1">IFERROR(ADDRESS(ROW($A$12),$BP$5,,,$B$6),"")</f>
        <v>'0'!$EU$12</v>
      </c>
      <c r="E715" s="170" t="str">
        <f t="shared" ca="1" si="36"/>
        <v/>
      </c>
      <c r="F715" s="170" t="str">
        <f t="shared" ca="1" si="37"/>
        <v/>
      </c>
      <c r="G715" s="171" t="str">
        <f ca="1">IF(OR(E715=0,E715="",E715=FALSE),"",MAX($G$1:G714)+1)</f>
        <v/>
      </c>
    </row>
    <row r="716" spans="4:7" ht="13.95" customHeight="1">
      <c r="D716" s="187" t="str">
        <f ca="1">IFERROR(ADDRESS(ROW($A$13),$BP$5,,,$B$6),"")</f>
        <v>'0'!$EU$13</v>
      </c>
      <c r="E716" s="170" t="str">
        <f t="shared" ca="1" si="36"/>
        <v/>
      </c>
      <c r="F716" s="170" t="str">
        <f t="shared" ca="1" si="37"/>
        <v/>
      </c>
      <c r="G716" s="171" t="str">
        <f ca="1">IF(OR(E716=0,E716="",E716=FALSE),"",MAX($G$1:G715)+1)</f>
        <v/>
      </c>
    </row>
    <row r="717" spans="4:7" ht="13.95" customHeight="1">
      <c r="D717" s="187" t="str">
        <f ca="1">IFERROR(ADDRESS(ROW($A$14),$BP$5,,,$B$6),"")</f>
        <v>'0'!$EU$14</v>
      </c>
      <c r="E717" s="170" t="str">
        <f t="shared" ca="1" si="36"/>
        <v/>
      </c>
      <c r="F717" s="170" t="str">
        <f t="shared" ca="1" si="37"/>
        <v/>
      </c>
      <c r="G717" s="171" t="str">
        <f ca="1">IF(OR(E717=0,E717="",E717=FALSE),"",MAX($G$1:G716)+1)</f>
        <v/>
      </c>
    </row>
    <row r="718" spans="4:7" ht="13.95" customHeight="1">
      <c r="D718" s="187" t="str">
        <f ca="1">IFERROR(ADDRESS(ROW($A$15),$BP$5,,,$B$6),"")</f>
        <v>'0'!$EU$15</v>
      </c>
      <c r="E718" s="170" t="str">
        <f t="shared" ca="1" si="36"/>
        <v/>
      </c>
      <c r="F718" s="170" t="str">
        <f t="shared" ca="1" si="37"/>
        <v/>
      </c>
      <c r="G718" s="171" t="str">
        <f ca="1">IF(OR(E718=0,E718="",E718=FALSE),"",MAX($G$1:G717)+1)</f>
        <v/>
      </c>
    </row>
    <row r="719" spans="4:7" ht="13.95" customHeight="1">
      <c r="D719" s="187" t="str">
        <f ca="1">IFERROR(ADDRESS(ROW($A$16),$BP$5,,,$B$6),"")</f>
        <v>'0'!$EU$16</v>
      </c>
      <c r="E719" s="170" t="str">
        <f t="shared" ca="1" si="36"/>
        <v/>
      </c>
      <c r="F719" s="170" t="str">
        <f t="shared" ca="1" si="37"/>
        <v/>
      </c>
      <c r="G719" s="171" t="str">
        <f ca="1">IF(OR(E719=0,E719="",E719=FALSE),"",MAX($G$1:G718)+1)</f>
        <v/>
      </c>
    </row>
    <row r="720" spans="4:7" ht="13.95" customHeight="1">
      <c r="D720" s="187" t="str">
        <f ca="1">IFERROR(ADDRESS(ROW($A$17),$BP$5,,,$B$6),"")</f>
        <v>'0'!$EU$17</v>
      </c>
      <c r="E720" s="170" t="str">
        <f t="shared" ca="1" si="36"/>
        <v/>
      </c>
      <c r="F720" s="170" t="str">
        <f t="shared" ca="1" si="37"/>
        <v/>
      </c>
      <c r="G720" s="171" t="str">
        <f ca="1">IF(OR(E720=0,E720="",E720=FALSE),"",MAX($G$1:G719)+1)</f>
        <v/>
      </c>
    </row>
    <row r="721" spans="4:7" ht="13.95" customHeight="1">
      <c r="D721" s="187" t="str">
        <f ca="1">IFERROR(ADDRESS(ROW($A$18),$BP$5,,,$B$6),"")</f>
        <v>'0'!$EU$18</v>
      </c>
      <c r="E721" s="170" t="str">
        <f t="shared" ca="1" si="36"/>
        <v/>
      </c>
      <c r="F721" s="170" t="str">
        <f t="shared" ca="1" si="37"/>
        <v/>
      </c>
      <c r="G721" s="171" t="str">
        <f ca="1">IF(OR(E721=0,E721="",E721=FALSE),"",MAX($G$1:G720)+1)</f>
        <v/>
      </c>
    </row>
    <row r="722" spans="4:7" ht="13.95" customHeight="1">
      <c r="D722" s="187" t="str">
        <f ca="1">IFERROR(ADDRESS(ROW($A$19),$BP$5,,,$B$6),"")</f>
        <v>'0'!$EU$19</v>
      </c>
      <c r="E722" s="170" t="str">
        <f t="shared" ca="1" si="36"/>
        <v/>
      </c>
      <c r="F722" s="170" t="str">
        <f t="shared" ca="1" si="37"/>
        <v/>
      </c>
      <c r="G722" s="171" t="str">
        <f ca="1">IF(OR(E722=0,E722="",E722=FALSE),"",MAX($G$1:G721)+1)</f>
        <v/>
      </c>
    </row>
    <row r="723" spans="4:7" ht="13.95" customHeight="1">
      <c r="D723" s="187" t="str">
        <f ca="1">IFERROR(ADDRESS(ROW($A$20),$BP$5,,,$B$6),"")</f>
        <v>'0'!$EU$20</v>
      </c>
      <c r="E723" s="170" t="str">
        <f t="shared" ca="1" si="36"/>
        <v/>
      </c>
      <c r="F723" s="170" t="str">
        <f t="shared" ca="1" si="37"/>
        <v/>
      </c>
      <c r="G723" s="171" t="str">
        <f ca="1">IF(OR(E723=0,E723="",E723=FALSE),"",MAX($G$1:G722)+1)</f>
        <v/>
      </c>
    </row>
    <row r="724" spans="4:7" ht="13.95" customHeight="1">
      <c r="D724" s="187" t="str">
        <f ca="1">IFERROR(ADDRESS(ROW($A$21),$BP$5,,,$B$6),"")</f>
        <v>'0'!$EU$21</v>
      </c>
      <c r="E724" s="170" t="str">
        <f t="shared" ca="1" si="36"/>
        <v/>
      </c>
      <c r="F724" s="170" t="str">
        <f t="shared" ca="1" si="37"/>
        <v/>
      </c>
      <c r="G724" s="171" t="str">
        <f ca="1">IF(OR(E724=0,E724="",E724=FALSE),"",MAX($G$1:G723)+1)</f>
        <v/>
      </c>
    </row>
    <row r="725" spans="4:7" ht="13.95" customHeight="1">
      <c r="D725" s="187" t="str">
        <f ca="1">IFERROR(ADDRESS(ROW($A$22),$BP$5,,,$B$6),"")</f>
        <v>'0'!$EU$22</v>
      </c>
      <c r="E725" s="170" t="str">
        <f t="shared" ca="1" si="36"/>
        <v/>
      </c>
      <c r="F725" s="170" t="str">
        <f t="shared" ca="1" si="37"/>
        <v/>
      </c>
      <c r="G725" s="171" t="str">
        <f ca="1">IF(OR(E725=0,E725="",E725=FALSE),"",MAX($G$1:G724)+1)</f>
        <v/>
      </c>
    </row>
    <row r="726" spans="4:7" ht="13.95" customHeight="1">
      <c r="D726" s="187" t="str">
        <f ca="1">IFERROR(ADDRESS(ROW($A$23),$BP$5,,,$B$6),"")</f>
        <v>'0'!$EU$23</v>
      </c>
      <c r="E726" s="170" t="str">
        <f t="shared" ca="1" si="36"/>
        <v/>
      </c>
      <c r="F726" s="170" t="str">
        <f t="shared" ca="1" si="37"/>
        <v/>
      </c>
      <c r="G726" s="171" t="str">
        <f ca="1">IF(OR(E726=0,E726="",E726=FALSE),"",MAX($G$1:G725)+1)</f>
        <v/>
      </c>
    </row>
    <row r="727" spans="4:7" ht="13.95" customHeight="1">
      <c r="D727" s="187" t="str">
        <f ca="1">IFERROR(ADDRESS(ROW($A$24),$BP$5,,,$B$6),"")</f>
        <v>'0'!$EU$24</v>
      </c>
      <c r="E727" s="170" t="str">
        <f t="shared" ca="1" si="36"/>
        <v/>
      </c>
      <c r="F727" s="170" t="str">
        <f t="shared" ca="1" si="37"/>
        <v/>
      </c>
      <c r="G727" s="171" t="str">
        <f ca="1">IF(OR(E727=0,E727="",E727=FALSE),"",MAX($G$1:G726)+1)</f>
        <v/>
      </c>
    </row>
    <row r="728" spans="4:7" ht="13.95" customHeight="1">
      <c r="D728" s="187" t="str">
        <f ca="1">IFERROR(ADDRESS(ROW($A$25),$BP$5,,,$B$6),"")</f>
        <v>'0'!$EU$25</v>
      </c>
      <c r="E728" s="170" t="str">
        <f t="shared" ca="1" si="36"/>
        <v/>
      </c>
      <c r="F728" s="170" t="str">
        <f t="shared" ca="1" si="37"/>
        <v/>
      </c>
      <c r="G728" s="171" t="str">
        <f ca="1">IF(OR(E728=0,E728="",E728=FALSE),"",MAX($G$1:G727)+1)</f>
        <v/>
      </c>
    </row>
    <row r="729" spans="4:7" ht="13.95" customHeight="1">
      <c r="D729" s="187" t="str">
        <f ca="1">IFERROR(ADDRESS(ROW($A$26),$BP$5,,,$B$6),"")</f>
        <v>'0'!$EU$26</v>
      </c>
      <c r="E729" s="170" t="str">
        <f t="shared" ca="1" si="36"/>
        <v/>
      </c>
      <c r="F729" s="170" t="str">
        <f t="shared" ca="1" si="37"/>
        <v/>
      </c>
      <c r="G729" s="171" t="str">
        <f ca="1">IF(OR(E729=0,E729="",E729=FALSE),"",MAX($G$1:G728)+1)</f>
        <v/>
      </c>
    </row>
    <row r="730" spans="4:7" ht="13.95" customHeight="1">
      <c r="D730" s="187" t="str">
        <f ca="1">IFERROR(ADDRESS(ROW($A$27),$BP$5,,,$B$6),"")</f>
        <v>'0'!$EU$27</v>
      </c>
      <c r="E730" s="170" t="str">
        <f t="shared" ca="1" si="36"/>
        <v/>
      </c>
      <c r="F730" s="170" t="str">
        <f t="shared" ca="1" si="37"/>
        <v/>
      </c>
      <c r="G730" s="171" t="str">
        <f ca="1">IF(OR(E730=0,E730="",E730=FALSE),"",MAX($G$1:G729)+1)</f>
        <v/>
      </c>
    </row>
    <row r="731" spans="4:7" ht="13.95" customHeight="1">
      <c r="D731" s="187" t="str">
        <f ca="1">IFERROR(ADDRESS(ROW($A$28),$BP$5,,,$B$6),"")</f>
        <v>'0'!$EU$28</v>
      </c>
      <c r="E731" s="170" t="str">
        <f t="shared" ca="1" si="36"/>
        <v/>
      </c>
      <c r="F731" s="170" t="str">
        <f t="shared" ca="1" si="37"/>
        <v/>
      </c>
      <c r="G731" s="171" t="str">
        <f ca="1">IF(OR(E731=0,E731="",E731=FALSE),"",MAX($G$1:G730)+1)</f>
        <v/>
      </c>
    </row>
    <row r="732" spans="4:7" ht="13.95" customHeight="1">
      <c r="D732" s="187" t="str">
        <f ca="1">IFERROR(ADDRESS(ROW($A$29),$BP$5,,,$B$6),"")</f>
        <v>'0'!$EU$29</v>
      </c>
      <c r="E732" s="170" t="str">
        <f t="shared" ca="1" si="36"/>
        <v/>
      </c>
      <c r="F732" s="170" t="str">
        <f t="shared" ca="1" si="37"/>
        <v/>
      </c>
      <c r="G732" s="171" t="str">
        <f ca="1">IF(OR(E732=0,E732="",E732=FALSE),"",MAX($G$1:G731)+1)</f>
        <v/>
      </c>
    </row>
    <row r="733" spans="4:7" ht="13.95" customHeight="1">
      <c r="D733" s="187" t="str">
        <f ca="1">IFERROR(ADDRESS(ROW($A$30),$BP$5,,,$B$6),"")</f>
        <v>'0'!$EU$30</v>
      </c>
      <c r="E733" s="170" t="str">
        <f t="shared" ca="1" si="36"/>
        <v/>
      </c>
      <c r="F733" s="170" t="str">
        <f t="shared" ca="1" si="37"/>
        <v/>
      </c>
      <c r="G733" s="171" t="str">
        <f ca="1">IF(OR(E733=0,E733="",E733=FALSE),"",MAX($G$1:G732)+1)</f>
        <v/>
      </c>
    </row>
    <row r="734" spans="4:7" ht="13.95" customHeight="1">
      <c r="D734" s="187" t="str">
        <f ca="1">IFERROR(ADDRESS(ROW($A$31),$BP$5,,,$B$6),"")</f>
        <v>'0'!$EU$31</v>
      </c>
      <c r="E734" s="170" t="str">
        <f t="shared" ca="1" si="36"/>
        <v/>
      </c>
      <c r="F734" s="170" t="str">
        <f t="shared" ca="1" si="37"/>
        <v/>
      </c>
      <c r="G734" s="171" t="str">
        <f ca="1">IF(OR(E734=0,E734="",E734=FALSE),"",MAX($G$1:G733)+1)</f>
        <v/>
      </c>
    </row>
    <row r="735" spans="4:7" ht="13.95" customHeight="1">
      <c r="D735" s="187" t="str">
        <f ca="1">IFERROR(ADDRESS(ROW($A$32),$BP$5,,,$B$6),"")</f>
        <v>'0'!$EU$32</v>
      </c>
      <c r="E735" s="170" t="str">
        <f t="shared" ca="1" si="36"/>
        <v/>
      </c>
      <c r="F735" s="170" t="str">
        <f t="shared" ca="1" si="37"/>
        <v/>
      </c>
      <c r="G735" s="171" t="str">
        <f ca="1">IF(OR(E735=0,E735="",E735=FALSE),"",MAX($G$1:G734)+1)</f>
        <v/>
      </c>
    </row>
    <row r="736" spans="4:7" ht="13.95" customHeight="1">
      <c r="D736" s="187" t="str">
        <f ca="1">IFERROR(ADDRESS(ROW($A$33),$BP$5,,,$B$6),"")</f>
        <v>'0'!$EU$33</v>
      </c>
      <c r="E736" s="170" t="str">
        <f t="shared" ca="1" si="36"/>
        <v/>
      </c>
      <c r="F736" s="170" t="str">
        <f t="shared" ca="1" si="37"/>
        <v/>
      </c>
      <c r="G736" s="171" t="str">
        <f ca="1">IF(OR(E736=0,E736="",E736=FALSE),"",MAX($G$1:G735)+1)</f>
        <v/>
      </c>
    </row>
    <row r="737" spans="4:7" ht="13.95" customHeight="1">
      <c r="D737" s="187" t="str">
        <f ca="1">IFERROR(ADDRESS(ROW($A$34),$BP$5,,,$B$6),"")</f>
        <v>'0'!$EU$34</v>
      </c>
      <c r="E737" s="170" t="str">
        <f t="shared" ca="1" si="36"/>
        <v/>
      </c>
      <c r="F737" s="170" t="str">
        <f t="shared" ca="1" si="37"/>
        <v/>
      </c>
      <c r="G737" s="171" t="str">
        <f ca="1">IF(OR(E737=0,E737="",E737=FALSE),"",MAX($G$1:G736)+1)</f>
        <v/>
      </c>
    </row>
    <row r="738" spans="4:7" ht="13.95" customHeight="1">
      <c r="D738" s="187" t="str">
        <f ca="1">IFERROR(ADDRESS(ROW($A$35),$BP$5,,,$B$6),"")</f>
        <v>'0'!$EU$35</v>
      </c>
      <c r="E738" s="170" t="str">
        <f t="shared" ca="1" si="36"/>
        <v/>
      </c>
      <c r="F738" s="170" t="str">
        <f t="shared" ca="1" si="37"/>
        <v/>
      </c>
      <c r="G738" s="171" t="str">
        <f ca="1">IF(OR(E738=0,E738="",E738=FALSE),"",MAX($G$1:G737)+1)</f>
        <v/>
      </c>
    </row>
    <row r="739" spans="4:7" ht="13.95" customHeight="1">
      <c r="D739" s="187" t="str">
        <f ca="1">IFERROR(ADDRESS(ROW($A$36),$BP$5,,,$B$6),"")</f>
        <v>'0'!$EU$36</v>
      </c>
      <c r="E739" s="170" t="str">
        <f t="shared" ca="1" si="36"/>
        <v/>
      </c>
      <c r="F739" s="170" t="str">
        <f t="shared" ca="1" si="37"/>
        <v/>
      </c>
      <c r="G739" s="171" t="str">
        <f ca="1">IF(OR(E739=0,E739="",E739=FALSE),"",MAX($G$1:G738)+1)</f>
        <v/>
      </c>
    </row>
    <row r="740" spans="4:7" ht="13.95" customHeight="1">
      <c r="D740" s="187" t="str">
        <f ca="1">IFERROR(ADDRESS(ROW($A$37),$BP$5,,,$B$6),"")</f>
        <v>'0'!$EU$37</v>
      </c>
      <c r="E740" s="170" t="str">
        <f t="shared" ca="1" si="36"/>
        <v/>
      </c>
      <c r="F740" s="170" t="str">
        <f t="shared" ca="1" si="37"/>
        <v/>
      </c>
      <c r="G740" s="171" t="str">
        <f ca="1">IF(OR(E740=0,E740="",E740=FALSE),"",MAX($G$1:G739)+1)</f>
        <v/>
      </c>
    </row>
    <row r="741" spans="4:7" ht="13.95" customHeight="1">
      <c r="D741" s="187" t="str">
        <f ca="1">IFERROR(ADDRESS(ROW($A$38),$BP$5,,,$B$6),"")</f>
        <v>'0'!$EU$38</v>
      </c>
      <c r="E741" s="170" t="str">
        <f t="shared" ca="1" si="36"/>
        <v/>
      </c>
      <c r="F741" s="170" t="str">
        <f t="shared" ca="1" si="37"/>
        <v/>
      </c>
      <c r="G741" s="171" t="str">
        <f ca="1">IF(OR(E741=0,E741="",E741=FALSE),"",MAX($G$1:G740)+1)</f>
        <v/>
      </c>
    </row>
    <row r="742" spans="4:7" ht="13.95" customHeight="1">
      <c r="D742" s="187" t="str">
        <f ca="1">IFERROR(ADDRESS(ROW($A$39),$BP$5,,,$B$6),"")</f>
        <v>'0'!$EU$39</v>
      </c>
      <c r="E742" s="170" t="str">
        <f t="shared" ca="1" si="36"/>
        <v/>
      </c>
      <c r="F742" s="170" t="str">
        <f t="shared" ca="1" si="37"/>
        <v/>
      </c>
      <c r="G742" s="171" t="str">
        <f ca="1">IF(OR(E742=0,E742="",E742=FALSE),"",MAX($G$1:G741)+1)</f>
        <v/>
      </c>
    </row>
    <row r="743" spans="4:7" ht="13.95" customHeight="1">
      <c r="D743" s="187" t="str">
        <f ca="1">IFERROR(ADDRESS(ROW($A$40),$BP$5,,,$B$6),"")</f>
        <v>'0'!$EU$40</v>
      </c>
      <c r="E743" s="170" t="str">
        <f t="shared" ca="1" si="36"/>
        <v/>
      </c>
      <c r="F743" s="170" t="str">
        <f t="shared" ca="1" si="37"/>
        <v/>
      </c>
      <c r="G743" s="171" t="str">
        <f ca="1">IF(OR(E743=0,E743="",E743=FALSE),"",MAX($G$1:G742)+1)</f>
        <v/>
      </c>
    </row>
    <row r="744" spans="4:7" ht="13.95" customHeight="1">
      <c r="D744" s="187" t="str">
        <f ca="1">IFERROR(ADDRESS(ROW($A$41),$BP$5,,,$B$6),"")</f>
        <v>'0'!$EU$41</v>
      </c>
      <c r="E744" s="170" t="str">
        <f t="shared" ca="1" si="36"/>
        <v/>
      </c>
      <c r="F744" s="170" t="str">
        <f t="shared" ca="1" si="37"/>
        <v/>
      </c>
      <c r="G744" s="171" t="str">
        <f ca="1">IF(OR(E744=0,E744="",E744=FALSE),"",MAX($G$1:G743)+1)</f>
        <v/>
      </c>
    </row>
    <row r="745" spans="4:7" ht="13.95" customHeight="1">
      <c r="D745" s="187" t="str">
        <f ca="1">IFERROR(ADDRESS(ROW($A$42),$BP$5,,,$B$6),"")</f>
        <v>'0'!$EU$42</v>
      </c>
      <c r="E745" s="170" t="str">
        <f t="shared" ca="1" si="36"/>
        <v/>
      </c>
      <c r="F745" s="170" t="str">
        <f t="shared" ca="1" si="37"/>
        <v/>
      </c>
      <c r="G745" s="171" t="str">
        <f ca="1">IF(OR(E745=0,E745="",E745=FALSE),"",MAX($G$1:G744)+1)</f>
        <v/>
      </c>
    </row>
    <row r="746" spans="4:7" ht="13.95" customHeight="1">
      <c r="D746" s="187" t="str">
        <f ca="1">IFERROR(ADDRESS(ROW($A$43),$BP$5,,,$B$6),"")</f>
        <v>'0'!$EU$43</v>
      </c>
      <c r="E746" s="170" t="str">
        <f t="shared" ca="1" si="36"/>
        <v/>
      </c>
      <c r="F746" s="170" t="str">
        <f t="shared" ca="1" si="37"/>
        <v/>
      </c>
      <c r="G746" s="171" t="str">
        <f ca="1">IF(OR(E746=0,E746="",E746=FALSE),"",MAX($G$1:G745)+1)</f>
        <v/>
      </c>
    </row>
    <row r="747" spans="4:7" ht="13.95" customHeight="1">
      <c r="D747" s="187" t="str">
        <f ca="1">IFERROR(ADDRESS(ROW($A$44),$BP$5,,,$B$6),"")</f>
        <v>'0'!$EU$44</v>
      </c>
      <c r="E747" s="170" t="str">
        <f t="shared" ca="1" si="36"/>
        <v/>
      </c>
      <c r="F747" s="170" t="str">
        <f t="shared" ca="1" si="37"/>
        <v/>
      </c>
      <c r="G747" s="171" t="str">
        <f ca="1">IF(OR(E747=0,E747="",E747=FALSE),"",MAX($G$1:G746)+1)</f>
        <v/>
      </c>
    </row>
    <row r="748" spans="4:7" ht="13.95" customHeight="1">
      <c r="D748" s="187" t="str">
        <f ca="1">IFERROR(ADDRESS(ROW($A$45),$BP$5,,,$B$6),"")</f>
        <v>'0'!$EU$45</v>
      </c>
      <c r="E748" s="170" t="str">
        <f t="shared" ca="1" si="36"/>
        <v/>
      </c>
      <c r="F748" s="170" t="str">
        <f t="shared" ca="1" si="37"/>
        <v/>
      </c>
      <c r="G748" s="171" t="str">
        <f ca="1">IF(OR(E748=0,E748="",E748=FALSE),"",MAX($G$1:G747)+1)</f>
        <v/>
      </c>
    </row>
    <row r="749" spans="4:7" ht="13.95" customHeight="1">
      <c r="D749" s="187" t="str">
        <f ca="1">IFERROR(ADDRESS(ROW($A$46),$BP$5,,,$B$6),"")</f>
        <v>'0'!$EU$46</v>
      </c>
      <c r="E749" s="170" t="str">
        <f t="shared" ca="1" si="36"/>
        <v/>
      </c>
      <c r="F749" s="170" t="str">
        <f t="shared" ca="1" si="37"/>
        <v/>
      </c>
      <c r="G749" s="171" t="str">
        <f ca="1">IF(OR(E749=0,E749="",E749=FALSE),"",MAX($G$1:G748)+1)</f>
        <v/>
      </c>
    </row>
    <row r="750" spans="4:7" ht="13.95" customHeight="1">
      <c r="D750" s="187" t="str">
        <f ca="1">IFERROR(ADDRESS(ROW($A$47),$BP$5,,,$B$6),"")</f>
        <v>'0'!$EU$47</v>
      </c>
      <c r="E750" s="170" t="str">
        <f t="shared" ca="1" si="36"/>
        <v/>
      </c>
      <c r="F750" s="170" t="str">
        <f t="shared" ca="1" si="37"/>
        <v/>
      </c>
      <c r="G750" s="171" t="str">
        <f ca="1">IF(OR(E750=0,E750="",E750=FALSE),"",MAX($G$1:G749)+1)</f>
        <v/>
      </c>
    </row>
    <row r="751" spans="4:7" ht="13.95" customHeight="1">
      <c r="D751" s="187" t="str">
        <f ca="1">IFERROR(ADDRESS(ROW($A$48),$BP$5,,,$B$6),"")</f>
        <v>'0'!$EU$48</v>
      </c>
      <c r="E751" s="170" t="str">
        <f t="shared" ca="1" si="36"/>
        <v/>
      </c>
      <c r="F751" s="170" t="str">
        <f t="shared" ca="1" si="37"/>
        <v/>
      </c>
      <c r="G751" s="171" t="str">
        <f ca="1">IF(OR(E751=0,E751="",E751=FALSE),"",MAX($G$1:G750)+1)</f>
        <v/>
      </c>
    </row>
    <row r="752" spans="4:7" ht="13.95" customHeight="1">
      <c r="D752" s="187" t="str">
        <f ca="1">IFERROR(ADDRESS(ROW($A$49),$BP$5,,,$B$6),"")</f>
        <v>'0'!$EU$49</v>
      </c>
      <c r="E752" s="170" t="str">
        <f t="shared" ca="1" si="36"/>
        <v/>
      </c>
      <c r="F752" s="170" t="str">
        <f t="shared" ca="1" si="37"/>
        <v/>
      </c>
      <c r="G752" s="171" t="str">
        <f ca="1">IF(OR(E752=0,E752="",E752=FALSE),"",MAX($G$1:G751)+1)</f>
        <v/>
      </c>
    </row>
    <row r="753" spans="2:79" ht="13.95" customHeight="1">
      <c r="D753" s="187" t="str">
        <f ca="1">IFERROR(ADDRESS(ROW($A$50),$BP$5,,,$B$6),"")</f>
        <v>'0'!$EU$50</v>
      </c>
      <c r="E753" s="170" t="str">
        <f t="shared" ca="1" si="36"/>
        <v/>
      </c>
      <c r="F753" s="170" t="str">
        <f t="shared" ca="1" si="37"/>
        <v/>
      </c>
      <c r="G753" s="171" t="str">
        <f ca="1">IF(OR(E753=0,E753="",E753=FALSE),"",MAX($G$1:G752)+1)</f>
        <v/>
      </c>
    </row>
    <row r="754" spans="2:79" ht="13.95" customHeight="1">
      <c r="D754" s="187" t="str">
        <f ca="1">IFERROR(ADDRESS(ROW($A$51),$BP$5,,,$B$6),"")</f>
        <v>'0'!$EU$51</v>
      </c>
      <c r="E754" s="170" t="str">
        <f t="shared" ca="1" si="36"/>
        <v/>
      </c>
      <c r="F754" s="170" t="str">
        <f t="shared" ca="1" si="37"/>
        <v/>
      </c>
      <c r="G754" s="171" t="str">
        <f ca="1">IF(OR(E754=0,E754="",E754=FALSE),"",MAX($G$1:G753)+1)</f>
        <v/>
      </c>
    </row>
    <row r="755" spans="2:79" ht="13.95" customHeight="1" thickBot="1">
      <c r="D755" s="187" t="str">
        <f ca="1">IFERROR(ADDRESS(ROW($A$52),$BP$5,,,$B$6),"")</f>
        <v>'0'!$EU$52</v>
      </c>
      <c r="E755" s="170" t="str">
        <f t="shared" ca="1" si="36"/>
        <v/>
      </c>
      <c r="F755" s="170" t="str">
        <f t="shared" ca="1" si="37"/>
        <v/>
      </c>
      <c r="G755" s="171" t="str">
        <f ca="1">IF(OR(E755=0,E755="",E755=FALSE),"",MAX($G$1:G754)+1)</f>
        <v/>
      </c>
    </row>
    <row r="756" spans="2:79" s="191" customFormat="1" ht="13.95" customHeight="1" thickTop="1">
      <c r="B756" s="192"/>
      <c r="C756" s="190" t="s">
        <v>384</v>
      </c>
      <c r="D756" s="189">
        <f>B7</f>
        <v>0</v>
      </c>
      <c r="E756" s="170" t="str">
        <f t="shared" ca="1" si="36"/>
        <v/>
      </c>
      <c r="F756" s="170" t="str">
        <f t="shared" ca="1" si="37"/>
        <v/>
      </c>
      <c r="G756" s="171" t="str">
        <f ca="1">IF(OR(E756=0,E756="",E756=FALSE),"",MAX($G$1:G755)+1)</f>
        <v/>
      </c>
      <c r="H756" s="192"/>
      <c r="I756" s="192"/>
      <c r="J756" s="192"/>
      <c r="K756" s="192"/>
      <c r="L756" s="192"/>
      <c r="M756" s="192"/>
      <c r="N756" s="192"/>
      <c r="O756" s="192"/>
      <c r="P756" s="192"/>
      <c r="Q756" s="192"/>
      <c r="R756" s="192"/>
      <c r="S756" s="192"/>
      <c r="T756" s="192"/>
      <c r="U756" s="192"/>
      <c r="V756" s="192"/>
      <c r="W756" s="192"/>
      <c r="X756" s="192"/>
      <c r="Y756" s="192"/>
      <c r="Z756" s="192"/>
      <c r="AA756" s="192"/>
      <c r="AB756" s="192"/>
      <c r="AC756" s="192"/>
      <c r="AD756" s="192"/>
      <c r="AE756" s="192"/>
      <c r="AF756" s="192"/>
      <c r="AG756" s="192"/>
      <c r="AH756" s="192"/>
      <c r="AI756" s="192"/>
      <c r="AJ756" s="192"/>
      <c r="AK756" s="192"/>
      <c r="AL756" s="192"/>
      <c r="AM756" s="192"/>
      <c r="AN756" s="192"/>
      <c r="AO756" s="192"/>
      <c r="AP756" s="192"/>
      <c r="AQ756" s="192"/>
      <c r="AR756" s="192"/>
      <c r="BK756" s="193"/>
      <c r="CA756" s="193"/>
    </row>
    <row r="757" spans="2:79" ht="13.95" customHeight="1">
      <c r="D757" s="169" t="str">
        <f ca="1">IFERROR(ADDRESS(ROW($A$3),$BQ$3,,,$B$7),"")</f>
        <v/>
      </c>
      <c r="E757" s="170" t="str">
        <f t="shared" ca="1" si="36"/>
        <v/>
      </c>
      <c r="F757" s="170" t="str">
        <f t="shared" ca="1" si="37"/>
        <v/>
      </c>
      <c r="G757" s="171" t="str">
        <f ca="1">IF(OR(E757=0,E757="",E757=FALSE),"",MAX($G$1:G756)+1)</f>
        <v/>
      </c>
    </row>
    <row r="758" spans="2:79" ht="13.95" customHeight="1">
      <c r="D758" s="169" t="str">
        <f ca="1">IFERROR(ADDRESS(ROW($A$4),$BQ$3,,,$B$7),"")</f>
        <v/>
      </c>
      <c r="E758" s="170" t="str">
        <f t="shared" ca="1" si="36"/>
        <v/>
      </c>
      <c r="F758" s="170" t="str">
        <f t="shared" ca="1" si="37"/>
        <v/>
      </c>
      <c r="G758" s="171" t="str">
        <f ca="1">IF(OR(E758=0,E758="",E758=FALSE),"",MAX($G$1:G757)+1)</f>
        <v/>
      </c>
    </row>
    <row r="759" spans="2:79" ht="13.95" customHeight="1">
      <c r="D759" s="169" t="str">
        <f ca="1">IFERROR(ADDRESS(ROW($A$5),$BQ$3,,,$B$7),"")</f>
        <v/>
      </c>
      <c r="E759" s="170" t="str">
        <f t="shared" ca="1" si="36"/>
        <v/>
      </c>
      <c r="F759" s="170" t="str">
        <f t="shared" ca="1" si="37"/>
        <v/>
      </c>
      <c r="G759" s="171" t="str">
        <f ca="1">IF(OR(E759=0,E759="",E759=FALSE),"",MAX($G$1:G758)+1)</f>
        <v/>
      </c>
    </row>
    <row r="760" spans="2:79" ht="13.95" customHeight="1">
      <c r="D760" s="169" t="str">
        <f ca="1">IFERROR(ADDRESS(ROW($A$6),$BQ$3,,,$B$7),"")</f>
        <v/>
      </c>
      <c r="E760" s="170" t="str">
        <f t="shared" ca="1" si="36"/>
        <v/>
      </c>
      <c r="F760" s="170" t="str">
        <f t="shared" ca="1" si="37"/>
        <v/>
      </c>
      <c r="G760" s="171" t="str">
        <f ca="1">IF(OR(E760=0,E760="",E760=FALSE),"",MAX($G$1:G759)+1)</f>
        <v/>
      </c>
    </row>
    <row r="761" spans="2:79" ht="13.95" customHeight="1">
      <c r="D761" s="169" t="str">
        <f ca="1">IFERROR(ADDRESS(ROW($A$7),$BQ$3,,,$B$7),"")</f>
        <v/>
      </c>
      <c r="E761" s="170" t="str">
        <f t="shared" ca="1" si="36"/>
        <v/>
      </c>
      <c r="F761" s="170" t="str">
        <f t="shared" ca="1" si="37"/>
        <v/>
      </c>
      <c r="G761" s="171" t="str">
        <f ca="1">IF(OR(E761=0,E761="",E761=FALSE),"",MAX($G$1:G760)+1)</f>
        <v/>
      </c>
    </row>
    <row r="762" spans="2:79" ht="13.95" customHeight="1">
      <c r="D762" s="169" t="str">
        <f ca="1">IFERROR(ADDRESS(ROW($A$8),$BQ$3,,,$B$7),"")</f>
        <v/>
      </c>
      <c r="E762" s="170" t="str">
        <f t="shared" ca="1" si="36"/>
        <v/>
      </c>
      <c r="F762" s="170" t="str">
        <f t="shared" ca="1" si="37"/>
        <v/>
      </c>
      <c r="G762" s="171" t="str">
        <f ca="1">IF(OR(E762=0,E762="",E762=FALSE),"",MAX($G$1:G761)+1)</f>
        <v/>
      </c>
    </row>
    <row r="763" spans="2:79" ht="13.95" customHeight="1">
      <c r="D763" s="169" t="str">
        <f ca="1">IFERROR(ADDRESS(ROW($A$9),$BQ$3,,,$B$7),"")</f>
        <v/>
      </c>
      <c r="E763" s="170" t="str">
        <f t="shared" ca="1" si="36"/>
        <v/>
      </c>
      <c r="F763" s="170" t="str">
        <f t="shared" ca="1" si="37"/>
        <v/>
      </c>
      <c r="G763" s="171" t="str">
        <f ca="1">IF(OR(E763=0,E763="",E763=FALSE),"",MAX($G$1:G762)+1)</f>
        <v/>
      </c>
    </row>
    <row r="764" spans="2:79" ht="13.95" customHeight="1">
      <c r="D764" s="169" t="str">
        <f ca="1">IFERROR(ADDRESS(ROW($A$10),$BQ$3,,,$B$7),"")</f>
        <v/>
      </c>
      <c r="E764" s="170" t="str">
        <f t="shared" ca="1" si="36"/>
        <v/>
      </c>
      <c r="F764" s="170" t="str">
        <f t="shared" ca="1" si="37"/>
        <v/>
      </c>
      <c r="G764" s="171" t="str">
        <f ca="1">IF(OR(E764=0,E764="",E764=FALSE),"",MAX($G$1:G763)+1)</f>
        <v/>
      </c>
    </row>
    <row r="765" spans="2:79" ht="13.95" customHeight="1">
      <c r="D765" s="169" t="str">
        <f ca="1">IFERROR(ADDRESS(ROW($A$11),$BQ$3,,,$B$7),"")</f>
        <v/>
      </c>
      <c r="E765" s="170" t="str">
        <f t="shared" ca="1" si="36"/>
        <v/>
      </c>
      <c r="F765" s="170" t="str">
        <f t="shared" ca="1" si="37"/>
        <v/>
      </c>
      <c r="G765" s="171" t="str">
        <f ca="1">IF(OR(E765=0,E765="",E765=FALSE),"",MAX($G$1:G764)+1)</f>
        <v/>
      </c>
    </row>
    <row r="766" spans="2:79" ht="13.95" customHeight="1">
      <c r="D766" s="169" t="str">
        <f ca="1">IFERROR(ADDRESS(ROW($A$12),$BQ$3,,,$B$7),"")</f>
        <v/>
      </c>
      <c r="E766" s="170" t="str">
        <f t="shared" ca="1" si="36"/>
        <v/>
      </c>
      <c r="F766" s="170" t="str">
        <f t="shared" ca="1" si="37"/>
        <v/>
      </c>
      <c r="G766" s="171" t="str">
        <f ca="1">IF(OR(E766=0,E766="",E766=FALSE),"",MAX($G$1:G765)+1)</f>
        <v/>
      </c>
    </row>
    <row r="767" spans="2:79" ht="13.95" customHeight="1">
      <c r="D767" s="169" t="str">
        <f ca="1">IFERROR(ADDRESS(ROW($A$13),$BQ$3,,,$B$7),"")</f>
        <v/>
      </c>
      <c r="E767" s="170" t="str">
        <f t="shared" ca="1" si="36"/>
        <v/>
      </c>
      <c r="F767" s="170" t="str">
        <f t="shared" ca="1" si="37"/>
        <v/>
      </c>
      <c r="G767" s="171" t="str">
        <f ca="1">IF(OR(E767=0,E767="",E767=FALSE),"",MAX($G$1:G766)+1)</f>
        <v/>
      </c>
    </row>
    <row r="768" spans="2:79" ht="13.95" customHeight="1">
      <c r="D768" s="169" t="str">
        <f ca="1">IFERROR(ADDRESS(ROW($A$14),$BQ$3,,,$B$7),"")</f>
        <v/>
      </c>
      <c r="E768" s="170" t="str">
        <f t="shared" ca="1" si="36"/>
        <v/>
      </c>
      <c r="F768" s="170" t="str">
        <f t="shared" ca="1" si="37"/>
        <v/>
      </c>
      <c r="G768" s="171" t="str">
        <f ca="1">IF(OR(E768=0,E768="",E768=FALSE),"",MAX($G$1:G767)+1)</f>
        <v/>
      </c>
    </row>
    <row r="769" spans="4:7" ht="13.95" customHeight="1">
      <c r="D769" s="169" t="str">
        <f ca="1">IFERROR(ADDRESS(ROW($A$15),$BQ$3,,,$B$7),"")</f>
        <v/>
      </c>
      <c r="E769" s="170" t="str">
        <f t="shared" ca="1" si="36"/>
        <v/>
      </c>
      <c r="F769" s="170" t="str">
        <f t="shared" ca="1" si="37"/>
        <v/>
      </c>
      <c r="G769" s="171" t="str">
        <f ca="1">IF(OR(E769=0,E769="",E769=FALSE),"",MAX($G$1:G768)+1)</f>
        <v/>
      </c>
    </row>
    <row r="770" spans="4:7" ht="13.95" customHeight="1">
      <c r="D770" s="169" t="str">
        <f ca="1">IFERROR(ADDRESS(ROW($A$16),$BQ$3,,,$B$7),"")</f>
        <v/>
      </c>
      <c r="E770" s="170" t="str">
        <f t="shared" ca="1" si="36"/>
        <v/>
      </c>
      <c r="F770" s="170" t="str">
        <f t="shared" ca="1" si="37"/>
        <v/>
      </c>
      <c r="G770" s="171" t="str">
        <f ca="1">IF(OR(E770=0,E770="",E770=FALSE),"",MAX($G$1:G769)+1)</f>
        <v/>
      </c>
    </row>
    <row r="771" spans="4:7" ht="13.95" customHeight="1">
      <c r="D771" s="169" t="str">
        <f ca="1">IFERROR(ADDRESS(ROW($A$17),$BQ$3,,,$B$7),"")</f>
        <v/>
      </c>
      <c r="E771" s="170" t="str">
        <f t="shared" ref="E771:E834" ca="1" si="38">IFERROR(INDIRECT(D771),"")</f>
        <v/>
      </c>
      <c r="F771" s="170" t="str">
        <f t="shared" ref="F771:F834" ca="1" si="39">IFERROR(IF(OFFSET(INDIRECT(D771),,-1)&lt;&gt;"",OFFSET(INDIRECT(D771),,-1),IF(OFFSET(INDIRECT(D771),,-2)&lt;&gt;"",OFFSET(INDIRECT(D771),,-2),IF(OFFSET(INDIRECT(D771),,-3)&lt;&gt;"",OFFSET(INDIRECT(D771),,-3),IF(OFFSET(INDIRECT(D771),,-4)&lt;&gt;"",OFFSET(INDIRECT(D771),,-4),IF(OFFSET(INDIRECT(D771),,-5)&lt;&gt;"",OFFSET(INDIRECT(D771),,-5),IF(OFFSET(INDIRECT(D771),,-6)&lt;&gt;"",OFFSET(INDIRECT(D771),,-6))))))),"")</f>
        <v/>
      </c>
      <c r="G771" s="171" t="str">
        <f ca="1">IF(OR(E771=0,E771="",E771=FALSE),"",MAX($G$1:G770)+1)</f>
        <v/>
      </c>
    </row>
    <row r="772" spans="4:7" ht="13.95" customHeight="1">
      <c r="D772" s="169" t="str">
        <f ca="1">IFERROR(ADDRESS(ROW($A$18),$BQ$3,,,$B$7),"")</f>
        <v/>
      </c>
      <c r="E772" s="170" t="str">
        <f t="shared" ca="1" si="38"/>
        <v/>
      </c>
      <c r="F772" s="170" t="str">
        <f t="shared" ca="1" si="39"/>
        <v/>
      </c>
      <c r="G772" s="171" t="str">
        <f ca="1">IF(OR(E772=0,E772="",E772=FALSE),"",MAX($G$1:G771)+1)</f>
        <v/>
      </c>
    </row>
    <row r="773" spans="4:7" ht="13.95" customHeight="1">
      <c r="D773" s="169" t="str">
        <f ca="1">IFERROR(ADDRESS(ROW($A$19),$BQ$3,,,$B$7),"")</f>
        <v/>
      </c>
      <c r="E773" s="170" t="str">
        <f t="shared" ca="1" si="38"/>
        <v/>
      </c>
      <c r="F773" s="170" t="str">
        <f t="shared" ca="1" si="39"/>
        <v/>
      </c>
      <c r="G773" s="171" t="str">
        <f ca="1">IF(OR(E773=0,E773="",E773=FALSE),"",MAX($G$1:G772)+1)</f>
        <v/>
      </c>
    </row>
    <row r="774" spans="4:7" ht="13.95" customHeight="1">
      <c r="D774" s="169" t="str">
        <f ca="1">IFERROR(ADDRESS(ROW($A$20),$BQ$3,,,$B$7),"")</f>
        <v/>
      </c>
      <c r="E774" s="170" t="str">
        <f t="shared" ca="1" si="38"/>
        <v/>
      </c>
      <c r="F774" s="170" t="str">
        <f t="shared" ca="1" si="39"/>
        <v/>
      </c>
      <c r="G774" s="171" t="str">
        <f ca="1">IF(OR(E774=0,E774="",E774=FALSE),"",MAX($G$1:G773)+1)</f>
        <v/>
      </c>
    </row>
    <row r="775" spans="4:7" ht="13.95" customHeight="1">
      <c r="D775" s="169" t="str">
        <f ca="1">IFERROR(ADDRESS(ROW($A$21),$BQ$3,,,$B$7),"")</f>
        <v/>
      </c>
      <c r="E775" s="170" t="str">
        <f t="shared" ca="1" si="38"/>
        <v/>
      </c>
      <c r="F775" s="170" t="str">
        <f t="shared" ca="1" si="39"/>
        <v/>
      </c>
      <c r="G775" s="171" t="str">
        <f ca="1">IF(OR(E775=0,E775="",E775=FALSE),"",MAX($G$1:G774)+1)</f>
        <v/>
      </c>
    </row>
    <row r="776" spans="4:7" ht="13.95" customHeight="1">
      <c r="D776" s="169" t="str">
        <f ca="1">IFERROR(ADDRESS(ROW($A$22),$BQ$3,,,$B$7),"")</f>
        <v/>
      </c>
      <c r="E776" s="170" t="str">
        <f t="shared" ca="1" si="38"/>
        <v/>
      </c>
      <c r="F776" s="170" t="str">
        <f t="shared" ca="1" si="39"/>
        <v/>
      </c>
      <c r="G776" s="171" t="str">
        <f ca="1">IF(OR(E776=0,E776="",E776=FALSE),"",MAX($G$1:G775)+1)</f>
        <v/>
      </c>
    </row>
    <row r="777" spans="4:7" ht="13.95" customHeight="1">
      <c r="D777" s="169" t="str">
        <f ca="1">IFERROR(ADDRESS(ROW($A$23),$BQ$3,,,$B$7),"")</f>
        <v/>
      </c>
      <c r="E777" s="170" t="str">
        <f t="shared" ca="1" si="38"/>
        <v/>
      </c>
      <c r="F777" s="170" t="str">
        <f t="shared" ca="1" si="39"/>
        <v/>
      </c>
      <c r="G777" s="171" t="str">
        <f ca="1">IF(OR(E777=0,E777="",E777=FALSE),"",MAX($G$1:G776)+1)</f>
        <v/>
      </c>
    </row>
    <row r="778" spans="4:7" ht="13.95" customHeight="1">
      <c r="D778" s="169" t="str">
        <f ca="1">IFERROR(ADDRESS(ROW($A$24),$BQ$3,,,$B$7),"")</f>
        <v/>
      </c>
      <c r="E778" s="170" t="str">
        <f t="shared" ca="1" si="38"/>
        <v/>
      </c>
      <c r="F778" s="170" t="str">
        <f t="shared" ca="1" si="39"/>
        <v/>
      </c>
      <c r="G778" s="171" t="str">
        <f ca="1">IF(OR(E778=0,E778="",E778=FALSE),"",MAX($G$1:G777)+1)</f>
        <v/>
      </c>
    </row>
    <row r="779" spans="4:7" ht="13.95" customHeight="1">
      <c r="D779" s="169" t="str">
        <f ca="1">IFERROR(ADDRESS(ROW($A$25),$BQ$3,,,$B$7),"")</f>
        <v/>
      </c>
      <c r="E779" s="170" t="str">
        <f t="shared" ca="1" si="38"/>
        <v/>
      </c>
      <c r="F779" s="170" t="str">
        <f t="shared" ca="1" si="39"/>
        <v/>
      </c>
      <c r="G779" s="171" t="str">
        <f ca="1">IF(OR(E779=0,E779="",E779=FALSE),"",MAX($G$1:G778)+1)</f>
        <v/>
      </c>
    </row>
    <row r="780" spans="4:7" ht="13.95" customHeight="1">
      <c r="D780" s="169" t="str">
        <f ca="1">IFERROR(ADDRESS(ROW($A$26),$BQ$3,,,$B$7),"")</f>
        <v/>
      </c>
      <c r="E780" s="170" t="str">
        <f t="shared" ca="1" si="38"/>
        <v/>
      </c>
      <c r="F780" s="170" t="str">
        <f t="shared" ca="1" si="39"/>
        <v/>
      </c>
      <c r="G780" s="171" t="str">
        <f ca="1">IF(OR(E780=0,E780="",E780=FALSE),"",MAX($G$1:G779)+1)</f>
        <v/>
      </c>
    </row>
    <row r="781" spans="4:7" ht="13.95" customHeight="1">
      <c r="D781" s="169" t="str">
        <f ca="1">IFERROR(ADDRESS(ROW($A$27),$BQ$3,,,$B$7),"")</f>
        <v/>
      </c>
      <c r="E781" s="170" t="str">
        <f t="shared" ca="1" si="38"/>
        <v/>
      </c>
      <c r="F781" s="170" t="str">
        <f t="shared" ca="1" si="39"/>
        <v/>
      </c>
      <c r="G781" s="171" t="str">
        <f ca="1">IF(OR(E781=0,E781="",E781=FALSE),"",MAX($G$1:G780)+1)</f>
        <v/>
      </c>
    </row>
    <row r="782" spans="4:7" ht="13.95" customHeight="1">
      <c r="D782" s="169" t="str">
        <f ca="1">IFERROR(ADDRESS(ROW($A$28),$BQ$3,,,$B$7),"")</f>
        <v/>
      </c>
      <c r="E782" s="170" t="str">
        <f t="shared" ca="1" si="38"/>
        <v/>
      </c>
      <c r="F782" s="170" t="str">
        <f t="shared" ca="1" si="39"/>
        <v/>
      </c>
      <c r="G782" s="171" t="str">
        <f ca="1">IF(OR(E782=0,E782="",E782=FALSE),"",MAX($G$1:G781)+1)</f>
        <v/>
      </c>
    </row>
    <row r="783" spans="4:7" ht="13.95" customHeight="1">
      <c r="D783" s="169" t="str">
        <f ca="1">IFERROR(ADDRESS(ROW($A$29),$BQ$3,,,$B$7),"")</f>
        <v/>
      </c>
      <c r="E783" s="170" t="str">
        <f t="shared" ca="1" si="38"/>
        <v/>
      </c>
      <c r="F783" s="170" t="str">
        <f t="shared" ca="1" si="39"/>
        <v/>
      </c>
      <c r="G783" s="171" t="str">
        <f ca="1">IF(OR(E783=0,E783="",E783=FALSE),"",MAX($G$1:G782)+1)</f>
        <v/>
      </c>
    </row>
    <row r="784" spans="4:7" ht="13.95" customHeight="1">
      <c r="D784" s="169" t="str">
        <f ca="1">IFERROR(ADDRESS(ROW($A$30),$BQ$3,,,$B$7),"")</f>
        <v/>
      </c>
      <c r="E784" s="170" t="str">
        <f t="shared" ca="1" si="38"/>
        <v/>
      </c>
      <c r="F784" s="170" t="str">
        <f t="shared" ca="1" si="39"/>
        <v/>
      </c>
      <c r="G784" s="171" t="str">
        <f ca="1">IF(OR(E784=0,E784="",E784=FALSE),"",MAX($G$1:G783)+1)</f>
        <v/>
      </c>
    </row>
    <row r="785" spans="4:7" ht="13.95" customHeight="1">
      <c r="D785" s="169" t="str">
        <f ca="1">IFERROR(ADDRESS(ROW($A$31),$BQ$3,,,$B$7),"")</f>
        <v/>
      </c>
      <c r="E785" s="170" t="str">
        <f t="shared" ca="1" si="38"/>
        <v/>
      </c>
      <c r="F785" s="170" t="str">
        <f t="shared" ca="1" si="39"/>
        <v/>
      </c>
      <c r="G785" s="171" t="str">
        <f ca="1">IF(OR(E785=0,E785="",E785=FALSE),"",MAX($G$1:G784)+1)</f>
        <v/>
      </c>
    </row>
    <row r="786" spans="4:7" ht="13.95" customHeight="1">
      <c r="D786" s="169" t="str">
        <f ca="1">IFERROR(ADDRESS(ROW($A$32),$BQ$3,,,$B$7),"")</f>
        <v/>
      </c>
      <c r="E786" s="170" t="str">
        <f t="shared" ca="1" si="38"/>
        <v/>
      </c>
      <c r="F786" s="170" t="str">
        <f t="shared" ca="1" si="39"/>
        <v/>
      </c>
      <c r="G786" s="171" t="str">
        <f ca="1">IF(OR(E786=0,E786="",E786=FALSE),"",MAX($G$1:G785)+1)</f>
        <v/>
      </c>
    </row>
    <row r="787" spans="4:7" ht="13.95" customHeight="1">
      <c r="D787" s="169" t="str">
        <f ca="1">IFERROR(ADDRESS(ROW($A$33),$BQ$3,,,$B$7),"")</f>
        <v/>
      </c>
      <c r="E787" s="170" t="str">
        <f t="shared" ca="1" si="38"/>
        <v/>
      </c>
      <c r="F787" s="170" t="str">
        <f t="shared" ca="1" si="39"/>
        <v/>
      </c>
      <c r="G787" s="171" t="str">
        <f ca="1">IF(OR(E787=0,E787="",E787=FALSE),"",MAX($G$1:G786)+1)</f>
        <v/>
      </c>
    </row>
    <row r="788" spans="4:7" ht="13.95" customHeight="1">
      <c r="D788" s="169" t="str">
        <f ca="1">IFERROR(ADDRESS(ROW($A$34),$BQ$3,,,$B$7),"")</f>
        <v/>
      </c>
      <c r="E788" s="170" t="str">
        <f t="shared" ca="1" si="38"/>
        <v/>
      </c>
      <c r="F788" s="170" t="str">
        <f t="shared" ca="1" si="39"/>
        <v/>
      </c>
      <c r="G788" s="171" t="str">
        <f ca="1">IF(OR(E788=0,E788="",E788=FALSE),"",MAX($G$1:G787)+1)</f>
        <v/>
      </c>
    </row>
    <row r="789" spans="4:7" ht="13.95" customHeight="1">
      <c r="D789" s="169" t="str">
        <f ca="1">IFERROR(ADDRESS(ROW($A$35),$BQ$3,,,$B$7),"")</f>
        <v/>
      </c>
      <c r="E789" s="170" t="str">
        <f t="shared" ca="1" si="38"/>
        <v/>
      </c>
      <c r="F789" s="170" t="str">
        <f t="shared" ca="1" si="39"/>
        <v/>
      </c>
      <c r="G789" s="171" t="str">
        <f ca="1">IF(OR(E789=0,E789="",E789=FALSE),"",MAX($G$1:G788)+1)</f>
        <v/>
      </c>
    </row>
    <row r="790" spans="4:7" ht="13.95" customHeight="1">
      <c r="D790" s="169" t="str">
        <f ca="1">IFERROR(ADDRESS(ROW($A$36),$BQ$3,,,$B$7),"")</f>
        <v/>
      </c>
      <c r="E790" s="170" t="str">
        <f t="shared" ca="1" si="38"/>
        <v/>
      </c>
      <c r="F790" s="170" t="str">
        <f t="shared" ca="1" si="39"/>
        <v/>
      </c>
      <c r="G790" s="171" t="str">
        <f ca="1">IF(OR(E790=0,E790="",E790=FALSE),"",MAX($G$1:G789)+1)</f>
        <v/>
      </c>
    </row>
    <row r="791" spans="4:7" ht="13.95" customHeight="1">
      <c r="D791" s="169" t="str">
        <f ca="1">IFERROR(ADDRESS(ROW($A$37),$BQ$3,,,$B$7),"")</f>
        <v/>
      </c>
      <c r="E791" s="170" t="str">
        <f t="shared" ca="1" si="38"/>
        <v/>
      </c>
      <c r="F791" s="170" t="str">
        <f t="shared" ca="1" si="39"/>
        <v/>
      </c>
      <c r="G791" s="171" t="str">
        <f ca="1">IF(OR(E791=0,E791="",E791=FALSE),"",MAX($G$1:G790)+1)</f>
        <v/>
      </c>
    </row>
    <row r="792" spans="4:7" ht="13.95" customHeight="1">
      <c r="D792" s="169" t="str">
        <f ca="1">IFERROR(ADDRESS(ROW($A$38),$BQ$3,,,$B$7),"")</f>
        <v/>
      </c>
      <c r="E792" s="170" t="str">
        <f t="shared" ca="1" si="38"/>
        <v/>
      </c>
      <c r="F792" s="170" t="str">
        <f t="shared" ca="1" si="39"/>
        <v/>
      </c>
      <c r="G792" s="171" t="str">
        <f ca="1">IF(OR(E792=0,E792="",E792=FALSE),"",MAX($G$1:G791)+1)</f>
        <v/>
      </c>
    </row>
    <row r="793" spans="4:7" ht="13.95" customHeight="1">
      <c r="D793" s="169" t="str">
        <f ca="1">IFERROR(ADDRESS(ROW($A$39),$BQ$3,,,$B$7),"")</f>
        <v/>
      </c>
      <c r="E793" s="170" t="str">
        <f t="shared" ca="1" si="38"/>
        <v/>
      </c>
      <c r="F793" s="170" t="str">
        <f t="shared" ca="1" si="39"/>
        <v/>
      </c>
      <c r="G793" s="171" t="str">
        <f ca="1">IF(OR(E793=0,E793="",E793=FALSE),"",MAX($G$1:G792)+1)</f>
        <v/>
      </c>
    </row>
    <row r="794" spans="4:7" ht="13.95" customHeight="1">
      <c r="D794" s="169" t="str">
        <f ca="1">IFERROR(ADDRESS(ROW($A$40),$BQ$3,,,$B$7),"")</f>
        <v/>
      </c>
      <c r="E794" s="170" t="str">
        <f t="shared" ca="1" si="38"/>
        <v/>
      </c>
      <c r="F794" s="170" t="str">
        <f t="shared" ca="1" si="39"/>
        <v/>
      </c>
      <c r="G794" s="171" t="str">
        <f ca="1">IF(OR(E794=0,E794="",E794=FALSE),"",MAX($G$1:G793)+1)</f>
        <v/>
      </c>
    </row>
    <row r="795" spans="4:7" ht="13.95" customHeight="1">
      <c r="D795" s="169" t="str">
        <f ca="1">IFERROR(ADDRESS(ROW($A$41),$BQ$3,,,$B$7),"")</f>
        <v/>
      </c>
      <c r="E795" s="170" t="str">
        <f t="shared" ca="1" si="38"/>
        <v/>
      </c>
      <c r="F795" s="170" t="str">
        <f t="shared" ca="1" si="39"/>
        <v/>
      </c>
      <c r="G795" s="171" t="str">
        <f ca="1">IF(OR(E795=0,E795="",E795=FALSE),"",MAX($G$1:G794)+1)</f>
        <v/>
      </c>
    </row>
    <row r="796" spans="4:7" ht="13.95" customHeight="1">
      <c r="D796" s="169" t="str">
        <f ca="1">IFERROR(ADDRESS(ROW($A$42),$BQ$3,,,$B$7),"")</f>
        <v/>
      </c>
      <c r="E796" s="170" t="str">
        <f t="shared" ca="1" si="38"/>
        <v/>
      </c>
      <c r="F796" s="170" t="str">
        <f t="shared" ca="1" si="39"/>
        <v/>
      </c>
      <c r="G796" s="171" t="str">
        <f ca="1">IF(OR(E796=0,E796="",E796=FALSE),"",MAX($G$1:G795)+1)</f>
        <v/>
      </c>
    </row>
    <row r="797" spans="4:7" ht="13.95" customHeight="1">
      <c r="D797" s="169" t="str">
        <f ca="1">IFERROR(ADDRESS(ROW($A$43),$BQ$3,,,$B$7),"")</f>
        <v/>
      </c>
      <c r="E797" s="170" t="str">
        <f t="shared" ca="1" si="38"/>
        <v/>
      </c>
      <c r="F797" s="170" t="str">
        <f t="shared" ca="1" si="39"/>
        <v/>
      </c>
      <c r="G797" s="171" t="str">
        <f ca="1">IF(OR(E797=0,E797="",E797=FALSE),"",MAX($G$1:G796)+1)</f>
        <v/>
      </c>
    </row>
    <row r="798" spans="4:7" ht="13.95" customHeight="1">
      <c r="D798" s="169" t="str">
        <f ca="1">IFERROR(ADDRESS(ROW($A$44),$BQ$3,,,$B$7),"")</f>
        <v/>
      </c>
      <c r="E798" s="170" t="str">
        <f t="shared" ca="1" si="38"/>
        <v/>
      </c>
      <c r="F798" s="170" t="str">
        <f t="shared" ca="1" si="39"/>
        <v/>
      </c>
      <c r="G798" s="171" t="str">
        <f ca="1">IF(OR(E798=0,E798="",E798=FALSE),"",MAX($G$1:G797)+1)</f>
        <v/>
      </c>
    </row>
    <row r="799" spans="4:7" ht="13.95" customHeight="1">
      <c r="D799" s="169" t="str">
        <f ca="1">IFERROR(ADDRESS(ROW($A$45),$BQ$3,,,$B$7),"")</f>
        <v/>
      </c>
      <c r="E799" s="170" t="str">
        <f t="shared" ca="1" si="38"/>
        <v/>
      </c>
      <c r="F799" s="170" t="str">
        <f t="shared" ca="1" si="39"/>
        <v/>
      </c>
      <c r="G799" s="171" t="str">
        <f ca="1">IF(OR(E799=0,E799="",E799=FALSE),"",MAX($G$1:G798)+1)</f>
        <v/>
      </c>
    </row>
    <row r="800" spans="4:7" ht="13.95" customHeight="1">
      <c r="D800" s="169" t="str">
        <f ca="1">IFERROR(ADDRESS(ROW($A$46),$BQ$3,,,$B$7),"")</f>
        <v/>
      </c>
      <c r="E800" s="170" t="str">
        <f t="shared" ca="1" si="38"/>
        <v/>
      </c>
      <c r="F800" s="170" t="str">
        <f t="shared" ca="1" si="39"/>
        <v/>
      </c>
      <c r="G800" s="171" t="str">
        <f ca="1">IF(OR(E800=0,E800="",E800=FALSE),"",MAX($G$1:G799)+1)</f>
        <v/>
      </c>
    </row>
    <row r="801" spans="4:7" ht="13.95" customHeight="1">
      <c r="D801" s="169" t="str">
        <f ca="1">IFERROR(ADDRESS(ROW($A$47),$BQ$3,,,$B$7),"")</f>
        <v/>
      </c>
      <c r="E801" s="170" t="str">
        <f t="shared" ca="1" si="38"/>
        <v/>
      </c>
      <c r="F801" s="170" t="str">
        <f t="shared" ca="1" si="39"/>
        <v/>
      </c>
      <c r="G801" s="171" t="str">
        <f ca="1">IF(OR(E801=0,E801="",E801=FALSE),"",MAX($G$1:G800)+1)</f>
        <v/>
      </c>
    </row>
    <row r="802" spans="4:7" ht="13.95" customHeight="1">
      <c r="D802" s="169" t="str">
        <f ca="1">IFERROR(ADDRESS(ROW($A$48),$BQ$3,,,$B$7),"")</f>
        <v/>
      </c>
      <c r="E802" s="170" t="str">
        <f t="shared" ca="1" si="38"/>
        <v/>
      </c>
      <c r="F802" s="170" t="str">
        <f t="shared" ca="1" si="39"/>
        <v/>
      </c>
      <c r="G802" s="171" t="str">
        <f ca="1">IF(OR(E802=0,E802="",E802=FALSE),"",MAX($G$1:G801)+1)</f>
        <v/>
      </c>
    </row>
    <row r="803" spans="4:7" ht="13.95" customHeight="1">
      <c r="D803" s="169" t="str">
        <f ca="1">IFERROR(ADDRESS(ROW($A$49),$BQ$3,,,$B$7),"")</f>
        <v/>
      </c>
      <c r="E803" s="170" t="str">
        <f t="shared" ca="1" si="38"/>
        <v/>
      </c>
      <c r="F803" s="170" t="str">
        <f t="shared" ca="1" si="39"/>
        <v/>
      </c>
      <c r="G803" s="171" t="str">
        <f ca="1">IF(OR(E803=0,E803="",E803=FALSE),"",MAX($G$1:G802)+1)</f>
        <v/>
      </c>
    </row>
    <row r="804" spans="4:7" ht="13.95" customHeight="1">
      <c r="D804" s="169" t="str">
        <f ca="1">IFERROR(ADDRESS(ROW($A$50),$BQ$3,,,$B$7),"")</f>
        <v/>
      </c>
      <c r="E804" s="170" t="str">
        <f t="shared" ca="1" si="38"/>
        <v/>
      </c>
      <c r="F804" s="170" t="str">
        <f t="shared" ca="1" si="39"/>
        <v/>
      </c>
      <c r="G804" s="171" t="str">
        <f ca="1">IF(OR(E804=0,E804="",E804=FALSE),"",MAX($G$1:G803)+1)</f>
        <v/>
      </c>
    </row>
    <row r="805" spans="4:7" ht="13.95" customHeight="1">
      <c r="D805" s="169" t="str">
        <f ca="1">IFERROR(ADDRESS(ROW($A$51),$BQ$3,,,$B$7),"")</f>
        <v/>
      </c>
      <c r="E805" s="170" t="str">
        <f t="shared" ca="1" si="38"/>
        <v/>
      </c>
      <c r="F805" s="170" t="str">
        <f t="shared" ca="1" si="39"/>
        <v/>
      </c>
      <c r="G805" s="171" t="str">
        <f ca="1">IF(OR(E805=0,E805="",E805=FALSE),"",MAX($G$1:G804)+1)</f>
        <v/>
      </c>
    </row>
    <row r="806" spans="4:7" ht="13.95" customHeight="1">
      <c r="D806" s="169" t="str">
        <f ca="1">IFERROR(ADDRESS(ROW($A$52),$BQ$3,,,$B$7),"")</f>
        <v/>
      </c>
      <c r="E806" s="170" t="str">
        <f t="shared" ca="1" si="38"/>
        <v/>
      </c>
      <c r="F806" s="170" t="str">
        <f t="shared" ca="1" si="39"/>
        <v/>
      </c>
      <c r="G806" s="171" t="str">
        <f ca="1">IF(OR(E806=0,E806="",E806=FALSE),"",MAX($G$1:G805)+1)</f>
        <v/>
      </c>
    </row>
    <row r="807" spans="4:7" ht="13.95" customHeight="1">
      <c r="D807" s="186" t="str">
        <f ca="1">IFERROR(ADDRESS(ROW($A$3),$BQ$4,,,$B$7),"")</f>
        <v>'0'!$ET$3</v>
      </c>
      <c r="E807" s="170" t="str">
        <f t="shared" ca="1" si="38"/>
        <v/>
      </c>
      <c r="F807" s="170" t="str">
        <f t="shared" ca="1" si="39"/>
        <v/>
      </c>
      <c r="G807" s="171" t="str">
        <f ca="1">IF(OR(E807=0,E807="",E807=FALSE),"",MAX($G$1:G806)+1)</f>
        <v/>
      </c>
    </row>
    <row r="808" spans="4:7" ht="13.95" customHeight="1">
      <c r="D808" s="186" t="str">
        <f ca="1">IFERROR(ADDRESS(ROW($A$4),$BQ$4,,,$B$7),"")</f>
        <v>'0'!$ET$4</v>
      </c>
      <c r="E808" s="170" t="str">
        <f t="shared" ca="1" si="38"/>
        <v/>
      </c>
      <c r="F808" s="170" t="str">
        <f t="shared" ca="1" si="39"/>
        <v/>
      </c>
      <c r="G808" s="171" t="str">
        <f ca="1">IF(OR(E808=0,E808="",E808=FALSE),"",MAX($G$1:G807)+1)</f>
        <v/>
      </c>
    </row>
    <row r="809" spans="4:7" ht="13.95" customHeight="1">
      <c r="D809" s="186" t="str">
        <f ca="1">IFERROR(ADDRESS(ROW($A$5),$BQ$4,,,$B$7),"")</f>
        <v>'0'!$ET$5</v>
      </c>
      <c r="E809" s="170" t="str">
        <f t="shared" ca="1" si="38"/>
        <v/>
      </c>
      <c r="F809" s="170" t="str">
        <f t="shared" ca="1" si="39"/>
        <v/>
      </c>
      <c r="G809" s="171" t="str">
        <f ca="1">IF(OR(E809=0,E809="",E809=FALSE),"",MAX($G$1:G808)+1)</f>
        <v/>
      </c>
    </row>
    <row r="810" spans="4:7" ht="13.95" customHeight="1">
      <c r="D810" s="186" t="str">
        <f ca="1">IFERROR(ADDRESS(ROW($A$6),$BQ$4,,,$B$7),"")</f>
        <v>'0'!$ET$6</v>
      </c>
      <c r="E810" s="170" t="str">
        <f t="shared" ca="1" si="38"/>
        <v/>
      </c>
      <c r="F810" s="170" t="str">
        <f t="shared" ca="1" si="39"/>
        <v/>
      </c>
      <c r="G810" s="171" t="str">
        <f ca="1">IF(OR(E810=0,E810="",E810=FALSE),"",MAX($G$1:G809)+1)</f>
        <v/>
      </c>
    </row>
    <row r="811" spans="4:7" ht="13.95" customHeight="1">
      <c r="D811" s="186" t="str">
        <f ca="1">IFERROR(ADDRESS(ROW($A$7),$BQ$4,,,$B$7),"")</f>
        <v>'0'!$ET$7</v>
      </c>
      <c r="E811" s="170" t="str">
        <f t="shared" ca="1" si="38"/>
        <v/>
      </c>
      <c r="F811" s="170" t="str">
        <f t="shared" ca="1" si="39"/>
        <v/>
      </c>
      <c r="G811" s="171" t="str">
        <f ca="1">IF(OR(E811=0,E811="",E811=FALSE),"",MAX($G$1:G810)+1)</f>
        <v/>
      </c>
    </row>
    <row r="812" spans="4:7" ht="13.95" customHeight="1">
      <c r="D812" s="186" t="str">
        <f ca="1">IFERROR(ADDRESS(ROW($A$8),$BQ$4,,,$B$7),"")</f>
        <v>'0'!$ET$8</v>
      </c>
      <c r="E812" s="170" t="str">
        <f t="shared" ca="1" si="38"/>
        <v/>
      </c>
      <c r="F812" s="170" t="str">
        <f t="shared" ca="1" si="39"/>
        <v/>
      </c>
      <c r="G812" s="171" t="str">
        <f ca="1">IF(OR(E812=0,E812="",E812=FALSE),"",MAX($G$1:G811)+1)</f>
        <v/>
      </c>
    </row>
    <row r="813" spans="4:7" ht="13.95" customHeight="1">
      <c r="D813" s="186" t="str">
        <f ca="1">IFERROR(ADDRESS(ROW($A$9),$BQ$4,,,$B$7),"")</f>
        <v>'0'!$ET$9</v>
      </c>
      <c r="E813" s="170" t="str">
        <f t="shared" ca="1" si="38"/>
        <v/>
      </c>
      <c r="F813" s="170" t="str">
        <f t="shared" ca="1" si="39"/>
        <v/>
      </c>
      <c r="G813" s="171" t="str">
        <f ca="1">IF(OR(E813=0,E813="",E813=FALSE),"",MAX($G$1:G812)+1)</f>
        <v/>
      </c>
    </row>
    <row r="814" spans="4:7" ht="13.95" customHeight="1">
      <c r="D814" s="186" t="str">
        <f ca="1">IFERROR(ADDRESS(ROW($A$10),$BQ$4,,,$B$7),"")</f>
        <v>'0'!$ET$10</v>
      </c>
      <c r="E814" s="170" t="str">
        <f t="shared" ca="1" si="38"/>
        <v/>
      </c>
      <c r="F814" s="170" t="str">
        <f t="shared" ca="1" si="39"/>
        <v/>
      </c>
      <c r="G814" s="171" t="str">
        <f ca="1">IF(OR(E814=0,E814="",E814=FALSE),"",MAX($G$1:G813)+1)</f>
        <v/>
      </c>
    </row>
    <row r="815" spans="4:7" ht="13.95" customHeight="1">
      <c r="D815" s="186" t="str">
        <f ca="1">IFERROR(ADDRESS(ROW($A$11),$BQ$4,,,$B$7),"")</f>
        <v>'0'!$ET$11</v>
      </c>
      <c r="E815" s="170" t="str">
        <f t="shared" ca="1" si="38"/>
        <v/>
      </c>
      <c r="F815" s="170" t="str">
        <f t="shared" ca="1" si="39"/>
        <v/>
      </c>
      <c r="G815" s="171" t="str">
        <f ca="1">IF(OR(E815=0,E815="",E815=FALSE),"",MAX($G$1:G814)+1)</f>
        <v/>
      </c>
    </row>
    <row r="816" spans="4:7" ht="13.95" customHeight="1">
      <c r="D816" s="186" t="str">
        <f ca="1">IFERROR(ADDRESS(ROW($A$12),$BQ$4,,,$B$7),"")</f>
        <v>'0'!$ET$12</v>
      </c>
      <c r="E816" s="170" t="str">
        <f t="shared" ca="1" si="38"/>
        <v/>
      </c>
      <c r="F816" s="170" t="str">
        <f t="shared" ca="1" si="39"/>
        <v/>
      </c>
      <c r="G816" s="171" t="str">
        <f ca="1">IF(OR(E816=0,E816="",E816=FALSE),"",MAX($G$1:G815)+1)</f>
        <v/>
      </c>
    </row>
    <row r="817" spans="4:7" ht="13.95" customHeight="1">
      <c r="D817" s="186" t="str">
        <f ca="1">IFERROR(ADDRESS(ROW($A$13),$BQ$4,,,$B$7),"")</f>
        <v>'0'!$ET$13</v>
      </c>
      <c r="E817" s="170" t="str">
        <f t="shared" ca="1" si="38"/>
        <v/>
      </c>
      <c r="F817" s="170" t="str">
        <f t="shared" ca="1" si="39"/>
        <v/>
      </c>
      <c r="G817" s="171" t="str">
        <f ca="1">IF(OR(E817=0,E817="",E817=FALSE),"",MAX($G$1:G816)+1)</f>
        <v/>
      </c>
    </row>
    <row r="818" spans="4:7" ht="13.95" customHeight="1">
      <c r="D818" s="186" t="str">
        <f ca="1">IFERROR(ADDRESS(ROW($A$14),$BQ$4,,,$B$7),"")</f>
        <v>'0'!$ET$14</v>
      </c>
      <c r="E818" s="170" t="str">
        <f t="shared" ca="1" si="38"/>
        <v/>
      </c>
      <c r="F818" s="170" t="str">
        <f t="shared" ca="1" si="39"/>
        <v/>
      </c>
      <c r="G818" s="171" t="str">
        <f ca="1">IF(OR(E818=0,E818="",E818=FALSE),"",MAX($G$1:G817)+1)</f>
        <v/>
      </c>
    </row>
    <row r="819" spans="4:7" ht="13.95" customHeight="1">
      <c r="D819" s="186" t="str">
        <f ca="1">IFERROR(ADDRESS(ROW($A$15),$BQ$4,,,$B$7),"")</f>
        <v>'0'!$ET$15</v>
      </c>
      <c r="E819" s="170" t="str">
        <f t="shared" ca="1" si="38"/>
        <v/>
      </c>
      <c r="F819" s="170" t="str">
        <f t="shared" ca="1" si="39"/>
        <v/>
      </c>
      <c r="G819" s="171" t="str">
        <f ca="1">IF(OR(E819=0,E819="",E819=FALSE),"",MAX($G$1:G818)+1)</f>
        <v/>
      </c>
    </row>
    <row r="820" spans="4:7" ht="13.95" customHeight="1">
      <c r="D820" s="186" t="str">
        <f ca="1">IFERROR(ADDRESS(ROW($A$16),$BQ$4,,,$B$7),"")</f>
        <v>'0'!$ET$16</v>
      </c>
      <c r="E820" s="170" t="str">
        <f t="shared" ca="1" si="38"/>
        <v/>
      </c>
      <c r="F820" s="170" t="str">
        <f t="shared" ca="1" si="39"/>
        <v/>
      </c>
      <c r="G820" s="171" t="str">
        <f ca="1">IF(OR(E820=0,E820="",E820=FALSE),"",MAX($G$1:G819)+1)</f>
        <v/>
      </c>
    </row>
    <row r="821" spans="4:7" ht="13.95" customHeight="1">
      <c r="D821" s="186" t="str">
        <f ca="1">IFERROR(ADDRESS(ROW($A$17),$BQ$4,,,$B$7),"")</f>
        <v>'0'!$ET$17</v>
      </c>
      <c r="E821" s="170" t="str">
        <f t="shared" ca="1" si="38"/>
        <v/>
      </c>
      <c r="F821" s="170" t="str">
        <f t="shared" ca="1" si="39"/>
        <v/>
      </c>
      <c r="G821" s="171" t="str">
        <f ca="1">IF(OR(E821=0,E821="",E821=FALSE),"",MAX($G$1:G820)+1)</f>
        <v/>
      </c>
    </row>
    <row r="822" spans="4:7" ht="13.95" customHeight="1">
      <c r="D822" s="186" t="str">
        <f ca="1">IFERROR(ADDRESS(ROW($A$18),$BQ$4,,,$B$7),"")</f>
        <v>'0'!$ET$18</v>
      </c>
      <c r="E822" s="170" t="str">
        <f t="shared" ca="1" si="38"/>
        <v/>
      </c>
      <c r="F822" s="170" t="str">
        <f t="shared" ca="1" si="39"/>
        <v/>
      </c>
      <c r="G822" s="171" t="str">
        <f ca="1">IF(OR(E822=0,E822="",E822=FALSE),"",MAX($G$1:G821)+1)</f>
        <v/>
      </c>
    </row>
    <row r="823" spans="4:7" ht="13.95" customHeight="1">
      <c r="D823" s="186" t="str">
        <f ca="1">IFERROR(ADDRESS(ROW($A$19),$BQ$4,,,$B$7),"")</f>
        <v>'0'!$ET$19</v>
      </c>
      <c r="E823" s="170" t="str">
        <f t="shared" ca="1" si="38"/>
        <v/>
      </c>
      <c r="F823" s="170" t="str">
        <f t="shared" ca="1" si="39"/>
        <v/>
      </c>
      <c r="G823" s="171" t="str">
        <f ca="1">IF(OR(E823=0,E823="",E823=FALSE),"",MAX($G$1:G822)+1)</f>
        <v/>
      </c>
    </row>
    <row r="824" spans="4:7" ht="13.95" customHeight="1">
      <c r="D824" s="186" t="str">
        <f ca="1">IFERROR(ADDRESS(ROW($A$20),$BQ$4,,,$B$7),"")</f>
        <v>'0'!$ET$20</v>
      </c>
      <c r="E824" s="170" t="str">
        <f t="shared" ca="1" si="38"/>
        <v/>
      </c>
      <c r="F824" s="170" t="str">
        <f t="shared" ca="1" si="39"/>
        <v/>
      </c>
      <c r="G824" s="171" t="str">
        <f ca="1">IF(OR(E824=0,E824="",E824=FALSE),"",MAX($G$1:G823)+1)</f>
        <v/>
      </c>
    </row>
    <row r="825" spans="4:7" ht="13.95" customHeight="1">
      <c r="D825" s="186" t="str">
        <f ca="1">IFERROR(ADDRESS(ROW($A$21),$BQ$4,,,$B$7),"")</f>
        <v>'0'!$ET$21</v>
      </c>
      <c r="E825" s="170" t="str">
        <f t="shared" ca="1" si="38"/>
        <v/>
      </c>
      <c r="F825" s="170" t="str">
        <f t="shared" ca="1" si="39"/>
        <v/>
      </c>
      <c r="G825" s="171" t="str">
        <f ca="1">IF(OR(E825=0,E825="",E825=FALSE),"",MAX($G$1:G824)+1)</f>
        <v/>
      </c>
    </row>
    <row r="826" spans="4:7" ht="13.95" customHeight="1">
      <c r="D826" s="186" t="str">
        <f ca="1">IFERROR(ADDRESS(ROW($A$22),$BQ$4,,,$B$7),"")</f>
        <v>'0'!$ET$22</v>
      </c>
      <c r="E826" s="170" t="str">
        <f t="shared" ca="1" si="38"/>
        <v/>
      </c>
      <c r="F826" s="170" t="str">
        <f t="shared" ca="1" si="39"/>
        <v/>
      </c>
      <c r="G826" s="171" t="str">
        <f ca="1">IF(OR(E826=0,E826="",E826=FALSE),"",MAX($G$1:G825)+1)</f>
        <v/>
      </c>
    </row>
    <row r="827" spans="4:7" ht="13.95" customHeight="1">
      <c r="D827" s="186" t="str">
        <f ca="1">IFERROR(ADDRESS(ROW($A$23),$BQ$4,,,$B$7),"")</f>
        <v>'0'!$ET$23</v>
      </c>
      <c r="E827" s="170" t="str">
        <f t="shared" ca="1" si="38"/>
        <v/>
      </c>
      <c r="F827" s="170" t="str">
        <f t="shared" ca="1" si="39"/>
        <v/>
      </c>
      <c r="G827" s="171" t="str">
        <f ca="1">IF(OR(E827=0,E827="",E827=FALSE),"",MAX($G$1:G826)+1)</f>
        <v/>
      </c>
    </row>
    <row r="828" spans="4:7" ht="13.95" customHeight="1">
      <c r="D828" s="186" t="str">
        <f ca="1">IFERROR(ADDRESS(ROW($A$24),$BQ$4,,,$B$7),"")</f>
        <v>'0'!$ET$24</v>
      </c>
      <c r="E828" s="170" t="str">
        <f t="shared" ca="1" si="38"/>
        <v/>
      </c>
      <c r="F828" s="170" t="str">
        <f t="shared" ca="1" si="39"/>
        <v/>
      </c>
      <c r="G828" s="171" t="str">
        <f ca="1">IF(OR(E828=0,E828="",E828=FALSE),"",MAX($G$1:G827)+1)</f>
        <v/>
      </c>
    </row>
    <row r="829" spans="4:7" ht="13.95" customHeight="1">
      <c r="D829" s="186" t="str">
        <f ca="1">IFERROR(ADDRESS(ROW($A$25),$BQ$4,,,$B$7),"")</f>
        <v>'0'!$ET$25</v>
      </c>
      <c r="E829" s="170" t="str">
        <f t="shared" ca="1" si="38"/>
        <v/>
      </c>
      <c r="F829" s="170" t="str">
        <f t="shared" ca="1" si="39"/>
        <v/>
      </c>
      <c r="G829" s="171" t="str">
        <f ca="1">IF(OR(E829=0,E829="",E829=FALSE),"",MAX($G$1:G828)+1)</f>
        <v/>
      </c>
    </row>
    <row r="830" spans="4:7" ht="13.95" customHeight="1">
      <c r="D830" s="186" t="str">
        <f ca="1">IFERROR(ADDRESS(ROW($A$26),$BQ$4,,,$B$7),"")</f>
        <v>'0'!$ET$26</v>
      </c>
      <c r="E830" s="170" t="str">
        <f t="shared" ca="1" si="38"/>
        <v/>
      </c>
      <c r="F830" s="170" t="str">
        <f t="shared" ca="1" si="39"/>
        <v/>
      </c>
      <c r="G830" s="171" t="str">
        <f ca="1">IF(OR(E830=0,E830="",E830=FALSE),"",MAX($G$1:G829)+1)</f>
        <v/>
      </c>
    </row>
    <row r="831" spans="4:7" ht="13.95" customHeight="1">
      <c r="D831" s="186" t="str">
        <f ca="1">IFERROR(ADDRESS(ROW($A$27),$BQ$4,,,$B$7),"")</f>
        <v>'0'!$ET$27</v>
      </c>
      <c r="E831" s="170" t="str">
        <f t="shared" ca="1" si="38"/>
        <v/>
      </c>
      <c r="F831" s="170" t="str">
        <f t="shared" ca="1" si="39"/>
        <v/>
      </c>
      <c r="G831" s="171" t="str">
        <f ca="1">IF(OR(E831=0,E831="",E831=FALSE),"",MAX($G$1:G830)+1)</f>
        <v/>
      </c>
    </row>
    <row r="832" spans="4:7" ht="13.95" customHeight="1">
      <c r="D832" s="186" t="str">
        <f ca="1">IFERROR(ADDRESS(ROW($A$28),$BQ$4,,,$B$7),"")</f>
        <v>'0'!$ET$28</v>
      </c>
      <c r="E832" s="170" t="str">
        <f t="shared" ca="1" si="38"/>
        <v/>
      </c>
      <c r="F832" s="170" t="str">
        <f t="shared" ca="1" si="39"/>
        <v/>
      </c>
      <c r="G832" s="171" t="str">
        <f ca="1">IF(OR(E832=0,E832="",E832=FALSE),"",MAX($G$1:G831)+1)</f>
        <v/>
      </c>
    </row>
    <row r="833" spans="4:7" ht="13.95" customHeight="1">
      <c r="D833" s="186" t="str">
        <f ca="1">IFERROR(ADDRESS(ROW($A$29),$BQ$4,,,$B$7),"")</f>
        <v>'0'!$ET$29</v>
      </c>
      <c r="E833" s="170" t="str">
        <f t="shared" ca="1" si="38"/>
        <v/>
      </c>
      <c r="F833" s="170" t="str">
        <f t="shared" ca="1" si="39"/>
        <v/>
      </c>
      <c r="G833" s="171" t="str">
        <f ca="1">IF(OR(E833=0,E833="",E833=FALSE),"",MAX($G$1:G832)+1)</f>
        <v/>
      </c>
    </row>
    <row r="834" spans="4:7" ht="13.95" customHeight="1">
      <c r="D834" s="186" t="str">
        <f ca="1">IFERROR(ADDRESS(ROW($A$30),$BQ$4,,,$B$7),"")</f>
        <v>'0'!$ET$30</v>
      </c>
      <c r="E834" s="170" t="str">
        <f t="shared" ca="1" si="38"/>
        <v/>
      </c>
      <c r="F834" s="170" t="str">
        <f t="shared" ca="1" si="39"/>
        <v/>
      </c>
      <c r="G834" s="171" t="str">
        <f ca="1">IF(OR(E834=0,E834="",E834=FALSE),"",MAX($G$1:G833)+1)</f>
        <v/>
      </c>
    </row>
    <row r="835" spans="4:7" ht="13.95" customHeight="1">
      <c r="D835" s="186" t="str">
        <f ca="1">IFERROR(ADDRESS(ROW($A$31),$BQ$4,,,$B$7),"")</f>
        <v>'0'!$ET$31</v>
      </c>
      <c r="E835" s="170" t="str">
        <f t="shared" ref="E835:E898" ca="1" si="40">IFERROR(INDIRECT(D835),"")</f>
        <v/>
      </c>
      <c r="F835" s="170" t="str">
        <f t="shared" ref="F835:F898" ca="1" si="41">IFERROR(IF(OFFSET(INDIRECT(D835),,-1)&lt;&gt;"",OFFSET(INDIRECT(D835),,-1),IF(OFFSET(INDIRECT(D835),,-2)&lt;&gt;"",OFFSET(INDIRECT(D835),,-2),IF(OFFSET(INDIRECT(D835),,-3)&lt;&gt;"",OFFSET(INDIRECT(D835),,-3),IF(OFFSET(INDIRECT(D835),,-4)&lt;&gt;"",OFFSET(INDIRECT(D835),,-4),IF(OFFSET(INDIRECT(D835),,-5)&lt;&gt;"",OFFSET(INDIRECT(D835),,-5),IF(OFFSET(INDIRECT(D835),,-6)&lt;&gt;"",OFFSET(INDIRECT(D835),,-6))))))),"")</f>
        <v/>
      </c>
      <c r="G835" s="171" t="str">
        <f ca="1">IF(OR(E835=0,E835="",E835=FALSE),"",MAX($G$1:G834)+1)</f>
        <v/>
      </c>
    </row>
    <row r="836" spans="4:7" ht="13.95" customHeight="1">
      <c r="D836" s="186" t="str">
        <f ca="1">IFERROR(ADDRESS(ROW($A$32),$BQ$4,,,$B$7),"")</f>
        <v>'0'!$ET$32</v>
      </c>
      <c r="E836" s="170" t="str">
        <f t="shared" ca="1" si="40"/>
        <v/>
      </c>
      <c r="F836" s="170" t="str">
        <f t="shared" ca="1" si="41"/>
        <v/>
      </c>
      <c r="G836" s="171" t="str">
        <f ca="1">IF(OR(E836=0,E836="",E836=FALSE),"",MAX($G$1:G835)+1)</f>
        <v/>
      </c>
    </row>
    <row r="837" spans="4:7" ht="13.95" customHeight="1">
      <c r="D837" s="186" t="str">
        <f ca="1">IFERROR(ADDRESS(ROW($A$33),$BQ$4,,,$B$7),"")</f>
        <v>'0'!$ET$33</v>
      </c>
      <c r="E837" s="170" t="str">
        <f t="shared" ca="1" si="40"/>
        <v/>
      </c>
      <c r="F837" s="170" t="str">
        <f t="shared" ca="1" si="41"/>
        <v/>
      </c>
      <c r="G837" s="171" t="str">
        <f ca="1">IF(OR(E837=0,E837="",E837=FALSE),"",MAX($G$1:G836)+1)</f>
        <v/>
      </c>
    </row>
    <row r="838" spans="4:7" ht="13.95" customHeight="1">
      <c r="D838" s="186" t="str">
        <f ca="1">IFERROR(ADDRESS(ROW($A$34),$BQ$4,,,$B$7),"")</f>
        <v>'0'!$ET$34</v>
      </c>
      <c r="E838" s="170" t="str">
        <f t="shared" ca="1" si="40"/>
        <v/>
      </c>
      <c r="F838" s="170" t="str">
        <f t="shared" ca="1" si="41"/>
        <v/>
      </c>
      <c r="G838" s="171" t="str">
        <f ca="1">IF(OR(E838=0,E838="",E838=FALSE),"",MAX($G$1:G837)+1)</f>
        <v/>
      </c>
    </row>
    <row r="839" spans="4:7" ht="13.95" customHeight="1">
      <c r="D839" s="186" t="str">
        <f ca="1">IFERROR(ADDRESS(ROW($A$35),$BQ$4,,,$B$7),"")</f>
        <v>'0'!$ET$35</v>
      </c>
      <c r="E839" s="170" t="str">
        <f t="shared" ca="1" si="40"/>
        <v/>
      </c>
      <c r="F839" s="170" t="str">
        <f t="shared" ca="1" si="41"/>
        <v/>
      </c>
      <c r="G839" s="171" t="str">
        <f ca="1">IF(OR(E839=0,E839="",E839=FALSE),"",MAX($G$1:G838)+1)</f>
        <v/>
      </c>
    </row>
    <row r="840" spans="4:7" ht="13.95" customHeight="1">
      <c r="D840" s="186" t="str">
        <f ca="1">IFERROR(ADDRESS(ROW($A$36),$BQ$4,,,$B$7),"")</f>
        <v>'0'!$ET$36</v>
      </c>
      <c r="E840" s="170" t="str">
        <f t="shared" ca="1" si="40"/>
        <v/>
      </c>
      <c r="F840" s="170" t="str">
        <f t="shared" ca="1" si="41"/>
        <v/>
      </c>
      <c r="G840" s="171" t="str">
        <f ca="1">IF(OR(E840=0,E840="",E840=FALSE),"",MAX($G$1:G839)+1)</f>
        <v/>
      </c>
    </row>
    <row r="841" spans="4:7" ht="13.95" customHeight="1">
      <c r="D841" s="186" t="str">
        <f ca="1">IFERROR(ADDRESS(ROW($A$37),$BQ$4,,,$B$7),"")</f>
        <v>'0'!$ET$37</v>
      </c>
      <c r="E841" s="170" t="str">
        <f t="shared" ca="1" si="40"/>
        <v/>
      </c>
      <c r="F841" s="170" t="str">
        <f t="shared" ca="1" si="41"/>
        <v/>
      </c>
      <c r="G841" s="171" t="str">
        <f ca="1">IF(OR(E841=0,E841="",E841=FALSE),"",MAX($G$1:G840)+1)</f>
        <v/>
      </c>
    </row>
    <row r="842" spans="4:7" ht="13.95" customHeight="1">
      <c r="D842" s="186" t="str">
        <f ca="1">IFERROR(ADDRESS(ROW($A$38),$BQ$4,,,$B$7),"")</f>
        <v>'0'!$ET$38</v>
      </c>
      <c r="E842" s="170" t="str">
        <f t="shared" ca="1" si="40"/>
        <v/>
      </c>
      <c r="F842" s="170" t="str">
        <f t="shared" ca="1" si="41"/>
        <v/>
      </c>
      <c r="G842" s="171" t="str">
        <f ca="1">IF(OR(E842=0,E842="",E842=FALSE),"",MAX($G$1:G841)+1)</f>
        <v/>
      </c>
    </row>
    <row r="843" spans="4:7" ht="13.95" customHeight="1">
      <c r="D843" s="186" t="str">
        <f ca="1">IFERROR(ADDRESS(ROW($A$39),$BQ$4,,,$B$7),"")</f>
        <v>'0'!$ET$39</v>
      </c>
      <c r="E843" s="170" t="str">
        <f t="shared" ca="1" si="40"/>
        <v/>
      </c>
      <c r="F843" s="170" t="str">
        <f t="shared" ca="1" si="41"/>
        <v/>
      </c>
      <c r="G843" s="171" t="str">
        <f ca="1">IF(OR(E843=0,E843="",E843=FALSE),"",MAX($G$1:G842)+1)</f>
        <v/>
      </c>
    </row>
    <row r="844" spans="4:7" ht="13.95" customHeight="1">
      <c r="D844" s="186" t="str">
        <f ca="1">IFERROR(ADDRESS(ROW($A$40),$BQ$4,,,$B$7),"")</f>
        <v>'0'!$ET$40</v>
      </c>
      <c r="E844" s="170" t="str">
        <f t="shared" ca="1" si="40"/>
        <v/>
      </c>
      <c r="F844" s="170" t="str">
        <f t="shared" ca="1" si="41"/>
        <v/>
      </c>
      <c r="G844" s="171" t="str">
        <f ca="1">IF(OR(E844=0,E844="",E844=FALSE),"",MAX($G$1:G843)+1)</f>
        <v/>
      </c>
    </row>
    <row r="845" spans="4:7" ht="13.95" customHeight="1">
      <c r="D845" s="186" t="str">
        <f ca="1">IFERROR(ADDRESS(ROW($A$41),$BQ$4,,,$B$7),"")</f>
        <v>'0'!$ET$41</v>
      </c>
      <c r="E845" s="170" t="str">
        <f t="shared" ca="1" si="40"/>
        <v/>
      </c>
      <c r="F845" s="170" t="str">
        <f t="shared" ca="1" si="41"/>
        <v/>
      </c>
      <c r="G845" s="171" t="str">
        <f ca="1">IF(OR(E845=0,E845="",E845=FALSE),"",MAX($G$1:G844)+1)</f>
        <v/>
      </c>
    </row>
    <row r="846" spans="4:7" ht="13.95" customHeight="1">
      <c r="D846" s="186" t="str">
        <f ca="1">IFERROR(ADDRESS(ROW($A$42),$BQ$4,,,$B$7),"")</f>
        <v>'0'!$ET$42</v>
      </c>
      <c r="E846" s="170" t="str">
        <f t="shared" ca="1" si="40"/>
        <v/>
      </c>
      <c r="F846" s="170" t="str">
        <f t="shared" ca="1" si="41"/>
        <v/>
      </c>
      <c r="G846" s="171" t="str">
        <f ca="1">IF(OR(E846=0,E846="",E846=FALSE),"",MAX($G$1:G845)+1)</f>
        <v/>
      </c>
    </row>
    <row r="847" spans="4:7" ht="13.95" customHeight="1">
      <c r="D847" s="186" t="str">
        <f ca="1">IFERROR(ADDRESS(ROW($A$43),$BQ$4,,,$B$7),"")</f>
        <v>'0'!$ET$43</v>
      </c>
      <c r="E847" s="170" t="str">
        <f t="shared" ca="1" si="40"/>
        <v/>
      </c>
      <c r="F847" s="170" t="str">
        <f t="shared" ca="1" si="41"/>
        <v/>
      </c>
      <c r="G847" s="171" t="str">
        <f ca="1">IF(OR(E847=0,E847="",E847=FALSE),"",MAX($G$1:G846)+1)</f>
        <v/>
      </c>
    </row>
    <row r="848" spans="4:7" ht="13.95" customHeight="1">
      <c r="D848" s="186" t="str">
        <f ca="1">IFERROR(ADDRESS(ROW($A$44),$BQ$4,,,$B$7),"")</f>
        <v>'0'!$ET$44</v>
      </c>
      <c r="E848" s="170" t="str">
        <f t="shared" ca="1" si="40"/>
        <v/>
      </c>
      <c r="F848" s="170" t="str">
        <f t="shared" ca="1" si="41"/>
        <v/>
      </c>
      <c r="G848" s="171" t="str">
        <f ca="1">IF(OR(E848=0,E848="",E848=FALSE),"",MAX($G$1:G847)+1)</f>
        <v/>
      </c>
    </row>
    <row r="849" spans="4:7" ht="13.95" customHeight="1">
      <c r="D849" s="186" t="str">
        <f ca="1">IFERROR(ADDRESS(ROW($A$45),$BQ$4,,,$B$7),"")</f>
        <v>'0'!$ET$45</v>
      </c>
      <c r="E849" s="170" t="str">
        <f t="shared" ca="1" si="40"/>
        <v/>
      </c>
      <c r="F849" s="170" t="str">
        <f t="shared" ca="1" si="41"/>
        <v/>
      </c>
      <c r="G849" s="171" t="str">
        <f ca="1">IF(OR(E849=0,E849="",E849=FALSE),"",MAX($G$1:G848)+1)</f>
        <v/>
      </c>
    </row>
    <row r="850" spans="4:7" ht="13.95" customHeight="1">
      <c r="D850" s="186" t="str">
        <f ca="1">IFERROR(ADDRESS(ROW($A$46),$BQ$4,,,$B$7),"")</f>
        <v>'0'!$ET$46</v>
      </c>
      <c r="E850" s="170" t="str">
        <f t="shared" ca="1" si="40"/>
        <v/>
      </c>
      <c r="F850" s="170" t="str">
        <f t="shared" ca="1" si="41"/>
        <v/>
      </c>
      <c r="G850" s="171" t="str">
        <f ca="1">IF(OR(E850=0,E850="",E850=FALSE),"",MAX($G$1:G849)+1)</f>
        <v/>
      </c>
    </row>
    <row r="851" spans="4:7" ht="13.95" customHeight="1">
      <c r="D851" s="186" t="str">
        <f ca="1">IFERROR(ADDRESS(ROW($A$47),$BQ$4,,,$B$7),"")</f>
        <v>'0'!$ET$47</v>
      </c>
      <c r="E851" s="170" t="str">
        <f t="shared" ca="1" si="40"/>
        <v/>
      </c>
      <c r="F851" s="170" t="str">
        <f t="shared" ca="1" si="41"/>
        <v/>
      </c>
      <c r="G851" s="171" t="str">
        <f ca="1">IF(OR(E851=0,E851="",E851=FALSE),"",MAX($G$1:G850)+1)</f>
        <v/>
      </c>
    </row>
    <row r="852" spans="4:7" ht="13.95" customHeight="1">
      <c r="D852" s="186" t="str">
        <f ca="1">IFERROR(ADDRESS(ROW($A$48),$BQ$4,,,$B$7),"")</f>
        <v>'0'!$ET$48</v>
      </c>
      <c r="E852" s="170" t="str">
        <f t="shared" ca="1" si="40"/>
        <v/>
      </c>
      <c r="F852" s="170" t="str">
        <f t="shared" ca="1" si="41"/>
        <v/>
      </c>
      <c r="G852" s="171" t="str">
        <f ca="1">IF(OR(E852=0,E852="",E852=FALSE),"",MAX($G$1:G851)+1)</f>
        <v/>
      </c>
    </row>
    <row r="853" spans="4:7" ht="13.95" customHeight="1">
      <c r="D853" s="186" t="str">
        <f ca="1">IFERROR(ADDRESS(ROW($A$49),$BQ$4,,,$B$7),"")</f>
        <v>'0'!$ET$49</v>
      </c>
      <c r="E853" s="170" t="str">
        <f t="shared" ca="1" si="40"/>
        <v/>
      </c>
      <c r="F853" s="170" t="str">
        <f t="shared" ca="1" si="41"/>
        <v/>
      </c>
      <c r="G853" s="171" t="str">
        <f ca="1">IF(OR(E853=0,E853="",E853=FALSE),"",MAX($G$1:G852)+1)</f>
        <v/>
      </c>
    </row>
    <row r="854" spans="4:7" ht="13.95" customHeight="1">
      <c r="D854" s="186" t="str">
        <f ca="1">IFERROR(ADDRESS(ROW($A$50),$BQ$4,,,$B$7),"")</f>
        <v>'0'!$ET$50</v>
      </c>
      <c r="E854" s="170" t="str">
        <f t="shared" ca="1" si="40"/>
        <v/>
      </c>
      <c r="F854" s="170" t="str">
        <f t="shared" ca="1" si="41"/>
        <v/>
      </c>
      <c r="G854" s="171" t="str">
        <f ca="1">IF(OR(E854=0,E854="",E854=FALSE),"",MAX($G$1:G853)+1)</f>
        <v/>
      </c>
    </row>
    <row r="855" spans="4:7" ht="13.95" customHeight="1">
      <c r="D855" s="186" t="str">
        <f ca="1">IFERROR(ADDRESS(ROW($A$51),$BQ$4,,,$B$7),"")</f>
        <v>'0'!$ET$51</v>
      </c>
      <c r="E855" s="170" t="str">
        <f t="shared" ca="1" si="40"/>
        <v/>
      </c>
      <c r="F855" s="170" t="str">
        <f t="shared" ca="1" si="41"/>
        <v/>
      </c>
      <c r="G855" s="171" t="str">
        <f ca="1">IF(OR(E855=0,E855="",E855=FALSE),"",MAX($G$1:G854)+1)</f>
        <v/>
      </c>
    </row>
    <row r="856" spans="4:7" ht="13.95" customHeight="1">
      <c r="D856" s="186" t="str">
        <f ca="1">IFERROR(ADDRESS(ROW($A$52),$BQ$4,,,$B$7),"")</f>
        <v>'0'!$ET$52</v>
      </c>
      <c r="E856" s="170" t="str">
        <f t="shared" ca="1" si="40"/>
        <v/>
      </c>
      <c r="F856" s="170" t="str">
        <f t="shared" ca="1" si="41"/>
        <v/>
      </c>
      <c r="G856" s="171" t="str">
        <f ca="1">IF(OR(E856=0,E856="",E856=FALSE),"",MAX($G$1:G855)+1)</f>
        <v/>
      </c>
    </row>
    <row r="857" spans="4:7" ht="13.95" customHeight="1">
      <c r="D857" s="187" t="str">
        <f ca="1">IFERROR(ADDRESS(ROW($A$3),$BQ$5,,,$B$7),"")</f>
        <v>'0'!$EU$3</v>
      </c>
      <c r="E857" s="170" t="str">
        <f t="shared" ca="1" si="40"/>
        <v/>
      </c>
      <c r="F857" s="170" t="str">
        <f t="shared" ca="1" si="41"/>
        <v/>
      </c>
      <c r="G857" s="171" t="str">
        <f ca="1">IF(OR(E857=0,E857="",E857=FALSE),"",MAX($G$1:G856)+1)</f>
        <v/>
      </c>
    </row>
    <row r="858" spans="4:7" ht="13.95" customHeight="1">
      <c r="D858" s="187" t="str">
        <f ca="1">IFERROR(ADDRESS(ROW($A$4),$BQ$5,,,$B$7),"")</f>
        <v>'0'!$EU$4</v>
      </c>
      <c r="E858" s="170" t="str">
        <f t="shared" ca="1" si="40"/>
        <v/>
      </c>
      <c r="F858" s="170" t="str">
        <f t="shared" ca="1" si="41"/>
        <v/>
      </c>
      <c r="G858" s="171" t="str">
        <f ca="1">IF(OR(E858=0,E858="",E858=FALSE),"",MAX($G$1:G857)+1)</f>
        <v/>
      </c>
    </row>
    <row r="859" spans="4:7" ht="13.95" customHeight="1">
      <c r="D859" s="187" t="str">
        <f ca="1">IFERROR(ADDRESS(ROW($A$5),$BQ$5,,,$B$7),"")</f>
        <v>'0'!$EU$5</v>
      </c>
      <c r="E859" s="170" t="str">
        <f t="shared" ca="1" si="40"/>
        <v/>
      </c>
      <c r="F859" s="170" t="str">
        <f t="shared" ca="1" si="41"/>
        <v/>
      </c>
      <c r="G859" s="171" t="str">
        <f ca="1">IF(OR(E859=0,E859="",E859=FALSE),"",MAX($G$1:G858)+1)</f>
        <v/>
      </c>
    </row>
    <row r="860" spans="4:7" ht="13.95" customHeight="1">
      <c r="D860" s="187" t="str">
        <f ca="1">IFERROR(ADDRESS(ROW($A$6),$BQ$5,,,$B$7),"")</f>
        <v>'0'!$EU$6</v>
      </c>
      <c r="E860" s="170" t="str">
        <f t="shared" ca="1" si="40"/>
        <v/>
      </c>
      <c r="F860" s="170" t="str">
        <f t="shared" ca="1" si="41"/>
        <v/>
      </c>
      <c r="G860" s="171" t="str">
        <f ca="1">IF(OR(E860=0,E860="",E860=FALSE),"",MAX($G$1:G859)+1)</f>
        <v/>
      </c>
    </row>
    <row r="861" spans="4:7" ht="13.95" customHeight="1">
      <c r="D861" s="187" t="str">
        <f ca="1">IFERROR(ADDRESS(ROW($A$7),$BQ$5,,,$B$7),"")</f>
        <v>'0'!$EU$7</v>
      </c>
      <c r="E861" s="170" t="str">
        <f t="shared" ca="1" si="40"/>
        <v/>
      </c>
      <c r="F861" s="170" t="str">
        <f t="shared" ca="1" si="41"/>
        <v/>
      </c>
      <c r="G861" s="171" t="str">
        <f ca="1">IF(OR(E861=0,E861="",E861=FALSE),"",MAX($G$1:G860)+1)</f>
        <v/>
      </c>
    </row>
    <row r="862" spans="4:7" ht="13.95" customHeight="1">
      <c r="D862" s="187" t="str">
        <f ca="1">IFERROR(ADDRESS(ROW($A$8),$BQ$5,,,$B$7),"")</f>
        <v>'0'!$EU$8</v>
      </c>
      <c r="E862" s="170" t="str">
        <f t="shared" ca="1" si="40"/>
        <v/>
      </c>
      <c r="F862" s="170" t="str">
        <f t="shared" ca="1" si="41"/>
        <v/>
      </c>
      <c r="G862" s="171" t="str">
        <f ca="1">IF(OR(E862=0,E862="",E862=FALSE),"",MAX($G$1:G861)+1)</f>
        <v/>
      </c>
    </row>
    <row r="863" spans="4:7" ht="13.95" customHeight="1">
      <c r="D863" s="187" t="str">
        <f ca="1">IFERROR(ADDRESS(ROW($A$9),$BQ$5,,,$B$7),"")</f>
        <v>'0'!$EU$9</v>
      </c>
      <c r="E863" s="170" t="str">
        <f t="shared" ca="1" si="40"/>
        <v/>
      </c>
      <c r="F863" s="170" t="str">
        <f t="shared" ca="1" si="41"/>
        <v/>
      </c>
      <c r="G863" s="171" t="str">
        <f ca="1">IF(OR(E863=0,E863="",E863=FALSE),"",MAX($G$1:G862)+1)</f>
        <v/>
      </c>
    </row>
    <row r="864" spans="4:7" ht="13.95" customHeight="1">
      <c r="D864" s="187" t="str">
        <f ca="1">IFERROR(ADDRESS(ROW($A$10),$BQ$5,,,$B$7),"")</f>
        <v>'0'!$EU$10</v>
      </c>
      <c r="E864" s="170" t="str">
        <f t="shared" ca="1" si="40"/>
        <v/>
      </c>
      <c r="F864" s="170" t="str">
        <f t="shared" ca="1" si="41"/>
        <v/>
      </c>
      <c r="G864" s="171" t="str">
        <f ca="1">IF(OR(E864=0,E864="",E864=FALSE),"",MAX($G$1:G863)+1)</f>
        <v/>
      </c>
    </row>
    <row r="865" spans="4:7" ht="13.95" customHeight="1">
      <c r="D865" s="187" t="str">
        <f ca="1">IFERROR(ADDRESS(ROW($A$11),$BQ$5,,,$B$7),"")</f>
        <v>'0'!$EU$11</v>
      </c>
      <c r="E865" s="170" t="str">
        <f t="shared" ca="1" si="40"/>
        <v/>
      </c>
      <c r="F865" s="170" t="str">
        <f t="shared" ca="1" si="41"/>
        <v/>
      </c>
      <c r="G865" s="171" t="str">
        <f ca="1">IF(OR(E865=0,E865="",E865=FALSE),"",MAX($G$1:G864)+1)</f>
        <v/>
      </c>
    </row>
    <row r="866" spans="4:7" ht="13.95" customHeight="1">
      <c r="D866" s="187" t="str">
        <f ca="1">IFERROR(ADDRESS(ROW($A$12),$BQ$5,,,$B$7),"")</f>
        <v>'0'!$EU$12</v>
      </c>
      <c r="E866" s="170" t="str">
        <f t="shared" ca="1" si="40"/>
        <v/>
      </c>
      <c r="F866" s="170" t="str">
        <f t="shared" ca="1" si="41"/>
        <v/>
      </c>
      <c r="G866" s="171" t="str">
        <f ca="1">IF(OR(E866=0,E866="",E866=FALSE),"",MAX($G$1:G865)+1)</f>
        <v/>
      </c>
    </row>
    <row r="867" spans="4:7" ht="13.95" customHeight="1">
      <c r="D867" s="187" t="str">
        <f ca="1">IFERROR(ADDRESS(ROW($A$13),$BQ$5,,,$B$7),"")</f>
        <v>'0'!$EU$13</v>
      </c>
      <c r="E867" s="170" t="str">
        <f t="shared" ca="1" si="40"/>
        <v/>
      </c>
      <c r="F867" s="170" t="str">
        <f t="shared" ca="1" si="41"/>
        <v/>
      </c>
      <c r="G867" s="171" t="str">
        <f ca="1">IF(OR(E867=0,E867="",E867=FALSE),"",MAX($G$1:G866)+1)</f>
        <v/>
      </c>
    </row>
    <row r="868" spans="4:7" ht="13.95" customHeight="1">
      <c r="D868" s="187" t="str">
        <f ca="1">IFERROR(ADDRESS(ROW($A$14),$BQ$5,,,$B$7),"")</f>
        <v>'0'!$EU$14</v>
      </c>
      <c r="E868" s="170" t="str">
        <f t="shared" ca="1" si="40"/>
        <v/>
      </c>
      <c r="F868" s="170" t="str">
        <f t="shared" ca="1" si="41"/>
        <v/>
      </c>
      <c r="G868" s="171" t="str">
        <f ca="1">IF(OR(E868=0,E868="",E868=FALSE),"",MAX($G$1:G867)+1)</f>
        <v/>
      </c>
    </row>
    <row r="869" spans="4:7" ht="13.95" customHeight="1">
      <c r="D869" s="187" t="str">
        <f ca="1">IFERROR(ADDRESS(ROW($A$15),$BQ$5,,,$B$7),"")</f>
        <v>'0'!$EU$15</v>
      </c>
      <c r="E869" s="170" t="str">
        <f t="shared" ca="1" si="40"/>
        <v/>
      </c>
      <c r="F869" s="170" t="str">
        <f t="shared" ca="1" si="41"/>
        <v/>
      </c>
      <c r="G869" s="171" t="str">
        <f ca="1">IF(OR(E869=0,E869="",E869=FALSE),"",MAX($G$1:G868)+1)</f>
        <v/>
      </c>
    </row>
    <row r="870" spans="4:7" ht="13.95" customHeight="1">
      <c r="D870" s="187" t="str">
        <f ca="1">IFERROR(ADDRESS(ROW($A$16),$BQ$5,,,$B$7),"")</f>
        <v>'0'!$EU$16</v>
      </c>
      <c r="E870" s="170" t="str">
        <f t="shared" ca="1" si="40"/>
        <v/>
      </c>
      <c r="F870" s="170" t="str">
        <f t="shared" ca="1" si="41"/>
        <v/>
      </c>
      <c r="G870" s="171" t="str">
        <f ca="1">IF(OR(E870=0,E870="",E870=FALSE),"",MAX($G$1:G869)+1)</f>
        <v/>
      </c>
    </row>
    <row r="871" spans="4:7" ht="13.95" customHeight="1">
      <c r="D871" s="187" t="str">
        <f ca="1">IFERROR(ADDRESS(ROW($A$17),$BQ$5,,,$B$7),"")</f>
        <v>'0'!$EU$17</v>
      </c>
      <c r="E871" s="170" t="str">
        <f t="shared" ca="1" si="40"/>
        <v/>
      </c>
      <c r="F871" s="170" t="str">
        <f t="shared" ca="1" si="41"/>
        <v/>
      </c>
      <c r="G871" s="171" t="str">
        <f ca="1">IF(OR(E871=0,E871="",E871=FALSE),"",MAX($G$1:G870)+1)</f>
        <v/>
      </c>
    </row>
    <row r="872" spans="4:7" ht="13.95" customHeight="1">
      <c r="D872" s="187" t="str">
        <f ca="1">IFERROR(ADDRESS(ROW($A$18),$BQ$5,,,$B$7),"")</f>
        <v>'0'!$EU$18</v>
      </c>
      <c r="E872" s="170" t="str">
        <f t="shared" ca="1" si="40"/>
        <v/>
      </c>
      <c r="F872" s="170" t="str">
        <f t="shared" ca="1" si="41"/>
        <v/>
      </c>
      <c r="G872" s="171" t="str">
        <f ca="1">IF(OR(E872=0,E872="",E872=FALSE),"",MAX($G$1:G871)+1)</f>
        <v/>
      </c>
    </row>
    <row r="873" spans="4:7" ht="13.95" customHeight="1">
      <c r="D873" s="187" t="str">
        <f ca="1">IFERROR(ADDRESS(ROW($A$19),$BQ$5,,,$B$7),"")</f>
        <v>'0'!$EU$19</v>
      </c>
      <c r="E873" s="170" t="str">
        <f t="shared" ca="1" si="40"/>
        <v/>
      </c>
      <c r="F873" s="170" t="str">
        <f t="shared" ca="1" si="41"/>
        <v/>
      </c>
      <c r="G873" s="171" t="str">
        <f ca="1">IF(OR(E873=0,E873="",E873=FALSE),"",MAX($G$1:G872)+1)</f>
        <v/>
      </c>
    </row>
    <row r="874" spans="4:7" ht="13.95" customHeight="1">
      <c r="D874" s="187" t="str">
        <f ca="1">IFERROR(ADDRESS(ROW($A$20),$BQ$5,,,$B$7),"")</f>
        <v>'0'!$EU$20</v>
      </c>
      <c r="E874" s="170" t="str">
        <f t="shared" ca="1" si="40"/>
        <v/>
      </c>
      <c r="F874" s="170" t="str">
        <f t="shared" ca="1" si="41"/>
        <v/>
      </c>
      <c r="G874" s="171" t="str">
        <f ca="1">IF(OR(E874=0,E874="",E874=FALSE),"",MAX($G$1:G873)+1)</f>
        <v/>
      </c>
    </row>
    <row r="875" spans="4:7" ht="13.95" customHeight="1">
      <c r="D875" s="187" t="str">
        <f ca="1">IFERROR(ADDRESS(ROW($A$21),$BQ$5,,,$B$7),"")</f>
        <v>'0'!$EU$21</v>
      </c>
      <c r="E875" s="170" t="str">
        <f t="shared" ca="1" si="40"/>
        <v/>
      </c>
      <c r="F875" s="170" t="str">
        <f t="shared" ca="1" si="41"/>
        <v/>
      </c>
      <c r="G875" s="171" t="str">
        <f ca="1">IF(OR(E875=0,E875="",E875=FALSE),"",MAX($G$1:G874)+1)</f>
        <v/>
      </c>
    </row>
    <row r="876" spans="4:7" ht="13.95" customHeight="1">
      <c r="D876" s="187" t="str">
        <f ca="1">IFERROR(ADDRESS(ROW($A$22),$BQ$5,,,$B$7),"")</f>
        <v>'0'!$EU$22</v>
      </c>
      <c r="E876" s="170" t="str">
        <f t="shared" ca="1" si="40"/>
        <v/>
      </c>
      <c r="F876" s="170" t="str">
        <f t="shared" ca="1" si="41"/>
        <v/>
      </c>
      <c r="G876" s="171" t="str">
        <f ca="1">IF(OR(E876=0,E876="",E876=FALSE),"",MAX($G$1:G875)+1)</f>
        <v/>
      </c>
    </row>
    <row r="877" spans="4:7" ht="13.95" customHeight="1">
      <c r="D877" s="187" t="str">
        <f ca="1">IFERROR(ADDRESS(ROW($A$23),$BQ$5,,,$B$7),"")</f>
        <v>'0'!$EU$23</v>
      </c>
      <c r="E877" s="170" t="str">
        <f t="shared" ca="1" si="40"/>
        <v/>
      </c>
      <c r="F877" s="170" t="str">
        <f t="shared" ca="1" si="41"/>
        <v/>
      </c>
      <c r="G877" s="171" t="str">
        <f ca="1">IF(OR(E877=0,E877="",E877=FALSE),"",MAX($G$1:G876)+1)</f>
        <v/>
      </c>
    </row>
    <row r="878" spans="4:7" ht="13.95" customHeight="1">
      <c r="D878" s="187" t="str">
        <f ca="1">IFERROR(ADDRESS(ROW($A$24),$BQ$5,,,$B$7),"")</f>
        <v>'0'!$EU$24</v>
      </c>
      <c r="E878" s="170" t="str">
        <f t="shared" ca="1" si="40"/>
        <v/>
      </c>
      <c r="F878" s="170" t="str">
        <f t="shared" ca="1" si="41"/>
        <v/>
      </c>
      <c r="G878" s="171" t="str">
        <f ca="1">IF(OR(E878=0,E878="",E878=FALSE),"",MAX($G$1:G877)+1)</f>
        <v/>
      </c>
    </row>
    <row r="879" spans="4:7" ht="13.95" customHeight="1">
      <c r="D879" s="187" t="str">
        <f ca="1">IFERROR(ADDRESS(ROW($A$25),$BQ$5,,,$B$7),"")</f>
        <v>'0'!$EU$25</v>
      </c>
      <c r="E879" s="170" t="str">
        <f t="shared" ca="1" si="40"/>
        <v/>
      </c>
      <c r="F879" s="170" t="str">
        <f t="shared" ca="1" si="41"/>
        <v/>
      </c>
      <c r="G879" s="171" t="str">
        <f ca="1">IF(OR(E879=0,E879="",E879=FALSE),"",MAX($G$1:G878)+1)</f>
        <v/>
      </c>
    </row>
    <row r="880" spans="4:7" ht="13.95" customHeight="1">
      <c r="D880" s="187" t="str">
        <f ca="1">IFERROR(ADDRESS(ROW($A$26),$BQ$5,,,$B$7),"")</f>
        <v>'0'!$EU$26</v>
      </c>
      <c r="E880" s="170" t="str">
        <f t="shared" ca="1" si="40"/>
        <v/>
      </c>
      <c r="F880" s="170" t="str">
        <f t="shared" ca="1" si="41"/>
        <v/>
      </c>
      <c r="G880" s="171" t="str">
        <f ca="1">IF(OR(E880=0,E880="",E880=FALSE),"",MAX($G$1:G879)+1)</f>
        <v/>
      </c>
    </row>
    <row r="881" spans="4:7" ht="13.95" customHeight="1">
      <c r="D881" s="187" t="str">
        <f ca="1">IFERROR(ADDRESS(ROW($A$27),$BQ$5,,,$B$7),"")</f>
        <v>'0'!$EU$27</v>
      </c>
      <c r="E881" s="170" t="str">
        <f t="shared" ca="1" si="40"/>
        <v/>
      </c>
      <c r="F881" s="170" t="str">
        <f t="shared" ca="1" si="41"/>
        <v/>
      </c>
      <c r="G881" s="171" t="str">
        <f ca="1">IF(OR(E881=0,E881="",E881=FALSE),"",MAX($G$1:G880)+1)</f>
        <v/>
      </c>
    </row>
    <row r="882" spans="4:7" ht="13.95" customHeight="1">
      <c r="D882" s="187" t="str">
        <f ca="1">IFERROR(ADDRESS(ROW($A$28),$BQ$5,,,$B$7),"")</f>
        <v>'0'!$EU$28</v>
      </c>
      <c r="E882" s="170" t="str">
        <f t="shared" ca="1" si="40"/>
        <v/>
      </c>
      <c r="F882" s="170" t="str">
        <f t="shared" ca="1" si="41"/>
        <v/>
      </c>
      <c r="G882" s="171" t="str">
        <f ca="1">IF(OR(E882=0,E882="",E882=FALSE),"",MAX($G$1:G881)+1)</f>
        <v/>
      </c>
    </row>
    <row r="883" spans="4:7" ht="13.95" customHeight="1">
      <c r="D883" s="187" t="str">
        <f ca="1">IFERROR(ADDRESS(ROW($A$29),$BQ$5,,,$B$7),"")</f>
        <v>'0'!$EU$29</v>
      </c>
      <c r="E883" s="170" t="str">
        <f t="shared" ca="1" si="40"/>
        <v/>
      </c>
      <c r="F883" s="170" t="str">
        <f t="shared" ca="1" si="41"/>
        <v/>
      </c>
      <c r="G883" s="171" t="str">
        <f ca="1">IF(OR(E883=0,E883="",E883=FALSE),"",MAX($G$1:G882)+1)</f>
        <v/>
      </c>
    </row>
    <row r="884" spans="4:7" ht="13.95" customHeight="1">
      <c r="D884" s="187" t="str">
        <f ca="1">IFERROR(ADDRESS(ROW($A$30),$BQ$5,,,$B$7),"")</f>
        <v>'0'!$EU$30</v>
      </c>
      <c r="E884" s="170" t="str">
        <f t="shared" ca="1" si="40"/>
        <v/>
      </c>
      <c r="F884" s="170" t="str">
        <f t="shared" ca="1" si="41"/>
        <v/>
      </c>
      <c r="G884" s="171" t="str">
        <f ca="1">IF(OR(E884=0,E884="",E884=FALSE),"",MAX($G$1:G883)+1)</f>
        <v/>
      </c>
    </row>
    <row r="885" spans="4:7" ht="13.95" customHeight="1">
      <c r="D885" s="187" t="str">
        <f ca="1">IFERROR(ADDRESS(ROW($A$31),$BQ$5,,,$B$7),"")</f>
        <v>'0'!$EU$31</v>
      </c>
      <c r="E885" s="170" t="str">
        <f t="shared" ca="1" si="40"/>
        <v/>
      </c>
      <c r="F885" s="170" t="str">
        <f t="shared" ca="1" si="41"/>
        <v/>
      </c>
      <c r="G885" s="171" t="str">
        <f ca="1">IF(OR(E885=0,E885="",E885=FALSE),"",MAX($G$1:G884)+1)</f>
        <v/>
      </c>
    </row>
    <row r="886" spans="4:7" ht="13.95" customHeight="1">
      <c r="D886" s="187" t="str">
        <f ca="1">IFERROR(ADDRESS(ROW($A$32),$BQ$5,,,$B$7),"")</f>
        <v>'0'!$EU$32</v>
      </c>
      <c r="E886" s="170" t="str">
        <f t="shared" ca="1" si="40"/>
        <v/>
      </c>
      <c r="F886" s="170" t="str">
        <f t="shared" ca="1" si="41"/>
        <v/>
      </c>
      <c r="G886" s="171" t="str">
        <f ca="1">IF(OR(E886=0,E886="",E886=FALSE),"",MAX($G$1:G885)+1)</f>
        <v/>
      </c>
    </row>
    <row r="887" spans="4:7" ht="13.95" customHeight="1">
      <c r="D887" s="187" t="str">
        <f ca="1">IFERROR(ADDRESS(ROW($A$33),$BQ$5,,,$B$7),"")</f>
        <v>'0'!$EU$33</v>
      </c>
      <c r="E887" s="170" t="str">
        <f t="shared" ca="1" si="40"/>
        <v/>
      </c>
      <c r="F887" s="170" t="str">
        <f t="shared" ca="1" si="41"/>
        <v/>
      </c>
      <c r="G887" s="171" t="str">
        <f ca="1">IF(OR(E887=0,E887="",E887=FALSE),"",MAX($G$1:G886)+1)</f>
        <v/>
      </c>
    </row>
    <row r="888" spans="4:7" ht="13.95" customHeight="1">
      <c r="D888" s="187" t="str">
        <f ca="1">IFERROR(ADDRESS(ROW($A$34),$BQ$5,,,$B$7),"")</f>
        <v>'0'!$EU$34</v>
      </c>
      <c r="E888" s="170" t="str">
        <f t="shared" ca="1" si="40"/>
        <v/>
      </c>
      <c r="F888" s="170" t="str">
        <f t="shared" ca="1" si="41"/>
        <v/>
      </c>
      <c r="G888" s="171" t="str">
        <f ca="1">IF(OR(E888=0,E888="",E888=FALSE),"",MAX($G$1:G887)+1)</f>
        <v/>
      </c>
    </row>
    <row r="889" spans="4:7" ht="13.95" customHeight="1">
      <c r="D889" s="187" t="str">
        <f ca="1">IFERROR(ADDRESS(ROW($A$35),$BQ$5,,,$B$7),"")</f>
        <v>'0'!$EU$35</v>
      </c>
      <c r="E889" s="170" t="str">
        <f t="shared" ca="1" si="40"/>
        <v/>
      </c>
      <c r="F889" s="170" t="str">
        <f t="shared" ca="1" si="41"/>
        <v/>
      </c>
      <c r="G889" s="171" t="str">
        <f ca="1">IF(OR(E889=0,E889="",E889=FALSE),"",MAX($G$1:G888)+1)</f>
        <v/>
      </c>
    </row>
    <row r="890" spans="4:7" ht="13.95" customHeight="1">
      <c r="D890" s="187" t="str">
        <f ca="1">IFERROR(ADDRESS(ROW($A$36),$BQ$5,,,$B$7),"")</f>
        <v>'0'!$EU$36</v>
      </c>
      <c r="E890" s="170" t="str">
        <f t="shared" ca="1" si="40"/>
        <v/>
      </c>
      <c r="F890" s="170" t="str">
        <f t="shared" ca="1" si="41"/>
        <v/>
      </c>
      <c r="G890" s="171" t="str">
        <f ca="1">IF(OR(E890=0,E890="",E890=FALSE),"",MAX($G$1:G889)+1)</f>
        <v/>
      </c>
    </row>
    <row r="891" spans="4:7" ht="13.95" customHeight="1">
      <c r="D891" s="187" t="str">
        <f ca="1">IFERROR(ADDRESS(ROW($A$37),$BQ$5,,,$B$7),"")</f>
        <v>'0'!$EU$37</v>
      </c>
      <c r="E891" s="170" t="str">
        <f t="shared" ca="1" si="40"/>
        <v/>
      </c>
      <c r="F891" s="170" t="str">
        <f t="shared" ca="1" si="41"/>
        <v/>
      </c>
      <c r="G891" s="171" t="str">
        <f ca="1">IF(OR(E891=0,E891="",E891=FALSE),"",MAX($G$1:G890)+1)</f>
        <v/>
      </c>
    </row>
    <row r="892" spans="4:7" ht="13.95" customHeight="1">
      <c r="D892" s="187" t="str">
        <f ca="1">IFERROR(ADDRESS(ROW($A$38),$BQ$5,,,$B$7),"")</f>
        <v>'0'!$EU$38</v>
      </c>
      <c r="E892" s="170" t="str">
        <f t="shared" ca="1" si="40"/>
        <v/>
      </c>
      <c r="F892" s="170" t="str">
        <f t="shared" ca="1" si="41"/>
        <v/>
      </c>
      <c r="G892" s="171" t="str">
        <f ca="1">IF(OR(E892=0,E892="",E892=FALSE),"",MAX($G$1:G891)+1)</f>
        <v/>
      </c>
    </row>
    <row r="893" spans="4:7" ht="13.95" customHeight="1">
      <c r="D893" s="187" t="str">
        <f ca="1">IFERROR(ADDRESS(ROW($A$39),$BQ$5,,,$B$7),"")</f>
        <v>'0'!$EU$39</v>
      </c>
      <c r="E893" s="170" t="str">
        <f t="shared" ca="1" si="40"/>
        <v/>
      </c>
      <c r="F893" s="170" t="str">
        <f t="shared" ca="1" si="41"/>
        <v/>
      </c>
      <c r="G893" s="171" t="str">
        <f ca="1">IF(OR(E893=0,E893="",E893=FALSE),"",MAX($G$1:G892)+1)</f>
        <v/>
      </c>
    </row>
    <row r="894" spans="4:7" ht="13.95" customHeight="1">
      <c r="D894" s="187" t="str">
        <f ca="1">IFERROR(ADDRESS(ROW($A$40),$BQ$5,,,$B$7),"")</f>
        <v>'0'!$EU$40</v>
      </c>
      <c r="E894" s="170" t="str">
        <f t="shared" ca="1" si="40"/>
        <v/>
      </c>
      <c r="F894" s="170" t="str">
        <f t="shared" ca="1" si="41"/>
        <v/>
      </c>
      <c r="G894" s="171" t="str">
        <f ca="1">IF(OR(E894=0,E894="",E894=FALSE),"",MAX($G$1:G893)+1)</f>
        <v/>
      </c>
    </row>
    <row r="895" spans="4:7" ht="13.95" customHeight="1">
      <c r="D895" s="187" t="str">
        <f ca="1">IFERROR(ADDRESS(ROW($A$41),$BQ$5,,,$B$7),"")</f>
        <v>'0'!$EU$41</v>
      </c>
      <c r="E895" s="170" t="str">
        <f t="shared" ca="1" si="40"/>
        <v/>
      </c>
      <c r="F895" s="170" t="str">
        <f t="shared" ca="1" si="41"/>
        <v/>
      </c>
      <c r="G895" s="171" t="str">
        <f ca="1">IF(OR(E895=0,E895="",E895=FALSE),"",MAX($G$1:G894)+1)</f>
        <v/>
      </c>
    </row>
    <row r="896" spans="4:7" ht="13.95" customHeight="1">
      <c r="D896" s="187" t="str">
        <f ca="1">IFERROR(ADDRESS(ROW($A$42),$BQ$5,,,$B$7),"")</f>
        <v>'0'!$EU$42</v>
      </c>
      <c r="E896" s="170" t="str">
        <f t="shared" ca="1" si="40"/>
        <v/>
      </c>
      <c r="F896" s="170" t="str">
        <f t="shared" ca="1" si="41"/>
        <v/>
      </c>
      <c r="G896" s="171" t="str">
        <f ca="1">IF(OR(E896=0,E896="",E896=FALSE),"",MAX($G$1:G895)+1)</f>
        <v/>
      </c>
    </row>
    <row r="897" spans="1:62" ht="13.95" customHeight="1">
      <c r="D897" s="187" t="str">
        <f ca="1">IFERROR(ADDRESS(ROW($A$43),$BQ$5,,,$B$7),"")</f>
        <v>'0'!$EU$43</v>
      </c>
      <c r="E897" s="170" t="str">
        <f t="shared" ca="1" si="40"/>
        <v/>
      </c>
      <c r="F897" s="170" t="str">
        <f t="shared" ca="1" si="41"/>
        <v/>
      </c>
      <c r="G897" s="171" t="str">
        <f ca="1">IF(OR(E897=0,E897="",E897=FALSE),"",MAX($G$1:G896)+1)</f>
        <v/>
      </c>
    </row>
    <row r="898" spans="1:62" ht="13.95" customHeight="1">
      <c r="D898" s="187" t="str">
        <f ca="1">IFERROR(ADDRESS(ROW($A$44),$BQ$5,,,$B$7),"")</f>
        <v>'0'!$EU$44</v>
      </c>
      <c r="E898" s="170" t="str">
        <f t="shared" ca="1" si="40"/>
        <v/>
      </c>
      <c r="F898" s="170" t="str">
        <f t="shared" ca="1" si="41"/>
        <v/>
      </c>
      <c r="G898" s="171" t="str">
        <f ca="1">IF(OR(E898=0,E898="",E898=FALSE),"",MAX($G$1:G897)+1)</f>
        <v/>
      </c>
    </row>
    <row r="899" spans="1:62" ht="13.95" customHeight="1">
      <c r="D899" s="187" t="str">
        <f ca="1">IFERROR(ADDRESS(ROW($A$45),$BQ$5,,,$B$7),"")</f>
        <v>'0'!$EU$45</v>
      </c>
      <c r="E899" s="170" t="str">
        <f t="shared" ref="E899:E962" ca="1" si="42">IFERROR(INDIRECT(D899),"")</f>
        <v/>
      </c>
      <c r="F899" s="170" t="str">
        <f t="shared" ref="F899:F962" ca="1" si="43">IFERROR(IF(OFFSET(INDIRECT(D899),,-1)&lt;&gt;"",OFFSET(INDIRECT(D899),,-1),IF(OFFSET(INDIRECT(D899),,-2)&lt;&gt;"",OFFSET(INDIRECT(D899),,-2),IF(OFFSET(INDIRECT(D899),,-3)&lt;&gt;"",OFFSET(INDIRECT(D899),,-3),IF(OFFSET(INDIRECT(D899),,-4)&lt;&gt;"",OFFSET(INDIRECT(D899),,-4),IF(OFFSET(INDIRECT(D899),,-5)&lt;&gt;"",OFFSET(INDIRECT(D899),,-5),IF(OFFSET(INDIRECT(D899),,-6)&lt;&gt;"",OFFSET(INDIRECT(D899),,-6))))))),"")</f>
        <v/>
      </c>
      <c r="G899" s="171" t="str">
        <f ca="1">IF(OR(E899=0,E899="",E899=FALSE),"",MAX($G$1:G898)+1)</f>
        <v/>
      </c>
    </row>
    <row r="900" spans="1:62" ht="13.95" customHeight="1">
      <c r="D900" s="187" t="str">
        <f ca="1">IFERROR(ADDRESS(ROW($A$46),$BQ$5,,,$B$7),"")</f>
        <v>'0'!$EU$46</v>
      </c>
      <c r="E900" s="170" t="str">
        <f t="shared" ca="1" si="42"/>
        <v/>
      </c>
      <c r="F900" s="170" t="str">
        <f t="shared" ca="1" si="43"/>
        <v/>
      </c>
      <c r="G900" s="171" t="str">
        <f ca="1">IF(OR(E900=0,E900="",E900=FALSE),"",MAX($G$1:G899)+1)</f>
        <v/>
      </c>
    </row>
    <row r="901" spans="1:62" ht="13.95" customHeight="1">
      <c r="D901" s="187" t="str">
        <f ca="1">IFERROR(ADDRESS(ROW($A$47),$BQ$5,,,$B$7),"")</f>
        <v>'0'!$EU$47</v>
      </c>
      <c r="E901" s="170" t="str">
        <f t="shared" ca="1" si="42"/>
        <v/>
      </c>
      <c r="F901" s="170" t="str">
        <f t="shared" ca="1" si="43"/>
        <v/>
      </c>
      <c r="G901" s="171" t="str">
        <f ca="1">IF(OR(E901=0,E901="",E901=FALSE),"",MAX($G$1:G900)+1)</f>
        <v/>
      </c>
    </row>
    <row r="902" spans="1:62" ht="13.95" customHeight="1">
      <c r="D902" s="187" t="str">
        <f ca="1">IFERROR(ADDRESS(ROW($A$48),$BQ$5,,,$B$7),"")</f>
        <v>'0'!$EU$48</v>
      </c>
      <c r="E902" s="170" t="str">
        <f t="shared" ca="1" si="42"/>
        <v/>
      </c>
      <c r="F902" s="170" t="str">
        <f t="shared" ca="1" si="43"/>
        <v/>
      </c>
      <c r="G902" s="171" t="str">
        <f ca="1">IF(OR(E902=0,E902="",E902=FALSE),"",MAX($G$1:G901)+1)</f>
        <v/>
      </c>
    </row>
    <row r="903" spans="1:62" ht="13.95" customHeight="1">
      <c r="D903" s="187" t="str">
        <f ca="1">IFERROR(ADDRESS(ROW($A$49),$BQ$5,,,$B$7),"")</f>
        <v>'0'!$EU$49</v>
      </c>
      <c r="E903" s="170" t="str">
        <f t="shared" ca="1" si="42"/>
        <v/>
      </c>
      <c r="F903" s="170" t="str">
        <f t="shared" ca="1" si="43"/>
        <v/>
      </c>
      <c r="G903" s="171" t="str">
        <f ca="1">IF(OR(E903=0,E903="",E903=FALSE),"",MAX($G$1:G902)+1)</f>
        <v/>
      </c>
    </row>
    <row r="904" spans="1:62" ht="13.95" customHeight="1">
      <c r="D904" s="187" t="str">
        <f ca="1">IFERROR(ADDRESS(ROW($A$50),$BQ$5,,,$B$7),"")</f>
        <v>'0'!$EU$50</v>
      </c>
      <c r="E904" s="170" t="str">
        <f t="shared" ca="1" si="42"/>
        <v/>
      </c>
      <c r="F904" s="170" t="str">
        <f t="shared" ca="1" si="43"/>
        <v/>
      </c>
      <c r="G904" s="171" t="str">
        <f ca="1">IF(OR(E904=0,E904="",E904=FALSE),"",MAX($G$1:G903)+1)</f>
        <v/>
      </c>
    </row>
    <row r="905" spans="1:62" ht="13.95" customHeight="1">
      <c r="D905" s="187" t="str">
        <f ca="1">IFERROR(ADDRESS(ROW($A$51),$BQ$5,,,$B$7),"")</f>
        <v>'0'!$EU$51</v>
      </c>
      <c r="E905" s="170" t="str">
        <f t="shared" ca="1" si="42"/>
        <v/>
      </c>
      <c r="F905" s="170" t="str">
        <f t="shared" ca="1" si="43"/>
        <v/>
      </c>
      <c r="G905" s="171" t="str">
        <f ca="1">IF(OR(E905=0,E905="",E905=FALSE),"",MAX($G$1:G904)+1)</f>
        <v/>
      </c>
    </row>
    <row r="906" spans="1:62" ht="13.95" customHeight="1" thickBot="1">
      <c r="D906" s="187" t="str">
        <f ca="1">IFERROR(ADDRESS(ROW($A$52),$BQ$5,,,$B$7),"")</f>
        <v>'0'!$EU$52</v>
      </c>
      <c r="E906" s="170" t="str">
        <f t="shared" ca="1" si="42"/>
        <v/>
      </c>
      <c r="F906" s="170" t="str">
        <f t="shared" ca="1" si="43"/>
        <v/>
      </c>
      <c r="G906" s="171" t="str">
        <f ca="1">IF(OR(E906=0,E906="",E906=FALSE),"",MAX($G$1:G905)+1)</f>
        <v/>
      </c>
    </row>
    <row r="907" spans="1:62" ht="13.95" customHeight="1" thickTop="1">
      <c r="A907" s="194"/>
      <c r="B907" s="195"/>
      <c r="C907" s="190" t="s">
        <v>385</v>
      </c>
      <c r="D907" s="189">
        <f>B8</f>
        <v>0</v>
      </c>
      <c r="E907" s="170" t="str">
        <f t="shared" ca="1" si="42"/>
        <v/>
      </c>
      <c r="F907" s="170" t="str">
        <f t="shared" ca="1" si="43"/>
        <v/>
      </c>
      <c r="G907" s="171" t="str">
        <f ca="1">IF(OR(E907=0,E907="",E907=FALSE),"",MAX($G$1:G906)+1)</f>
        <v/>
      </c>
      <c r="H907" s="195"/>
      <c r="I907" s="195"/>
      <c r="J907" s="195"/>
      <c r="K907" s="195"/>
      <c r="L907" s="195"/>
      <c r="M907" s="195"/>
      <c r="N907" s="195"/>
      <c r="O907" s="195"/>
      <c r="P907" s="195"/>
      <c r="Q907" s="195"/>
      <c r="R907" s="195"/>
      <c r="S907" s="195"/>
      <c r="T907" s="195"/>
      <c r="U907" s="195"/>
      <c r="V907" s="195"/>
      <c r="W907" s="195"/>
      <c r="X907" s="195"/>
      <c r="Y907" s="195"/>
      <c r="Z907" s="195"/>
      <c r="AA907" s="195"/>
      <c r="AB907" s="195"/>
      <c r="AC907" s="195"/>
      <c r="AD907" s="195"/>
      <c r="AE907" s="195"/>
      <c r="AF907" s="195"/>
      <c r="AG907" s="195"/>
      <c r="AH907" s="195"/>
      <c r="AI907" s="195"/>
      <c r="AJ907" s="195"/>
      <c r="AK907" s="195"/>
      <c r="AL907" s="195"/>
      <c r="AM907" s="195"/>
      <c r="AN907" s="195"/>
      <c r="AO907" s="195"/>
      <c r="AP907" s="195"/>
      <c r="AQ907" s="195"/>
      <c r="AR907" s="195"/>
      <c r="AS907" s="194"/>
      <c r="AT907" s="194"/>
      <c r="AU907" s="194"/>
      <c r="AV907" s="194"/>
      <c r="AW907" s="194"/>
      <c r="AX907" s="194"/>
      <c r="AY907" s="194"/>
      <c r="AZ907" s="194"/>
      <c r="BA907" s="194"/>
      <c r="BB907" s="194"/>
      <c r="BC907" s="194"/>
      <c r="BD907" s="194"/>
      <c r="BE907" s="194"/>
      <c r="BF907" s="194"/>
      <c r="BG907" s="194"/>
      <c r="BH907" s="194"/>
      <c r="BI907" s="194"/>
      <c r="BJ907" s="194"/>
    </row>
    <row r="908" spans="1:62" ht="13.95" customHeight="1">
      <c r="D908" s="169" t="str">
        <f ca="1">IFERROR(ADDRESS(ROW($A$3),$BR$3,,,$B$8),"")</f>
        <v/>
      </c>
      <c r="E908" s="170" t="str">
        <f t="shared" ca="1" si="42"/>
        <v/>
      </c>
      <c r="F908" s="170" t="str">
        <f t="shared" ca="1" si="43"/>
        <v/>
      </c>
      <c r="G908" s="171" t="str">
        <f ca="1">IF(OR(E908=0,E908="",E908=FALSE),"",MAX($G$1:G907)+1)</f>
        <v/>
      </c>
    </row>
    <row r="909" spans="1:62" ht="13.95" customHeight="1">
      <c r="D909" s="169" t="str">
        <f ca="1">IFERROR(ADDRESS(ROW($A$4),$BR$3,,,$B$8),"")</f>
        <v/>
      </c>
      <c r="E909" s="170" t="str">
        <f t="shared" ca="1" si="42"/>
        <v/>
      </c>
      <c r="F909" s="170" t="str">
        <f t="shared" ca="1" si="43"/>
        <v/>
      </c>
      <c r="G909" s="171" t="str">
        <f ca="1">IF(OR(E909=0,E909="",E909=FALSE),"",MAX($G$1:G908)+1)</f>
        <v/>
      </c>
    </row>
    <row r="910" spans="1:62" ht="13.95" customHeight="1">
      <c r="D910" s="169" t="str">
        <f ca="1">IFERROR(ADDRESS(ROW($A$5),$BR$3,,,$B$8),"")</f>
        <v/>
      </c>
      <c r="E910" s="170" t="str">
        <f t="shared" ca="1" si="42"/>
        <v/>
      </c>
      <c r="F910" s="170" t="str">
        <f t="shared" ca="1" si="43"/>
        <v/>
      </c>
      <c r="G910" s="171" t="str">
        <f ca="1">IF(OR(E910=0,E910="",E910=FALSE),"",MAX($G$1:G909)+1)</f>
        <v/>
      </c>
    </row>
    <row r="911" spans="1:62" ht="13.95" customHeight="1">
      <c r="D911" s="169" t="str">
        <f ca="1">IFERROR(ADDRESS(ROW($A$6),$BR$3,,,$B$8),"")</f>
        <v/>
      </c>
      <c r="E911" s="170" t="str">
        <f t="shared" ca="1" si="42"/>
        <v/>
      </c>
      <c r="F911" s="170" t="str">
        <f t="shared" ca="1" si="43"/>
        <v/>
      </c>
      <c r="G911" s="171" t="str">
        <f ca="1">IF(OR(E911=0,E911="",E911=FALSE),"",MAX($G$1:G910)+1)</f>
        <v/>
      </c>
    </row>
    <row r="912" spans="1:62" ht="13.95" customHeight="1">
      <c r="D912" s="169" t="str">
        <f ca="1">IFERROR(ADDRESS(ROW($A$7),$BR$3,,,$B$8),"")</f>
        <v/>
      </c>
      <c r="E912" s="170" t="str">
        <f t="shared" ca="1" si="42"/>
        <v/>
      </c>
      <c r="F912" s="170" t="str">
        <f t="shared" ca="1" si="43"/>
        <v/>
      </c>
      <c r="G912" s="171" t="str">
        <f ca="1">IF(OR(E912=0,E912="",E912=FALSE),"",MAX($G$1:G911)+1)</f>
        <v/>
      </c>
    </row>
    <row r="913" spans="4:7" ht="13.95" customHeight="1">
      <c r="D913" s="169" t="str">
        <f ca="1">IFERROR(ADDRESS(ROW($A$8),$BR$3,,,$B$8),"")</f>
        <v/>
      </c>
      <c r="E913" s="170" t="str">
        <f t="shared" ca="1" si="42"/>
        <v/>
      </c>
      <c r="F913" s="170" t="str">
        <f t="shared" ca="1" si="43"/>
        <v/>
      </c>
      <c r="G913" s="171" t="str">
        <f ca="1">IF(OR(E913=0,E913="",E913=FALSE),"",MAX($G$1:G912)+1)</f>
        <v/>
      </c>
    </row>
    <row r="914" spans="4:7" ht="13.95" customHeight="1">
      <c r="D914" s="169" t="str">
        <f ca="1">IFERROR(ADDRESS(ROW($A$9),$BR$3,,,$B$8),"")</f>
        <v/>
      </c>
      <c r="E914" s="170" t="str">
        <f t="shared" ca="1" si="42"/>
        <v/>
      </c>
      <c r="F914" s="170" t="str">
        <f t="shared" ca="1" si="43"/>
        <v/>
      </c>
      <c r="G914" s="171" t="str">
        <f ca="1">IF(OR(E914=0,E914="",E914=FALSE),"",MAX($G$1:G913)+1)</f>
        <v/>
      </c>
    </row>
    <row r="915" spans="4:7" ht="13.95" customHeight="1">
      <c r="D915" s="169" t="str">
        <f ca="1">IFERROR(ADDRESS(ROW($A$10),$BR$3,,,$B$8),"")</f>
        <v/>
      </c>
      <c r="E915" s="170" t="str">
        <f t="shared" ca="1" si="42"/>
        <v/>
      </c>
      <c r="F915" s="170" t="str">
        <f t="shared" ca="1" si="43"/>
        <v/>
      </c>
      <c r="G915" s="171" t="str">
        <f ca="1">IF(OR(E915=0,E915="",E915=FALSE),"",MAX($G$1:G914)+1)</f>
        <v/>
      </c>
    </row>
    <row r="916" spans="4:7" ht="13.95" customHeight="1">
      <c r="D916" s="169" t="str">
        <f ca="1">IFERROR(ADDRESS(ROW($A$11),$BR$3,,,$B$8),"")</f>
        <v/>
      </c>
      <c r="E916" s="170" t="str">
        <f t="shared" ca="1" si="42"/>
        <v/>
      </c>
      <c r="F916" s="170" t="str">
        <f t="shared" ca="1" si="43"/>
        <v/>
      </c>
      <c r="G916" s="171" t="str">
        <f ca="1">IF(OR(E916=0,E916="",E916=FALSE),"",MAX($G$1:G915)+1)</f>
        <v/>
      </c>
    </row>
    <row r="917" spans="4:7" ht="13.95" customHeight="1">
      <c r="D917" s="169" t="str">
        <f ca="1">IFERROR(ADDRESS(ROW($A$12),$BR$3,,,$B$8),"")</f>
        <v/>
      </c>
      <c r="E917" s="170" t="str">
        <f t="shared" ca="1" si="42"/>
        <v/>
      </c>
      <c r="F917" s="170" t="str">
        <f t="shared" ca="1" si="43"/>
        <v/>
      </c>
      <c r="G917" s="171" t="str">
        <f ca="1">IF(OR(E917=0,E917="",E917=FALSE),"",MAX($G$1:G916)+1)</f>
        <v/>
      </c>
    </row>
    <row r="918" spans="4:7" ht="13.95" customHeight="1">
      <c r="D918" s="169" t="str">
        <f ca="1">IFERROR(ADDRESS(ROW($A$13),$BR$3,,,$B$8),"")</f>
        <v/>
      </c>
      <c r="E918" s="170" t="str">
        <f t="shared" ca="1" si="42"/>
        <v/>
      </c>
      <c r="F918" s="170" t="str">
        <f t="shared" ca="1" si="43"/>
        <v/>
      </c>
      <c r="G918" s="171" t="str">
        <f ca="1">IF(OR(E918=0,E918="",E918=FALSE),"",MAX($G$1:G917)+1)</f>
        <v/>
      </c>
    </row>
    <row r="919" spans="4:7" ht="13.95" customHeight="1">
      <c r="D919" s="169" t="str">
        <f ca="1">IFERROR(ADDRESS(ROW($A$14),$BR$3,,,$B$8),"")</f>
        <v/>
      </c>
      <c r="E919" s="170" t="str">
        <f t="shared" ca="1" si="42"/>
        <v/>
      </c>
      <c r="F919" s="170" t="str">
        <f t="shared" ca="1" si="43"/>
        <v/>
      </c>
      <c r="G919" s="171" t="str">
        <f ca="1">IF(OR(E919=0,E919="",E919=FALSE),"",MAX($G$1:G918)+1)</f>
        <v/>
      </c>
    </row>
    <row r="920" spans="4:7" ht="13.95" customHeight="1">
      <c r="D920" s="169" t="str">
        <f ca="1">IFERROR(ADDRESS(ROW($A$15),$BR$3,,,$B$8),"")</f>
        <v/>
      </c>
      <c r="E920" s="170" t="str">
        <f t="shared" ca="1" si="42"/>
        <v/>
      </c>
      <c r="F920" s="170" t="str">
        <f t="shared" ca="1" si="43"/>
        <v/>
      </c>
      <c r="G920" s="171" t="str">
        <f ca="1">IF(OR(E920=0,E920="",E920=FALSE),"",MAX($G$1:G919)+1)</f>
        <v/>
      </c>
    </row>
    <row r="921" spans="4:7" ht="13.95" customHeight="1">
      <c r="D921" s="169" t="str">
        <f ca="1">IFERROR(ADDRESS(ROW($A$16),$BR$3,,,$B$8),"")</f>
        <v/>
      </c>
      <c r="E921" s="170" t="str">
        <f t="shared" ca="1" si="42"/>
        <v/>
      </c>
      <c r="F921" s="170" t="str">
        <f t="shared" ca="1" si="43"/>
        <v/>
      </c>
      <c r="G921" s="171" t="str">
        <f ca="1">IF(OR(E921=0,E921="",E921=FALSE),"",MAX($G$1:G920)+1)</f>
        <v/>
      </c>
    </row>
    <row r="922" spans="4:7" ht="13.95" customHeight="1">
      <c r="D922" s="169" t="str">
        <f ca="1">IFERROR(ADDRESS(ROW($A$17),$BR$3,,,$B$8),"")</f>
        <v/>
      </c>
      <c r="E922" s="170" t="str">
        <f t="shared" ca="1" si="42"/>
        <v/>
      </c>
      <c r="F922" s="170" t="str">
        <f t="shared" ca="1" si="43"/>
        <v/>
      </c>
      <c r="G922" s="171" t="str">
        <f ca="1">IF(OR(E922=0,E922="",E922=FALSE),"",MAX($G$1:G921)+1)</f>
        <v/>
      </c>
    </row>
    <row r="923" spans="4:7" ht="13.95" customHeight="1">
      <c r="D923" s="169" t="str">
        <f ca="1">IFERROR(ADDRESS(ROW($A$18),$BR$3,,,$B$8),"")</f>
        <v/>
      </c>
      <c r="E923" s="170" t="str">
        <f t="shared" ca="1" si="42"/>
        <v/>
      </c>
      <c r="F923" s="170" t="str">
        <f t="shared" ca="1" si="43"/>
        <v/>
      </c>
      <c r="G923" s="171" t="str">
        <f ca="1">IF(OR(E923=0,E923="",E923=FALSE),"",MAX($G$1:G922)+1)</f>
        <v/>
      </c>
    </row>
    <row r="924" spans="4:7" ht="13.95" customHeight="1">
      <c r="D924" s="169" t="str">
        <f ca="1">IFERROR(ADDRESS(ROW($A$19),$BR$3,,,$B$8),"")</f>
        <v/>
      </c>
      <c r="E924" s="170" t="str">
        <f t="shared" ca="1" si="42"/>
        <v/>
      </c>
      <c r="F924" s="170" t="str">
        <f t="shared" ca="1" si="43"/>
        <v/>
      </c>
      <c r="G924" s="171" t="str">
        <f ca="1">IF(OR(E924=0,E924="",E924=FALSE),"",MAX($G$1:G923)+1)</f>
        <v/>
      </c>
    </row>
    <row r="925" spans="4:7" ht="13.95" customHeight="1">
      <c r="D925" s="169" t="str">
        <f ca="1">IFERROR(ADDRESS(ROW($A$20),$BR$3,,,$B$8),"")</f>
        <v/>
      </c>
      <c r="E925" s="170" t="str">
        <f t="shared" ca="1" si="42"/>
        <v/>
      </c>
      <c r="F925" s="170" t="str">
        <f t="shared" ca="1" si="43"/>
        <v/>
      </c>
      <c r="G925" s="171" t="str">
        <f ca="1">IF(OR(E925=0,E925="",E925=FALSE),"",MAX($G$1:G924)+1)</f>
        <v/>
      </c>
    </row>
    <row r="926" spans="4:7" ht="13.95" customHeight="1">
      <c r="D926" s="169" t="str">
        <f ca="1">IFERROR(ADDRESS(ROW($A$21),$BR$3,,,$B$8),"")</f>
        <v/>
      </c>
      <c r="E926" s="170" t="str">
        <f t="shared" ca="1" si="42"/>
        <v/>
      </c>
      <c r="F926" s="170" t="str">
        <f t="shared" ca="1" si="43"/>
        <v/>
      </c>
      <c r="G926" s="171" t="str">
        <f ca="1">IF(OR(E926=0,E926="",E926=FALSE),"",MAX($G$1:G925)+1)</f>
        <v/>
      </c>
    </row>
    <row r="927" spans="4:7" ht="13.95" customHeight="1">
      <c r="D927" s="169" t="str">
        <f ca="1">IFERROR(ADDRESS(ROW($A$22),$BR$3,,,$B$8),"")</f>
        <v/>
      </c>
      <c r="E927" s="170" t="str">
        <f t="shared" ca="1" si="42"/>
        <v/>
      </c>
      <c r="F927" s="170" t="str">
        <f t="shared" ca="1" si="43"/>
        <v/>
      </c>
      <c r="G927" s="171" t="str">
        <f ca="1">IF(OR(E927=0,E927="",E927=FALSE),"",MAX($G$1:G926)+1)</f>
        <v/>
      </c>
    </row>
    <row r="928" spans="4:7" ht="13.95" customHeight="1">
      <c r="D928" s="169" t="str">
        <f ca="1">IFERROR(ADDRESS(ROW($A$23),$BR$3,,,$B$8),"")</f>
        <v/>
      </c>
      <c r="E928" s="170" t="str">
        <f t="shared" ca="1" si="42"/>
        <v/>
      </c>
      <c r="F928" s="170" t="str">
        <f t="shared" ca="1" si="43"/>
        <v/>
      </c>
      <c r="G928" s="171" t="str">
        <f ca="1">IF(OR(E928=0,E928="",E928=FALSE),"",MAX($G$1:G927)+1)</f>
        <v/>
      </c>
    </row>
    <row r="929" spans="4:7" ht="13.95" customHeight="1">
      <c r="D929" s="169" t="str">
        <f ca="1">IFERROR(ADDRESS(ROW($A$24),$BR$3,,,$B$8),"")</f>
        <v/>
      </c>
      <c r="E929" s="170" t="str">
        <f t="shared" ca="1" si="42"/>
        <v/>
      </c>
      <c r="F929" s="170" t="str">
        <f t="shared" ca="1" si="43"/>
        <v/>
      </c>
      <c r="G929" s="171" t="str">
        <f ca="1">IF(OR(E929=0,E929="",E929=FALSE),"",MAX($G$1:G928)+1)</f>
        <v/>
      </c>
    </row>
    <row r="930" spans="4:7" ht="13.95" customHeight="1">
      <c r="D930" s="169" t="str">
        <f ca="1">IFERROR(ADDRESS(ROW($A$25),$BR$3,,,$B$8),"")</f>
        <v/>
      </c>
      <c r="E930" s="170" t="str">
        <f t="shared" ca="1" si="42"/>
        <v/>
      </c>
      <c r="F930" s="170" t="str">
        <f t="shared" ca="1" si="43"/>
        <v/>
      </c>
      <c r="G930" s="171" t="str">
        <f ca="1">IF(OR(E930=0,E930="",E930=FALSE),"",MAX($G$1:G929)+1)</f>
        <v/>
      </c>
    </row>
    <row r="931" spans="4:7" ht="13.95" customHeight="1">
      <c r="D931" s="169" t="str">
        <f ca="1">IFERROR(ADDRESS(ROW($A$26),$BR$3,,,$B$8),"")</f>
        <v/>
      </c>
      <c r="E931" s="170" t="str">
        <f t="shared" ca="1" si="42"/>
        <v/>
      </c>
      <c r="F931" s="170" t="str">
        <f t="shared" ca="1" si="43"/>
        <v/>
      </c>
      <c r="G931" s="171" t="str">
        <f ca="1">IF(OR(E931=0,E931="",E931=FALSE),"",MAX($G$1:G930)+1)</f>
        <v/>
      </c>
    </row>
    <row r="932" spans="4:7" ht="13.95" customHeight="1">
      <c r="D932" s="169" t="str">
        <f ca="1">IFERROR(ADDRESS(ROW($A$27),$BR$3,,,$B$8),"")</f>
        <v/>
      </c>
      <c r="E932" s="170" t="str">
        <f t="shared" ca="1" si="42"/>
        <v/>
      </c>
      <c r="F932" s="170" t="str">
        <f t="shared" ca="1" si="43"/>
        <v/>
      </c>
      <c r="G932" s="171" t="str">
        <f ca="1">IF(OR(E932=0,E932="",E932=FALSE),"",MAX($G$1:G931)+1)</f>
        <v/>
      </c>
    </row>
    <row r="933" spans="4:7" ht="13.95" customHeight="1">
      <c r="D933" s="169" t="str">
        <f ca="1">IFERROR(ADDRESS(ROW($A$28),$BR$3,,,$B$8),"")</f>
        <v/>
      </c>
      <c r="E933" s="170" t="str">
        <f t="shared" ca="1" si="42"/>
        <v/>
      </c>
      <c r="F933" s="170" t="str">
        <f t="shared" ca="1" si="43"/>
        <v/>
      </c>
      <c r="G933" s="171" t="str">
        <f ca="1">IF(OR(E933=0,E933="",E933=FALSE),"",MAX($G$1:G932)+1)</f>
        <v/>
      </c>
    </row>
    <row r="934" spans="4:7" ht="13.95" customHeight="1">
      <c r="D934" s="169" t="str">
        <f ca="1">IFERROR(ADDRESS(ROW($A$29),$BR$3,,,$B$8),"")</f>
        <v/>
      </c>
      <c r="E934" s="170" t="str">
        <f t="shared" ca="1" si="42"/>
        <v/>
      </c>
      <c r="F934" s="170" t="str">
        <f t="shared" ca="1" si="43"/>
        <v/>
      </c>
      <c r="G934" s="171" t="str">
        <f ca="1">IF(OR(E934=0,E934="",E934=FALSE),"",MAX($G$1:G933)+1)</f>
        <v/>
      </c>
    </row>
    <row r="935" spans="4:7" ht="13.95" customHeight="1">
      <c r="D935" s="169" t="str">
        <f ca="1">IFERROR(ADDRESS(ROW($A$30),$BR$3,,,$B$8),"")</f>
        <v/>
      </c>
      <c r="E935" s="170" t="str">
        <f t="shared" ca="1" si="42"/>
        <v/>
      </c>
      <c r="F935" s="170" t="str">
        <f t="shared" ca="1" si="43"/>
        <v/>
      </c>
      <c r="G935" s="171" t="str">
        <f ca="1">IF(OR(E935=0,E935="",E935=FALSE),"",MAX($G$1:G934)+1)</f>
        <v/>
      </c>
    </row>
    <row r="936" spans="4:7" ht="13.95" customHeight="1">
      <c r="D936" s="169" t="str">
        <f ca="1">IFERROR(ADDRESS(ROW($A$31),$BR$3,,,$B$8),"")</f>
        <v/>
      </c>
      <c r="E936" s="170" t="str">
        <f t="shared" ca="1" si="42"/>
        <v/>
      </c>
      <c r="F936" s="170" t="str">
        <f t="shared" ca="1" si="43"/>
        <v/>
      </c>
      <c r="G936" s="171" t="str">
        <f ca="1">IF(OR(E936=0,E936="",E936=FALSE),"",MAX($G$1:G935)+1)</f>
        <v/>
      </c>
    </row>
    <row r="937" spans="4:7" ht="13.95" customHeight="1">
      <c r="D937" s="169" t="str">
        <f ca="1">IFERROR(ADDRESS(ROW($A$32),$BR$3,,,$B$8),"")</f>
        <v/>
      </c>
      <c r="E937" s="170" t="str">
        <f t="shared" ca="1" si="42"/>
        <v/>
      </c>
      <c r="F937" s="170" t="str">
        <f t="shared" ca="1" si="43"/>
        <v/>
      </c>
      <c r="G937" s="171" t="str">
        <f ca="1">IF(OR(E937=0,E937="",E937=FALSE),"",MAX($G$1:G936)+1)</f>
        <v/>
      </c>
    </row>
    <row r="938" spans="4:7" ht="13.95" customHeight="1">
      <c r="D938" s="169" t="str">
        <f ca="1">IFERROR(ADDRESS(ROW($A$33),$BR$3,,,$B$8),"")</f>
        <v/>
      </c>
      <c r="E938" s="170" t="str">
        <f t="shared" ca="1" si="42"/>
        <v/>
      </c>
      <c r="F938" s="170" t="str">
        <f t="shared" ca="1" si="43"/>
        <v/>
      </c>
      <c r="G938" s="171" t="str">
        <f ca="1">IF(OR(E938=0,E938="",E938=FALSE),"",MAX($G$1:G937)+1)</f>
        <v/>
      </c>
    </row>
    <row r="939" spans="4:7" ht="13.95" customHeight="1">
      <c r="D939" s="169" t="str">
        <f ca="1">IFERROR(ADDRESS(ROW($A$34),$BR$3,,,$B$8),"")</f>
        <v/>
      </c>
      <c r="E939" s="170" t="str">
        <f t="shared" ca="1" si="42"/>
        <v/>
      </c>
      <c r="F939" s="170" t="str">
        <f t="shared" ca="1" si="43"/>
        <v/>
      </c>
      <c r="G939" s="171" t="str">
        <f ca="1">IF(OR(E939=0,E939="",E939=FALSE),"",MAX($G$1:G938)+1)</f>
        <v/>
      </c>
    </row>
    <row r="940" spans="4:7" ht="13.95" customHeight="1">
      <c r="D940" s="169" t="str">
        <f ca="1">IFERROR(ADDRESS(ROW($A$35),$BR$3,,,$B$8),"")</f>
        <v/>
      </c>
      <c r="E940" s="170" t="str">
        <f t="shared" ca="1" si="42"/>
        <v/>
      </c>
      <c r="F940" s="170" t="str">
        <f t="shared" ca="1" si="43"/>
        <v/>
      </c>
      <c r="G940" s="171" t="str">
        <f ca="1">IF(OR(E940=0,E940="",E940=FALSE),"",MAX($G$1:G939)+1)</f>
        <v/>
      </c>
    </row>
    <row r="941" spans="4:7" ht="13.95" customHeight="1">
      <c r="D941" s="169" t="str">
        <f ca="1">IFERROR(ADDRESS(ROW($A$36),$BR$3,,,$B$8),"")</f>
        <v/>
      </c>
      <c r="E941" s="170" t="str">
        <f t="shared" ca="1" si="42"/>
        <v/>
      </c>
      <c r="F941" s="170" t="str">
        <f t="shared" ca="1" si="43"/>
        <v/>
      </c>
      <c r="G941" s="171" t="str">
        <f ca="1">IF(OR(E941=0,E941="",E941=FALSE),"",MAX($G$1:G940)+1)</f>
        <v/>
      </c>
    </row>
    <row r="942" spans="4:7" ht="13.95" customHeight="1">
      <c r="D942" s="169" t="str">
        <f ca="1">IFERROR(ADDRESS(ROW($A$37),$BR$3,,,$B$8),"")</f>
        <v/>
      </c>
      <c r="E942" s="170" t="str">
        <f t="shared" ca="1" si="42"/>
        <v/>
      </c>
      <c r="F942" s="170" t="str">
        <f t="shared" ca="1" si="43"/>
        <v/>
      </c>
      <c r="G942" s="171" t="str">
        <f ca="1">IF(OR(E942=0,E942="",E942=FALSE),"",MAX($G$1:G941)+1)</f>
        <v/>
      </c>
    </row>
    <row r="943" spans="4:7" ht="13.95" customHeight="1">
      <c r="D943" s="169" t="str">
        <f ca="1">IFERROR(ADDRESS(ROW($A$38),$BR$3,,,$B$8),"")</f>
        <v/>
      </c>
      <c r="E943" s="170" t="str">
        <f t="shared" ca="1" si="42"/>
        <v/>
      </c>
      <c r="F943" s="170" t="str">
        <f t="shared" ca="1" si="43"/>
        <v/>
      </c>
      <c r="G943" s="171" t="str">
        <f ca="1">IF(OR(E943=0,E943="",E943=FALSE),"",MAX($G$1:G942)+1)</f>
        <v/>
      </c>
    </row>
    <row r="944" spans="4:7" ht="13.95" customHeight="1">
      <c r="D944" s="169" t="str">
        <f ca="1">IFERROR(ADDRESS(ROW($A$39),$BR$3,,,$B$8),"")</f>
        <v/>
      </c>
      <c r="E944" s="170" t="str">
        <f t="shared" ca="1" si="42"/>
        <v/>
      </c>
      <c r="F944" s="170" t="str">
        <f t="shared" ca="1" si="43"/>
        <v/>
      </c>
      <c r="G944" s="171" t="str">
        <f ca="1">IF(OR(E944=0,E944="",E944=FALSE),"",MAX($G$1:G943)+1)</f>
        <v/>
      </c>
    </row>
    <row r="945" spans="4:7" ht="13.95" customHeight="1">
      <c r="D945" s="169" t="str">
        <f ca="1">IFERROR(ADDRESS(ROW($A$40),$BR$3,,,$B$8),"")</f>
        <v/>
      </c>
      <c r="E945" s="170" t="str">
        <f t="shared" ca="1" si="42"/>
        <v/>
      </c>
      <c r="F945" s="170" t="str">
        <f t="shared" ca="1" si="43"/>
        <v/>
      </c>
      <c r="G945" s="171" t="str">
        <f ca="1">IF(OR(E945=0,E945="",E945=FALSE),"",MAX($G$1:G944)+1)</f>
        <v/>
      </c>
    </row>
    <row r="946" spans="4:7" ht="13.95" customHeight="1">
      <c r="D946" s="169" t="str">
        <f ca="1">IFERROR(ADDRESS(ROW($A$41),$BR$3,,,$B$8),"")</f>
        <v/>
      </c>
      <c r="E946" s="170" t="str">
        <f t="shared" ca="1" si="42"/>
        <v/>
      </c>
      <c r="F946" s="170" t="str">
        <f t="shared" ca="1" si="43"/>
        <v/>
      </c>
      <c r="G946" s="171" t="str">
        <f ca="1">IF(OR(E946=0,E946="",E946=FALSE),"",MAX($G$1:G945)+1)</f>
        <v/>
      </c>
    </row>
    <row r="947" spans="4:7" ht="13.95" customHeight="1">
      <c r="D947" s="169" t="str">
        <f ca="1">IFERROR(ADDRESS(ROW($A$42),$BR$3,,,$B$8),"")</f>
        <v/>
      </c>
      <c r="E947" s="170" t="str">
        <f t="shared" ca="1" si="42"/>
        <v/>
      </c>
      <c r="F947" s="170" t="str">
        <f t="shared" ca="1" si="43"/>
        <v/>
      </c>
      <c r="G947" s="171" t="str">
        <f ca="1">IF(OR(E947=0,E947="",E947=FALSE),"",MAX($G$1:G946)+1)</f>
        <v/>
      </c>
    </row>
    <row r="948" spans="4:7" ht="13.95" customHeight="1">
      <c r="D948" s="169" t="str">
        <f ca="1">IFERROR(ADDRESS(ROW($A$43),$BR$3,,,$B$8),"")</f>
        <v/>
      </c>
      <c r="E948" s="170" t="str">
        <f t="shared" ca="1" si="42"/>
        <v/>
      </c>
      <c r="F948" s="170" t="str">
        <f t="shared" ca="1" si="43"/>
        <v/>
      </c>
      <c r="G948" s="171" t="str">
        <f ca="1">IF(OR(E948=0,E948="",E948=FALSE),"",MAX($G$1:G947)+1)</f>
        <v/>
      </c>
    </row>
    <row r="949" spans="4:7" ht="13.95" customHeight="1">
      <c r="D949" s="169" t="str">
        <f ca="1">IFERROR(ADDRESS(ROW($A$44),$BR$3,,,$B$8),"")</f>
        <v/>
      </c>
      <c r="E949" s="170" t="str">
        <f t="shared" ca="1" si="42"/>
        <v/>
      </c>
      <c r="F949" s="170" t="str">
        <f t="shared" ca="1" si="43"/>
        <v/>
      </c>
      <c r="G949" s="171" t="str">
        <f ca="1">IF(OR(E949=0,E949="",E949=FALSE),"",MAX($G$1:G948)+1)</f>
        <v/>
      </c>
    </row>
    <row r="950" spans="4:7" ht="13.95" customHeight="1">
      <c r="D950" s="169" t="str">
        <f ca="1">IFERROR(ADDRESS(ROW($A$45),$BR$3,,,$B$8),"")</f>
        <v/>
      </c>
      <c r="E950" s="170" t="str">
        <f t="shared" ca="1" si="42"/>
        <v/>
      </c>
      <c r="F950" s="170" t="str">
        <f t="shared" ca="1" si="43"/>
        <v/>
      </c>
      <c r="G950" s="171" t="str">
        <f ca="1">IF(OR(E950=0,E950="",E950=FALSE),"",MAX($G$1:G949)+1)</f>
        <v/>
      </c>
    </row>
    <row r="951" spans="4:7" ht="13.95" customHeight="1">
      <c r="D951" s="169" t="str">
        <f ca="1">IFERROR(ADDRESS(ROW($A$46),$BR$3,,,$B$8),"")</f>
        <v/>
      </c>
      <c r="E951" s="170" t="str">
        <f t="shared" ca="1" si="42"/>
        <v/>
      </c>
      <c r="F951" s="170" t="str">
        <f t="shared" ca="1" si="43"/>
        <v/>
      </c>
      <c r="G951" s="171" t="str">
        <f ca="1">IF(OR(E951=0,E951="",E951=FALSE),"",MAX($G$1:G950)+1)</f>
        <v/>
      </c>
    </row>
    <row r="952" spans="4:7" ht="13.95" customHeight="1">
      <c r="D952" s="169" t="str">
        <f ca="1">IFERROR(ADDRESS(ROW($A$47),$BR$3,,,$B$8),"")</f>
        <v/>
      </c>
      <c r="E952" s="170" t="str">
        <f t="shared" ca="1" si="42"/>
        <v/>
      </c>
      <c r="F952" s="170" t="str">
        <f t="shared" ca="1" si="43"/>
        <v/>
      </c>
      <c r="G952" s="171" t="str">
        <f ca="1">IF(OR(E952=0,E952="",E952=FALSE),"",MAX($G$1:G951)+1)</f>
        <v/>
      </c>
    </row>
    <row r="953" spans="4:7" ht="13.95" customHeight="1">
      <c r="D953" s="169" t="str">
        <f ca="1">IFERROR(ADDRESS(ROW($A$48),$BR$3,,,$B$8),"")</f>
        <v/>
      </c>
      <c r="E953" s="170" t="str">
        <f t="shared" ca="1" si="42"/>
        <v/>
      </c>
      <c r="F953" s="170" t="str">
        <f t="shared" ca="1" si="43"/>
        <v/>
      </c>
      <c r="G953" s="171" t="str">
        <f ca="1">IF(OR(E953=0,E953="",E953=FALSE),"",MAX($G$1:G952)+1)</f>
        <v/>
      </c>
    </row>
    <row r="954" spans="4:7" ht="13.95" customHeight="1">
      <c r="D954" s="169" t="str">
        <f ca="1">IFERROR(ADDRESS(ROW($A$49),$BR$3,,,$B$8),"")</f>
        <v/>
      </c>
      <c r="E954" s="170" t="str">
        <f t="shared" ca="1" si="42"/>
        <v/>
      </c>
      <c r="F954" s="170" t="str">
        <f t="shared" ca="1" si="43"/>
        <v/>
      </c>
      <c r="G954" s="171" t="str">
        <f ca="1">IF(OR(E954=0,E954="",E954=FALSE),"",MAX($G$1:G953)+1)</f>
        <v/>
      </c>
    </row>
    <row r="955" spans="4:7" ht="13.95" customHeight="1">
      <c r="D955" s="169" t="str">
        <f ca="1">IFERROR(ADDRESS(ROW($A$50),$BR$3,,,$B$8),"")</f>
        <v/>
      </c>
      <c r="E955" s="170" t="str">
        <f t="shared" ca="1" si="42"/>
        <v/>
      </c>
      <c r="F955" s="170" t="str">
        <f t="shared" ca="1" si="43"/>
        <v/>
      </c>
      <c r="G955" s="171" t="str">
        <f ca="1">IF(OR(E955=0,E955="",E955=FALSE),"",MAX($G$1:G954)+1)</f>
        <v/>
      </c>
    </row>
    <row r="956" spans="4:7" ht="13.95" customHeight="1">
      <c r="D956" s="169" t="str">
        <f ca="1">IFERROR(ADDRESS(ROW($A$51),$BR$3,,,$B$8),"")</f>
        <v/>
      </c>
      <c r="E956" s="170" t="str">
        <f t="shared" ca="1" si="42"/>
        <v/>
      </c>
      <c r="F956" s="170" t="str">
        <f t="shared" ca="1" si="43"/>
        <v/>
      </c>
      <c r="G956" s="171" t="str">
        <f ca="1">IF(OR(E956=0,E956="",E956=FALSE),"",MAX($G$1:G955)+1)</f>
        <v/>
      </c>
    </row>
    <row r="957" spans="4:7" ht="13.95" customHeight="1">
      <c r="D957" s="169" t="str">
        <f ca="1">IFERROR(ADDRESS(ROW($A$52),$BR$3,,,$B$8),"")</f>
        <v/>
      </c>
      <c r="E957" s="170" t="str">
        <f t="shared" ca="1" si="42"/>
        <v/>
      </c>
      <c r="F957" s="170" t="str">
        <f t="shared" ca="1" si="43"/>
        <v/>
      </c>
      <c r="G957" s="171" t="str">
        <f ca="1">IF(OR(E957=0,E957="",E957=FALSE),"",MAX($G$1:G956)+1)</f>
        <v/>
      </c>
    </row>
    <row r="958" spans="4:7" ht="13.95" customHeight="1">
      <c r="D958" s="186" t="str">
        <f ca="1">IFERROR(ADDRESS(ROW($A$3),$BR$4,,,$B$8),"")</f>
        <v>'0'!$ET$3</v>
      </c>
      <c r="E958" s="170" t="str">
        <f t="shared" ca="1" si="42"/>
        <v/>
      </c>
      <c r="F958" s="170" t="str">
        <f t="shared" ca="1" si="43"/>
        <v/>
      </c>
      <c r="G958" s="171" t="str">
        <f ca="1">IF(OR(E958=0,E958="",E958=FALSE),"",MAX($G$1:G957)+1)</f>
        <v/>
      </c>
    </row>
    <row r="959" spans="4:7" ht="13.95" customHeight="1">
      <c r="D959" s="186" t="str">
        <f ca="1">IFERROR(ADDRESS(ROW($A$4),$BR$4,,,$B$8),"")</f>
        <v>'0'!$ET$4</v>
      </c>
      <c r="E959" s="170" t="str">
        <f t="shared" ca="1" si="42"/>
        <v/>
      </c>
      <c r="F959" s="170" t="str">
        <f t="shared" ca="1" si="43"/>
        <v/>
      </c>
      <c r="G959" s="171" t="str">
        <f ca="1">IF(OR(E959=0,E959="",E959=FALSE),"",MAX($G$1:G958)+1)</f>
        <v/>
      </c>
    </row>
    <row r="960" spans="4:7" ht="13.95" customHeight="1">
      <c r="D960" s="186" t="str">
        <f ca="1">IFERROR(ADDRESS(ROW($A$5),$BR$4,,,$B$8),"")</f>
        <v>'0'!$ET$5</v>
      </c>
      <c r="E960" s="170" t="str">
        <f t="shared" ca="1" si="42"/>
        <v/>
      </c>
      <c r="F960" s="170" t="str">
        <f t="shared" ca="1" si="43"/>
        <v/>
      </c>
      <c r="G960" s="171" t="str">
        <f ca="1">IF(OR(E960=0,E960="",E960=FALSE),"",MAX($G$1:G959)+1)</f>
        <v/>
      </c>
    </row>
    <row r="961" spans="4:7" ht="13.95" customHeight="1">
      <c r="D961" s="186" t="str">
        <f ca="1">IFERROR(ADDRESS(ROW($A$6),$BR$4,,,$B$8),"")</f>
        <v>'0'!$ET$6</v>
      </c>
      <c r="E961" s="170" t="str">
        <f t="shared" ca="1" si="42"/>
        <v/>
      </c>
      <c r="F961" s="170" t="str">
        <f t="shared" ca="1" si="43"/>
        <v/>
      </c>
      <c r="G961" s="171" t="str">
        <f ca="1">IF(OR(E961=0,E961="",E961=FALSE),"",MAX($G$1:G960)+1)</f>
        <v/>
      </c>
    </row>
    <row r="962" spans="4:7" ht="13.95" customHeight="1">
      <c r="D962" s="186" t="str">
        <f ca="1">IFERROR(ADDRESS(ROW($A$7),$BR$4,,,$B$8),"")</f>
        <v>'0'!$ET$7</v>
      </c>
      <c r="E962" s="170" t="str">
        <f t="shared" ca="1" si="42"/>
        <v/>
      </c>
      <c r="F962" s="170" t="str">
        <f t="shared" ca="1" si="43"/>
        <v/>
      </c>
      <c r="G962" s="171" t="str">
        <f ca="1">IF(OR(E962=0,E962="",E962=FALSE),"",MAX($G$1:G961)+1)</f>
        <v/>
      </c>
    </row>
    <row r="963" spans="4:7" ht="13.95" customHeight="1">
      <c r="D963" s="186" t="str">
        <f ca="1">IFERROR(ADDRESS(ROW($A$8),$BR$4,,,$B$8),"")</f>
        <v>'0'!$ET$8</v>
      </c>
      <c r="E963" s="170" t="str">
        <f t="shared" ref="E963:E1026" ca="1" si="44">IFERROR(INDIRECT(D963),"")</f>
        <v/>
      </c>
      <c r="F963" s="170" t="str">
        <f t="shared" ref="F963:F1026" ca="1" si="45">IFERROR(IF(OFFSET(INDIRECT(D963),,-1)&lt;&gt;"",OFFSET(INDIRECT(D963),,-1),IF(OFFSET(INDIRECT(D963),,-2)&lt;&gt;"",OFFSET(INDIRECT(D963),,-2),IF(OFFSET(INDIRECT(D963),,-3)&lt;&gt;"",OFFSET(INDIRECT(D963),,-3),IF(OFFSET(INDIRECT(D963),,-4)&lt;&gt;"",OFFSET(INDIRECT(D963),,-4),IF(OFFSET(INDIRECT(D963),,-5)&lt;&gt;"",OFFSET(INDIRECT(D963),,-5),IF(OFFSET(INDIRECT(D963),,-6)&lt;&gt;"",OFFSET(INDIRECT(D963),,-6))))))),"")</f>
        <v/>
      </c>
      <c r="G963" s="171" t="str">
        <f ca="1">IF(OR(E963=0,E963="",E963=FALSE),"",MAX($G$1:G962)+1)</f>
        <v/>
      </c>
    </row>
    <row r="964" spans="4:7" ht="13.95" customHeight="1">
      <c r="D964" s="186" t="str">
        <f ca="1">IFERROR(ADDRESS(ROW($A$9),$BR$4,,,$B$8),"")</f>
        <v>'0'!$ET$9</v>
      </c>
      <c r="E964" s="170" t="str">
        <f t="shared" ca="1" si="44"/>
        <v/>
      </c>
      <c r="F964" s="170" t="str">
        <f t="shared" ca="1" si="45"/>
        <v/>
      </c>
      <c r="G964" s="171" t="str">
        <f ca="1">IF(OR(E964=0,E964="",E964=FALSE),"",MAX($G$1:G963)+1)</f>
        <v/>
      </c>
    </row>
    <row r="965" spans="4:7" ht="13.95" customHeight="1">
      <c r="D965" s="186" t="str">
        <f ca="1">IFERROR(ADDRESS(ROW($A$10),$BR$4,,,$B$8),"")</f>
        <v>'0'!$ET$10</v>
      </c>
      <c r="E965" s="170" t="str">
        <f t="shared" ca="1" si="44"/>
        <v/>
      </c>
      <c r="F965" s="170" t="str">
        <f t="shared" ca="1" si="45"/>
        <v/>
      </c>
      <c r="G965" s="171" t="str">
        <f ca="1">IF(OR(E965=0,E965="",E965=FALSE),"",MAX($G$1:G964)+1)</f>
        <v/>
      </c>
    </row>
    <row r="966" spans="4:7" ht="13.95" customHeight="1">
      <c r="D966" s="186" t="str">
        <f ca="1">IFERROR(ADDRESS(ROW($A$11),$BR$4,,,$B$8),"")</f>
        <v>'0'!$ET$11</v>
      </c>
      <c r="E966" s="170" t="str">
        <f t="shared" ca="1" si="44"/>
        <v/>
      </c>
      <c r="F966" s="170" t="str">
        <f t="shared" ca="1" si="45"/>
        <v/>
      </c>
      <c r="G966" s="171" t="str">
        <f ca="1">IF(OR(E966=0,E966="",E966=FALSE),"",MAX($G$1:G965)+1)</f>
        <v/>
      </c>
    </row>
    <row r="967" spans="4:7" ht="13.95" customHeight="1">
      <c r="D967" s="186" t="str">
        <f ca="1">IFERROR(ADDRESS(ROW($A$12),$BR$4,,,$B$8),"")</f>
        <v>'0'!$ET$12</v>
      </c>
      <c r="E967" s="170" t="str">
        <f t="shared" ca="1" si="44"/>
        <v/>
      </c>
      <c r="F967" s="170" t="str">
        <f t="shared" ca="1" si="45"/>
        <v/>
      </c>
      <c r="G967" s="171" t="str">
        <f ca="1">IF(OR(E967=0,E967="",E967=FALSE),"",MAX($G$1:G966)+1)</f>
        <v/>
      </c>
    </row>
    <row r="968" spans="4:7" ht="13.95" customHeight="1">
      <c r="D968" s="186" t="str">
        <f ca="1">IFERROR(ADDRESS(ROW($A$13),$BR$4,,,$B$8),"")</f>
        <v>'0'!$ET$13</v>
      </c>
      <c r="E968" s="170" t="str">
        <f t="shared" ca="1" si="44"/>
        <v/>
      </c>
      <c r="F968" s="170" t="str">
        <f t="shared" ca="1" si="45"/>
        <v/>
      </c>
      <c r="G968" s="171" t="str">
        <f ca="1">IF(OR(E968=0,E968="",E968=FALSE),"",MAX($G$1:G967)+1)</f>
        <v/>
      </c>
    </row>
    <row r="969" spans="4:7" ht="13.95" customHeight="1">
      <c r="D969" s="186" t="str">
        <f ca="1">IFERROR(ADDRESS(ROW($A$14),$BR$4,,,$B$8),"")</f>
        <v>'0'!$ET$14</v>
      </c>
      <c r="E969" s="170" t="str">
        <f t="shared" ca="1" si="44"/>
        <v/>
      </c>
      <c r="F969" s="170" t="str">
        <f t="shared" ca="1" si="45"/>
        <v/>
      </c>
      <c r="G969" s="171" t="str">
        <f ca="1">IF(OR(E969=0,E969="",E969=FALSE),"",MAX($G$1:G968)+1)</f>
        <v/>
      </c>
    </row>
    <row r="970" spans="4:7" ht="13.95" customHeight="1">
      <c r="D970" s="186" t="str">
        <f ca="1">IFERROR(ADDRESS(ROW($A$15),$BR$4,,,$B$8),"")</f>
        <v>'0'!$ET$15</v>
      </c>
      <c r="E970" s="170" t="str">
        <f t="shared" ca="1" si="44"/>
        <v/>
      </c>
      <c r="F970" s="170" t="str">
        <f t="shared" ca="1" si="45"/>
        <v/>
      </c>
      <c r="G970" s="171" t="str">
        <f ca="1">IF(OR(E970=0,E970="",E970=FALSE),"",MAX($G$1:G969)+1)</f>
        <v/>
      </c>
    </row>
    <row r="971" spans="4:7" ht="13.95" customHeight="1">
      <c r="D971" s="186" t="str">
        <f ca="1">IFERROR(ADDRESS(ROW($A$16),$BR$4,,,$B$8),"")</f>
        <v>'0'!$ET$16</v>
      </c>
      <c r="E971" s="170" t="str">
        <f t="shared" ca="1" si="44"/>
        <v/>
      </c>
      <c r="F971" s="170" t="str">
        <f t="shared" ca="1" si="45"/>
        <v/>
      </c>
      <c r="G971" s="171" t="str">
        <f ca="1">IF(OR(E971=0,E971="",E971=FALSE),"",MAX($G$1:G970)+1)</f>
        <v/>
      </c>
    </row>
    <row r="972" spans="4:7" ht="13.95" customHeight="1">
      <c r="D972" s="186" t="str">
        <f ca="1">IFERROR(ADDRESS(ROW($A$17),$BR$4,,,$B$8),"")</f>
        <v>'0'!$ET$17</v>
      </c>
      <c r="E972" s="170" t="str">
        <f t="shared" ca="1" si="44"/>
        <v/>
      </c>
      <c r="F972" s="170" t="str">
        <f t="shared" ca="1" si="45"/>
        <v/>
      </c>
      <c r="G972" s="171" t="str">
        <f ca="1">IF(OR(E972=0,E972="",E972=FALSE),"",MAX($G$1:G971)+1)</f>
        <v/>
      </c>
    </row>
    <row r="973" spans="4:7" ht="13.95" customHeight="1">
      <c r="D973" s="186" t="str">
        <f ca="1">IFERROR(ADDRESS(ROW($A$18),$BR$4,,,$B$8),"")</f>
        <v>'0'!$ET$18</v>
      </c>
      <c r="E973" s="170" t="str">
        <f t="shared" ca="1" si="44"/>
        <v/>
      </c>
      <c r="F973" s="170" t="str">
        <f t="shared" ca="1" si="45"/>
        <v/>
      </c>
      <c r="G973" s="171" t="str">
        <f ca="1">IF(OR(E973=0,E973="",E973=FALSE),"",MAX($G$1:G972)+1)</f>
        <v/>
      </c>
    </row>
    <row r="974" spans="4:7" ht="13.95" customHeight="1">
      <c r="D974" s="186" t="str">
        <f ca="1">IFERROR(ADDRESS(ROW($A$19),$BR$4,,,$B$8),"")</f>
        <v>'0'!$ET$19</v>
      </c>
      <c r="E974" s="170" t="str">
        <f t="shared" ca="1" si="44"/>
        <v/>
      </c>
      <c r="F974" s="170" t="str">
        <f t="shared" ca="1" si="45"/>
        <v/>
      </c>
      <c r="G974" s="171" t="str">
        <f ca="1">IF(OR(E974=0,E974="",E974=FALSE),"",MAX($G$1:G973)+1)</f>
        <v/>
      </c>
    </row>
    <row r="975" spans="4:7" ht="13.95" customHeight="1">
      <c r="D975" s="186" t="str">
        <f ca="1">IFERROR(ADDRESS(ROW($A$20),$BR$4,,,$B$8),"")</f>
        <v>'0'!$ET$20</v>
      </c>
      <c r="E975" s="170" t="str">
        <f t="shared" ca="1" si="44"/>
        <v/>
      </c>
      <c r="F975" s="170" t="str">
        <f t="shared" ca="1" si="45"/>
        <v/>
      </c>
      <c r="G975" s="171" t="str">
        <f ca="1">IF(OR(E975=0,E975="",E975=FALSE),"",MAX($G$1:G974)+1)</f>
        <v/>
      </c>
    </row>
    <row r="976" spans="4:7" ht="13.95" customHeight="1">
      <c r="D976" s="186" t="str">
        <f ca="1">IFERROR(ADDRESS(ROW($A$21),$BR$4,,,$B$8),"")</f>
        <v>'0'!$ET$21</v>
      </c>
      <c r="E976" s="170" t="str">
        <f t="shared" ca="1" si="44"/>
        <v/>
      </c>
      <c r="F976" s="170" t="str">
        <f t="shared" ca="1" si="45"/>
        <v/>
      </c>
      <c r="G976" s="171" t="str">
        <f ca="1">IF(OR(E976=0,E976="",E976=FALSE),"",MAX($G$1:G975)+1)</f>
        <v/>
      </c>
    </row>
    <row r="977" spans="4:7" ht="13.95" customHeight="1">
      <c r="D977" s="186" t="str">
        <f ca="1">IFERROR(ADDRESS(ROW($A$22),$BR$4,,,$B$8),"")</f>
        <v>'0'!$ET$22</v>
      </c>
      <c r="E977" s="170" t="str">
        <f t="shared" ca="1" si="44"/>
        <v/>
      </c>
      <c r="F977" s="170" t="str">
        <f t="shared" ca="1" si="45"/>
        <v/>
      </c>
      <c r="G977" s="171" t="str">
        <f ca="1">IF(OR(E977=0,E977="",E977=FALSE),"",MAX($G$1:G976)+1)</f>
        <v/>
      </c>
    </row>
    <row r="978" spans="4:7" ht="13.95" customHeight="1">
      <c r="D978" s="186" t="str">
        <f ca="1">IFERROR(ADDRESS(ROW($A$23),$BR$4,,,$B$8),"")</f>
        <v>'0'!$ET$23</v>
      </c>
      <c r="E978" s="170" t="str">
        <f t="shared" ca="1" si="44"/>
        <v/>
      </c>
      <c r="F978" s="170" t="str">
        <f t="shared" ca="1" si="45"/>
        <v/>
      </c>
      <c r="G978" s="171" t="str">
        <f ca="1">IF(OR(E978=0,E978="",E978=FALSE),"",MAX($G$1:G977)+1)</f>
        <v/>
      </c>
    </row>
    <row r="979" spans="4:7" ht="13.95" customHeight="1">
      <c r="D979" s="186" t="str">
        <f ca="1">IFERROR(ADDRESS(ROW($A$24),$BR$4,,,$B$8),"")</f>
        <v>'0'!$ET$24</v>
      </c>
      <c r="E979" s="170" t="str">
        <f t="shared" ca="1" si="44"/>
        <v/>
      </c>
      <c r="F979" s="170" t="str">
        <f t="shared" ca="1" si="45"/>
        <v/>
      </c>
      <c r="G979" s="171" t="str">
        <f ca="1">IF(OR(E979=0,E979="",E979=FALSE),"",MAX($G$1:G978)+1)</f>
        <v/>
      </c>
    </row>
    <row r="980" spans="4:7" ht="13.95" customHeight="1">
      <c r="D980" s="186" t="str">
        <f ca="1">IFERROR(ADDRESS(ROW($A$25),$BR$4,,,$B$8),"")</f>
        <v>'0'!$ET$25</v>
      </c>
      <c r="E980" s="170" t="str">
        <f t="shared" ca="1" si="44"/>
        <v/>
      </c>
      <c r="F980" s="170" t="str">
        <f t="shared" ca="1" si="45"/>
        <v/>
      </c>
      <c r="G980" s="171" t="str">
        <f ca="1">IF(OR(E980=0,E980="",E980=FALSE),"",MAX($G$1:G979)+1)</f>
        <v/>
      </c>
    </row>
    <row r="981" spans="4:7" ht="13.95" customHeight="1">
      <c r="D981" s="186" t="str">
        <f ca="1">IFERROR(ADDRESS(ROW($A$26),$BR$4,,,$B$8),"")</f>
        <v>'0'!$ET$26</v>
      </c>
      <c r="E981" s="170" t="str">
        <f t="shared" ca="1" si="44"/>
        <v/>
      </c>
      <c r="F981" s="170" t="str">
        <f t="shared" ca="1" si="45"/>
        <v/>
      </c>
      <c r="G981" s="171" t="str">
        <f ca="1">IF(OR(E981=0,E981="",E981=FALSE),"",MAX($G$1:G980)+1)</f>
        <v/>
      </c>
    </row>
    <row r="982" spans="4:7" ht="13.95" customHeight="1">
      <c r="D982" s="186" t="str">
        <f ca="1">IFERROR(ADDRESS(ROW($A$27),$BR$4,,,$B$8),"")</f>
        <v>'0'!$ET$27</v>
      </c>
      <c r="E982" s="170" t="str">
        <f t="shared" ca="1" si="44"/>
        <v/>
      </c>
      <c r="F982" s="170" t="str">
        <f t="shared" ca="1" si="45"/>
        <v/>
      </c>
      <c r="G982" s="171" t="str">
        <f ca="1">IF(OR(E982=0,E982="",E982=FALSE),"",MAX($G$1:G981)+1)</f>
        <v/>
      </c>
    </row>
    <row r="983" spans="4:7" ht="13.95" customHeight="1">
      <c r="D983" s="186" t="str">
        <f ca="1">IFERROR(ADDRESS(ROW($A$28),$BR$4,,,$B$8),"")</f>
        <v>'0'!$ET$28</v>
      </c>
      <c r="E983" s="170" t="str">
        <f t="shared" ca="1" si="44"/>
        <v/>
      </c>
      <c r="F983" s="170" t="str">
        <f t="shared" ca="1" si="45"/>
        <v/>
      </c>
      <c r="G983" s="171" t="str">
        <f ca="1">IF(OR(E983=0,E983="",E983=FALSE),"",MAX($G$1:G982)+1)</f>
        <v/>
      </c>
    </row>
    <row r="984" spans="4:7" ht="13.95" customHeight="1">
      <c r="D984" s="186" t="str">
        <f ca="1">IFERROR(ADDRESS(ROW($A$29),$BR$4,,,$B$8),"")</f>
        <v>'0'!$ET$29</v>
      </c>
      <c r="E984" s="170" t="str">
        <f t="shared" ca="1" si="44"/>
        <v/>
      </c>
      <c r="F984" s="170" t="str">
        <f t="shared" ca="1" si="45"/>
        <v/>
      </c>
      <c r="G984" s="171" t="str">
        <f ca="1">IF(OR(E984=0,E984="",E984=FALSE),"",MAX($G$1:G983)+1)</f>
        <v/>
      </c>
    </row>
    <row r="985" spans="4:7" ht="13.95" customHeight="1">
      <c r="D985" s="186" t="str">
        <f ca="1">IFERROR(ADDRESS(ROW($A$30),$BR$4,,,$B$8),"")</f>
        <v>'0'!$ET$30</v>
      </c>
      <c r="E985" s="170" t="str">
        <f t="shared" ca="1" si="44"/>
        <v/>
      </c>
      <c r="F985" s="170" t="str">
        <f t="shared" ca="1" si="45"/>
        <v/>
      </c>
      <c r="G985" s="171" t="str">
        <f ca="1">IF(OR(E985=0,E985="",E985=FALSE),"",MAX($G$1:G984)+1)</f>
        <v/>
      </c>
    </row>
    <row r="986" spans="4:7" ht="13.95" customHeight="1">
      <c r="D986" s="186" t="str">
        <f ca="1">IFERROR(ADDRESS(ROW($A$31),$BR$4,,,$B$8),"")</f>
        <v>'0'!$ET$31</v>
      </c>
      <c r="E986" s="170" t="str">
        <f t="shared" ca="1" si="44"/>
        <v/>
      </c>
      <c r="F986" s="170" t="str">
        <f t="shared" ca="1" si="45"/>
        <v/>
      </c>
      <c r="G986" s="171" t="str">
        <f ca="1">IF(OR(E986=0,E986="",E986=FALSE),"",MAX($G$1:G985)+1)</f>
        <v/>
      </c>
    </row>
    <row r="987" spans="4:7" ht="13.95" customHeight="1">
      <c r="D987" s="186" t="str">
        <f ca="1">IFERROR(ADDRESS(ROW($A$32),$BR$4,,,$B$8),"")</f>
        <v>'0'!$ET$32</v>
      </c>
      <c r="E987" s="170" t="str">
        <f t="shared" ca="1" si="44"/>
        <v/>
      </c>
      <c r="F987" s="170" t="str">
        <f t="shared" ca="1" si="45"/>
        <v/>
      </c>
      <c r="G987" s="171" t="str">
        <f ca="1">IF(OR(E987=0,E987="",E987=FALSE),"",MAX($G$1:G986)+1)</f>
        <v/>
      </c>
    </row>
    <row r="988" spans="4:7" ht="13.95" customHeight="1">
      <c r="D988" s="186" t="str">
        <f ca="1">IFERROR(ADDRESS(ROW($A$33),$BR$4,,,$B$8),"")</f>
        <v>'0'!$ET$33</v>
      </c>
      <c r="E988" s="170" t="str">
        <f t="shared" ca="1" si="44"/>
        <v/>
      </c>
      <c r="F988" s="170" t="str">
        <f t="shared" ca="1" si="45"/>
        <v/>
      </c>
      <c r="G988" s="171" t="str">
        <f ca="1">IF(OR(E988=0,E988="",E988=FALSE),"",MAX($G$1:G987)+1)</f>
        <v/>
      </c>
    </row>
    <row r="989" spans="4:7" ht="13.95" customHeight="1">
      <c r="D989" s="186" t="str">
        <f ca="1">IFERROR(ADDRESS(ROW($A$34),$BR$4,,,$B$8),"")</f>
        <v>'0'!$ET$34</v>
      </c>
      <c r="E989" s="170" t="str">
        <f t="shared" ca="1" si="44"/>
        <v/>
      </c>
      <c r="F989" s="170" t="str">
        <f t="shared" ca="1" si="45"/>
        <v/>
      </c>
      <c r="G989" s="171" t="str">
        <f ca="1">IF(OR(E989=0,E989="",E989=FALSE),"",MAX($G$1:G988)+1)</f>
        <v/>
      </c>
    </row>
    <row r="990" spans="4:7" ht="13.95" customHeight="1">
      <c r="D990" s="186" t="str">
        <f ca="1">IFERROR(ADDRESS(ROW($A$35),$BR$4,,,$B$8),"")</f>
        <v>'0'!$ET$35</v>
      </c>
      <c r="E990" s="170" t="str">
        <f t="shared" ca="1" si="44"/>
        <v/>
      </c>
      <c r="F990" s="170" t="str">
        <f t="shared" ca="1" si="45"/>
        <v/>
      </c>
      <c r="G990" s="171" t="str">
        <f ca="1">IF(OR(E990=0,E990="",E990=FALSE),"",MAX($G$1:G989)+1)</f>
        <v/>
      </c>
    </row>
    <row r="991" spans="4:7" ht="13.95" customHeight="1">
      <c r="D991" s="186" t="str">
        <f ca="1">IFERROR(ADDRESS(ROW($A$36),$BR$4,,,$B$8),"")</f>
        <v>'0'!$ET$36</v>
      </c>
      <c r="E991" s="170" t="str">
        <f t="shared" ca="1" si="44"/>
        <v/>
      </c>
      <c r="F991" s="170" t="str">
        <f t="shared" ca="1" si="45"/>
        <v/>
      </c>
      <c r="G991" s="171" t="str">
        <f ca="1">IF(OR(E991=0,E991="",E991=FALSE),"",MAX($G$1:G990)+1)</f>
        <v/>
      </c>
    </row>
    <row r="992" spans="4:7" ht="13.95" customHeight="1">
      <c r="D992" s="186" t="str">
        <f ca="1">IFERROR(ADDRESS(ROW($A$37),$BR$4,,,$B$8),"")</f>
        <v>'0'!$ET$37</v>
      </c>
      <c r="E992" s="170" t="str">
        <f t="shared" ca="1" si="44"/>
        <v/>
      </c>
      <c r="F992" s="170" t="str">
        <f t="shared" ca="1" si="45"/>
        <v/>
      </c>
      <c r="G992" s="171" t="str">
        <f ca="1">IF(OR(E992=0,E992="",E992=FALSE),"",MAX($G$1:G991)+1)</f>
        <v/>
      </c>
    </row>
    <row r="993" spans="4:7" ht="13.95" customHeight="1">
      <c r="D993" s="186" t="str">
        <f ca="1">IFERROR(ADDRESS(ROW($A$38),$BR$4,,,$B$8),"")</f>
        <v>'0'!$ET$38</v>
      </c>
      <c r="E993" s="170" t="str">
        <f t="shared" ca="1" si="44"/>
        <v/>
      </c>
      <c r="F993" s="170" t="str">
        <f t="shared" ca="1" si="45"/>
        <v/>
      </c>
      <c r="G993" s="171" t="str">
        <f ca="1">IF(OR(E993=0,E993="",E993=FALSE),"",MAX($G$1:G992)+1)</f>
        <v/>
      </c>
    </row>
    <row r="994" spans="4:7" ht="13.95" customHeight="1">
      <c r="D994" s="186" t="str">
        <f ca="1">IFERROR(ADDRESS(ROW($A$39),$BR$4,,,$B$8),"")</f>
        <v>'0'!$ET$39</v>
      </c>
      <c r="E994" s="170" t="str">
        <f t="shared" ca="1" si="44"/>
        <v/>
      </c>
      <c r="F994" s="170" t="str">
        <f t="shared" ca="1" si="45"/>
        <v/>
      </c>
      <c r="G994" s="171" t="str">
        <f ca="1">IF(OR(E994=0,E994="",E994=FALSE),"",MAX($G$1:G993)+1)</f>
        <v/>
      </c>
    </row>
    <row r="995" spans="4:7" ht="13.95" customHeight="1">
      <c r="D995" s="186" t="str">
        <f ca="1">IFERROR(ADDRESS(ROW($A$40),$BR$4,,,$B$8),"")</f>
        <v>'0'!$ET$40</v>
      </c>
      <c r="E995" s="170" t="str">
        <f t="shared" ca="1" si="44"/>
        <v/>
      </c>
      <c r="F995" s="170" t="str">
        <f t="shared" ca="1" si="45"/>
        <v/>
      </c>
      <c r="G995" s="171" t="str">
        <f ca="1">IF(OR(E995=0,E995="",E995=FALSE),"",MAX($G$1:G994)+1)</f>
        <v/>
      </c>
    </row>
    <row r="996" spans="4:7" ht="13.95" customHeight="1">
      <c r="D996" s="186" t="str">
        <f ca="1">IFERROR(ADDRESS(ROW($A$41),$BR$4,,,$B$8),"")</f>
        <v>'0'!$ET$41</v>
      </c>
      <c r="E996" s="170" t="str">
        <f t="shared" ca="1" si="44"/>
        <v/>
      </c>
      <c r="F996" s="170" t="str">
        <f t="shared" ca="1" si="45"/>
        <v/>
      </c>
      <c r="G996" s="171" t="str">
        <f ca="1">IF(OR(E996=0,E996="",E996=FALSE),"",MAX($G$1:G995)+1)</f>
        <v/>
      </c>
    </row>
    <row r="997" spans="4:7" ht="13.95" customHeight="1">
      <c r="D997" s="186" t="str">
        <f ca="1">IFERROR(ADDRESS(ROW($A$42),$BR$4,,,$B$8),"")</f>
        <v>'0'!$ET$42</v>
      </c>
      <c r="E997" s="170" t="str">
        <f t="shared" ca="1" si="44"/>
        <v/>
      </c>
      <c r="F997" s="170" t="str">
        <f t="shared" ca="1" si="45"/>
        <v/>
      </c>
      <c r="G997" s="171" t="str">
        <f ca="1">IF(OR(E997=0,E997="",E997=FALSE),"",MAX($G$1:G996)+1)</f>
        <v/>
      </c>
    </row>
    <row r="998" spans="4:7" ht="13.95" customHeight="1">
      <c r="D998" s="186" t="str">
        <f ca="1">IFERROR(ADDRESS(ROW($A$43),$BR$4,,,$B$8),"")</f>
        <v>'0'!$ET$43</v>
      </c>
      <c r="E998" s="170" t="str">
        <f t="shared" ca="1" si="44"/>
        <v/>
      </c>
      <c r="F998" s="170" t="str">
        <f t="shared" ca="1" si="45"/>
        <v/>
      </c>
      <c r="G998" s="171" t="str">
        <f ca="1">IF(OR(E998=0,E998="",E998=FALSE),"",MAX($G$1:G997)+1)</f>
        <v/>
      </c>
    </row>
    <row r="999" spans="4:7" ht="13.95" customHeight="1">
      <c r="D999" s="186" t="str">
        <f ca="1">IFERROR(ADDRESS(ROW($A$44),$BR$4,,,$B$8),"")</f>
        <v>'0'!$ET$44</v>
      </c>
      <c r="E999" s="170" t="str">
        <f t="shared" ca="1" si="44"/>
        <v/>
      </c>
      <c r="F999" s="170" t="str">
        <f t="shared" ca="1" si="45"/>
        <v/>
      </c>
      <c r="G999" s="171" t="str">
        <f ca="1">IF(OR(E999=0,E999="",E999=FALSE),"",MAX($G$1:G998)+1)</f>
        <v/>
      </c>
    </row>
    <row r="1000" spans="4:7" ht="13.95" customHeight="1">
      <c r="D1000" s="186" t="str">
        <f ca="1">IFERROR(ADDRESS(ROW($A$45),$BR$4,,,$B$8),"")</f>
        <v>'0'!$ET$45</v>
      </c>
      <c r="E1000" s="170" t="str">
        <f t="shared" ca="1" si="44"/>
        <v/>
      </c>
      <c r="F1000" s="170" t="str">
        <f t="shared" ca="1" si="45"/>
        <v/>
      </c>
      <c r="G1000" s="171" t="str">
        <f ca="1">IF(OR(E1000=0,E1000="",E1000=FALSE),"",MAX($G$1:G999)+1)</f>
        <v/>
      </c>
    </row>
    <row r="1001" spans="4:7" ht="13.95" customHeight="1">
      <c r="D1001" s="186" t="str">
        <f ca="1">IFERROR(ADDRESS(ROW($A$46),$BR$4,,,$B$8),"")</f>
        <v>'0'!$ET$46</v>
      </c>
      <c r="E1001" s="170" t="str">
        <f t="shared" ca="1" si="44"/>
        <v/>
      </c>
      <c r="F1001" s="170" t="str">
        <f t="shared" ca="1" si="45"/>
        <v/>
      </c>
      <c r="G1001" s="171" t="str">
        <f ca="1">IF(OR(E1001=0,E1001="",E1001=FALSE),"",MAX($G$1:G1000)+1)</f>
        <v/>
      </c>
    </row>
    <row r="1002" spans="4:7" ht="13.95" customHeight="1">
      <c r="D1002" s="186" t="str">
        <f ca="1">IFERROR(ADDRESS(ROW($A$47),$BR$4,,,$B$8),"")</f>
        <v>'0'!$ET$47</v>
      </c>
      <c r="E1002" s="170" t="str">
        <f t="shared" ca="1" si="44"/>
        <v/>
      </c>
      <c r="F1002" s="170" t="str">
        <f t="shared" ca="1" si="45"/>
        <v/>
      </c>
      <c r="G1002" s="171" t="str">
        <f ca="1">IF(OR(E1002=0,E1002="",E1002=FALSE),"",MAX($G$1:G1001)+1)</f>
        <v/>
      </c>
    </row>
    <row r="1003" spans="4:7" ht="13.95" customHeight="1">
      <c r="D1003" s="186" t="str">
        <f ca="1">IFERROR(ADDRESS(ROW($A$48),$BR$4,,,$B$8),"")</f>
        <v>'0'!$ET$48</v>
      </c>
      <c r="E1003" s="170" t="str">
        <f t="shared" ca="1" si="44"/>
        <v/>
      </c>
      <c r="F1003" s="170" t="str">
        <f t="shared" ca="1" si="45"/>
        <v/>
      </c>
      <c r="G1003" s="171" t="str">
        <f ca="1">IF(OR(E1003=0,E1003="",E1003=FALSE),"",MAX($G$1:G1002)+1)</f>
        <v/>
      </c>
    </row>
    <row r="1004" spans="4:7" ht="13.95" customHeight="1">
      <c r="D1004" s="186" t="str">
        <f ca="1">IFERROR(ADDRESS(ROW($A$49),$BR$4,,,$B$8),"")</f>
        <v>'0'!$ET$49</v>
      </c>
      <c r="E1004" s="170" t="str">
        <f t="shared" ca="1" si="44"/>
        <v/>
      </c>
      <c r="F1004" s="170" t="str">
        <f t="shared" ca="1" si="45"/>
        <v/>
      </c>
      <c r="G1004" s="171" t="str">
        <f ca="1">IF(OR(E1004=0,E1004="",E1004=FALSE),"",MAX($G$1:G1003)+1)</f>
        <v/>
      </c>
    </row>
    <row r="1005" spans="4:7" ht="13.95" customHeight="1">
      <c r="D1005" s="186" t="str">
        <f ca="1">IFERROR(ADDRESS(ROW($A$50),$BR$4,,,$B$8),"")</f>
        <v>'0'!$ET$50</v>
      </c>
      <c r="E1005" s="170" t="str">
        <f t="shared" ca="1" si="44"/>
        <v/>
      </c>
      <c r="F1005" s="170" t="str">
        <f t="shared" ca="1" si="45"/>
        <v/>
      </c>
      <c r="G1005" s="171" t="str">
        <f ca="1">IF(OR(E1005=0,E1005="",E1005=FALSE),"",MAX($G$1:G1004)+1)</f>
        <v/>
      </c>
    </row>
    <row r="1006" spans="4:7" ht="13.95" customHeight="1">
      <c r="D1006" s="186" t="str">
        <f ca="1">IFERROR(ADDRESS(ROW($A$51),$BR$4,,,$B$8),"")</f>
        <v>'0'!$ET$51</v>
      </c>
      <c r="E1006" s="170" t="str">
        <f t="shared" ca="1" si="44"/>
        <v/>
      </c>
      <c r="F1006" s="170" t="str">
        <f t="shared" ca="1" si="45"/>
        <v/>
      </c>
      <c r="G1006" s="171" t="str">
        <f ca="1">IF(OR(E1006=0,E1006="",E1006=FALSE),"",MAX($G$1:G1005)+1)</f>
        <v/>
      </c>
    </row>
    <row r="1007" spans="4:7" ht="13.95" customHeight="1">
      <c r="D1007" s="186" t="str">
        <f ca="1">IFERROR(ADDRESS(ROW($A$52),$BR$4,,,$B$8),"")</f>
        <v>'0'!$ET$52</v>
      </c>
      <c r="E1007" s="170" t="str">
        <f t="shared" ca="1" si="44"/>
        <v/>
      </c>
      <c r="F1007" s="170" t="str">
        <f t="shared" ca="1" si="45"/>
        <v/>
      </c>
      <c r="G1007" s="171" t="str">
        <f ca="1">IF(OR(E1007=0,E1007="",E1007=FALSE),"",MAX($G$1:G1006)+1)</f>
        <v/>
      </c>
    </row>
    <row r="1008" spans="4:7" ht="13.95" customHeight="1">
      <c r="D1008" s="187" t="str">
        <f ca="1">IFERROR(ADDRESS(ROW($A$3),$BR$5,,,$B$8),"")</f>
        <v>'0'!$EU$3</v>
      </c>
      <c r="E1008" s="170" t="str">
        <f t="shared" ca="1" si="44"/>
        <v/>
      </c>
      <c r="F1008" s="170" t="str">
        <f t="shared" ca="1" si="45"/>
        <v/>
      </c>
      <c r="G1008" s="171" t="str">
        <f ca="1">IF(OR(E1008=0,E1008="",E1008=FALSE),"",MAX($G$1:G1007)+1)</f>
        <v/>
      </c>
    </row>
    <row r="1009" spans="4:7" ht="13.95" customHeight="1">
      <c r="D1009" s="187" t="str">
        <f ca="1">IFERROR(ADDRESS(ROW($A$4),$BR$5,,,$B$8),"")</f>
        <v>'0'!$EU$4</v>
      </c>
      <c r="E1009" s="170" t="str">
        <f t="shared" ca="1" si="44"/>
        <v/>
      </c>
      <c r="F1009" s="170" t="str">
        <f t="shared" ca="1" si="45"/>
        <v/>
      </c>
      <c r="G1009" s="171" t="str">
        <f ca="1">IF(OR(E1009=0,E1009="",E1009=FALSE),"",MAX($G$1:G1008)+1)</f>
        <v/>
      </c>
    </row>
    <row r="1010" spans="4:7" ht="13.95" customHeight="1">
      <c r="D1010" s="187" t="str">
        <f ca="1">IFERROR(ADDRESS(ROW($A$5),$BR$5,,,$B$8),"")</f>
        <v>'0'!$EU$5</v>
      </c>
      <c r="E1010" s="170" t="str">
        <f t="shared" ca="1" si="44"/>
        <v/>
      </c>
      <c r="F1010" s="170" t="str">
        <f t="shared" ca="1" si="45"/>
        <v/>
      </c>
      <c r="G1010" s="171" t="str">
        <f ca="1">IF(OR(E1010=0,E1010="",E1010=FALSE),"",MAX($G$1:G1009)+1)</f>
        <v/>
      </c>
    </row>
    <row r="1011" spans="4:7" ht="13.95" customHeight="1">
      <c r="D1011" s="187" t="str">
        <f ca="1">IFERROR(ADDRESS(ROW($A$6),$BR$5,,,$B$8),"")</f>
        <v>'0'!$EU$6</v>
      </c>
      <c r="E1011" s="170" t="str">
        <f t="shared" ca="1" si="44"/>
        <v/>
      </c>
      <c r="F1011" s="170" t="str">
        <f t="shared" ca="1" si="45"/>
        <v/>
      </c>
      <c r="G1011" s="171" t="str">
        <f ca="1">IF(OR(E1011=0,E1011="",E1011=FALSE),"",MAX($G$1:G1010)+1)</f>
        <v/>
      </c>
    </row>
    <row r="1012" spans="4:7" ht="13.95" customHeight="1">
      <c r="D1012" s="187" t="str">
        <f ca="1">IFERROR(ADDRESS(ROW($A$7),$BR$5,,,$B$8),"")</f>
        <v>'0'!$EU$7</v>
      </c>
      <c r="E1012" s="170" t="str">
        <f t="shared" ca="1" si="44"/>
        <v/>
      </c>
      <c r="F1012" s="170" t="str">
        <f t="shared" ca="1" si="45"/>
        <v/>
      </c>
      <c r="G1012" s="171" t="str">
        <f ca="1">IF(OR(E1012=0,E1012="",E1012=FALSE),"",MAX($G$1:G1011)+1)</f>
        <v/>
      </c>
    </row>
    <row r="1013" spans="4:7" ht="13.95" customHeight="1">
      <c r="D1013" s="187" t="str">
        <f ca="1">IFERROR(ADDRESS(ROW($A$8),$BR$5,,,$B$8),"")</f>
        <v>'0'!$EU$8</v>
      </c>
      <c r="E1013" s="170" t="str">
        <f t="shared" ca="1" si="44"/>
        <v/>
      </c>
      <c r="F1013" s="170" t="str">
        <f t="shared" ca="1" si="45"/>
        <v/>
      </c>
      <c r="G1013" s="171" t="str">
        <f ca="1">IF(OR(E1013=0,E1013="",E1013=FALSE),"",MAX($G$1:G1012)+1)</f>
        <v/>
      </c>
    </row>
    <row r="1014" spans="4:7" ht="13.95" customHeight="1">
      <c r="D1014" s="187" t="str">
        <f ca="1">IFERROR(ADDRESS(ROW($A$9),$BR$5,,,$B$8),"")</f>
        <v>'0'!$EU$9</v>
      </c>
      <c r="E1014" s="170" t="str">
        <f t="shared" ca="1" si="44"/>
        <v/>
      </c>
      <c r="F1014" s="170" t="str">
        <f t="shared" ca="1" si="45"/>
        <v/>
      </c>
      <c r="G1014" s="171" t="str">
        <f ca="1">IF(OR(E1014=0,E1014="",E1014=FALSE),"",MAX($G$1:G1013)+1)</f>
        <v/>
      </c>
    </row>
    <row r="1015" spans="4:7" ht="13.95" customHeight="1">
      <c r="D1015" s="187" t="str">
        <f ca="1">IFERROR(ADDRESS(ROW($A$10),$BR$5,,,$B$8),"")</f>
        <v>'0'!$EU$10</v>
      </c>
      <c r="E1015" s="170" t="str">
        <f t="shared" ca="1" si="44"/>
        <v/>
      </c>
      <c r="F1015" s="170" t="str">
        <f t="shared" ca="1" si="45"/>
        <v/>
      </c>
      <c r="G1015" s="171" t="str">
        <f ca="1">IF(OR(E1015=0,E1015="",E1015=FALSE),"",MAX($G$1:G1014)+1)</f>
        <v/>
      </c>
    </row>
    <row r="1016" spans="4:7" ht="13.95" customHeight="1">
      <c r="D1016" s="187" t="str">
        <f ca="1">IFERROR(ADDRESS(ROW($A$11),$BR$5,,,$B$8),"")</f>
        <v>'0'!$EU$11</v>
      </c>
      <c r="E1016" s="170" t="str">
        <f t="shared" ca="1" si="44"/>
        <v/>
      </c>
      <c r="F1016" s="170" t="str">
        <f t="shared" ca="1" si="45"/>
        <v/>
      </c>
      <c r="G1016" s="171" t="str">
        <f ca="1">IF(OR(E1016=0,E1016="",E1016=FALSE),"",MAX($G$1:G1015)+1)</f>
        <v/>
      </c>
    </row>
    <row r="1017" spans="4:7" ht="13.95" customHeight="1">
      <c r="D1017" s="187" t="str">
        <f ca="1">IFERROR(ADDRESS(ROW($A$12),$BR$5,,,$B$8),"")</f>
        <v>'0'!$EU$12</v>
      </c>
      <c r="E1017" s="170" t="str">
        <f t="shared" ca="1" si="44"/>
        <v/>
      </c>
      <c r="F1017" s="170" t="str">
        <f t="shared" ca="1" si="45"/>
        <v/>
      </c>
      <c r="G1017" s="171" t="str">
        <f ca="1">IF(OR(E1017=0,E1017="",E1017=FALSE),"",MAX($G$1:G1016)+1)</f>
        <v/>
      </c>
    </row>
    <row r="1018" spans="4:7" ht="13.95" customHeight="1">
      <c r="D1018" s="187" t="str">
        <f ca="1">IFERROR(ADDRESS(ROW($A$13),$BR$5,,,$B$8),"")</f>
        <v>'0'!$EU$13</v>
      </c>
      <c r="E1018" s="170" t="str">
        <f t="shared" ca="1" si="44"/>
        <v/>
      </c>
      <c r="F1018" s="170" t="str">
        <f t="shared" ca="1" si="45"/>
        <v/>
      </c>
      <c r="G1018" s="171" t="str">
        <f ca="1">IF(OR(E1018=0,E1018="",E1018=FALSE),"",MAX($G$1:G1017)+1)</f>
        <v/>
      </c>
    </row>
    <row r="1019" spans="4:7" ht="13.95" customHeight="1">
      <c r="D1019" s="187" t="str">
        <f ca="1">IFERROR(ADDRESS(ROW($A$14),$BR$5,,,$B$8),"")</f>
        <v>'0'!$EU$14</v>
      </c>
      <c r="E1019" s="170" t="str">
        <f t="shared" ca="1" si="44"/>
        <v/>
      </c>
      <c r="F1019" s="170" t="str">
        <f t="shared" ca="1" si="45"/>
        <v/>
      </c>
      <c r="G1019" s="171" t="str">
        <f ca="1">IF(OR(E1019=0,E1019="",E1019=FALSE),"",MAX($G$1:G1018)+1)</f>
        <v/>
      </c>
    </row>
    <row r="1020" spans="4:7" ht="13.95" customHeight="1">
      <c r="D1020" s="187" t="str">
        <f ca="1">IFERROR(ADDRESS(ROW($A$15),$BR$5,,,$B$8),"")</f>
        <v>'0'!$EU$15</v>
      </c>
      <c r="E1020" s="170" t="str">
        <f t="shared" ca="1" si="44"/>
        <v/>
      </c>
      <c r="F1020" s="170" t="str">
        <f t="shared" ca="1" si="45"/>
        <v/>
      </c>
      <c r="G1020" s="171" t="str">
        <f ca="1">IF(OR(E1020=0,E1020="",E1020=FALSE),"",MAX($G$1:G1019)+1)</f>
        <v/>
      </c>
    </row>
    <row r="1021" spans="4:7" ht="13.95" customHeight="1">
      <c r="D1021" s="187" t="str">
        <f ca="1">IFERROR(ADDRESS(ROW($A$16),$BR$5,,,$B$8),"")</f>
        <v>'0'!$EU$16</v>
      </c>
      <c r="E1021" s="170" t="str">
        <f t="shared" ca="1" si="44"/>
        <v/>
      </c>
      <c r="F1021" s="170" t="str">
        <f t="shared" ca="1" si="45"/>
        <v/>
      </c>
      <c r="G1021" s="171" t="str">
        <f ca="1">IF(OR(E1021=0,E1021="",E1021=FALSE),"",MAX($G$1:G1020)+1)</f>
        <v/>
      </c>
    </row>
    <row r="1022" spans="4:7" ht="13.95" customHeight="1">
      <c r="D1022" s="187" t="str">
        <f ca="1">IFERROR(ADDRESS(ROW($A$17),$BR$5,,,$B$8),"")</f>
        <v>'0'!$EU$17</v>
      </c>
      <c r="E1022" s="170" t="str">
        <f t="shared" ca="1" si="44"/>
        <v/>
      </c>
      <c r="F1022" s="170" t="str">
        <f t="shared" ca="1" si="45"/>
        <v/>
      </c>
      <c r="G1022" s="171" t="str">
        <f ca="1">IF(OR(E1022=0,E1022="",E1022=FALSE),"",MAX($G$1:G1021)+1)</f>
        <v/>
      </c>
    </row>
    <row r="1023" spans="4:7" ht="13.95" customHeight="1">
      <c r="D1023" s="187" t="str">
        <f ca="1">IFERROR(ADDRESS(ROW($A$18),$BR$5,,,$B$8),"")</f>
        <v>'0'!$EU$18</v>
      </c>
      <c r="E1023" s="170" t="str">
        <f t="shared" ca="1" si="44"/>
        <v/>
      </c>
      <c r="F1023" s="170" t="str">
        <f t="shared" ca="1" si="45"/>
        <v/>
      </c>
      <c r="G1023" s="171" t="str">
        <f ca="1">IF(OR(E1023=0,E1023="",E1023=FALSE),"",MAX($G$1:G1022)+1)</f>
        <v/>
      </c>
    </row>
    <row r="1024" spans="4:7" ht="13.95" customHeight="1">
      <c r="D1024" s="187" t="str">
        <f ca="1">IFERROR(ADDRESS(ROW($A$19),$BR$5,,,$B$8),"")</f>
        <v>'0'!$EU$19</v>
      </c>
      <c r="E1024" s="170" t="str">
        <f t="shared" ca="1" si="44"/>
        <v/>
      </c>
      <c r="F1024" s="170" t="str">
        <f t="shared" ca="1" si="45"/>
        <v/>
      </c>
      <c r="G1024" s="171" t="str">
        <f ca="1">IF(OR(E1024=0,E1024="",E1024=FALSE),"",MAX($G$1:G1023)+1)</f>
        <v/>
      </c>
    </row>
    <row r="1025" spans="4:7" ht="13.95" customHeight="1">
      <c r="D1025" s="187" t="str">
        <f ca="1">IFERROR(ADDRESS(ROW($A$20),$BR$5,,,$B$8),"")</f>
        <v>'0'!$EU$20</v>
      </c>
      <c r="E1025" s="170" t="str">
        <f t="shared" ca="1" si="44"/>
        <v/>
      </c>
      <c r="F1025" s="170" t="str">
        <f t="shared" ca="1" si="45"/>
        <v/>
      </c>
      <c r="G1025" s="171" t="str">
        <f ca="1">IF(OR(E1025=0,E1025="",E1025=FALSE),"",MAX($G$1:G1024)+1)</f>
        <v/>
      </c>
    </row>
    <row r="1026" spans="4:7" ht="13.95" customHeight="1">
      <c r="D1026" s="187" t="str">
        <f ca="1">IFERROR(ADDRESS(ROW($A$21),$BR$5,,,$B$8),"")</f>
        <v>'0'!$EU$21</v>
      </c>
      <c r="E1026" s="170" t="str">
        <f t="shared" ca="1" si="44"/>
        <v/>
      </c>
      <c r="F1026" s="170" t="str">
        <f t="shared" ca="1" si="45"/>
        <v/>
      </c>
      <c r="G1026" s="171" t="str">
        <f ca="1">IF(OR(E1026=0,E1026="",E1026=FALSE),"",MAX($G$1:G1025)+1)</f>
        <v/>
      </c>
    </row>
    <row r="1027" spans="4:7" ht="13.95" customHeight="1">
      <c r="D1027" s="187" t="str">
        <f ca="1">IFERROR(ADDRESS(ROW($A$22),$BR$5,,,$B$8),"")</f>
        <v>'0'!$EU$22</v>
      </c>
      <c r="E1027" s="170" t="str">
        <f t="shared" ref="E1027:E1090" ca="1" si="46">IFERROR(INDIRECT(D1027),"")</f>
        <v/>
      </c>
      <c r="F1027" s="170" t="str">
        <f t="shared" ref="F1027:F1090" ca="1" si="47">IFERROR(IF(OFFSET(INDIRECT(D1027),,-1)&lt;&gt;"",OFFSET(INDIRECT(D1027),,-1),IF(OFFSET(INDIRECT(D1027),,-2)&lt;&gt;"",OFFSET(INDIRECT(D1027),,-2),IF(OFFSET(INDIRECT(D1027),,-3)&lt;&gt;"",OFFSET(INDIRECT(D1027),,-3),IF(OFFSET(INDIRECT(D1027),,-4)&lt;&gt;"",OFFSET(INDIRECT(D1027),,-4),IF(OFFSET(INDIRECT(D1027),,-5)&lt;&gt;"",OFFSET(INDIRECT(D1027),,-5),IF(OFFSET(INDIRECT(D1027),,-6)&lt;&gt;"",OFFSET(INDIRECT(D1027),,-6))))))),"")</f>
        <v/>
      </c>
      <c r="G1027" s="171" t="str">
        <f ca="1">IF(OR(E1027=0,E1027="",E1027=FALSE),"",MAX($G$1:G1026)+1)</f>
        <v/>
      </c>
    </row>
    <row r="1028" spans="4:7" ht="13.95" customHeight="1">
      <c r="D1028" s="187" t="str">
        <f ca="1">IFERROR(ADDRESS(ROW($A$23),$BR$5,,,$B$8),"")</f>
        <v>'0'!$EU$23</v>
      </c>
      <c r="E1028" s="170" t="str">
        <f t="shared" ca="1" si="46"/>
        <v/>
      </c>
      <c r="F1028" s="170" t="str">
        <f t="shared" ca="1" si="47"/>
        <v/>
      </c>
      <c r="G1028" s="171" t="str">
        <f ca="1">IF(OR(E1028=0,E1028="",E1028=FALSE),"",MAX($G$1:G1027)+1)</f>
        <v/>
      </c>
    </row>
    <row r="1029" spans="4:7" ht="13.95" customHeight="1">
      <c r="D1029" s="187" t="str">
        <f ca="1">IFERROR(ADDRESS(ROW($A$24),$BR$5,,,$B$8),"")</f>
        <v>'0'!$EU$24</v>
      </c>
      <c r="E1029" s="170" t="str">
        <f t="shared" ca="1" si="46"/>
        <v/>
      </c>
      <c r="F1029" s="170" t="str">
        <f t="shared" ca="1" si="47"/>
        <v/>
      </c>
      <c r="G1029" s="171" t="str">
        <f ca="1">IF(OR(E1029=0,E1029="",E1029=FALSE),"",MAX($G$1:G1028)+1)</f>
        <v/>
      </c>
    </row>
    <row r="1030" spans="4:7" ht="13.95" customHeight="1">
      <c r="D1030" s="187" t="str">
        <f ca="1">IFERROR(ADDRESS(ROW($A$25),$BR$5,,,$B$8),"")</f>
        <v>'0'!$EU$25</v>
      </c>
      <c r="E1030" s="170" t="str">
        <f t="shared" ca="1" si="46"/>
        <v/>
      </c>
      <c r="F1030" s="170" t="str">
        <f t="shared" ca="1" si="47"/>
        <v/>
      </c>
      <c r="G1030" s="171" t="str">
        <f ca="1">IF(OR(E1030=0,E1030="",E1030=FALSE),"",MAX($G$1:G1029)+1)</f>
        <v/>
      </c>
    </row>
    <row r="1031" spans="4:7" ht="13.95" customHeight="1">
      <c r="D1031" s="187" t="str">
        <f ca="1">IFERROR(ADDRESS(ROW($A$26),$BR$5,,,$B$8),"")</f>
        <v>'0'!$EU$26</v>
      </c>
      <c r="E1031" s="170" t="str">
        <f t="shared" ca="1" si="46"/>
        <v/>
      </c>
      <c r="F1031" s="170" t="str">
        <f t="shared" ca="1" si="47"/>
        <v/>
      </c>
      <c r="G1031" s="171" t="str">
        <f ca="1">IF(OR(E1031=0,E1031="",E1031=FALSE),"",MAX($G$1:G1030)+1)</f>
        <v/>
      </c>
    </row>
    <row r="1032" spans="4:7" ht="13.95" customHeight="1">
      <c r="D1032" s="187" t="str">
        <f ca="1">IFERROR(ADDRESS(ROW($A$27),$BR$5,,,$B$8),"")</f>
        <v>'0'!$EU$27</v>
      </c>
      <c r="E1032" s="170" t="str">
        <f t="shared" ca="1" si="46"/>
        <v/>
      </c>
      <c r="F1032" s="170" t="str">
        <f t="shared" ca="1" si="47"/>
        <v/>
      </c>
      <c r="G1032" s="171" t="str">
        <f ca="1">IF(OR(E1032=0,E1032="",E1032=FALSE),"",MAX($G$1:G1031)+1)</f>
        <v/>
      </c>
    </row>
    <row r="1033" spans="4:7" ht="13.95" customHeight="1">
      <c r="D1033" s="187" t="str">
        <f ca="1">IFERROR(ADDRESS(ROW($A$28),$BR$5,,,$B$8),"")</f>
        <v>'0'!$EU$28</v>
      </c>
      <c r="E1033" s="170" t="str">
        <f t="shared" ca="1" si="46"/>
        <v/>
      </c>
      <c r="F1033" s="170" t="str">
        <f t="shared" ca="1" si="47"/>
        <v/>
      </c>
      <c r="G1033" s="171" t="str">
        <f ca="1">IF(OR(E1033=0,E1033="",E1033=FALSE),"",MAX($G$1:G1032)+1)</f>
        <v/>
      </c>
    </row>
    <row r="1034" spans="4:7" ht="13.95" customHeight="1">
      <c r="D1034" s="187" t="str">
        <f ca="1">IFERROR(ADDRESS(ROW($A$29),$BR$5,,,$B$8),"")</f>
        <v>'0'!$EU$29</v>
      </c>
      <c r="E1034" s="170" t="str">
        <f t="shared" ca="1" si="46"/>
        <v/>
      </c>
      <c r="F1034" s="170" t="str">
        <f t="shared" ca="1" si="47"/>
        <v/>
      </c>
      <c r="G1034" s="171" t="str">
        <f ca="1">IF(OR(E1034=0,E1034="",E1034=FALSE),"",MAX($G$1:G1033)+1)</f>
        <v/>
      </c>
    </row>
    <row r="1035" spans="4:7" ht="13.95" customHeight="1">
      <c r="D1035" s="187" t="str">
        <f ca="1">IFERROR(ADDRESS(ROW($A$30),$BR$5,,,$B$8),"")</f>
        <v>'0'!$EU$30</v>
      </c>
      <c r="E1035" s="170" t="str">
        <f t="shared" ca="1" si="46"/>
        <v/>
      </c>
      <c r="F1035" s="170" t="str">
        <f t="shared" ca="1" si="47"/>
        <v/>
      </c>
      <c r="G1035" s="171" t="str">
        <f ca="1">IF(OR(E1035=0,E1035="",E1035=FALSE),"",MAX($G$1:G1034)+1)</f>
        <v/>
      </c>
    </row>
    <row r="1036" spans="4:7" ht="13.95" customHeight="1">
      <c r="D1036" s="187" t="str">
        <f ca="1">IFERROR(ADDRESS(ROW($A$31),$BR$5,,,$B$8),"")</f>
        <v>'0'!$EU$31</v>
      </c>
      <c r="E1036" s="170" t="str">
        <f t="shared" ca="1" si="46"/>
        <v/>
      </c>
      <c r="F1036" s="170" t="str">
        <f t="shared" ca="1" si="47"/>
        <v/>
      </c>
      <c r="G1036" s="171" t="str">
        <f ca="1">IF(OR(E1036=0,E1036="",E1036=FALSE),"",MAX($G$1:G1035)+1)</f>
        <v/>
      </c>
    </row>
    <row r="1037" spans="4:7" ht="13.95" customHeight="1">
      <c r="D1037" s="187" t="str">
        <f ca="1">IFERROR(ADDRESS(ROW($A$32),$BR$5,,,$B$8),"")</f>
        <v>'0'!$EU$32</v>
      </c>
      <c r="E1037" s="170" t="str">
        <f t="shared" ca="1" si="46"/>
        <v/>
      </c>
      <c r="F1037" s="170" t="str">
        <f t="shared" ca="1" si="47"/>
        <v/>
      </c>
      <c r="G1037" s="171" t="str">
        <f ca="1">IF(OR(E1037=0,E1037="",E1037=FALSE),"",MAX($G$1:G1036)+1)</f>
        <v/>
      </c>
    </row>
    <row r="1038" spans="4:7" ht="13.95" customHeight="1">
      <c r="D1038" s="187" t="str">
        <f ca="1">IFERROR(ADDRESS(ROW($A$33),$BR$5,,,$B$8),"")</f>
        <v>'0'!$EU$33</v>
      </c>
      <c r="E1038" s="170" t="str">
        <f t="shared" ca="1" si="46"/>
        <v/>
      </c>
      <c r="F1038" s="170" t="str">
        <f t="shared" ca="1" si="47"/>
        <v/>
      </c>
      <c r="G1038" s="171" t="str">
        <f ca="1">IF(OR(E1038=0,E1038="",E1038=FALSE),"",MAX($G$1:G1037)+1)</f>
        <v/>
      </c>
    </row>
    <row r="1039" spans="4:7" ht="13.95" customHeight="1">
      <c r="D1039" s="187" t="str">
        <f ca="1">IFERROR(ADDRESS(ROW($A$34),$BR$5,,,$B$8),"")</f>
        <v>'0'!$EU$34</v>
      </c>
      <c r="E1039" s="170" t="str">
        <f t="shared" ca="1" si="46"/>
        <v/>
      </c>
      <c r="F1039" s="170" t="str">
        <f t="shared" ca="1" si="47"/>
        <v/>
      </c>
      <c r="G1039" s="171" t="str">
        <f ca="1">IF(OR(E1039=0,E1039="",E1039=FALSE),"",MAX($G$1:G1038)+1)</f>
        <v/>
      </c>
    </row>
    <row r="1040" spans="4:7" ht="13.95" customHeight="1">
      <c r="D1040" s="187" t="str">
        <f ca="1">IFERROR(ADDRESS(ROW($A$35),$BR$5,,,$B$8),"")</f>
        <v>'0'!$EU$35</v>
      </c>
      <c r="E1040" s="170" t="str">
        <f t="shared" ca="1" si="46"/>
        <v/>
      </c>
      <c r="F1040" s="170" t="str">
        <f t="shared" ca="1" si="47"/>
        <v/>
      </c>
      <c r="G1040" s="171" t="str">
        <f ca="1">IF(OR(E1040=0,E1040="",E1040=FALSE),"",MAX($G$1:G1039)+1)</f>
        <v/>
      </c>
    </row>
    <row r="1041" spans="4:7" ht="13.95" customHeight="1">
      <c r="D1041" s="187" t="str">
        <f ca="1">IFERROR(ADDRESS(ROW($A$36),$BR$5,,,$B$8),"")</f>
        <v>'0'!$EU$36</v>
      </c>
      <c r="E1041" s="170" t="str">
        <f t="shared" ca="1" si="46"/>
        <v/>
      </c>
      <c r="F1041" s="170" t="str">
        <f t="shared" ca="1" si="47"/>
        <v/>
      </c>
      <c r="G1041" s="171" t="str">
        <f ca="1">IF(OR(E1041=0,E1041="",E1041=FALSE),"",MAX($G$1:G1040)+1)</f>
        <v/>
      </c>
    </row>
    <row r="1042" spans="4:7" ht="13.95" customHeight="1">
      <c r="D1042" s="187" t="str">
        <f ca="1">IFERROR(ADDRESS(ROW($A$37),$BR$5,,,$B$8),"")</f>
        <v>'0'!$EU$37</v>
      </c>
      <c r="E1042" s="170" t="str">
        <f t="shared" ca="1" si="46"/>
        <v/>
      </c>
      <c r="F1042" s="170" t="str">
        <f t="shared" ca="1" si="47"/>
        <v/>
      </c>
      <c r="G1042" s="171" t="str">
        <f ca="1">IF(OR(E1042=0,E1042="",E1042=FALSE),"",MAX($G$1:G1041)+1)</f>
        <v/>
      </c>
    </row>
    <row r="1043" spans="4:7" ht="13.95" customHeight="1">
      <c r="D1043" s="187" t="str">
        <f ca="1">IFERROR(ADDRESS(ROW($A$38),$BR$5,,,$B$8),"")</f>
        <v>'0'!$EU$38</v>
      </c>
      <c r="E1043" s="170" t="str">
        <f t="shared" ca="1" si="46"/>
        <v/>
      </c>
      <c r="F1043" s="170" t="str">
        <f t="shared" ca="1" si="47"/>
        <v/>
      </c>
      <c r="G1043" s="171" t="str">
        <f ca="1">IF(OR(E1043=0,E1043="",E1043=FALSE),"",MAX($G$1:G1042)+1)</f>
        <v/>
      </c>
    </row>
    <row r="1044" spans="4:7" ht="13.95" customHeight="1">
      <c r="D1044" s="187" t="str">
        <f ca="1">IFERROR(ADDRESS(ROW($A$39),$BR$5,,,$B$8),"")</f>
        <v>'0'!$EU$39</v>
      </c>
      <c r="E1044" s="170" t="str">
        <f t="shared" ca="1" si="46"/>
        <v/>
      </c>
      <c r="F1044" s="170" t="str">
        <f t="shared" ca="1" si="47"/>
        <v/>
      </c>
      <c r="G1044" s="171" t="str">
        <f ca="1">IF(OR(E1044=0,E1044="",E1044=FALSE),"",MAX($G$1:G1043)+1)</f>
        <v/>
      </c>
    </row>
    <row r="1045" spans="4:7" ht="13.95" customHeight="1">
      <c r="D1045" s="187" t="str">
        <f ca="1">IFERROR(ADDRESS(ROW($A$40),$BR$5,,,$B$8),"")</f>
        <v>'0'!$EU$40</v>
      </c>
      <c r="E1045" s="170" t="str">
        <f t="shared" ca="1" si="46"/>
        <v/>
      </c>
      <c r="F1045" s="170" t="str">
        <f t="shared" ca="1" si="47"/>
        <v/>
      </c>
      <c r="G1045" s="171" t="str">
        <f ca="1">IF(OR(E1045=0,E1045="",E1045=FALSE),"",MAX($G$1:G1044)+1)</f>
        <v/>
      </c>
    </row>
    <row r="1046" spans="4:7" ht="13.95" customHeight="1">
      <c r="D1046" s="187" t="str">
        <f ca="1">IFERROR(ADDRESS(ROW($A$41),$BR$5,,,$B$8),"")</f>
        <v>'0'!$EU$41</v>
      </c>
      <c r="E1046" s="170" t="str">
        <f t="shared" ca="1" si="46"/>
        <v/>
      </c>
      <c r="F1046" s="170" t="str">
        <f t="shared" ca="1" si="47"/>
        <v/>
      </c>
      <c r="G1046" s="171" t="str">
        <f ca="1">IF(OR(E1046=0,E1046="",E1046=FALSE),"",MAX($G$1:G1045)+1)</f>
        <v/>
      </c>
    </row>
    <row r="1047" spans="4:7" ht="13.95" customHeight="1">
      <c r="D1047" s="187" t="str">
        <f ca="1">IFERROR(ADDRESS(ROW($A$42),$BR$5,,,$B$8),"")</f>
        <v>'0'!$EU$42</v>
      </c>
      <c r="E1047" s="170" t="str">
        <f t="shared" ca="1" si="46"/>
        <v/>
      </c>
      <c r="F1047" s="170" t="str">
        <f t="shared" ca="1" si="47"/>
        <v/>
      </c>
      <c r="G1047" s="171" t="str">
        <f ca="1">IF(OR(E1047=0,E1047="",E1047=FALSE),"",MAX($G$1:G1046)+1)</f>
        <v/>
      </c>
    </row>
    <row r="1048" spans="4:7" ht="13.95" customHeight="1">
      <c r="D1048" s="187" t="str">
        <f ca="1">IFERROR(ADDRESS(ROW($A$43),$BR$5,,,$B$8),"")</f>
        <v>'0'!$EU$43</v>
      </c>
      <c r="E1048" s="170" t="str">
        <f t="shared" ca="1" si="46"/>
        <v/>
      </c>
      <c r="F1048" s="170" t="str">
        <f t="shared" ca="1" si="47"/>
        <v/>
      </c>
      <c r="G1048" s="171" t="str">
        <f ca="1">IF(OR(E1048=0,E1048="",E1048=FALSE),"",MAX($G$1:G1047)+1)</f>
        <v/>
      </c>
    </row>
    <row r="1049" spans="4:7" ht="13.95" customHeight="1">
      <c r="D1049" s="187" t="str">
        <f ca="1">IFERROR(ADDRESS(ROW($A$44),$BR$5,,,$B$8),"")</f>
        <v>'0'!$EU$44</v>
      </c>
      <c r="E1049" s="170" t="str">
        <f t="shared" ca="1" si="46"/>
        <v/>
      </c>
      <c r="F1049" s="170" t="str">
        <f t="shared" ca="1" si="47"/>
        <v/>
      </c>
      <c r="G1049" s="171" t="str">
        <f ca="1">IF(OR(E1049=0,E1049="",E1049=FALSE),"",MAX($G$1:G1048)+1)</f>
        <v/>
      </c>
    </row>
    <row r="1050" spans="4:7" ht="13.95" customHeight="1">
      <c r="D1050" s="187" t="str">
        <f ca="1">IFERROR(ADDRESS(ROW($A$45),$BR$5,,,$B$8),"")</f>
        <v>'0'!$EU$45</v>
      </c>
      <c r="E1050" s="170" t="str">
        <f t="shared" ca="1" si="46"/>
        <v/>
      </c>
      <c r="F1050" s="170" t="str">
        <f t="shared" ca="1" si="47"/>
        <v/>
      </c>
      <c r="G1050" s="171" t="str">
        <f ca="1">IF(OR(E1050=0,E1050="",E1050=FALSE),"",MAX($G$1:G1049)+1)</f>
        <v/>
      </c>
    </row>
    <row r="1051" spans="4:7" ht="13.95" customHeight="1">
      <c r="D1051" s="187" t="str">
        <f ca="1">IFERROR(ADDRESS(ROW($A$46),$BR$5,,,$B$8),"")</f>
        <v>'0'!$EU$46</v>
      </c>
      <c r="E1051" s="170" t="str">
        <f t="shared" ca="1" si="46"/>
        <v/>
      </c>
      <c r="F1051" s="170" t="str">
        <f t="shared" ca="1" si="47"/>
        <v/>
      </c>
      <c r="G1051" s="171" t="str">
        <f ca="1">IF(OR(E1051=0,E1051="",E1051=FALSE),"",MAX($G$1:G1050)+1)</f>
        <v/>
      </c>
    </row>
    <row r="1052" spans="4:7" ht="13.95" customHeight="1">
      <c r="D1052" s="187" t="str">
        <f ca="1">IFERROR(ADDRESS(ROW($A$47),$BR$5,,,$B$8),"")</f>
        <v>'0'!$EU$47</v>
      </c>
      <c r="E1052" s="170" t="str">
        <f t="shared" ca="1" si="46"/>
        <v/>
      </c>
      <c r="F1052" s="170" t="str">
        <f t="shared" ca="1" si="47"/>
        <v/>
      </c>
      <c r="G1052" s="171" t="str">
        <f ca="1">IF(OR(E1052=0,E1052="",E1052=FALSE),"",MAX($G$1:G1051)+1)</f>
        <v/>
      </c>
    </row>
    <row r="1053" spans="4:7" ht="13.95" customHeight="1">
      <c r="D1053" s="187" t="str">
        <f ca="1">IFERROR(ADDRESS(ROW($A$48),$BR$5,,,$B$8),"")</f>
        <v>'0'!$EU$48</v>
      </c>
      <c r="E1053" s="170" t="str">
        <f t="shared" ca="1" si="46"/>
        <v/>
      </c>
      <c r="F1053" s="170" t="str">
        <f t="shared" ca="1" si="47"/>
        <v/>
      </c>
      <c r="G1053" s="171" t="str">
        <f ca="1">IF(OR(E1053=0,E1053="",E1053=FALSE),"",MAX($G$1:G1052)+1)</f>
        <v/>
      </c>
    </row>
    <row r="1054" spans="4:7" ht="13.95" customHeight="1">
      <c r="D1054" s="187" t="str">
        <f ca="1">IFERROR(ADDRESS(ROW($A$49),$BR$5,,,$B$8),"")</f>
        <v>'0'!$EU$49</v>
      </c>
      <c r="E1054" s="170" t="str">
        <f t="shared" ca="1" si="46"/>
        <v/>
      </c>
      <c r="F1054" s="170" t="str">
        <f t="shared" ca="1" si="47"/>
        <v/>
      </c>
      <c r="G1054" s="171" t="str">
        <f ca="1">IF(OR(E1054=0,E1054="",E1054=FALSE),"",MAX($G$1:G1053)+1)</f>
        <v/>
      </c>
    </row>
    <row r="1055" spans="4:7" ht="13.95" customHeight="1">
      <c r="D1055" s="187" t="str">
        <f ca="1">IFERROR(ADDRESS(ROW($A$50),$BR$5,,,$B$8),"")</f>
        <v>'0'!$EU$50</v>
      </c>
      <c r="E1055" s="170" t="str">
        <f t="shared" ca="1" si="46"/>
        <v/>
      </c>
      <c r="F1055" s="170" t="str">
        <f t="shared" ca="1" si="47"/>
        <v/>
      </c>
      <c r="G1055" s="171" t="str">
        <f ca="1">IF(OR(E1055=0,E1055="",E1055=FALSE),"",MAX($G$1:G1054)+1)</f>
        <v/>
      </c>
    </row>
    <row r="1056" spans="4:7" ht="13.95" customHeight="1">
      <c r="D1056" s="187" t="str">
        <f ca="1">IFERROR(ADDRESS(ROW($A$51),$BR$5,,,$B$8),"")</f>
        <v>'0'!$EU$51</v>
      </c>
      <c r="E1056" s="170" t="str">
        <f t="shared" ca="1" si="46"/>
        <v/>
      </c>
      <c r="F1056" s="170" t="str">
        <f t="shared" ca="1" si="47"/>
        <v/>
      </c>
      <c r="G1056" s="171" t="str">
        <f ca="1">IF(OR(E1056=0,E1056="",E1056=FALSE),"",MAX($G$1:G1055)+1)</f>
        <v/>
      </c>
    </row>
    <row r="1057" spans="3:7" ht="13.95" customHeight="1" thickBot="1">
      <c r="D1057" s="187" t="str">
        <f ca="1">IFERROR(ADDRESS(ROW($A$52),$BR$5,,,$B$8),"")</f>
        <v>'0'!$EU$52</v>
      </c>
      <c r="E1057" s="170" t="str">
        <f t="shared" ca="1" si="46"/>
        <v/>
      </c>
      <c r="F1057" s="170" t="str">
        <f t="shared" ca="1" si="47"/>
        <v/>
      </c>
      <c r="G1057" s="171" t="str">
        <f ca="1">IF(OR(E1057=0,E1057="",E1057=FALSE),"",MAX($G$1:G1056)+1)</f>
        <v/>
      </c>
    </row>
    <row r="1058" spans="3:7" ht="13.95" customHeight="1" thickTop="1">
      <c r="C1058" s="190" t="s">
        <v>386</v>
      </c>
      <c r="D1058" s="189">
        <f>B9</f>
        <v>0</v>
      </c>
      <c r="E1058" s="170" t="str">
        <f t="shared" ca="1" si="46"/>
        <v/>
      </c>
      <c r="F1058" s="170" t="str">
        <f t="shared" ca="1" si="47"/>
        <v/>
      </c>
      <c r="G1058" s="171" t="str">
        <f ca="1">IF(OR(E1058=0,E1058="",E1058=FALSE),"",MAX($G$1:G1057)+1)</f>
        <v/>
      </c>
    </row>
    <row r="1059" spans="3:7" ht="13.95" customHeight="1">
      <c r="D1059" s="169" t="str">
        <f ca="1">IFERROR(ADDRESS(ROW($A$4),$BS$3,,,$B$9),"")</f>
        <v/>
      </c>
      <c r="E1059" s="170" t="str">
        <f t="shared" ca="1" si="46"/>
        <v/>
      </c>
      <c r="F1059" s="170" t="str">
        <f t="shared" ca="1" si="47"/>
        <v/>
      </c>
      <c r="G1059" s="171" t="str">
        <f ca="1">IF(OR(E1059=0,E1059="",E1059=FALSE),"",MAX($G$1:G1058)+1)</f>
        <v/>
      </c>
    </row>
    <row r="1060" spans="3:7" ht="13.95" customHeight="1">
      <c r="D1060" s="169" t="str">
        <f ca="1">IFERROR(ADDRESS(ROW($A$4),$BS$3,,,$B$9),"")</f>
        <v/>
      </c>
      <c r="E1060" s="170" t="str">
        <f t="shared" ca="1" si="46"/>
        <v/>
      </c>
      <c r="F1060" s="170" t="str">
        <f t="shared" ca="1" si="47"/>
        <v/>
      </c>
      <c r="G1060" s="171" t="str">
        <f ca="1">IF(OR(E1060=0,E1060="",E1060=FALSE),"",MAX($G$1:G1059)+1)</f>
        <v/>
      </c>
    </row>
    <row r="1061" spans="3:7" ht="13.95" customHeight="1">
      <c r="D1061" s="169" t="str">
        <f ca="1">IFERROR(ADDRESS(ROW($A$5),$BS$3,,,$B$9),"")</f>
        <v/>
      </c>
      <c r="E1061" s="170" t="str">
        <f t="shared" ca="1" si="46"/>
        <v/>
      </c>
      <c r="F1061" s="170" t="str">
        <f t="shared" ca="1" si="47"/>
        <v/>
      </c>
      <c r="G1061" s="171" t="str">
        <f ca="1">IF(OR(E1061=0,E1061="",E1061=FALSE),"",MAX($G$1:G1060)+1)</f>
        <v/>
      </c>
    </row>
    <row r="1062" spans="3:7" ht="13.95" customHeight="1">
      <c r="D1062" s="169" t="str">
        <f ca="1">IFERROR(ADDRESS(ROW($A$6),$BS$3,,,$B$9),"")</f>
        <v/>
      </c>
      <c r="E1062" s="170" t="str">
        <f t="shared" ca="1" si="46"/>
        <v/>
      </c>
      <c r="F1062" s="170" t="str">
        <f t="shared" ca="1" si="47"/>
        <v/>
      </c>
      <c r="G1062" s="171" t="str">
        <f ca="1">IF(OR(E1062=0,E1062="",E1062=FALSE),"",MAX($G$1:G1061)+1)</f>
        <v/>
      </c>
    </row>
    <row r="1063" spans="3:7" ht="13.95" customHeight="1">
      <c r="D1063" s="169" t="str">
        <f ca="1">IFERROR(ADDRESS(ROW($A$7),$BS$3,,,$B$9),"")</f>
        <v/>
      </c>
      <c r="E1063" s="170" t="str">
        <f t="shared" ca="1" si="46"/>
        <v/>
      </c>
      <c r="F1063" s="170" t="str">
        <f t="shared" ca="1" si="47"/>
        <v/>
      </c>
      <c r="G1063" s="171" t="str">
        <f ca="1">IF(OR(E1063=0,E1063="",E1063=FALSE),"",MAX($G$1:G1062)+1)</f>
        <v/>
      </c>
    </row>
    <row r="1064" spans="3:7" ht="13.95" customHeight="1">
      <c r="D1064" s="169" t="str">
        <f ca="1">IFERROR(ADDRESS(ROW($A$8),$BS$3,,,$B$9),"")</f>
        <v/>
      </c>
      <c r="E1064" s="170" t="str">
        <f t="shared" ca="1" si="46"/>
        <v/>
      </c>
      <c r="F1064" s="170" t="str">
        <f t="shared" ca="1" si="47"/>
        <v/>
      </c>
      <c r="G1064" s="171" t="str">
        <f ca="1">IF(OR(E1064=0,E1064="",E1064=FALSE),"",MAX($G$1:G1063)+1)</f>
        <v/>
      </c>
    </row>
    <row r="1065" spans="3:7" ht="13.95" customHeight="1">
      <c r="D1065" s="169" t="str">
        <f ca="1">IFERROR(ADDRESS(ROW($A$9),$BS$3,,,$B$9),"")</f>
        <v/>
      </c>
      <c r="E1065" s="170" t="str">
        <f t="shared" ca="1" si="46"/>
        <v/>
      </c>
      <c r="F1065" s="170" t="str">
        <f t="shared" ca="1" si="47"/>
        <v/>
      </c>
      <c r="G1065" s="171" t="str">
        <f ca="1">IF(OR(E1065=0,E1065="",E1065=FALSE),"",MAX($G$1:G1064)+1)</f>
        <v/>
      </c>
    </row>
    <row r="1066" spans="3:7" ht="13.95" customHeight="1">
      <c r="D1066" s="169" t="str">
        <f ca="1">IFERROR(ADDRESS(ROW($A$10),$BS$3,,,$B$9),"")</f>
        <v/>
      </c>
      <c r="E1066" s="170" t="str">
        <f t="shared" ca="1" si="46"/>
        <v/>
      </c>
      <c r="F1066" s="170" t="str">
        <f t="shared" ca="1" si="47"/>
        <v/>
      </c>
      <c r="G1066" s="171" t="str">
        <f ca="1">IF(OR(E1066=0,E1066="",E1066=FALSE),"",MAX($G$1:G1065)+1)</f>
        <v/>
      </c>
    </row>
    <row r="1067" spans="3:7" ht="13.95" customHeight="1">
      <c r="D1067" s="169" t="str">
        <f ca="1">IFERROR(ADDRESS(ROW($A$11),$BS$3,,,$B$9),"")</f>
        <v/>
      </c>
      <c r="E1067" s="170" t="str">
        <f t="shared" ca="1" si="46"/>
        <v/>
      </c>
      <c r="F1067" s="170" t="str">
        <f t="shared" ca="1" si="47"/>
        <v/>
      </c>
      <c r="G1067" s="171" t="str">
        <f ca="1">IF(OR(E1067=0,E1067="",E1067=FALSE),"",MAX($G$1:G1066)+1)</f>
        <v/>
      </c>
    </row>
    <row r="1068" spans="3:7" ht="13.95" customHeight="1">
      <c r="D1068" s="169" t="str">
        <f ca="1">IFERROR(ADDRESS(ROW($A$12),$BS$3,,,$B$9),"")</f>
        <v/>
      </c>
      <c r="E1068" s="170" t="str">
        <f t="shared" ca="1" si="46"/>
        <v/>
      </c>
      <c r="F1068" s="170" t="str">
        <f t="shared" ca="1" si="47"/>
        <v/>
      </c>
      <c r="G1068" s="171" t="str">
        <f ca="1">IF(OR(E1068=0,E1068="",E1068=FALSE),"",MAX($G$1:G1067)+1)</f>
        <v/>
      </c>
    </row>
    <row r="1069" spans="3:7" ht="13.95" customHeight="1">
      <c r="D1069" s="169" t="str">
        <f ca="1">IFERROR(ADDRESS(ROW($A$13),$BS$3,,,$B$9),"")</f>
        <v/>
      </c>
      <c r="E1069" s="170" t="str">
        <f t="shared" ca="1" si="46"/>
        <v/>
      </c>
      <c r="F1069" s="170" t="str">
        <f t="shared" ca="1" si="47"/>
        <v/>
      </c>
      <c r="G1069" s="171" t="str">
        <f ca="1">IF(OR(E1069=0,E1069="",E1069=FALSE),"",MAX($G$1:G1068)+1)</f>
        <v/>
      </c>
    </row>
    <row r="1070" spans="3:7" ht="13.95" customHeight="1">
      <c r="D1070" s="169" t="str">
        <f ca="1">IFERROR(ADDRESS(ROW($A$14),$BS$3,,,$B$9),"")</f>
        <v/>
      </c>
      <c r="E1070" s="170" t="str">
        <f t="shared" ca="1" si="46"/>
        <v/>
      </c>
      <c r="F1070" s="170" t="str">
        <f t="shared" ca="1" si="47"/>
        <v/>
      </c>
      <c r="G1070" s="171" t="str">
        <f ca="1">IF(OR(E1070=0,E1070="",E1070=FALSE),"",MAX($G$1:G1069)+1)</f>
        <v/>
      </c>
    </row>
    <row r="1071" spans="3:7" ht="13.95" customHeight="1">
      <c r="D1071" s="169" t="str">
        <f ca="1">IFERROR(ADDRESS(ROW($A$15),$BS$3,,,$B$9),"")</f>
        <v/>
      </c>
      <c r="E1071" s="170" t="str">
        <f t="shared" ca="1" si="46"/>
        <v/>
      </c>
      <c r="F1071" s="170" t="str">
        <f t="shared" ca="1" si="47"/>
        <v/>
      </c>
      <c r="G1071" s="171" t="str">
        <f ca="1">IF(OR(E1071=0,E1071="",E1071=FALSE),"",MAX($G$1:G1070)+1)</f>
        <v/>
      </c>
    </row>
    <row r="1072" spans="3:7" ht="13.95" customHeight="1">
      <c r="D1072" s="169" t="str">
        <f ca="1">IFERROR(ADDRESS(ROW($A$16),$BS$3,,,$B$9),"")</f>
        <v/>
      </c>
      <c r="E1072" s="170" t="str">
        <f t="shared" ca="1" si="46"/>
        <v/>
      </c>
      <c r="F1072" s="170" t="str">
        <f t="shared" ca="1" si="47"/>
        <v/>
      </c>
      <c r="G1072" s="171" t="str">
        <f ca="1">IF(OR(E1072=0,E1072="",E1072=FALSE),"",MAX($G$1:G1071)+1)</f>
        <v/>
      </c>
    </row>
    <row r="1073" spans="4:7" ht="13.95" customHeight="1">
      <c r="D1073" s="169" t="str">
        <f ca="1">IFERROR(ADDRESS(ROW($A$17),$BS$3,,,$B$9),"")</f>
        <v/>
      </c>
      <c r="E1073" s="170" t="str">
        <f t="shared" ca="1" si="46"/>
        <v/>
      </c>
      <c r="F1073" s="170" t="str">
        <f t="shared" ca="1" si="47"/>
        <v/>
      </c>
      <c r="G1073" s="171" t="str">
        <f ca="1">IF(OR(E1073=0,E1073="",E1073=FALSE),"",MAX($G$1:G1072)+1)</f>
        <v/>
      </c>
    </row>
    <row r="1074" spans="4:7" ht="13.95" customHeight="1">
      <c r="D1074" s="169" t="str">
        <f ca="1">IFERROR(ADDRESS(ROW($A$18),$BS$3,,,$B$9),"")</f>
        <v/>
      </c>
      <c r="E1074" s="170" t="str">
        <f t="shared" ca="1" si="46"/>
        <v/>
      </c>
      <c r="F1074" s="170" t="str">
        <f t="shared" ca="1" si="47"/>
        <v/>
      </c>
      <c r="G1074" s="171" t="str">
        <f ca="1">IF(OR(E1074=0,E1074="",E1074=FALSE),"",MAX($G$1:G1073)+1)</f>
        <v/>
      </c>
    </row>
    <row r="1075" spans="4:7" ht="13.95" customHeight="1">
      <c r="D1075" s="169" t="str">
        <f ca="1">IFERROR(ADDRESS(ROW($A$19),$BS$3,,,$B$9),"")</f>
        <v/>
      </c>
      <c r="E1075" s="170" t="str">
        <f t="shared" ca="1" si="46"/>
        <v/>
      </c>
      <c r="F1075" s="170" t="str">
        <f t="shared" ca="1" si="47"/>
        <v/>
      </c>
      <c r="G1075" s="171" t="str">
        <f ca="1">IF(OR(E1075=0,E1075="",E1075=FALSE),"",MAX($G$1:G1074)+1)</f>
        <v/>
      </c>
    </row>
    <row r="1076" spans="4:7" ht="13.95" customHeight="1">
      <c r="D1076" s="169" t="str">
        <f ca="1">IFERROR(ADDRESS(ROW($A$20),$BS$3,,,$B$9),"")</f>
        <v/>
      </c>
      <c r="E1076" s="170" t="str">
        <f t="shared" ca="1" si="46"/>
        <v/>
      </c>
      <c r="F1076" s="170" t="str">
        <f t="shared" ca="1" si="47"/>
        <v/>
      </c>
      <c r="G1076" s="171" t="str">
        <f ca="1">IF(OR(E1076=0,E1076="",E1076=FALSE),"",MAX($G$1:G1075)+1)</f>
        <v/>
      </c>
    </row>
    <row r="1077" spans="4:7" ht="13.95" customHeight="1">
      <c r="D1077" s="169" t="str">
        <f ca="1">IFERROR(ADDRESS(ROW($A$21),$BS$3,,,$B$9),"")</f>
        <v/>
      </c>
      <c r="E1077" s="170" t="str">
        <f t="shared" ca="1" si="46"/>
        <v/>
      </c>
      <c r="F1077" s="170" t="str">
        <f t="shared" ca="1" si="47"/>
        <v/>
      </c>
      <c r="G1077" s="171" t="str">
        <f ca="1">IF(OR(E1077=0,E1077="",E1077=FALSE),"",MAX($G$1:G1076)+1)</f>
        <v/>
      </c>
    </row>
    <row r="1078" spans="4:7" ht="13.95" customHeight="1">
      <c r="D1078" s="169" t="str">
        <f ca="1">IFERROR(ADDRESS(ROW($A$22),$BS$3,,,$B$9),"")</f>
        <v/>
      </c>
      <c r="E1078" s="170" t="str">
        <f t="shared" ca="1" si="46"/>
        <v/>
      </c>
      <c r="F1078" s="170" t="str">
        <f t="shared" ca="1" si="47"/>
        <v/>
      </c>
      <c r="G1078" s="171" t="str">
        <f ca="1">IF(OR(E1078=0,E1078="",E1078=FALSE),"",MAX($G$1:G1077)+1)</f>
        <v/>
      </c>
    </row>
    <row r="1079" spans="4:7" ht="13.95" customHeight="1">
      <c r="D1079" s="169" t="str">
        <f ca="1">IFERROR(ADDRESS(ROW($A$23),$BS$3,,,$B$9),"")</f>
        <v/>
      </c>
      <c r="E1079" s="170" t="str">
        <f t="shared" ca="1" si="46"/>
        <v/>
      </c>
      <c r="F1079" s="170" t="str">
        <f t="shared" ca="1" si="47"/>
        <v/>
      </c>
      <c r="G1079" s="171" t="str">
        <f ca="1">IF(OR(E1079=0,E1079="",E1079=FALSE),"",MAX($G$1:G1078)+1)</f>
        <v/>
      </c>
    </row>
    <row r="1080" spans="4:7" ht="13.95" customHeight="1">
      <c r="D1080" s="169" t="str">
        <f ca="1">IFERROR(ADDRESS(ROW($A$24),$BS$3,,,$B$9),"")</f>
        <v/>
      </c>
      <c r="E1080" s="170" t="str">
        <f t="shared" ca="1" si="46"/>
        <v/>
      </c>
      <c r="F1080" s="170" t="str">
        <f t="shared" ca="1" si="47"/>
        <v/>
      </c>
      <c r="G1080" s="171" t="str">
        <f ca="1">IF(OR(E1080=0,E1080="",E1080=FALSE),"",MAX($G$1:G1079)+1)</f>
        <v/>
      </c>
    </row>
    <row r="1081" spans="4:7" ht="13.95" customHeight="1">
      <c r="D1081" s="169" t="str">
        <f ca="1">IFERROR(ADDRESS(ROW($A$25),$BS$3,,,$B$9),"")</f>
        <v/>
      </c>
      <c r="E1081" s="170" t="str">
        <f t="shared" ca="1" si="46"/>
        <v/>
      </c>
      <c r="F1081" s="170" t="str">
        <f t="shared" ca="1" si="47"/>
        <v/>
      </c>
      <c r="G1081" s="171" t="str">
        <f ca="1">IF(OR(E1081=0,E1081="",E1081=FALSE),"",MAX($G$1:G1080)+1)</f>
        <v/>
      </c>
    </row>
    <row r="1082" spans="4:7" ht="13.95" customHeight="1">
      <c r="D1082" s="169" t="str">
        <f ca="1">IFERROR(ADDRESS(ROW($A$26),$BS$3,,,$B$9),"")</f>
        <v/>
      </c>
      <c r="E1082" s="170" t="str">
        <f t="shared" ca="1" si="46"/>
        <v/>
      </c>
      <c r="F1082" s="170" t="str">
        <f t="shared" ca="1" si="47"/>
        <v/>
      </c>
      <c r="G1082" s="171" t="str">
        <f ca="1">IF(OR(E1082=0,E1082="",E1082=FALSE),"",MAX($G$1:G1081)+1)</f>
        <v/>
      </c>
    </row>
    <row r="1083" spans="4:7" ht="13.95" customHeight="1">
      <c r="D1083" s="169" t="str">
        <f ca="1">IFERROR(ADDRESS(ROW($A$27),$BS$3,,,$B$9),"")</f>
        <v/>
      </c>
      <c r="E1083" s="170" t="str">
        <f t="shared" ca="1" si="46"/>
        <v/>
      </c>
      <c r="F1083" s="170" t="str">
        <f t="shared" ca="1" si="47"/>
        <v/>
      </c>
      <c r="G1083" s="171" t="str">
        <f ca="1">IF(OR(E1083=0,E1083="",E1083=FALSE),"",MAX($G$1:G1082)+1)</f>
        <v/>
      </c>
    </row>
    <row r="1084" spans="4:7" ht="13.95" customHeight="1">
      <c r="D1084" s="169" t="str">
        <f ca="1">IFERROR(ADDRESS(ROW($A$28),$BS$3,,,$B$9),"")</f>
        <v/>
      </c>
      <c r="E1084" s="170" t="str">
        <f t="shared" ca="1" si="46"/>
        <v/>
      </c>
      <c r="F1084" s="170" t="str">
        <f t="shared" ca="1" si="47"/>
        <v/>
      </c>
      <c r="G1084" s="171" t="str">
        <f ca="1">IF(OR(E1084=0,E1084="",E1084=FALSE),"",MAX($G$1:G1083)+1)</f>
        <v/>
      </c>
    </row>
    <row r="1085" spans="4:7" ht="13.95" customHeight="1">
      <c r="D1085" s="169" t="str">
        <f ca="1">IFERROR(ADDRESS(ROW($A$29),$BS$3,,,$B$9),"")</f>
        <v/>
      </c>
      <c r="E1085" s="170" t="str">
        <f t="shared" ca="1" si="46"/>
        <v/>
      </c>
      <c r="F1085" s="170" t="str">
        <f t="shared" ca="1" si="47"/>
        <v/>
      </c>
      <c r="G1085" s="171" t="str">
        <f ca="1">IF(OR(E1085=0,E1085="",E1085=FALSE),"",MAX($G$1:G1084)+1)</f>
        <v/>
      </c>
    </row>
    <row r="1086" spans="4:7" ht="13.95" customHeight="1">
      <c r="D1086" s="169" t="str">
        <f ca="1">IFERROR(ADDRESS(ROW($A$30),$BS$3,,,$B$9),"")</f>
        <v/>
      </c>
      <c r="E1086" s="170" t="str">
        <f t="shared" ca="1" si="46"/>
        <v/>
      </c>
      <c r="F1086" s="170" t="str">
        <f t="shared" ca="1" si="47"/>
        <v/>
      </c>
      <c r="G1086" s="171" t="str">
        <f ca="1">IF(OR(E1086=0,E1086="",E1086=FALSE),"",MAX($G$1:G1085)+1)</f>
        <v/>
      </c>
    </row>
    <row r="1087" spans="4:7" ht="13.95" customHeight="1">
      <c r="D1087" s="169" t="str">
        <f ca="1">IFERROR(ADDRESS(ROW($A$31),$BS$3,,,$B$9),"")</f>
        <v/>
      </c>
      <c r="E1087" s="170" t="str">
        <f t="shared" ca="1" si="46"/>
        <v/>
      </c>
      <c r="F1087" s="170" t="str">
        <f t="shared" ca="1" si="47"/>
        <v/>
      </c>
      <c r="G1087" s="171" t="str">
        <f ca="1">IF(OR(E1087=0,E1087="",E1087=FALSE),"",MAX($G$1:G1086)+1)</f>
        <v/>
      </c>
    </row>
    <row r="1088" spans="4:7" ht="13.95" customHeight="1">
      <c r="D1088" s="169" t="str">
        <f ca="1">IFERROR(ADDRESS(ROW($A$32),$BS$3,,,$B$9),"")</f>
        <v/>
      </c>
      <c r="E1088" s="170" t="str">
        <f t="shared" ca="1" si="46"/>
        <v/>
      </c>
      <c r="F1088" s="170" t="str">
        <f t="shared" ca="1" si="47"/>
        <v/>
      </c>
      <c r="G1088" s="171" t="str">
        <f ca="1">IF(OR(E1088=0,E1088="",E1088=FALSE),"",MAX($G$1:G1087)+1)</f>
        <v/>
      </c>
    </row>
    <row r="1089" spans="4:7" ht="13.95" customHeight="1">
      <c r="D1089" s="169" t="str">
        <f ca="1">IFERROR(ADDRESS(ROW($A$33),$BS$3,,,$B$9),"")</f>
        <v/>
      </c>
      <c r="E1089" s="170" t="str">
        <f t="shared" ca="1" si="46"/>
        <v/>
      </c>
      <c r="F1089" s="170" t="str">
        <f t="shared" ca="1" si="47"/>
        <v/>
      </c>
      <c r="G1089" s="171" t="str">
        <f ca="1">IF(OR(E1089=0,E1089="",E1089=FALSE),"",MAX($G$1:G1088)+1)</f>
        <v/>
      </c>
    </row>
    <row r="1090" spans="4:7" ht="13.95" customHeight="1">
      <c r="D1090" s="169" t="str">
        <f ca="1">IFERROR(ADDRESS(ROW($A$34),$BS$3,,,$B$9),"")</f>
        <v/>
      </c>
      <c r="E1090" s="170" t="str">
        <f t="shared" ca="1" si="46"/>
        <v/>
      </c>
      <c r="F1090" s="170" t="str">
        <f t="shared" ca="1" si="47"/>
        <v/>
      </c>
      <c r="G1090" s="171" t="str">
        <f ca="1">IF(OR(E1090=0,E1090="",E1090=FALSE),"",MAX($G$1:G1089)+1)</f>
        <v/>
      </c>
    </row>
    <row r="1091" spans="4:7" ht="13.95" customHeight="1">
      <c r="D1091" s="169" t="str">
        <f ca="1">IFERROR(ADDRESS(ROW($A$35),$BS$3,,,$B$9),"")</f>
        <v/>
      </c>
      <c r="E1091" s="170" t="str">
        <f t="shared" ref="E1091:E1154" ca="1" si="48">IFERROR(INDIRECT(D1091),"")</f>
        <v/>
      </c>
      <c r="F1091" s="170" t="str">
        <f t="shared" ref="F1091:F1154" ca="1" si="49">IFERROR(IF(OFFSET(INDIRECT(D1091),,-1)&lt;&gt;"",OFFSET(INDIRECT(D1091),,-1),IF(OFFSET(INDIRECT(D1091),,-2)&lt;&gt;"",OFFSET(INDIRECT(D1091),,-2),IF(OFFSET(INDIRECT(D1091),,-3)&lt;&gt;"",OFFSET(INDIRECT(D1091),,-3),IF(OFFSET(INDIRECT(D1091),,-4)&lt;&gt;"",OFFSET(INDIRECT(D1091),,-4),IF(OFFSET(INDIRECT(D1091),,-5)&lt;&gt;"",OFFSET(INDIRECT(D1091),,-5),IF(OFFSET(INDIRECT(D1091),,-6)&lt;&gt;"",OFFSET(INDIRECT(D1091),,-6))))))),"")</f>
        <v/>
      </c>
      <c r="G1091" s="171" t="str">
        <f ca="1">IF(OR(E1091=0,E1091="",E1091=FALSE),"",MAX($G$1:G1090)+1)</f>
        <v/>
      </c>
    </row>
    <row r="1092" spans="4:7" ht="13.95" customHeight="1">
      <c r="D1092" s="169" t="str">
        <f ca="1">IFERROR(ADDRESS(ROW($A$36),$BS$3,,,$B$9),"")</f>
        <v/>
      </c>
      <c r="E1092" s="170" t="str">
        <f t="shared" ca="1" si="48"/>
        <v/>
      </c>
      <c r="F1092" s="170" t="str">
        <f t="shared" ca="1" si="49"/>
        <v/>
      </c>
      <c r="G1092" s="171" t="str">
        <f ca="1">IF(OR(E1092=0,E1092="",E1092=FALSE),"",MAX($G$1:G1091)+1)</f>
        <v/>
      </c>
    </row>
    <row r="1093" spans="4:7" ht="13.95" customHeight="1">
      <c r="D1093" s="169" t="str">
        <f ca="1">IFERROR(ADDRESS(ROW($A$37),$BS$3,,,$B$9),"")</f>
        <v/>
      </c>
      <c r="E1093" s="170" t="str">
        <f t="shared" ca="1" si="48"/>
        <v/>
      </c>
      <c r="F1093" s="170" t="str">
        <f t="shared" ca="1" si="49"/>
        <v/>
      </c>
      <c r="G1093" s="171" t="str">
        <f ca="1">IF(OR(E1093=0,E1093="",E1093=FALSE),"",MAX($G$1:G1092)+1)</f>
        <v/>
      </c>
    </row>
    <row r="1094" spans="4:7" ht="13.95" customHeight="1">
      <c r="D1094" s="169" t="str">
        <f ca="1">IFERROR(ADDRESS(ROW($A$38),$BS$3,,,$B$9),"")</f>
        <v/>
      </c>
      <c r="E1094" s="170" t="str">
        <f t="shared" ca="1" si="48"/>
        <v/>
      </c>
      <c r="F1094" s="170" t="str">
        <f t="shared" ca="1" si="49"/>
        <v/>
      </c>
      <c r="G1094" s="171" t="str">
        <f ca="1">IF(OR(E1094=0,E1094="",E1094=FALSE),"",MAX($G$1:G1093)+1)</f>
        <v/>
      </c>
    </row>
    <row r="1095" spans="4:7" ht="13.95" customHeight="1">
      <c r="D1095" s="169" t="str">
        <f ca="1">IFERROR(ADDRESS(ROW($A$39),$BS$3,,,$B$9),"")</f>
        <v/>
      </c>
      <c r="E1095" s="170" t="str">
        <f t="shared" ca="1" si="48"/>
        <v/>
      </c>
      <c r="F1095" s="170" t="str">
        <f t="shared" ca="1" si="49"/>
        <v/>
      </c>
      <c r="G1095" s="171" t="str">
        <f ca="1">IF(OR(E1095=0,E1095="",E1095=FALSE),"",MAX($G$1:G1094)+1)</f>
        <v/>
      </c>
    </row>
    <row r="1096" spans="4:7" ht="13.95" customHeight="1">
      <c r="D1096" s="169" t="str">
        <f ca="1">IFERROR(ADDRESS(ROW($A$40),$BS$3,,,$B$9),"")</f>
        <v/>
      </c>
      <c r="E1096" s="170" t="str">
        <f t="shared" ca="1" si="48"/>
        <v/>
      </c>
      <c r="F1096" s="170" t="str">
        <f t="shared" ca="1" si="49"/>
        <v/>
      </c>
      <c r="G1096" s="171" t="str">
        <f ca="1">IF(OR(E1096=0,E1096="",E1096=FALSE),"",MAX($G$1:G1095)+1)</f>
        <v/>
      </c>
    </row>
    <row r="1097" spans="4:7" ht="13.95" customHeight="1">
      <c r="D1097" s="169" t="str">
        <f ca="1">IFERROR(ADDRESS(ROW($A$41),$BS$3,,,$B$9),"")</f>
        <v/>
      </c>
      <c r="E1097" s="170" t="str">
        <f t="shared" ca="1" si="48"/>
        <v/>
      </c>
      <c r="F1097" s="170" t="str">
        <f t="shared" ca="1" si="49"/>
        <v/>
      </c>
      <c r="G1097" s="171" t="str">
        <f ca="1">IF(OR(E1097=0,E1097="",E1097=FALSE),"",MAX($G$1:G1096)+1)</f>
        <v/>
      </c>
    </row>
    <row r="1098" spans="4:7" ht="13.95" customHeight="1">
      <c r="D1098" s="169" t="str">
        <f ca="1">IFERROR(ADDRESS(ROW($A$42),$BS$3,,,$B$9),"")</f>
        <v/>
      </c>
      <c r="E1098" s="170" t="str">
        <f t="shared" ca="1" si="48"/>
        <v/>
      </c>
      <c r="F1098" s="170" t="str">
        <f t="shared" ca="1" si="49"/>
        <v/>
      </c>
      <c r="G1098" s="171" t="str">
        <f ca="1">IF(OR(E1098=0,E1098="",E1098=FALSE),"",MAX($G$1:G1097)+1)</f>
        <v/>
      </c>
    </row>
    <row r="1099" spans="4:7" ht="13.95" customHeight="1">
      <c r="D1099" s="169" t="str">
        <f ca="1">IFERROR(ADDRESS(ROW($A$43),$BS$3,,,$B$9),"")</f>
        <v/>
      </c>
      <c r="E1099" s="170" t="str">
        <f t="shared" ca="1" si="48"/>
        <v/>
      </c>
      <c r="F1099" s="170" t="str">
        <f t="shared" ca="1" si="49"/>
        <v/>
      </c>
      <c r="G1099" s="171" t="str">
        <f ca="1">IF(OR(E1099=0,E1099="",E1099=FALSE),"",MAX($G$1:G1098)+1)</f>
        <v/>
      </c>
    </row>
    <row r="1100" spans="4:7" ht="13.95" customHeight="1">
      <c r="D1100" s="169" t="str">
        <f ca="1">IFERROR(ADDRESS(ROW($A$44),$BS$3,,,$B$9),"")</f>
        <v/>
      </c>
      <c r="E1100" s="170" t="str">
        <f t="shared" ca="1" si="48"/>
        <v/>
      </c>
      <c r="F1100" s="170" t="str">
        <f t="shared" ca="1" si="49"/>
        <v/>
      </c>
      <c r="G1100" s="171" t="str">
        <f ca="1">IF(OR(E1100=0,E1100="",E1100=FALSE),"",MAX($G$1:G1099)+1)</f>
        <v/>
      </c>
    </row>
    <row r="1101" spans="4:7" ht="13.95" customHeight="1">
      <c r="D1101" s="169" t="str">
        <f ca="1">IFERROR(ADDRESS(ROW($A$45),$BS$3,,,$B$9),"")</f>
        <v/>
      </c>
      <c r="E1101" s="170" t="str">
        <f t="shared" ca="1" si="48"/>
        <v/>
      </c>
      <c r="F1101" s="170" t="str">
        <f t="shared" ca="1" si="49"/>
        <v/>
      </c>
      <c r="G1101" s="171" t="str">
        <f ca="1">IF(OR(E1101=0,E1101="",E1101=FALSE),"",MAX($G$1:G1100)+1)</f>
        <v/>
      </c>
    </row>
    <row r="1102" spans="4:7" ht="13.95" customHeight="1">
      <c r="D1102" s="169" t="str">
        <f ca="1">IFERROR(ADDRESS(ROW($A$46),$BS$3,,,$B$9),"")</f>
        <v/>
      </c>
      <c r="E1102" s="170" t="str">
        <f t="shared" ca="1" si="48"/>
        <v/>
      </c>
      <c r="F1102" s="170" t="str">
        <f t="shared" ca="1" si="49"/>
        <v/>
      </c>
      <c r="G1102" s="171" t="str">
        <f ca="1">IF(OR(E1102=0,E1102="",E1102=FALSE),"",MAX($G$1:G1101)+1)</f>
        <v/>
      </c>
    </row>
    <row r="1103" spans="4:7" ht="13.95" customHeight="1">
      <c r="D1103" s="169" t="str">
        <f ca="1">IFERROR(ADDRESS(ROW($A$47),$BS$3,,,$B$9),"")</f>
        <v/>
      </c>
      <c r="E1103" s="170" t="str">
        <f t="shared" ca="1" si="48"/>
        <v/>
      </c>
      <c r="F1103" s="170" t="str">
        <f t="shared" ca="1" si="49"/>
        <v/>
      </c>
      <c r="G1103" s="171" t="str">
        <f ca="1">IF(OR(E1103=0,E1103="",E1103=FALSE),"",MAX($G$1:G1102)+1)</f>
        <v/>
      </c>
    </row>
    <row r="1104" spans="4:7" ht="13.95" customHeight="1">
      <c r="D1104" s="169" t="str">
        <f ca="1">IFERROR(ADDRESS(ROW($A$48),$BS$3,,,$B$9),"")</f>
        <v/>
      </c>
      <c r="E1104" s="170" t="str">
        <f t="shared" ca="1" si="48"/>
        <v/>
      </c>
      <c r="F1104" s="170" t="str">
        <f t="shared" ca="1" si="49"/>
        <v/>
      </c>
      <c r="G1104" s="171" t="str">
        <f ca="1">IF(OR(E1104=0,E1104="",E1104=FALSE),"",MAX($G$1:G1103)+1)</f>
        <v/>
      </c>
    </row>
    <row r="1105" spans="4:7" ht="13.95" customHeight="1">
      <c r="D1105" s="169" t="str">
        <f ca="1">IFERROR(ADDRESS(ROW($A$49),$BS$3,,,$B$9),"")</f>
        <v/>
      </c>
      <c r="E1105" s="170" t="str">
        <f t="shared" ca="1" si="48"/>
        <v/>
      </c>
      <c r="F1105" s="170" t="str">
        <f t="shared" ca="1" si="49"/>
        <v/>
      </c>
      <c r="G1105" s="171" t="str">
        <f ca="1">IF(OR(E1105=0,E1105="",E1105=FALSE),"",MAX($G$1:G1104)+1)</f>
        <v/>
      </c>
    </row>
    <row r="1106" spans="4:7" ht="13.95" customHeight="1">
      <c r="D1106" s="169" t="str">
        <f ca="1">IFERROR(ADDRESS(ROW($A$50),$BS$3,,,$B$9),"")</f>
        <v/>
      </c>
      <c r="E1106" s="170" t="str">
        <f t="shared" ca="1" si="48"/>
        <v/>
      </c>
      <c r="F1106" s="170" t="str">
        <f t="shared" ca="1" si="49"/>
        <v/>
      </c>
      <c r="G1106" s="171" t="str">
        <f ca="1">IF(OR(E1106=0,E1106="",E1106=FALSE),"",MAX($G$1:G1105)+1)</f>
        <v/>
      </c>
    </row>
    <row r="1107" spans="4:7" ht="13.95" customHeight="1">
      <c r="D1107" s="169" t="str">
        <f ca="1">IFERROR(ADDRESS(ROW($A$51),$BS$3,,,$B$9),"")</f>
        <v/>
      </c>
      <c r="E1107" s="170" t="str">
        <f t="shared" ca="1" si="48"/>
        <v/>
      </c>
      <c r="F1107" s="170" t="str">
        <f t="shared" ca="1" si="49"/>
        <v/>
      </c>
      <c r="G1107" s="171" t="str">
        <f ca="1">IF(OR(E1107=0,E1107="",E1107=FALSE),"",MAX($G$1:G1106)+1)</f>
        <v/>
      </c>
    </row>
    <row r="1108" spans="4:7" ht="13.95" customHeight="1">
      <c r="D1108" s="169" t="str">
        <f ca="1">IFERROR(ADDRESS(ROW($A$52),$BS$3,,,$B$9),"")</f>
        <v/>
      </c>
      <c r="E1108" s="170" t="str">
        <f t="shared" ca="1" si="48"/>
        <v/>
      </c>
      <c r="F1108" s="170" t="str">
        <f t="shared" ca="1" si="49"/>
        <v/>
      </c>
      <c r="G1108" s="171" t="str">
        <f ca="1">IF(OR(E1108=0,E1108="",E1108=FALSE),"",MAX($G$1:G1107)+1)</f>
        <v/>
      </c>
    </row>
    <row r="1109" spans="4:7" ht="13.95" customHeight="1">
      <c r="D1109" s="186" t="str">
        <f ca="1">IFERROR(ADDRESS(ROW($A$3),$BS$4,,,$B$9),"")</f>
        <v>'0'!$ET$3</v>
      </c>
      <c r="E1109" s="170" t="str">
        <f t="shared" ca="1" si="48"/>
        <v/>
      </c>
      <c r="F1109" s="170" t="str">
        <f t="shared" ca="1" si="49"/>
        <v/>
      </c>
      <c r="G1109" s="171" t="str">
        <f ca="1">IF(OR(E1109=0,E1109="",E1109=FALSE),"",MAX($G$1:G1108)+1)</f>
        <v/>
      </c>
    </row>
    <row r="1110" spans="4:7" ht="13.95" customHeight="1">
      <c r="D1110" s="186" t="str">
        <f ca="1">IFERROR(ADDRESS(ROW($A$4),$BS$4,,,$B$9),"")</f>
        <v>'0'!$ET$4</v>
      </c>
      <c r="E1110" s="170" t="str">
        <f t="shared" ca="1" si="48"/>
        <v/>
      </c>
      <c r="F1110" s="170" t="str">
        <f t="shared" ca="1" si="49"/>
        <v/>
      </c>
      <c r="G1110" s="171" t="str">
        <f ca="1">IF(OR(E1110=0,E1110="",E1110=FALSE),"",MAX($G$1:G1109)+1)</f>
        <v/>
      </c>
    </row>
    <row r="1111" spans="4:7" ht="13.95" customHeight="1">
      <c r="D1111" s="186" t="str">
        <f ca="1">IFERROR(ADDRESS(ROW($A$5),$BS$4,,,$B$9),"")</f>
        <v>'0'!$ET$5</v>
      </c>
      <c r="E1111" s="170" t="str">
        <f t="shared" ca="1" si="48"/>
        <v/>
      </c>
      <c r="F1111" s="170" t="str">
        <f t="shared" ca="1" si="49"/>
        <v/>
      </c>
      <c r="G1111" s="171" t="str">
        <f ca="1">IF(OR(E1111=0,E1111="",E1111=FALSE),"",MAX($G$1:G1110)+1)</f>
        <v/>
      </c>
    </row>
    <row r="1112" spans="4:7" ht="13.95" customHeight="1">
      <c r="D1112" s="186" t="str">
        <f ca="1">IFERROR(ADDRESS(ROW($A$6),$BS$4,,,$B$9),"")</f>
        <v>'0'!$ET$6</v>
      </c>
      <c r="E1112" s="170" t="str">
        <f t="shared" ca="1" si="48"/>
        <v/>
      </c>
      <c r="F1112" s="170" t="str">
        <f t="shared" ca="1" si="49"/>
        <v/>
      </c>
      <c r="G1112" s="171" t="str">
        <f ca="1">IF(OR(E1112=0,E1112="",E1112=FALSE),"",MAX($G$1:G1111)+1)</f>
        <v/>
      </c>
    </row>
    <row r="1113" spans="4:7" ht="13.95" customHeight="1">
      <c r="D1113" s="186" t="str">
        <f ca="1">IFERROR(ADDRESS(ROW($A$7),$BS$4,,,$B$9),"")</f>
        <v>'0'!$ET$7</v>
      </c>
      <c r="E1113" s="170" t="str">
        <f t="shared" ca="1" si="48"/>
        <v/>
      </c>
      <c r="F1113" s="170" t="str">
        <f t="shared" ca="1" si="49"/>
        <v/>
      </c>
      <c r="G1113" s="171" t="str">
        <f ca="1">IF(OR(E1113=0,E1113="",E1113=FALSE),"",MAX($G$1:G1112)+1)</f>
        <v/>
      </c>
    </row>
    <row r="1114" spans="4:7" ht="13.95" customHeight="1">
      <c r="D1114" s="186" t="str">
        <f ca="1">IFERROR(ADDRESS(ROW($A$8),$BS$4,,,$B$9),"")</f>
        <v>'0'!$ET$8</v>
      </c>
      <c r="E1114" s="170" t="str">
        <f t="shared" ca="1" si="48"/>
        <v/>
      </c>
      <c r="F1114" s="170" t="str">
        <f t="shared" ca="1" si="49"/>
        <v/>
      </c>
      <c r="G1114" s="171" t="str">
        <f ca="1">IF(OR(E1114=0,E1114="",E1114=FALSE),"",MAX($G$1:G1113)+1)</f>
        <v/>
      </c>
    </row>
    <row r="1115" spans="4:7" ht="13.95" customHeight="1">
      <c r="D1115" s="186" t="str">
        <f ca="1">IFERROR(ADDRESS(ROW($A$9),$BS$4,,,$B$9),"")</f>
        <v>'0'!$ET$9</v>
      </c>
      <c r="E1115" s="170" t="str">
        <f t="shared" ca="1" si="48"/>
        <v/>
      </c>
      <c r="F1115" s="170" t="str">
        <f t="shared" ca="1" si="49"/>
        <v/>
      </c>
      <c r="G1115" s="171" t="str">
        <f ca="1">IF(OR(E1115=0,E1115="",E1115=FALSE),"",MAX($G$1:G1114)+1)</f>
        <v/>
      </c>
    </row>
    <row r="1116" spans="4:7" ht="13.95" customHeight="1">
      <c r="D1116" s="186" t="str">
        <f ca="1">IFERROR(ADDRESS(ROW($A$10),$BS$4,,,$B$9),"")</f>
        <v>'0'!$ET$10</v>
      </c>
      <c r="E1116" s="170" t="str">
        <f t="shared" ca="1" si="48"/>
        <v/>
      </c>
      <c r="F1116" s="170" t="str">
        <f t="shared" ca="1" si="49"/>
        <v/>
      </c>
      <c r="G1116" s="171" t="str">
        <f ca="1">IF(OR(E1116=0,E1116="",E1116=FALSE),"",MAX($G$1:G1115)+1)</f>
        <v/>
      </c>
    </row>
    <row r="1117" spans="4:7" ht="13.95" customHeight="1">
      <c r="D1117" s="186" t="str">
        <f ca="1">IFERROR(ADDRESS(ROW($A$11),$BS$4,,,$B$9),"")</f>
        <v>'0'!$ET$11</v>
      </c>
      <c r="E1117" s="170" t="str">
        <f t="shared" ca="1" si="48"/>
        <v/>
      </c>
      <c r="F1117" s="170" t="str">
        <f t="shared" ca="1" si="49"/>
        <v/>
      </c>
      <c r="G1117" s="171" t="str">
        <f ca="1">IF(OR(E1117=0,E1117="",E1117=FALSE),"",MAX($G$1:G1116)+1)</f>
        <v/>
      </c>
    </row>
    <row r="1118" spans="4:7" ht="13.95" customHeight="1">
      <c r="D1118" s="186" t="str">
        <f ca="1">IFERROR(ADDRESS(ROW($A$12),$BS$4,,,$B$9),"")</f>
        <v>'0'!$ET$12</v>
      </c>
      <c r="E1118" s="170" t="str">
        <f t="shared" ca="1" si="48"/>
        <v/>
      </c>
      <c r="F1118" s="170" t="str">
        <f t="shared" ca="1" si="49"/>
        <v/>
      </c>
      <c r="G1118" s="171" t="str">
        <f ca="1">IF(OR(E1118=0,E1118="",E1118=FALSE),"",MAX($G$1:G1117)+1)</f>
        <v/>
      </c>
    </row>
    <row r="1119" spans="4:7" ht="13.95" customHeight="1">
      <c r="D1119" s="186" t="str">
        <f ca="1">IFERROR(ADDRESS(ROW($A$13),$BS$4,,,$B$9),"")</f>
        <v>'0'!$ET$13</v>
      </c>
      <c r="E1119" s="170" t="str">
        <f t="shared" ca="1" si="48"/>
        <v/>
      </c>
      <c r="F1119" s="170" t="str">
        <f t="shared" ca="1" si="49"/>
        <v/>
      </c>
      <c r="G1119" s="171" t="str">
        <f ca="1">IF(OR(E1119=0,E1119="",E1119=FALSE),"",MAX($G$1:G1118)+1)</f>
        <v/>
      </c>
    </row>
    <row r="1120" spans="4:7" ht="13.95" customHeight="1">
      <c r="D1120" s="186" t="str">
        <f ca="1">IFERROR(ADDRESS(ROW($A$14),$BS$4,,,$B$9),"")</f>
        <v>'0'!$ET$14</v>
      </c>
      <c r="E1120" s="170" t="str">
        <f t="shared" ca="1" si="48"/>
        <v/>
      </c>
      <c r="F1120" s="170" t="str">
        <f t="shared" ca="1" si="49"/>
        <v/>
      </c>
      <c r="G1120" s="171" t="str">
        <f ca="1">IF(OR(E1120=0,E1120="",E1120=FALSE),"",MAX($G$1:G1119)+1)</f>
        <v/>
      </c>
    </row>
    <row r="1121" spans="4:7" ht="13.95" customHeight="1">
      <c r="D1121" s="186" t="str">
        <f ca="1">IFERROR(ADDRESS(ROW($A$15),$BS$4,,,$B$9),"")</f>
        <v>'0'!$ET$15</v>
      </c>
      <c r="E1121" s="170" t="str">
        <f t="shared" ca="1" si="48"/>
        <v/>
      </c>
      <c r="F1121" s="170" t="str">
        <f t="shared" ca="1" si="49"/>
        <v/>
      </c>
      <c r="G1121" s="171" t="str">
        <f ca="1">IF(OR(E1121=0,E1121="",E1121=FALSE),"",MAX($G$1:G1120)+1)</f>
        <v/>
      </c>
    </row>
    <row r="1122" spans="4:7" ht="13.95" customHeight="1">
      <c r="D1122" s="186" t="str">
        <f ca="1">IFERROR(ADDRESS(ROW($A$16),$BS$4,,,$B$9),"")</f>
        <v>'0'!$ET$16</v>
      </c>
      <c r="E1122" s="170" t="str">
        <f t="shared" ca="1" si="48"/>
        <v/>
      </c>
      <c r="F1122" s="170" t="str">
        <f t="shared" ca="1" si="49"/>
        <v/>
      </c>
      <c r="G1122" s="171" t="str">
        <f ca="1">IF(OR(E1122=0,E1122="",E1122=FALSE),"",MAX($G$1:G1121)+1)</f>
        <v/>
      </c>
    </row>
    <row r="1123" spans="4:7" ht="13.95" customHeight="1">
      <c r="D1123" s="186" t="str">
        <f ca="1">IFERROR(ADDRESS(ROW($A$17),$BS$4,,,$B$9),"")</f>
        <v>'0'!$ET$17</v>
      </c>
      <c r="E1123" s="170" t="str">
        <f t="shared" ca="1" si="48"/>
        <v/>
      </c>
      <c r="F1123" s="170" t="str">
        <f t="shared" ca="1" si="49"/>
        <v/>
      </c>
      <c r="G1123" s="171" t="str">
        <f ca="1">IF(OR(E1123=0,E1123="",E1123=FALSE),"",MAX($G$1:G1122)+1)</f>
        <v/>
      </c>
    </row>
    <row r="1124" spans="4:7" ht="13.95" customHeight="1">
      <c r="D1124" s="186" t="str">
        <f ca="1">IFERROR(ADDRESS(ROW($A$18),$BS$4,,,$B$9),"")</f>
        <v>'0'!$ET$18</v>
      </c>
      <c r="E1124" s="170" t="str">
        <f t="shared" ca="1" si="48"/>
        <v/>
      </c>
      <c r="F1124" s="170" t="str">
        <f t="shared" ca="1" si="49"/>
        <v/>
      </c>
      <c r="G1124" s="171" t="str">
        <f ca="1">IF(OR(E1124=0,E1124="",E1124=FALSE),"",MAX($G$1:G1123)+1)</f>
        <v/>
      </c>
    </row>
    <row r="1125" spans="4:7" ht="13.95" customHeight="1">
      <c r="D1125" s="186" t="str">
        <f ca="1">IFERROR(ADDRESS(ROW($A$19),$BS$4,,,$B$9),"")</f>
        <v>'0'!$ET$19</v>
      </c>
      <c r="E1125" s="170" t="str">
        <f t="shared" ca="1" si="48"/>
        <v/>
      </c>
      <c r="F1125" s="170" t="str">
        <f t="shared" ca="1" si="49"/>
        <v/>
      </c>
      <c r="G1125" s="171" t="str">
        <f ca="1">IF(OR(E1125=0,E1125="",E1125=FALSE),"",MAX($G$1:G1124)+1)</f>
        <v/>
      </c>
    </row>
    <row r="1126" spans="4:7" ht="13.95" customHeight="1">
      <c r="D1126" s="186" t="str">
        <f ca="1">IFERROR(ADDRESS(ROW($A$20),$BS$4,,,$B$9),"")</f>
        <v>'0'!$ET$20</v>
      </c>
      <c r="E1126" s="170" t="str">
        <f t="shared" ca="1" si="48"/>
        <v/>
      </c>
      <c r="F1126" s="170" t="str">
        <f t="shared" ca="1" si="49"/>
        <v/>
      </c>
      <c r="G1126" s="171" t="str">
        <f ca="1">IF(OR(E1126=0,E1126="",E1126=FALSE),"",MAX($G$1:G1125)+1)</f>
        <v/>
      </c>
    </row>
    <row r="1127" spans="4:7" ht="13.95" customHeight="1">
      <c r="D1127" s="186" t="str">
        <f ca="1">IFERROR(ADDRESS(ROW($A$21),$BS$4,,,$B$9),"")</f>
        <v>'0'!$ET$21</v>
      </c>
      <c r="E1127" s="170" t="str">
        <f t="shared" ca="1" si="48"/>
        <v/>
      </c>
      <c r="F1127" s="170" t="str">
        <f t="shared" ca="1" si="49"/>
        <v/>
      </c>
      <c r="G1127" s="171" t="str">
        <f ca="1">IF(OR(E1127=0,E1127="",E1127=FALSE),"",MAX($G$1:G1126)+1)</f>
        <v/>
      </c>
    </row>
    <row r="1128" spans="4:7" ht="13.95" customHeight="1">
      <c r="D1128" s="186" t="str">
        <f ca="1">IFERROR(ADDRESS(ROW($A$22),$BS$4,,,$B$9),"")</f>
        <v>'0'!$ET$22</v>
      </c>
      <c r="E1128" s="170" t="str">
        <f t="shared" ca="1" si="48"/>
        <v/>
      </c>
      <c r="F1128" s="170" t="str">
        <f t="shared" ca="1" si="49"/>
        <v/>
      </c>
      <c r="G1128" s="171" t="str">
        <f ca="1">IF(OR(E1128=0,E1128="",E1128=FALSE),"",MAX($G$1:G1127)+1)</f>
        <v/>
      </c>
    </row>
    <row r="1129" spans="4:7" ht="13.95" customHeight="1">
      <c r="D1129" s="186" t="str">
        <f ca="1">IFERROR(ADDRESS(ROW($A$23),$BS$4,,,$B$9),"")</f>
        <v>'0'!$ET$23</v>
      </c>
      <c r="E1129" s="170" t="str">
        <f t="shared" ca="1" si="48"/>
        <v/>
      </c>
      <c r="F1129" s="170" t="str">
        <f t="shared" ca="1" si="49"/>
        <v/>
      </c>
      <c r="G1129" s="171" t="str">
        <f ca="1">IF(OR(E1129=0,E1129="",E1129=FALSE),"",MAX($G$1:G1128)+1)</f>
        <v/>
      </c>
    </row>
    <row r="1130" spans="4:7" ht="13.95" customHeight="1">
      <c r="D1130" s="186" t="str">
        <f ca="1">IFERROR(ADDRESS(ROW($A$24),$BS$4,,,$B$9),"")</f>
        <v>'0'!$ET$24</v>
      </c>
      <c r="E1130" s="170" t="str">
        <f t="shared" ca="1" si="48"/>
        <v/>
      </c>
      <c r="F1130" s="170" t="str">
        <f t="shared" ca="1" si="49"/>
        <v/>
      </c>
      <c r="G1130" s="171" t="str">
        <f ca="1">IF(OR(E1130=0,E1130="",E1130=FALSE),"",MAX($G$1:G1129)+1)</f>
        <v/>
      </c>
    </row>
    <row r="1131" spans="4:7" ht="13.95" customHeight="1">
      <c r="D1131" s="186" t="str">
        <f ca="1">IFERROR(ADDRESS(ROW($A$25),$BS$4,,,$B$9),"")</f>
        <v>'0'!$ET$25</v>
      </c>
      <c r="E1131" s="170" t="str">
        <f t="shared" ca="1" si="48"/>
        <v/>
      </c>
      <c r="F1131" s="170" t="str">
        <f t="shared" ca="1" si="49"/>
        <v/>
      </c>
      <c r="G1131" s="171" t="str">
        <f ca="1">IF(OR(E1131=0,E1131="",E1131=FALSE),"",MAX($G$1:G1130)+1)</f>
        <v/>
      </c>
    </row>
    <row r="1132" spans="4:7" ht="13.95" customHeight="1">
      <c r="D1132" s="186" t="str">
        <f ca="1">IFERROR(ADDRESS(ROW($A$26),$BS$4,,,$B$9),"")</f>
        <v>'0'!$ET$26</v>
      </c>
      <c r="E1132" s="170" t="str">
        <f t="shared" ca="1" si="48"/>
        <v/>
      </c>
      <c r="F1132" s="170" t="str">
        <f t="shared" ca="1" si="49"/>
        <v/>
      </c>
      <c r="G1132" s="171" t="str">
        <f ca="1">IF(OR(E1132=0,E1132="",E1132=FALSE),"",MAX($G$1:G1131)+1)</f>
        <v/>
      </c>
    </row>
    <row r="1133" spans="4:7" ht="13.95" customHeight="1">
      <c r="D1133" s="186" t="str">
        <f ca="1">IFERROR(ADDRESS(ROW($A$27),$BS$4,,,$B$9),"")</f>
        <v>'0'!$ET$27</v>
      </c>
      <c r="E1133" s="170" t="str">
        <f t="shared" ca="1" si="48"/>
        <v/>
      </c>
      <c r="F1133" s="170" t="str">
        <f t="shared" ca="1" si="49"/>
        <v/>
      </c>
      <c r="G1133" s="171" t="str">
        <f ca="1">IF(OR(E1133=0,E1133="",E1133=FALSE),"",MAX($G$1:G1132)+1)</f>
        <v/>
      </c>
    </row>
    <row r="1134" spans="4:7" ht="13.95" customHeight="1">
      <c r="D1134" s="186" t="str">
        <f ca="1">IFERROR(ADDRESS(ROW($A$28),$BS$4,,,$B$9),"")</f>
        <v>'0'!$ET$28</v>
      </c>
      <c r="E1134" s="170" t="str">
        <f t="shared" ca="1" si="48"/>
        <v/>
      </c>
      <c r="F1134" s="170" t="str">
        <f t="shared" ca="1" si="49"/>
        <v/>
      </c>
      <c r="G1134" s="171" t="str">
        <f ca="1">IF(OR(E1134=0,E1134="",E1134=FALSE),"",MAX($G$1:G1133)+1)</f>
        <v/>
      </c>
    </row>
    <row r="1135" spans="4:7" ht="13.95" customHeight="1">
      <c r="D1135" s="186" t="str">
        <f ca="1">IFERROR(ADDRESS(ROW($A$29),$BS$4,,,$B$9),"")</f>
        <v>'0'!$ET$29</v>
      </c>
      <c r="E1135" s="170" t="str">
        <f t="shared" ca="1" si="48"/>
        <v/>
      </c>
      <c r="F1135" s="170" t="str">
        <f t="shared" ca="1" si="49"/>
        <v/>
      </c>
      <c r="G1135" s="171" t="str">
        <f ca="1">IF(OR(E1135=0,E1135="",E1135=FALSE),"",MAX($G$1:G1134)+1)</f>
        <v/>
      </c>
    </row>
    <row r="1136" spans="4:7" ht="13.95" customHeight="1">
      <c r="D1136" s="186" t="str">
        <f ca="1">IFERROR(ADDRESS(ROW($A$30),$BS$4,,,$B$9),"")</f>
        <v>'0'!$ET$30</v>
      </c>
      <c r="E1136" s="170" t="str">
        <f t="shared" ca="1" si="48"/>
        <v/>
      </c>
      <c r="F1136" s="170" t="str">
        <f t="shared" ca="1" si="49"/>
        <v/>
      </c>
      <c r="G1136" s="171" t="str">
        <f ca="1">IF(OR(E1136=0,E1136="",E1136=FALSE),"",MAX($G$1:G1135)+1)</f>
        <v/>
      </c>
    </row>
    <row r="1137" spans="4:7" ht="13.95" customHeight="1">
      <c r="D1137" s="186" t="str">
        <f ca="1">IFERROR(ADDRESS(ROW($A$31),$BS$4,,,$B$9),"")</f>
        <v>'0'!$ET$31</v>
      </c>
      <c r="E1137" s="170" t="str">
        <f t="shared" ca="1" si="48"/>
        <v/>
      </c>
      <c r="F1137" s="170" t="str">
        <f t="shared" ca="1" si="49"/>
        <v/>
      </c>
      <c r="G1137" s="171" t="str">
        <f ca="1">IF(OR(E1137=0,E1137="",E1137=FALSE),"",MAX($G$1:G1136)+1)</f>
        <v/>
      </c>
    </row>
    <row r="1138" spans="4:7" ht="13.95" customHeight="1">
      <c r="D1138" s="186" t="str">
        <f ca="1">IFERROR(ADDRESS(ROW($A$32),$BS$4,,,$B$9),"")</f>
        <v>'0'!$ET$32</v>
      </c>
      <c r="E1138" s="170" t="str">
        <f t="shared" ca="1" si="48"/>
        <v/>
      </c>
      <c r="F1138" s="170" t="str">
        <f t="shared" ca="1" si="49"/>
        <v/>
      </c>
      <c r="G1138" s="171" t="str">
        <f ca="1">IF(OR(E1138=0,E1138="",E1138=FALSE),"",MAX($G$1:G1137)+1)</f>
        <v/>
      </c>
    </row>
    <row r="1139" spans="4:7" ht="13.95" customHeight="1">
      <c r="D1139" s="186" t="str">
        <f ca="1">IFERROR(ADDRESS(ROW($A$33),$BS$4,,,$B$9),"")</f>
        <v>'0'!$ET$33</v>
      </c>
      <c r="E1139" s="170" t="str">
        <f t="shared" ca="1" si="48"/>
        <v/>
      </c>
      <c r="F1139" s="170" t="str">
        <f t="shared" ca="1" si="49"/>
        <v/>
      </c>
      <c r="G1139" s="171" t="str">
        <f ca="1">IF(OR(E1139=0,E1139="",E1139=FALSE),"",MAX($G$1:G1138)+1)</f>
        <v/>
      </c>
    </row>
    <row r="1140" spans="4:7" ht="13.95" customHeight="1">
      <c r="D1140" s="186" t="str">
        <f ca="1">IFERROR(ADDRESS(ROW($A$34),$BS$4,,,$B$9),"")</f>
        <v>'0'!$ET$34</v>
      </c>
      <c r="E1140" s="170" t="str">
        <f t="shared" ca="1" si="48"/>
        <v/>
      </c>
      <c r="F1140" s="170" t="str">
        <f t="shared" ca="1" si="49"/>
        <v/>
      </c>
      <c r="G1140" s="171" t="str">
        <f ca="1">IF(OR(E1140=0,E1140="",E1140=FALSE),"",MAX($G$1:G1139)+1)</f>
        <v/>
      </c>
    </row>
    <row r="1141" spans="4:7" ht="13.95" customHeight="1">
      <c r="D1141" s="186" t="str">
        <f ca="1">IFERROR(ADDRESS(ROW($A$35),$BS$4,,,$B$9),"")</f>
        <v>'0'!$ET$35</v>
      </c>
      <c r="E1141" s="170" t="str">
        <f t="shared" ca="1" si="48"/>
        <v/>
      </c>
      <c r="F1141" s="170" t="str">
        <f t="shared" ca="1" si="49"/>
        <v/>
      </c>
      <c r="G1141" s="171" t="str">
        <f ca="1">IF(OR(E1141=0,E1141="",E1141=FALSE),"",MAX($G$1:G1140)+1)</f>
        <v/>
      </c>
    </row>
    <row r="1142" spans="4:7" ht="13.95" customHeight="1">
      <c r="D1142" s="186" t="str">
        <f ca="1">IFERROR(ADDRESS(ROW($A$36),$BS$4,,,$B$9),"")</f>
        <v>'0'!$ET$36</v>
      </c>
      <c r="E1142" s="170" t="str">
        <f t="shared" ca="1" si="48"/>
        <v/>
      </c>
      <c r="F1142" s="170" t="str">
        <f t="shared" ca="1" si="49"/>
        <v/>
      </c>
      <c r="G1142" s="171" t="str">
        <f ca="1">IF(OR(E1142=0,E1142="",E1142=FALSE),"",MAX($G$1:G1141)+1)</f>
        <v/>
      </c>
    </row>
    <row r="1143" spans="4:7" ht="13.95" customHeight="1">
      <c r="D1143" s="186" t="str">
        <f ca="1">IFERROR(ADDRESS(ROW($A$37),$BS$4,,,$B$9),"")</f>
        <v>'0'!$ET$37</v>
      </c>
      <c r="E1143" s="170" t="str">
        <f t="shared" ca="1" si="48"/>
        <v/>
      </c>
      <c r="F1143" s="170" t="str">
        <f t="shared" ca="1" si="49"/>
        <v/>
      </c>
      <c r="G1143" s="171" t="str">
        <f ca="1">IF(OR(E1143=0,E1143="",E1143=FALSE),"",MAX($G$1:G1142)+1)</f>
        <v/>
      </c>
    </row>
    <row r="1144" spans="4:7" ht="13.95" customHeight="1">
      <c r="D1144" s="186" t="str">
        <f ca="1">IFERROR(ADDRESS(ROW($A$38),$BS$4,,,$B$9),"")</f>
        <v>'0'!$ET$38</v>
      </c>
      <c r="E1144" s="170" t="str">
        <f t="shared" ca="1" si="48"/>
        <v/>
      </c>
      <c r="F1144" s="170" t="str">
        <f t="shared" ca="1" si="49"/>
        <v/>
      </c>
      <c r="G1144" s="171" t="str">
        <f ca="1">IF(OR(E1144=0,E1144="",E1144=FALSE),"",MAX($G$1:G1143)+1)</f>
        <v/>
      </c>
    </row>
    <row r="1145" spans="4:7" ht="13.95" customHeight="1">
      <c r="D1145" s="186" t="str">
        <f ca="1">IFERROR(ADDRESS(ROW($A$39),$BS$4,,,$B$9),"")</f>
        <v>'0'!$ET$39</v>
      </c>
      <c r="E1145" s="170" t="str">
        <f t="shared" ca="1" si="48"/>
        <v/>
      </c>
      <c r="F1145" s="170" t="str">
        <f t="shared" ca="1" si="49"/>
        <v/>
      </c>
      <c r="G1145" s="171" t="str">
        <f ca="1">IF(OR(E1145=0,E1145="",E1145=FALSE),"",MAX($G$1:G1144)+1)</f>
        <v/>
      </c>
    </row>
    <row r="1146" spans="4:7" ht="13.95" customHeight="1">
      <c r="D1146" s="186" t="str">
        <f ca="1">IFERROR(ADDRESS(ROW($A$40),$BS$4,,,$B$9),"")</f>
        <v>'0'!$ET$40</v>
      </c>
      <c r="E1146" s="170" t="str">
        <f t="shared" ca="1" si="48"/>
        <v/>
      </c>
      <c r="F1146" s="170" t="str">
        <f t="shared" ca="1" si="49"/>
        <v/>
      </c>
      <c r="G1146" s="171" t="str">
        <f ca="1">IF(OR(E1146=0,E1146="",E1146=FALSE),"",MAX($G$1:G1145)+1)</f>
        <v/>
      </c>
    </row>
    <row r="1147" spans="4:7" ht="13.95" customHeight="1">
      <c r="D1147" s="186" t="str">
        <f ca="1">IFERROR(ADDRESS(ROW($A$41),$BS$4,,,$B$9),"")</f>
        <v>'0'!$ET$41</v>
      </c>
      <c r="E1147" s="170" t="str">
        <f t="shared" ca="1" si="48"/>
        <v/>
      </c>
      <c r="F1147" s="170" t="str">
        <f t="shared" ca="1" si="49"/>
        <v/>
      </c>
      <c r="G1147" s="171" t="str">
        <f ca="1">IF(OR(E1147=0,E1147="",E1147=FALSE),"",MAX($G$1:G1146)+1)</f>
        <v/>
      </c>
    </row>
    <row r="1148" spans="4:7" ht="13.95" customHeight="1">
      <c r="D1148" s="186" t="str">
        <f ca="1">IFERROR(ADDRESS(ROW($A$42),$BS$4,,,$B$9),"")</f>
        <v>'0'!$ET$42</v>
      </c>
      <c r="E1148" s="170" t="str">
        <f t="shared" ca="1" si="48"/>
        <v/>
      </c>
      <c r="F1148" s="170" t="str">
        <f t="shared" ca="1" si="49"/>
        <v/>
      </c>
      <c r="G1148" s="171" t="str">
        <f ca="1">IF(OR(E1148=0,E1148="",E1148=FALSE),"",MAX($G$1:G1147)+1)</f>
        <v/>
      </c>
    </row>
    <row r="1149" spans="4:7" ht="13.95" customHeight="1">
      <c r="D1149" s="186" t="str">
        <f ca="1">IFERROR(ADDRESS(ROW($A$43),$BS$4,,,$B$9),"")</f>
        <v>'0'!$ET$43</v>
      </c>
      <c r="E1149" s="170" t="str">
        <f t="shared" ca="1" si="48"/>
        <v/>
      </c>
      <c r="F1149" s="170" t="str">
        <f t="shared" ca="1" si="49"/>
        <v/>
      </c>
      <c r="G1149" s="171" t="str">
        <f ca="1">IF(OR(E1149=0,E1149="",E1149=FALSE),"",MAX($G$1:G1148)+1)</f>
        <v/>
      </c>
    </row>
    <row r="1150" spans="4:7" ht="13.95" customHeight="1">
      <c r="D1150" s="186" t="str">
        <f ca="1">IFERROR(ADDRESS(ROW($A$44),$BS$4,,,$B$9),"")</f>
        <v>'0'!$ET$44</v>
      </c>
      <c r="E1150" s="170" t="str">
        <f t="shared" ca="1" si="48"/>
        <v/>
      </c>
      <c r="F1150" s="170" t="str">
        <f t="shared" ca="1" si="49"/>
        <v/>
      </c>
      <c r="G1150" s="171" t="str">
        <f ca="1">IF(OR(E1150=0,E1150="",E1150=FALSE),"",MAX($G$1:G1149)+1)</f>
        <v/>
      </c>
    </row>
    <row r="1151" spans="4:7" ht="13.95" customHeight="1">
      <c r="D1151" s="186" t="str">
        <f ca="1">IFERROR(ADDRESS(ROW($A$45),$BS$4,,,$B$9),"")</f>
        <v>'0'!$ET$45</v>
      </c>
      <c r="E1151" s="170" t="str">
        <f t="shared" ca="1" si="48"/>
        <v/>
      </c>
      <c r="F1151" s="170" t="str">
        <f t="shared" ca="1" si="49"/>
        <v/>
      </c>
      <c r="G1151" s="171" t="str">
        <f ca="1">IF(OR(E1151=0,E1151="",E1151=FALSE),"",MAX($G$1:G1150)+1)</f>
        <v/>
      </c>
    </row>
    <row r="1152" spans="4:7" ht="13.95" customHeight="1">
      <c r="D1152" s="186" t="str">
        <f ca="1">IFERROR(ADDRESS(ROW($A$46),$BS$4,,,$B$9),"")</f>
        <v>'0'!$ET$46</v>
      </c>
      <c r="E1152" s="170" t="str">
        <f t="shared" ca="1" si="48"/>
        <v/>
      </c>
      <c r="F1152" s="170" t="str">
        <f t="shared" ca="1" si="49"/>
        <v/>
      </c>
      <c r="G1152" s="171" t="str">
        <f ca="1">IF(OR(E1152=0,E1152="",E1152=FALSE),"",MAX($G$1:G1151)+1)</f>
        <v/>
      </c>
    </row>
    <row r="1153" spans="4:7" ht="13.95" customHeight="1">
      <c r="D1153" s="186" t="str">
        <f ca="1">IFERROR(ADDRESS(ROW($A$47),$BS$4,,,$B$9),"")</f>
        <v>'0'!$ET$47</v>
      </c>
      <c r="E1153" s="170" t="str">
        <f t="shared" ca="1" si="48"/>
        <v/>
      </c>
      <c r="F1153" s="170" t="str">
        <f t="shared" ca="1" si="49"/>
        <v/>
      </c>
      <c r="G1153" s="171" t="str">
        <f ca="1">IF(OR(E1153=0,E1153="",E1153=FALSE),"",MAX($G$1:G1152)+1)</f>
        <v/>
      </c>
    </row>
    <row r="1154" spans="4:7" ht="13.95" customHeight="1">
      <c r="D1154" s="186" t="str">
        <f ca="1">IFERROR(ADDRESS(ROW($A$48),$BS$4,,,$B$9),"")</f>
        <v>'0'!$ET$48</v>
      </c>
      <c r="E1154" s="170" t="str">
        <f t="shared" ca="1" si="48"/>
        <v/>
      </c>
      <c r="F1154" s="170" t="str">
        <f t="shared" ca="1" si="49"/>
        <v/>
      </c>
      <c r="G1154" s="171" t="str">
        <f ca="1">IF(OR(E1154=0,E1154="",E1154=FALSE),"",MAX($G$1:G1153)+1)</f>
        <v/>
      </c>
    </row>
    <row r="1155" spans="4:7" ht="13.95" customHeight="1">
      <c r="D1155" s="186" t="str">
        <f ca="1">IFERROR(ADDRESS(ROW($A$49),$BS$4,,,$B$9),"")</f>
        <v>'0'!$ET$49</v>
      </c>
      <c r="E1155" s="170" t="str">
        <f t="shared" ref="E1155:E1218" ca="1" si="50">IFERROR(INDIRECT(D1155),"")</f>
        <v/>
      </c>
      <c r="F1155" s="170" t="str">
        <f t="shared" ref="F1155:F1218" ca="1" si="51">IFERROR(IF(OFFSET(INDIRECT(D1155),,-1)&lt;&gt;"",OFFSET(INDIRECT(D1155),,-1),IF(OFFSET(INDIRECT(D1155),,-2)&lt;&gt;"",OFFSET(INDIRECT(D1155),,-2),IF(OFFSET(INDIRECT(D1155),,-3)&lt;&gt;"",OFFSET(INDIRECT(D1155),,-3),IF(OFFSET(INDIRECT(D1155),,-4)&lt;&gt;"",OFFSET(INDIRECT(D1155),,-4),IF(OFFSET(INDIRECT(D1155),,-5)&lt;&gt;"",OFFSET(INDIRECT(D1155),,-5),IF(OFFSET(INDIRECT(D1155),,-6)&lt;&gt;"",OFFSET(INDIRECT(D1155),,-6))))))),"")</f>
        <v/>
      </c>
      <c r="G1155" s="171" t="str">
        <f ca="1">IF(OR(E1155=0,E1155="",E1155=FALSE),"",MAX($G$1:G1154)+1)</f>
        <v/>
      </c>
    </row>
    <row r="1156" spans="4:7" ht="13.95" customHeight="1">
      <c r="D1156" s="186" t="str">
        <f ca="1">IFERROR(ADDRESS(ROW($A$50),$BS$4,,,$B$9),"")</f>
        <v>'0'!$ET$50</v>
      </c>
      <c r="E1156" s="170" t="str">
        <f t="shared" ca="1" si="50"/>
        <v/>
      </c>
      <c r="F1156" s="170" t="str">
        <f t="shared" ca="1" si="51"/>
        <v/>
      </c>
      <c r="G1156" s="171" t="str">
        <f ca="1">IF(OR(E1156=0,E1156="",E1156=FALSE),"",MAX($G$1:G1155)+1)</f>
        <v/>
      </c>
    </row>
    <row r="1157" spans="4:7" ht="13.95" customHeight="1">
      <c r="D1157" s="186" t="str">
        <f ca="1">IFERROR(ADDRESS(ROW($A$51),$BS$4,,,$B$9),"")</f>
        <v>'0'!$ET$51</v>
      </c>
      <c r="E1157" s="170" t="str">
        <f t="shared" ca="1" si="50"/>
        <v/>
      </c>
      <c r="F1157" s="170" t="str">
        <f t="shared" ca="1" si="51"/>
        <v/>
      </c>
      <c r="G1157" s="171" t="str">
        <f ca="1">IF(OR(E1157=0,E1157="",E1157=FALSE),"",MAX($G$1:G1156)+1)</f>
        <v/>
      </c>
    </row>
    <row r="1158" spans="4:7" ht="13.95" customHeight="1">
      <c r="D1158" s="186" t="str">
        <f ca="1">IFERROR(ADDRESS(ROW($A$52),$BS$4,,,$B$9),"")</f>
        <v>'0'!$ET$52</v>
      </c>
      <c r="E1158" s="170" t="str">
        <f t="shared" ca="1" si="50"/>
        <v/>
      </c>
      <c r="F1158" s="170" t="str">
        <f t="shared" ca="1" si="51"/>
        <v/>
      </c>
      <c r="G1158" s="171" t="str">
        <f ca="1">IF(OR(E1158=0,E1158="",E1158=FALSE),"",MAX($G$1:G1157)+1)</f>
        <v/>
      </c>
    </row>
    <row r="1159" spans="4:7" ht="13.95" customHeight="1">
      <c r="D1159" s="187" t="str">
        <f ca="1">IFERROR(ADDRESS(ROW($A$3),$BS$5,,,$B$9),"")</f>
        <v>'0'!$EU$3</v>
      </c>
      <c r="E1159" s="170" t="str">
        <f t="shared" ca="1" si="50"/>
        <v/>
      </c>
      <c r="F1159" s="170" t="str">
        <f t="shared" ca="1" si="51"/>
        <v/>
      </c>
      <c r="G1159" s="171" t="str">
        <f ca="1">IF(OR(E1159=0,E1159="",E1159=FALSE),"",MAX($G$1:G1158)+1)</f>
        <v/>
      </c>
    </row>
    <row r="1160" spans="4:7" ht="13.95" customHeight="1">
      <c r="D1160" s="187" t="str">
        <f ca="1">IFERROR(ADDRESS(ROW($A$4),$BS$5,,,$B$9),"")</f>
        <v>'0'!$EU$4</v>
      </c>
      <c r="E1160" s="170" t="str">
        <f t="shared" ca="1" si="50"/>
        <v/>
      </c>
      <c r="F1160" s="170" t="str">
        <f t="shared" ca="1" si="51"/>
        <v/>
      </c>
      <c r="G1160" s="171" t="str">
        <f ca="1">IF(OR(E1160=0,E1160="",E1160=FALSE),"",MAX($G$1:G1159)+1)</f>
        <v/>
      </c>
    </row>
    <row r="1161" spans="4:7" ht="13.95" customHeight="1">
      <c r="D1161" s="187" t="str">
        <f ca="1">IFERROR(ADDRESS(ROW($A$5),$BS$5,,,$B$9),"")</f>
        <v>'0'!$EU$5</v>
      </c>
      <c r="E1161" s="170" t="str">
        <f t="shared" ca="1" si="50"/>
        <v/>
      </c>
      <c r="F1161" s="170" t="str">
        <f t="shared" ca="1" si="51"/>
        <v/>
      </c>
      <c r="G1161" s="171" t="str">
        <f ca="1">IF(OR(E1161=0,E1161="",E1161=FALSE),"",MAX($G$1:G1160)+1)</f>
        <v/>
      </c>
    </row>
    <row r="1162" spans="4:7" ht="13.95" customHeight="1">
      <c r="D1162" s="187" t="str">
        <f ca="1">IFERROR(ADDRESS(ROW($A$6),$BS$5,,,$B$9),"")</f>
        <v>'0'!$EU$6</v>
      </c>
      <c r="E1162" s="170" t="str">
        <f t="shared" ca="1" si="50"/>
        <v/>
      </c>
      <c r="F1162" s="170" t="str">
        <f t="shared" ca="1" si="51"/>
        <v/>
      </c>
      <c r="G1162" s="171" t="str">
        <f ca="1">IF(OR(E1162=0,E1162="",E1162=FALSE),"",MAX($G$1:G1161)+1)</f>
        <v/>
      </c>
    </row>
    <row r="1163" spans="4:7" ht="13.95" customHeight="1">
      <c r="D1163" s="187" t="str">
        <f ca="1">IFERROR(ADDRESS(ROW($A$7),$BS$5,,,$B$9),"")</f>
        <v>'0'!$EU$7</v>
      </c>
      <c r="E1163" s="170" t="str">
        <f t="shared" ca="1" si="50"/>
        <v/>
      </c>
      <c r="F1163" s="170" t="str">
        <f t="shared" ca="1" si="51"/>
        <v/>
      </c>
      <c r="G1163" s="171" t="str">
        <f ca="1">IF(OR(E1163=0,E1163="",E1163=FALSE),"",MAX($G$1:G1162)+1)</f>
        <v/>
      </c>
    </row>
    <row r="1164" spans="4:7" ht="13.95" customHeight="1">
      <c r="D1164" s="187" t="str">
        <f ca="1">IFERROR(ADDRESS(ROW($A$8),$BS$5,,,$B$9),"")</f>
        <v>'0'!$EU$8</v>
      </c>
      <c r="E1164" s="170" t="str">
        <f t="shared" ca="1" si="50"/>
        <v/>
      </c>
      <c r="F1164" s="170" t="str">
        <f t="shared" ca="1" si="51"/>
        <v/>
      </c>
      <c r="G1164" s="171" t="str">
        <f ca="1">IF(OR(E1164=0,E1164="",E1164=FALSE),"",MAX($G$1:G1163)+1)</f>
        <v/>
      </c>
    </row>
    <row r="1165" spans="4:7" ht="13.95" customHeight="1">
      <c r="D1165" s="187" t="str">
        <f ca="1">IFERROR(ADDRESS(ROW($A$9),$BS$5,,,$B$9),"")</f>
        <v>'0'!$EU$9</v>
      </c>
      <c r="E1165" s="170" t="str">
        <f t="shared" ca="1" si="50"/>
        <v/>
      </c>
      <c r="F1165" s="170" t="str">
        <f t="shared" ca="1" si="51"/>
        <v/>
      </c>
      <c r="G1165" s="171" t="str">
        <f ca="1">IF(OR(E1165=0,E1165="",E1165=FALSE),"",MAX($G$1:G1164)+1)</f>
        <v/>
      </c>
    </row>
    <row r="1166" spans="4:7" ht="13.95" customHeight="1">
      <c r="D1166" s="187" t="str">
        <f ca="1">IFERROR(ADDRESS(ROW($A$10),$BS$5,,,$B$9),"")</f>
        <v>'0'!$EU$10</v>
      </c>
      <c r="E1166" s="170" t="str">
        <f t="shared" ca="1" si="50"/>
        <v/>
      </c>
      <c r="F1166" s="170" t="str">
        <f t="shared" ca="1" si="51"/>
        <v/>
      </c>
      <c r="G1166" s="171" t="str">
        <f ca="1">IF(OR(E1166=0,E1166="",E1166=FALSE),"",MAX($G$1:G1165)+1)</f>
        <v/>
      </c>
    </row>
    <row r="1167" spans="4:7" ht="13.95" customHeight="1">
      <c r="D1167" s="187" t="str">
        <f ca="1">IFERROR(ADDRESS(ROW($A$11),$BS$5,,,$B$9),"")</f>
        <v>'0'!$EU$11</v>
      </c>
      <c r="E1167" s="170" t="str">
        <f t="shared" ca="1" si="50"/>
        <v/>
      </c>
      <c r="F1167" s="170" t="str">
        <f t="shared" ca="1" si="51"/>
        <v/>
      </c>
      <c r="G1167" s="171" t="str">
        <f ca="1">IF(OR(E1167=0,E1167="",E1167=FALSE),"",MAX($G$1:G1166)+1)</f>
        <v/>
      </c>
    </row>
    <row r="1168" spans="4:7" ht="13.95" customHeight="1">
      <c r="D1168" s="187" t="str">
        <f ca="1">IFERROR(ADDRESS(ROW($A$12),$BS$5,,,$B$9),"")</f>
        <v>'0'!$EU$12</v>
      </c>
      <c r="E1168" s="170" t="str">
        <f t="shared" ca="1" si="50"/>
        <v/>
      </c>
      <c r="F1168" s="170" t="str">
        <f t="shared" ca="1" si="51"/>
        <v/>
      </c>
      <c r="G1168" s="171" t="str">
        <f ca="1">IF(OR(E1168=0,E1168="",E1168=FALSE),"",MAX($G$1:G1167)+1)</f>
        <v/>
      </c>
    </row>
    <row r="1169" spans="4:7" ht="13.95" customHeight="1">
      <c r="D1169" s="187" t="str">
        <f ca="1">IFERROR(ADDRESS(ROW($A$13),$BS$5,,,$B$9),"")</f>
        <v>'0'!$EU$13</v>
      </c>
      <c r="E1169" s="170" t="str">
        <f t="shared" ca="1" si="50"/>
        <v/>
      </c>
      <c r="F1169" s="170" t="str">
        <f t="shared" ca="1" si="51"/>
        <v/>
      </c>
      <c r="G1169" s="171" t="str">
        <f ca="1">IF(OR(E1169=0,E1169="",E1169=FALSE),"",MAX($G$1:G1168)+1)</f>
        <v/>
      </c>
    </row>
    <row r="1170" spans="4:7" ht="13.95" customHeight="1">
      <c r="D1170" s="187" t="str">
        <f ca="1">IFERROR(ADDRESS(ROW($A$14),$BS$5,,,$B$9),"")</f>
        <v>'0'!$EU$14</v>
      </c>
      <c r="E1170" s="170" t="str">
        <f t="shared" ca="1" si="50"/>
        <v/>
      </c>
      <c r="F1170" s="170" t="str">
        <f t="shared" ca="1" si="51"/>
        <v/>
      </c>
      <c r="G1170" s="171" t="str">
        <f ca="1">IF(OR(E1170=0,E1170="",E1170=FALSE),"",MAX($G$1:G1169)+1)</f>
        <v/>
      </c>
    </row>
    <row r="1171" spans="4:7" ht="13.95" customHeight="1">
      <c r="D1171" s="187" t="str">
        <f ca="1">IFERROR(ADDRESS(ROW($A$15),$BS$5,,,$B$9),"")</f>
        <v>'0'!$EU$15</v>
      </c>
      <c r="E1171" s="170" t="str">
        <f t="shared" ca="1" si="50"/>
        <v/>
      </c>
      <c r="F1171" s="170" t="str">
        <f t="shared" ca="1" si="51"/>
        <v/>
      </c>
      <c r="G1171" s="171" t="str">
        <f ca="1">IF(OR(E1171=0,E1171="",E1171=FALSE),"",MAX($G$1:G1170)+1)</f>
        <v/>
      </c>
    </row>
    <row r="1172" spans="4:7" ht="13.95" customHeight="1">
      <c r="D1172" s="187" t="str">
        <f ca="1">IFERROR(ADDRESS(ROW($A$16),$BS$5,,,$B$9),"")</f>
        <v>'0'!$EU$16</v>
      </c>
      <c r="E1172" s="170" t="str">
        <f t="shared" ca="1" si="50"/>
        <v/>
      </c>
      <c r="F1172" s="170" t="str">
        <f t="shared" ca="1" si="51"/>
        <v/>
      </c>
      <c r="G1172" s="171" t="str">
        <f ca="1">IF(OR(E1172=0,E1172="",E1172=FALSE),"",MAX($G$1:G1171)+1)</f>
        <v/>
      </c>
    </row>
    <row r="1173" spans="4:7" ht="13.95" customHeight="1">
      <c r="D1173" s="187" t="str">
        <f ca="1">IFERROR(ADDRESS(ROW($A$17),$BS$5,,,$B$9),"")</f>
        <v>'0'!$EU$17</v>
      </c>
      <c r="E1173" s="170" t="str">
        <f t="shared" ca="1" si="50"/>
        <v/>
      </c>
      <c r="F1173" s="170" t="str">
        <f t="shared" ca="1" si="51"/>
        <v/>
      </c>
      <c r="G1173" s="171" t="str">
        <f ca="1">IF(OR(E1173=0,E1173="",E1173=FALSE),"",MAX($G$1:G1172)+1)</f>
        <v/>
      </c>
    </row>
    <row r="1174" spans="4:7" ht="13.95" customHeight="1">
      <c r="D1174" s="187" t="str">
        <f ca="1">IFERROR(ADDRESS(ROW($A$18),$BS$5,,,$B$9),"")</f>
        <v>'0'!$EU$18</v>
      </c>
      <c r="E1174" s="170" t="str">
        <f t="shared" ca="1" si="50"/>
        <v/>
      </c>
      <c r="F1174" s="170" t="str">
        <f t="shared" ca="1" si="51"/>
        <v/>
      </c>
      <c r="G1174" s="171" t="str">
        <f ca="1">IF(OR(E1174=0,E1174="",E1174=FALSE),"",MAX($G$1:G1173)+1)</f>
        <v/>
      </c>
    </row>
    <row r="1175" spans="4:7" ht="13.95" customHeight="1">
      <c r="D1175" s="187" t="str">
        <f ca="1">IFERROR(ADDRESS(ROW($A$19),$BS$5,,,$B$9),"")</f>
        <v>'0'!$EU$19</v>
      </c>
      <c r="E1175" s="170" t="str">
        <f t="shared" ca="1" si="50"/>
        <v/>
      </c>
      <c r="F1175" s="170" t="str">
        <f t="shared" ca="1" si="51"/>
        <v/>
      </c>
      <c r="G1175" s="171" t="str">
        <f ca="1">IF(OR(E1175=0,E1175="",E1175=FALSE),"",MAX($G$1:G1174)+1)</f>
        <v/>
      </c>
    </row>
    <row r="1176" spans="4:7" ht="13.95" customHeight="1">
      <c r="D1176" s="187" t="str">
        <f ca="1">IFERROR(ADDRESS(ROW($A$20),$BS$5,,,$B$9),"")</f>
        <v>'0'!$EU$20</v>
      </c>
      <c r="E1176" s="170" t="str">
        <f t="shared" ca="1" si="50"/>
        <v/>
      </c>
      <c r="F1176" s="170" t="str">
        <f t="shared" ca="1" si="51"/>
        <v/>
      </c>
      <c r="G1176" s="171" t="str">
        <f ca="1">IF(OR(E1176=0,E1176="",E1176=FALSE),"",MAX($G$1:G1175)+1)</f>
        <v/>
      </c>
    </row>
    <row r="1177" spans="4:7" ht="13.95" customHeight="1">
      <c r="D1177" s="187" t="str">
        <f ca="1">IFERROR(ADDRESS(ROW($A$21),$BS$5,,,$B$9),"")</f>
        <v>'0'!$EU$21</v>
      </c>
      <c r="E1177" s="170" t="str">
        <f t="shared" ca="1" si="50"/>
        <v/>
      </c>
      <c r="F1177" s="170" t="str">
        <f t="shared" ca="1" si="51"/>
        <v/>
      </c>
      <c r="G1177" s="171" t="str">
        <f ca="1">IF(OR(E1177=0,E1177="",E1177=FALSE),"",MAX($G$1:G1176)+1)</f>
        <v/>
      </c>
    </row>
    <row r="1178" spans="4:7" ht="13.95" customHeight="1">
      <c r="D1178" s="187" t="str">
        <f ca="1">IFERROR(ADDRESS(ROW($A$22),$BS$5,,,$B$9),"")</f>
        <v>'0'!$EU$22</v>
      </c>
      <c r="E1178" s="170" t="str">
        <f t="shared" ca="1" si="50"/>
        <v/>
      </c>
      <c r="F1178" s="170" t="str">
        <f t="shared" ca="1" si="51"/>
        <v/>
      </c>
      <c r="G1178" s="171" t="str">
        <f ca="1">IF(OR(E1178=0,E1178="",E1178=FALSE),"",MAX($G$1:G1177)+1)</f>
        <v/>
      </c>
    </row>
    <row r="1179" spans="4:7" ht="13.95" customHeight="1">
      <c r="D1179" s="187" t="str">
        <f ca="1">IFERROR(ADDRESS(ROW($A$23),$BS$5,,,$B$9),"")</f>
        <v>'0'!$EU$23</v>
      </c>
      <c r="E1179" s="170" t="str">
        <f t="shared" ca="1" si="50"/>
        <v/>
      </c>
      <c r="F1179" s="170" t="str">
        <f t="shared" ca="1" si="51"/>
        <v/>
      </c>
      <c r="G1179" s="171" t="str">
        <f ca="1">IF(OR(E1179=0,E1179="",E1179=FALSE),"",MAX($G$1:G1178)+1)</f>
        <v/>
      </c>
    </row>
    <row r="1180" spans="4:7" ht="13.95" customHeight="1">
      <c r="D1180" s="187" t="str">
        <f ca="1">IFERROR(ADDRESS(ROW($A$24),$BS$5,,,$B$9),"")</f>
        <v>'0'!$EU$24</v>
      </c>
      <c r="E1180" s="170" t="str">
        <f t="shared" ca="1" si="50"/>
        <v/>
      </c>
      <c r="F1180" s="170" t="str">
        <f t="shared" ca="1" si="51"/>
        <v/>
      </c>
      <c r="G1180" s="171" t="str">
        <f ca="1">IF(OR(E1180=0,E1180="",E1180=FALSE),"",MAX($G$1:G1179)+1)</f>
        <v/>
      </c>
    </row>
    <row r="1181" spans="4:7" ht="13.95" customHeight="1">
      <c r="D1181" s="187" t="str">
        <f ca="1">IFERROR(ADDRESS(ROW($A$25),$BS$5,,,$B$9),"")</f>
        <v>'0'!$EU$25</v>
      </c>
      <c r="E1181" s="170" t="str">
        <f t="shared" ca="1" si="50"/>
        <v/>
      </c>
      <c r="F1181" s="170" t="str">
        <f t="shared" ca="1" si="51"/>
        <v/>
      </c>
      <c r="G1181" s="171" t="str">
        <f ca="1">IF(OR(E1181=0,E1181="",E1181=FALSE),"",MAX($G$1:G1180)+1)</f>
        <v/>
      </c>
    </row>
    <row r="1182" spans="4:7" ht="13.95" customHeight="1">
      <c r="D1182" s="187" t="str">
        <f ca="1">IFERROR(ADDRESS(ROW($A$26),$BS$5,,,$B$9),"")</f>
        <v>'0'!$EU$26</v>
      </c>
      <c r="E1182" s="170" t="str">
        <f t="shared" ca="1" si="50"/>
        <v/>
      </c>
      <c r="F1182" s="170" t="str">
        <f t="shared" ca="1" si="51"/>
        <v/>
      </c>
      <c r="G1182" s="171" t="str">
        <f ca="1">IF(OR(E1182=0,E1182="",E1182=FALSE),"",MAX($G$1:G1181)+1)</f>
        <v/>
      </c>
    </row>
    <row r="1183" spans="4:7" ht="13.95" customHeight="1">
      <c r="D1183" s="187" t="str">
        <f ca="1">IFERROR(ADDRESS(ROW($A$27),$BS$5,,,$B$9),"")</f>
        <v>'0'!$EU$27</v>
      </c>
      <c r="E1183" s="170" t="str">
        <f t="shared" ca="1" si="50"/>
        <v/>
      </c>
      <c r="F1183" s="170" t="str">
        <f t="shared" ca="1" si="51"/>
        <v/>
      </c>
      <c r="G1183" s="171" t="str">
        <f ca="1">IF(OR(E1183=0,E1183="",E1183=FALSE),"",MAX($G$1:G1182)+1)</f>
        <v/>
      </c>
    </row>
    <row r="1184" spans="4:7" ht="13.95" customHeight="1">
      <c r="D1184" s="187" t="str">
        <f ca="1">IFERROR(ADDRESS(ROW($A$28),$BS$5,,,$B$9),"")</f>
        <v>'0'!$EU$28</v>
      </c>
      <c r="E1184" s="170" t="str">
        <f t="shared" ca="1" si="50"/>
        <v/>
      </c>
      <c r="F1184" s="170" t="str">
        <f t="shared" ca="1" si="51"/>
        <v/>
      </c>
      <c r="G1184" s="171" t="str">
        <f ca="1">IF(OR(E1184=0,E1184="",E1184=FALSE),"",MAX($G$1:G1183)+1)</f>
        <v/>
      </c>
    </row>
    <row r="1185" spans="4:7" ht="13.95" customHeight="1">
      <c r="D1185" s="187" t="str">
        <f ca="1">IFERROR(ADDRESS(ROW($A$29),$BS$5,,,$B$9),"")</f>
        <v>'0'!$EU$29</v>
      </c>
      <c r="E1185" s="170" t="str">
        <f t="shared" ca="1" si="50"/>
        <v/>
      </c>
      <c r="F1185" s="170" t="str">
        <f t="shared" ca="1" si="51"/>
        <v/>
      </c>
      <c r="G1185" s="171" t="str">
        <f ca="1">IF(OR(E1185=0,E1185="",E1185=FALSE),"",MAX($G$1:G1184)+1)</f>
        <v/>
      </c>
    </row>
    <row r="1186" spans="4:7" ht="13.95" customHeight="1">
      <c r="D1186" s="187" t="str">
        <f ca="1">IFERROR(ADDRESS(ROW($A$30),$BS$5,,,$B$9),"")</f>
        <v>'0'!$EU$30</v>
      </c>
      <c r="E1186" s="170" t="str">
        <f t="shared" ca="1" si="50"/>
        <v/>
      </c>
      <c r="F1186" s="170" t="str">
        <f t="shared" ca="1" si="51"/>
        <v/>
      </c>
      <c r="G1186" s="171" t="str">
        <f ca="1">IF(OR(E1186=0,E1186="",E1186=FALSE),"",MAX($G$1:G1185)+1)</f>
        <v/>
      </c>
    </row>
    <row r="1187" spans="4:7" ht="13.95" customHeight="1">
      <c r="D1187" s="187" t="str">
        <f ca="1">IFERROR(ADDRESS(ROW($A$31),$BS$5,,,$B$9),"")</f>
        <v>'0'!$EU$31</v>
      </c>
      <c r="E1187" s="170" t="str">
        <f t="shared" ca="1" si="50"/>
        <v/>
      </c>
      <c r="F1187" s="170" t="str">
        <f t="shared" ca="1" si="51"/>
        <v/>
      </c>
      <c r="G1187" s="171" t="str">
        <f ca="1">IF(OR(E1187=0,E1187="",E1187=FALSE),"",MAX($G$1:G1186)+1)</f>
        <v/>
      </c>
    </row>
    <row r="1188" spans="4:7" ht="13.95" customHeight="1">
      <c r="D1188" s="187" t="str">
        <f ca="1">IFERROR(ADDRESS(ROW($A$32),$BS$5,,,$B$9),"")</f>
        <v>'0'!$EU$32</v>
      </c>
      <c r="E1188" s="170" t="str">
        <f t="shared" ca="1" si="50"/>
        <v/>
      </c>
      <c r="F1188" s="170" t="str">
        <f t="shared" ca="1" si="51"/>
        <v/>
      </c>
      <c r="G1188" s="171" t="str">
        <f ca="1">IF(OR(E1188=0,E1188="",E1188=FALSE),"",MAX($G$1:G1187)+1)</f>
        <v/>
      </c>
    </row>
    <row r="1189" spans="4:7" ht="13.95" customHeight="1">
      <c r="D1189" s="187" t="str">
        <f ca="1">IFERROR(ADDRESS(ROW($A$33),$BS$5,,,$B$9),"")</f>
        <v>'0'!$EU$33</v>
      </c>
      <c r="E1189" s="170" t="str">
        <f t="shared" ca="1" si="50"/>
        <v/>
      </c>
      <c r="F1189" s="170" t="str">
        <f t="shared" ca="1" si="51"/>
        <v/>
      </c>
      <c r="G1189" s="171" t="str">
        <f ca="1">IF(OR(E1189=0,E1189="",E1189=FALSE),"",MAX($G$1:G1188)+1)</f>
        <v/>
      </c>
    </row>
    <row r="1190" spans="4:7" ht="13.95" customHeight="1">
      <c r="D1190" s="187" t="str">
        <f ca="1">IFERROR(ADDRESS(ROW($A$34),$BS$5,,,$B$9),"")</f>
        <v>'0'!$EU$34</v>
      </c>
      <c r="E1190" s="170" t="str">
        <f t="shared" ca="1" si="50"/>
        <v/>
      </c>
      <c r="F1190" s="170" t="str">
        <f t="shared" ca="1" si="51"/>
        <v/>
      </c>
      <c r="G1190" s="171" t="str">
        <f ca="1">IF(OR(E1190=0,E1190="",E1190=FALSE),"",MAX($G$1:G1189)+1)</f>
        <v/>
      </c>
    </row>
    <row r="1191" spans="4:7" ht="13.95" customHeight="1">
      <c r="D1191" s="187" t="str">
        <f ca="1">IFERROR(ADDRESS(ROW($A$35),$BS$5,,,$B$9),"")</f>
        <v>'0'!$EU$35</v>
      </c>
      <c r="E1191" s="170" t="str">
        <f t="shared" ca="1" si="50"/>
        <v/>
      </c>
      <c r="F1191" s="170" t="str">
        <f t="shared" ca="1" si="51"/>
        <v/>
      </c>
      <c r="G1191" s="171" t="str">
        <f ca="1">IF(OR(E1191=0,E1191="",E1191=FALSE),"",MAX($G$1:G1190)+1)</f>
        <v/>
      </c>
    </row>
    <row r="1192" spans="4:7" ht="13.95" customHeight="1">
      <c r="D1192" s="187" t="str">
        <f ca="1">IFERROR(ADDRESS(ROW($A$36),$BS$5,,,$B$9),"")</f>
        <v>'0'!$EU$36</v>
      </c>
      <c r="E1192" s="170" t="str">
        <f t="shared" ca="1" si="50"/>
        <v/>
      </c>
      <c r="F1192" s="170" t="str">
        <f t="shared" ca="1" si="51"/>
        <v/>
      </c>
      <c r="G1192" s="171" t="str">
        <f ca="1">IF(OR(E1192=0,E1192="",E1192=FALSE),"",MAX($G$1:G1191)+1)</f>
        <v/>
      </c>
    </row>
    <row r="1193" spans="4:7" ht="13.95" customHeight="1">
      <c r="D1193" s="187" t="str">
        <f ca="1">IFERROR(ADDRESS(ROW($A$37),$BS$5,,,$B$9),"")</f>
        <v>'0'!$EU$37</v>
      </c>
      <c r="E1193" s="170" t="str">
        <f t="shared" ca="1" si="50"/>
        <v/>
      </c>
      <c r="F1193" s="170" t="str">
        <f t="shared" ca="1" si="51"/>
        <v/>
      </c>
      <c r="G1193" s="171" t="str">
        <f ca="1">IF(OR(E1193=0,E1193="",E1193=FALSE),"",MAX($G$1:G1192)+1)</f>
        <v/>
      </c>
    </row>
    <row r="1194" spans="4:7" ht="13.95" customHeight="1">
      <c r="D1194" s="187" t="str">
        <f ca="1">IFERROR(ADDRESS(ROW($A$38),$BS$5,,,$B$9),"")</f>
        <v>'0'!$EU$38</v>
      </c>
      <c r="E1194" s="170" t="str">
        <f t="shared" ca="1" si="50"/>
        <v/>
      </c>
      <c r="F1194" s="170" t="str">
        <f t="shared" ca="1" si="51"/>
        <v/>
      </c>
      <c r="G1194" s="171" t="str">
        <f ca="1">IF(OR(E1194=0,E1194="",E1194=FALSE),"",MAX($G$1:G1193)+1)</f>
        <v/>
      </c>
    </row>
    <row r="1195" spans="4:7" ht="13.95" customHeight="1">
      <c r="D1195" s="187" t="str">
        <f ca="1">IFERROR(ADDRESS(ROW($A$39),$BS$5,,,$B$9),"")</f>
        <v>'0'!$EU$39</v>
      </c>
      <c r="E1195" s="170" t="str">
        <f t="shared" ca="1" si="50"/>
        <v/>
      </c>
      <c r="F1195" s="170" t="str">
        <f t="shared" ca="1" si="51"/>
        <v/>
      </c>
      <c r="G1195" s="171" t="str">
        <f ca="1">IF(OR(E1195=0,E1195="",E1195=FALSE),"",MAX($G$1:G1194)+1)</f>
        <v/>
      </c>
    </row>
    <row r="1196" spans="4:7" ht="13.95" customHeight="1">
      <c r="D1196" s="187" t="str">
        <f ca="1">IFERROR(ADDRESS(ROW($A$40),$BS$5,,,$B$9),"")</f>
        <v>'0'!$EU$40</v>
      </c>
      <c r="E1196" s="170" t="str">
        <f t="shared" ca="1" si="50"/>
        <v/>
      </c>
      <c r="F1196" s="170" t="str">
        <f t="shared" ca="1" si="51"/>
        <v/>
      </c>
      <c r="G1196" s="171" t="str">
        <f ca="1">IF(OR(E1196=0,E1196="",E1196=FALSE),"",MAX($G$1:G1195)+1)</f>
        <v/>
      </c>
    </row>
    <row r="1197" spans="4:7" ht="13.95" customHeight="1">
      <c r="D1197" s="187" t="str">
        <f ca="1">IFERROR(ADDRESS(ROW($A$41),$BS$5,,,$B$9),"")</f>
        <v>'0'!$EU$41</v>
      </c>
      <c r="E1197" s="170" t="str">
        <f t="shared" ca="1" si="50"/>
        <v/>
      </c>
      <c r="F1197" s="170" t="str">
        <f t="shared" ca="1" si="51"/>
        <v/>
      </c>
      <c r="G1197" s="171" t="str">
        <f ca="1">IF(OR(E1197=0,E1197="",E1197=FALSE),"",MAX($G$1:G1196)+1)</f>
        <v/>
      </c>
    </row>
    <row r="1198" spans="4:7" ht="13.95" customHeight="1">
      <c r="D1198" s="187" t="str">
        <f ca="1">IFERROR(ADDRESS(ROW($A$42),$BS$5,,,$B$9),"")</f>
        <v>'0'!$EU$42</v>
      </c>
      <c r="E1198" s="170" t="str">
        <f t="shared" ca="1" si="50"/>
        <v/>
      </c>
      <c r="F1198" s="170" t="str">
        <f t="shared" ca="1" si="51"/>
        <v/>
      </c>
      <c r="G1198" s="171" t="str">
        <f ca="1">IF(OR(E1198=0,E1198="",E1198=FALSE),"",MAX($G$1:G1197)+1)</f>
        <v/>
      </c>
    </row>
    <row r="1199" spans="4:7" ht="13.95" customHeight="1">
      <c r="D1199" s="187" t="str">
        <f ca="1">IFERROR(ADDRESS(ROW($A$43),$BS$5,,,$B$9),"")</f>
        <v>'0'!$EU$43</v>
      </c>
      <c r="E1199" s="170" t="str">
        <f t="shared" ca="1" si="50"/>
        <v/>
      </c>
      <c r="F1199" s="170" t="str">
        <f t="shared" ca="1" si="51"/>
        <v/>
      </c>
      <c r="G1199" s="171" t="str">
        <f ca="1">IF(OR(E1199=0,E1199="",E1199=FALSE),"",MAX($G$1:G1198)+1)</f>
        <v/>
      </c>
    </row>
    <row r="1200" spans="4:7" ht="13.95" customHeight="1">
      <c r="D1200" s="187" t="str">
        <f ca="1">IFERROR(ADDRESS(ROW($A$44),$BS$5,,,$B$9),"")</f>
        <v>'0'!$EU$44</v>
      </c>
      <c r="E1200" s="170" t="str">
        <f t="shared" ca="1" si="50"/>
        <v/>
      </c>
      <c r="F1200" s="170" t="str">
        <f t="shared" ca="1" si="51"/>
        <v/>
      </c>
      <c r="G1200" s="171" t="str">
        <f ca="1">IF(OR(E1200=0,E1200="",E1200=FALSE),"",MAX($G$1:G1199)+1)</f>
        <v/>
      </c>
    </row>
    <row r="1201" spans="3:7" ht="13.95" customHeight="1">
      <c r="D1201" s="187" t="str">
        <f ca="1">IFERROR(ADDRESS(ROW($A$45),$BS$5,,,$B$9),"")</f>
        <v>'0'!$EU$45</v>
      </c>
      <c r="E1201" s="170" t="str">
        <f t="shared" ca="1" si="50"/>
        <v/>
      </c>
      <c r="F1201" s="170" t="str">
        <f t="shared" ca="1" si="51"/>
        <v/>
      </c>
      <c r="G1201" s="171" t="str">
        <f ca="1">IF(OR(E1201=0,E1201="",E1201=FALSE),"",MAX($G$1:G1200)+1)</f>
        <v/>
      </c>
    </row>
    <row r="1202" spans="3:7" ht="13.95" customHeight="1">
      <c r="D1202" s="187" t="str">
        <f ca="1">IFERROR(ADDRESS(ROW($A$46),$BS$5,,,$B$9),"")</f>
        <v>'0'!$EU$46</v>
      </c>
      <c r="E1202" s="170" t="str">
        <f t="shared" ca="1" si="50"/>
        <v/>
      </c>
      <c r="F1202" s="170" t="str">
        <f t="shared" ca="1" si="51"/>
        <v/>
      </c>
      <c r="G1202" s="171" t="str">
        <f ca="1">IF(OR(E1202=0,E1202="",E1202=FALSE),"",MAX($G$1:G1201)+1)</f>
        <v/>
      </c>
    </row>
    <row r="1203" spans="3:7" ht="13.95" customHeight="1">
      <c r="D1203" s="187" t="str">
        <f ca="1">IFERROR(ADDRESS(ROW($A$47),$BS$5,,,$B$9),"")</f>
        <v>'0'!$EU$47</v>
      </c>
      <c r="E1203" s="170" t="str">
        <f t="shared" ca="1" si="50"/>
        <v/>
      </c>
      <c r="F1203" s="170" t="str">
        <f t="shared" ca="1" si="51"/>
        <v/>
      </c>
      <c r="G1203" s="171" t="str">
        <f ca="1">IF(OR(E1203=0,E1203="",E1203=FALSE),"",MAX($G$1:G1202)+1)</f>
        <v/>
      </c>
    </row>
    <row r="1204" spans="3:7" ht="13.95" customHeight="1">
      <c r="D1204" s="187" t="str">
        <f ca="1">IFERROR(ADDRESS(ROW($A$48),$BS$5,,,$B$9),"")</f>
        <v>'0'!$EU$48</v>
      </c>
      <c r="E1204" s="170" t="str">
        <f t="shared" ca="1" si="50"/>
        <v/>
      </c>
      <c r="F1204" s="170" t="str">
        <f t="shared" ca="1" si="51"/>
        <v/>
      </c>
      <c r="G1204" s="171" t="str">
        <f ca="1">IF(OR(E1204=0,E1204="",E1204=FALSE),"",MAX($G$1:G1203)+1)</f>
        <v/>
      </c>
    </row>
    <row r="1205" spans="3:7" ht="13.95" customHeight="1">
      <c r="D1205" s="187" t="str">
        <f ca="1">IFERROR(ADDRESS(ROW($A$49),$BS$5,,,$B$9),"")</f>
        <v>'0'!$EU$49</v>
      </c>
      <c r="E1205" s="170" t="str">
        <f t="shared" ca="1" si="50"/>
        <v/>
      </c>
      <c r="F1205" s="170" t="str">
        <f t="shared" ca="1" si="51"/>
        <v/>
      </c>
      <c r="G1205" s="171" t="str">
        <f ca="1">IF(OR(E1205=0,E1205="",E1205=FALSE),"",MAX($G$1:G1204)+1)</f>
        <v/>
      </c>
    </row>
    <row r="1206" spans="3:7" ht="13.95" customHeight="1">
      <c r="D1206" s="187" t="str">
        <f ca="1">IFERROR(ADDRESS(ROW($A$50),$BS$5,,,$B$9),"")</f>
        <v>'0'!$EU$50</v>
      </c>
      <c r="E1206" s="170" t="str">
        <f t="shared" ca="1" si="50"/>
        <v/>
      </c>
      <c r="F1206" s="170" t="str">
        <f t="shared" ca="1" si="51"/>
        <v/>
      </c>
      <c r="G1206" s="171" t="str">
        <f ca="1">IF(OR(E1206=0,E1206="",E1206=FALSE),"",MAX($G$1:G1205)+1)</f>
        <v/>
      </c>
    </row>
    <row r="1207" spans="3:7" ht="13.95" customHeight="1">
      <c r="D1207" s="187" t="str">
        <f ca="1">IFERROR(ADDRESS(ROW($A$51),$BS$5,,,$B$9),"")</f>
        <v>'0'!$EU$51</v>
      </c>
      <c r="E1207" s="170" t="str">
        <f t="shared" ca="1" si="50"/>
        <v/>
      </c>
      <c r="F1207" s="170" t="str">
        <f t="shared" ca="1" si="51"/>
        <v/>
      </c>
      <c r="G1207" s="171" t="str">
        <f ca="1">IF(OR(E1207=0,E1207="",E1207=FALSE),"",MAX($G$1:G1206)+1)</f>
        <v/>
      </c>
    </row>
    <row r="1208" spans="3:7" ht="13.95" customHeight="1" thickBot="1">
      <c r="D1208" s="187" t="str">
        <f ca="1">IFERROR(ADDRESS(ROW($A$52),$BS$5,,,$B$9),"")</f>
        <v>'0'!$EU$52</v>
      </c>
      <c r="E1208" s="170" t="str">
        <f t="shared" ca="1" si="50"/>
        <v/>
      </c>
      <c r="F1208" s="170" t="str">
        <f t="shared" ca="1" si="51"/>
        <v/>
      </c>
      <c r="G1208" s="171" t="str">
        <f ca="1">IF(OR(E1208=0,E1208="",E1208=FALSE),"",MAX($G$1:G1207)+1)</f>
        <v/>
      </c>
    </row>
    <row r="1209" spans="3:7" ht="13.95" customHeight="1" thickTop="1">
      <c r="C1209" s="190" t="s">
        <v>387</v>
      </c>
      <c r="D1209" s="189">
        <f>B10</f>
        <v>0</v>
      </c>
      <c r="E1209" s="170" t="str">
        <f t="shared" ca="1" si="50"/>
        <v/>
      </c>
      <c r="F1209" s="170" t="str">
        <f t="shared" ca="1" si="51"/>
        <v/>
      </c>
      <c r="G1209" s="171" t="str">
        <f ca="1">IF(OR(E1209=0,E1209="",E1209=FALSE),"",MAX($G$1:G1208)+1)</f>
        <v/>
      </c>
    </row>
    <row r="1210" spans="3:7" ht="13.95" customHeight="1">
      <c r="D1210" s="196" t="str">
        <f ca="1">IFERROR(ADDRESS(ROW($A$3),$BT$3,,,$B$10),"")</f>
        <v/>
      </c>
      <c r="E1210" s="170" t="str">
        <f t="shared" ca="1" si="50"/>
        <v/>
      </c>
      <c r="F1210" s="170" t="str">
        <f t="shared" ca="1" si="51"/>
        <v/>
      </c>
      <c r="G1210" s="171" t="str">
        <f ca="1">IF(OR(E1210=0,E1210="",E1210=FALSE),"",MAX($G$1:G1209)+1)</f>
        <v/>
      </c>
    </row>
    <row r="1211" spans="3:7" ht="13.95" customHeight="1">
      <c r="D1211" s="169" t="str">
        <f ca="1">IFERROR(ADDRESS(ROW($A$4),$BT$3,,,$B$10),"")</f>
        <v/>
      </c>
      <c r="E1211" s="170" t="str">
        <f t="shared" ca="1" si="50"/>
        <v/>
      </c>
      <c r="F1211" s="170" t="str">
        <f t="shared" ca="1" si="51"/>
        <v/>
      </c>
      <c r="G1211" s="171" t="str">
        <f ca="1">IF(OR(E1211=0,E1211="",E1211=FALSE),"",MAX($G$1:G1210)+1)</f>
        <v/>
      </c>
    </row>
    <row r="1212" spans="3:7" ht="13.95" customHeight="1">
      <c r="D1212" s="169" t="str">
        <f ca="1">IFERROR(ADDRESS(ROW($A$5),$BT$3,,,$B$10),"")</f>
        <v/>
      </c>
      <c r="E1212" s="170" t="str">
        <f t="shared" ca="1" si="50"/>
        <v/>
      </c>
      <c r="F1212" s="170" t="str">
        <f t="shared" ca="1" si="51"/>
        <v/>
      </c>
      <c r="G1212" s="171" t="str">
        <f ca="1">IF(OR(E1212=0,E1212="",E1212=FALSE),"",MAX($G$1:G1211)+1)</f>
        <v/>
      </c>
    </row>
    <row r="1213" spans="3:7" ht="13.95" customHeight="1">
      <c r="D1213" s="169" t="str">
        <f ca="1">IFERROR(ADDRESS(ROW($A$6),$BT$3,,,$B$10),"")</f>
        <v/>
      </c>
      <c r="E1213" s="170" t="str">
        <f t="shared" ca="1" si="50"/>
        <v/>
      </c>
      <c r="F1213" s="170" t="str">
        <f t="shared" ca="1" si="51"/>
        <v/>
      </c>
      <c r="G1213" s="171" t="str">
        <f ca="1">IF(OR(E1213=0,E1213="",E1213=FALSE),"",MAX($G$1:G1212)+1)</f>
        <v/>
      </c>
    </row>
    <row r="1214" spans="3:7" ht="13.95" customHeight="1">
      <c r="D1214" s="169" t="str">
        <f ca="1">IFERROR(ADDRESS(ROW($A$7),$BT$3,,,$B$10),"")</f>
        <v/>
      </c>
      <c r="E1214" s="170" t="str">
        <f t="shared" ca="1" si="50"/>
        <v/>
      </c>
      <c r="F1214" s="170" t="str">
        <f t="shared" ca="1" si="51"/>
        <v/>
      </c>
      <c r="G1214" s="171" t="str">
        <f ca="1">IF(OR(E1214=0,E1214="",E1214=FALSE),"",MAX($G$1:G1213)+1)</f>
        <v/>
      </c>
    </row>
    <row r="1215" spans="3:7" ht="13.95" customHeight="1">
      <c r="D1215" s="169" t="str">
        <f ca="1">IFERROR(ADDRESS(ROW($A$8),$BT$3,,,$B$10),"")</f>
        <v/>
      </c>
      <c r="E1215" s="170" t="str">
        <f t="shared" ca="1" si="50"/>
        <v/>
      </c>
      <c r="F1215" s="170" t="str">
        <f t="shared" ca="1" si="51"/>
        <v/>
      </c>
      <c r="G1215" s="171" t="str">
        <f ca="1">IF(OR(E1215=0,E1215="",E1215=FALSE),"",MAX($G$1:G1214)+1)</f>
        <v/>
      </c>
    </row>
    <row r="1216" spans="3:7" ht="13.95" customHeight="1">
      <c r="D1216" s="169" t="str">
        <f ca="1">IFERROR(ADDRESS(ROW($A$9),$BT$3,,,$B$10),"")</f>
        <v/>
      </c>
      <c r="E1216" s="170" t="str">
        <f t="shared" ca="1" si="50"/>
        <v/>
      </c>
      <c r="F1216" s="170" t="str">
        <f t="shared" ca="1" si="51"/>
        <v/>
      </c>
      <c r="G1216" s="171" t="str">
        <f ca="1">IF(OR(E1216=0,E1216="",E1216=FALSE),"",MAX($G$1:G1215)+1)</f>
        <v/>
      </c>
    </row>
    <row r="1217" spans="4:7" ht="13.95" customHeight="1">
      <c r="D1217" s="169" t="str">
        <f ca="1">IFERROR(ADDRESS(ROW($A$10),$BT$3,,,$B$10),"")</f>
        <v/>
      </c>
      <c r="E1217" s="170" t="str">
        <f t="shared" ca="1" si="50"/>
        <v/>
      </c>
      <c r="F1217" s="170" t="str">
        <f t="shared" ca="1" si="51"/>
        <v/>
      </c>
      <c r="G1217" s="171" t="str">
        <f ca="1">IF(OR(E1217=0,E1217="",E1217=FALSE),"",MAX($G$1:G1216)+1)</f>
        <v/>
      </c>
    </row>
    <row r="1218" spans="4:7" ht="13.95" customHeight="1">
      <c r="D1218" s="169" t="str">
        <f ca="1">IFERROR(ADDRESS(ROW($A$11),$BT$3,,,$B$10),"")</f>
        <v/>
      </c>
      <c r="E1218" s="170" t="str">
        <f t="shared" ca="1" si="50"/>
        <v/>
      </c>
      <c r="F1218" s="170" t="str">
        <f t="shared" ca="1" si="51"/>
        <v/>
      </c>
      <c r="G1218" s="171" t="str">
        <f ca="1">IF(OR(E1218=0,E1218="",E1218=FALSE),"",MAX($G$1:G1217)+1)</f>
        <v/>
      </c>
    </row>
    <row r="1219" spans="4:7" ht="13.95" customHeight="1">
      <c r="D1219" s="169" t="str">
        <f ca="1">IFERROR(ADDRESS(ROW($A$12),$BT$3,,,$B$10),"")</f>
        <v/>
      </c>
      <c r="E1219" s="170" t="str">
        <f t="shared" ref="E1219:E1282" ca="1" si="52">IFERROR(INDIRECT(D1219),"")</f>
        <v/>
      </c>
      <c r="F1219" s="170" t="str">
        <f t="shared" ref="F1219:F1282" ca="1" si="53">IFERROR(IF(OFFSET(INDIRECT(D1219),,-1)&lt;&gt;"",OFFSET(INDIRECT(D1219),,-1),IF(OFFSET(INDIRECT(D1219),,-2)&lt;&gt;"",OFFSET(INDIRECT(D1219),,-2),IF(OFFSET(INDIRECT(D1219),,-3)&lt;&gt;"",OFFSET(INDIRECT(D1219),,-3),IF(OFFSET(INDIRECT(D1219),,-4)&lt;&gt;"",OFFSET(INDIRECT(D1219),,-4),IF(OFFSET(INDIRECT(D1219),,-5)&lt;&gt;"",OFFSET(INDIRECT(D1219),,-5),IF(OFFSET(INDIRECT(D1219),,-6)&lt;&gt;"",OFFSET(INDIRECT(D1219),,-6))))))),"")</f>
        <v/>
      </c>
      <c r="G1219" s="171" t="str">
        <f ca="1">IF(OR(E1219=0,E1219="",E1219=FALSE),"",MAX($G$1:G1218)+1)</f>
        <v/>
      </c>
    </row>
    <row r="1220" spans="4:7" ht="13.95" customHeight="1">
      <c r="D1220" s="169" t="str">
        <f ca="1">IFERROR(ADDRESS(ROW($A$13),$BT$3,,,$B$10),"")</f>
        <v/>
      </c>
      <c r="E1220" s="170" t="str">
        <f t="shared" ca="1" si="52"/>
        <v/>
      </c>
      <c r="F1220" s="170" t="str">
        <f t="shared" ca="1" si="53"/>
        <v/>
      </c>
      <c r="G1220" s="171" t="str">
        <f ca="1">IF(OR(E1220=0,E1220="",E1220=FALSE),"",MAX($G$1:G1219)+1)</f>
        <v/>
      </c>
    </row>
    <row r="1221" spans="4:7" ht="13.95" customHeight="1">
      <c r="D1221" s="169" t="str">
        <f ca="1">IFERROR(ADDRESS(ROW($A$14),$BT$3,,,$B$10),"")</f>
        <v/>
      </c>
      <c r="E1221" s="170" t="str">
        <f t="shared" ca="1" si="52"/>
        <v/>
      </c>
      <c r="F1221" s="170" t="str">
        <f t="shared" ca="1" si="53"/>
        <v/>
      </c>
      <c r="G1221" s="171" t="str">
        <f ca="1">IF(OR(E1221=0,E1221="",E1221=FALSE),"",MAX($G$1:G1220)+1)</f>
        <v/>
      </c>
    </row>
    <row r="1222" spans="4:7" ht="13.95" customHeight="1">
      <c r="D1222" s="169" t="str">
        <f ca="1">IFERROR(ADDRESS(ROW($A$15),$BT$3,,,$B$10),"")</f>
        <v/>
      </c>
      <c r="E1222" s="170" t="str">
        <f t="shared" ca="1" si="52"/>
        <v/>
      </c>
      <c r="F1222" s="170" t="str">
        <f t="shared" ca="1" si="53"/>
        <v/>
      </c>
      <c r="G1222" s="171" t="str">
        <f ca="1">IF(OR(E1222=0,E1222="",E1222=FALSE),"",MAX($G$1:G1221)+1)</f>
        <v/>
      </c>
    </row>
    <row r="1223" spans="4:7" ht="13.95" customHeight="1">
      <c r="D1223" s="169" t="str">
        <f ca="1">IFERROR(ADDRESS(ROW($A$16),$BT$3,,,$B$10),"")</f>
        <v/>
      </c>
      <c r="E1223" s="170" t="str">
        <f t="shared" ca="1" si="52"/>
        <v/>
      </c>
      <c r="F1223" s="170" t="str">
        <f t="shared" ca="1" si="53"/>
        <v/>
      </c>
      <c r="G1223" s="171" t="str">
        <f ca="1">IF(OR(E1223=0,E1223="",E1223=FALSE),"",MAX($G$1:G1222)+1)</f>
        <v/>
      </c>
    </row>
    <row r="1224" spans="4:7" ht="13.95" customHeight="1">
      <c r="D1224" s="169" t="str">
        <f ca="1">IFERROR(ADDRESS(ROW($A$17),$BT$3,,,$B$10),"")</f>
        <v/>
      </c>
      <c r="E1224" s="170" t="str">
        <f t="shared" ca="1" si="52"/>
        <v/>
      </c>
      <c r="F1224" s="170" t="str">
        <f t="shared" ca="1" si="53"/>
        <v/>
      </c>
      <c r="G1224" s="171" t="str">
        <f ca="1">IF(OR(E1224=0,E1224="",E1224=FALSE),"",MAX($G$1:G1223)+1)</f>
        <v/>
      </c>
    </row>
    <row r="1225" spans="4:7" ht="13.95" customHeight="1">
      <c r="D1225" s="169" t="str">
        <f ca="1">IFERROR(ADDRESS(ROW($A$18),$BT$3,,,$B$10),"")</f>
        <v/>
      </c>
      <c r="E1225" s="170" t="str">
        <f t="shared" ca="1" si="52"/>
        <v/>
      </c>
      <c r="F1225" s="170" t="str">
        <f t="shared" ca="1" si="53"/>
        <v/>
      </c>
      <c r="G1225" s="171" t="str">
        <f ca="1">IF(OR(E1225=0,E1225="",E1225=FALSE),"",MAX($G$1:G1224)+1)</f>
        <v/>
      </c>
    </row>
    <row r="1226" spans="4:7" ht="13.95" customHeight="1">
      <c r="D1226" s="169" t="str">
        <f ca="1">IFERROR(ADDRESS(ROW($A$19),$BT$3,,,$B$10),"")</f>
        <v/>
      </c>
      <c r="E1226" s="170" t="str">
        <f t="shared" ca="1" si="52"/>
        <v/>
      </c>
      <c r="F1226" s="170" t="str">
        <f t="shared" ca="1" si="53"/>
        <v/>
      </c>
      <c r="G1226" s="171" t="str">
        <f ca="1">IF(OR(E1226=0,E1226="",E1226=FALSE),"",MAX($G$1:G1225)+1)</f>
        <v/>
      </c>
    </row>
    <row r="1227" spans="4:7" ht="13.95" customHeight="1">
      <c r="D1227" s="169" t="str">
        <f ca="1">IFERROR(ADDRESS(ROW($A$20),$BT$3,,,$B$10),"")</f>
        <v/>
      </c>
      <c r="E1227" s="170" t="str">
        <f t="shared" ca="1" si="52"/>
        <v/>
      </c>
      <c r="F1227" s="170" t="str">
        <f t="shared" ca="1" si="53"/>
        <v/>
      </c>
      <c r="G1227" s="171" t="str">
        <f ca="1">IF(OR(E1227=0,E1227="",E1227=FALSE),"",MAX($G$1:G1226)+1)</f>
        <v/>
      </c>
    </row>
    <row r="1228" spans="4:7" ht="13.95" customHeight="1">
      <c r="D1228" s="169" t="str">
        <f ca="1">IFERROR(ADDRESS(ROW($A$21),$BT$3,,,$B$10),"")</f>
        <v/>
      </c>
      <c r="E1228" s="170" t="str">
        <f t="shared" ca="1" si="52"/>
        <v/>
      </c>
      <c r="F1228" s="170" t="str">
        <f t="shared" ca="1" si="53"/>
        <v/>
      </c>
      <c r="G1228" s="171" t="str">
        <f ca="1">IF(OR(E1228=0,E1228="",E1228=FALSE),"",MAX($G$1:G1227)+1)</f>
        <v/>
      </c>
    </row>
    <row r="1229" spans="4:7" ht="13.95" customHeight="1">
      <c r="D1229" s="169" t="str">
        <f ca="1">IFERROR(ADDRESS(ROW($A$22),$BT$3,,,$B$10),"")</f>
        <v/>
      </c>
      <c r="E1229" s="170" t="str">
        <f t="shared" ca="1" si="52"/>
        <v/>
      </c>
      <c r="F1229" s="170" t="str">
        <f t="shared" ca="1" si="53"/>
        <v/>
      </c>
      <c r="G1229" s="171" t="str">
        <f ca="1">IF(OR(E1229=0,E1229="",E1229=FALSE),"",MAX($G$1:G1228)+1)</f>
        <v/>
      </c>
    </row>
    <row r="1230" spans="4:7" ht="13.95" customHeight="1">
      <c r="D1230" s="169" t="str">
        <f ca="1">IFERROR(ADDRESS(ROW($A$23),$BT$3,,,$B$10),"")</f>
        <v/>
      </c>
      <c r="E1230" s="170" t="str">
        <f t="shared" ca="1" si="52"/>
        <v/>
      </c>
      <c r="F1230" s="170" t="str">
        <f t="shared" ca="1" si="53"/>
        <v/>
      </c>
      <c r="G1230" s="171" t="str">
        <f ca="1">IF(OR(E1230=0,E1230="",E1230=FALSE),"",MAX($G$1:G1229)+1)</f>
        <v/>
      </c>
    </row>
    <row r="1231" spans="4:7" ht="13.95" customHeight="1">
      <c r="D1231" s="169" t="str">
        <f ca="1">IFERROR(ADDRESS(ROW($A$24),$BT$3,,,$B$10),"")</f>
        <v/>
      </c>
      <c r="E1231" s="170" t="str">
        <f t="shared" ca="1" si="52"/>
        <v/>
      </c>
      <c r="F1231" s="170" t="str">
        <f t="shared" ca="1" si="53"/>
        <v/>
      </c>
      <c r="G1231" s="171" t="str">
        <f ca="1">IF(OR(E1231=0,E1231="",E1231=FALSE),"",MAX($G$1:G1230)+1)</f>
        <v/>
      </c>
    </row>
    <row r="1232" spans="4:7" ht="13.95" customHeight="1">
      <c r="D1232" s="169" t="str">
        <f ca="1">IFERROR(ADDRESS(ROW($A$25),$BT$3,,,$B$10),"")</f>
        <v/>
      </c>
      <c r="E1232" s="170" t="str">
        <f t="shared" ca="1" si="52"/>
        <v/>
      </c>
      <c r="F1232" s="170" t="str">
        <f t="shared" ca="1" si="53"/>
        <v/>
      </c>
      <c r="G1232" s="171" t="str">
        <f ca="1">IF(OR(E1232=0,E1232="",E1232=FALSE),"",MAX($G$1:G1231)+1)</f>
        <v/>
      </c>
    </row>
    <row r="1233" spans="4:7" ht="13.95" customHeight="1">
      <c r="D1233" s="169" t="str">
        <f ca="1">IFERROR(ADDRESS(ROW($A$26),$BT$3,,,$B$10),"")</f>
        <v/>
      </c>
      <c r="E1233" s="170" t="str">
        <f t="shared" ca="1" si="52"/>
        <v/>
      </c>
      <c r="F1233" s="170" t="str">
        <f t="shared" ca="1" si="53"/>
        <v/>
      </c>
      <c r="G1233" s="171" t="str">
        <f ca="1">IF(OR(E1233=0,E1233="",E1233=FALSE),"",MAX($G$1:G1232)+1)</f>
        <v/>
      </c>
    </row>
    <row r="1234" spans="4:7" ht="13.95" customHeight="1">
      <c r="D1234" s="169" t="str">
        <f ca="1">IFERROR(ADDRESS(ROW($A$27),$BT$3,,,$B$10),"")</f>
        <v/>
      </c>
      <c r="E1234" s="170" t="str">
        <f t="shared" ca="1" si="52"/>
        <v/>
      </c>
      <c r="F1234" s="170" t="str">
        <f t="shared" ca="1" si="53"/>
        <v/>
      </c>
      <c r="G1234" s="171" t="str">
        <f ca="1">IF(OR(E1234=0,E1234="",E1234=FALSE),"",MAX($G$1:G1233)+1)</f>
        <v/>
      </c>
    </row>
    <row r="1235" spans="4:7" ht="13.95" customHeight="1">
      <c r="D1235" s="169" t="str">
        <f ca="1">IFERROR(ADDRESS(ROW($A$28),$BT$3,,,$B$10),"")</f>
        <v/>
      </c>
      <c r="E1235" s="170" t="str">
        <f t="shared" ca="1" si="52"/>
        <v/>
      </c>
      <c r="F1235" s="170" t="str">
        <f t="shared" ca="1" si="53"/>
        <v/>
      </c>
      <c r="G1235" s="171" t="str">
        <f ca="1">IF(OR(E1235=0,E1235="",E1235=FALSE),"",MAX($G$1:G1234)+1)</f>
        <v/>
      </c>
    </row>
    <row r="1236" spans="4:7" ht="13.95" customHeight="1">
      <c r="D1236" s="169" t="str">
        <f ca="1">IFERROR(ADDRESS(ROW($A$29),$BT$3,,,$B$10),"")</f>
        <v/>
      </c>
      <c r="E1236" s="170" t="str">
        <f t="shared" ca="1" si="52"/>
        <v/>
      </c>
      <c r="F1236" s="170" t="str">
        <f t="shared" ca="1" si="53"/>
        <v/>
      </c>
      <c r="G1236" s="171" t="str">
        <f ca="1">IF(OR(E1236=0,E1236="",E1236=FALSE),"",MAX($G$1:G1235)+1)</f>
        <v/>
      </c>
    </row>
    <row r="1237" spans="4:7" ht="13.95" customHeight="1">
      <c r="D1237" s="169" t="str">
        <f ca="1">IFERROR(ADDRESS(ROW($A$30),$BT$3,,,$B$10),"")</f>
        <v/>
      </c>
      <c r="E1237" s="170" t="str">
        <f t="shared" ca="1" si="52"/>
        <v/>
      </c>
      <c r="F1237" s="170" t="str">
        <f t="shared" ca="1" si="53"/>
        <v/>
      </c>
      <c r="G1237" s="171" t="str">
        <f ca="1">IF(OR(E1237=0,E1237="",E1237=FALSE),"",MAX($G$1:G1236)+1)</f>
        <v/>
      </c>
    </row>
    <row r="1238" spans="4:7" ht="13.95" customHeight="1">
      <c r="D1238" s="169" t="str">
        <f ca="1">IFERROR(ADDRESS(ROW($A$31),$BT$3,,,$B$10),"")</f>
        <v/>
      </c>
      <c r="E1238" s="170" t="str">
        <f t="shared" ca="1" si="52"/>
        <v/>
      </c>
      <c r="F1238" s="170" t="str">
        <f t="shared" ca="1" si="53"/>
        <v/>
      </c>
      <c r="G1238" s="171" t="str">
        <f ca="1">IF(OR(E1238=0,E1238="",E1238=FALSE),"",MAX($G$1:G1237)+1)</f>
        <v/>
      </c>
    </row>
    <row r="1239" spans="4:7" ht="13.95" customHeight="1">
      <c r="D1239" s="169" t="str">
        <f ca="1">IFERROR(ADDRESS(ROW($A$32),$BT$3,,,$B$10),"")</f>
        <v/>
      </c>
      <c r="E1239" s="170" t="str">
        <f t="shared" ca="1" si="52"/>
        <v/>
      </c>
      <c r="F1239" s="170" t="str">
        <f t="shared" ca="1" si="53"/>
        <v/>
      </c>
      <c r="G1239" s="171" t="str">
        <f ca="1">IF(OR(E1239=0,E1239="",E1239=FALSE),"",MAX($G$1:G1238)+1)</f>
        <v/>
      </c>
    </row>
    <row r="1240" spans="4:7" ht="13.95" customHeight="1">
      <c r="D1240" s="169" t="str">
        <f ca="1">IFERROR(ADDRESS(ROW($A$33),$BT$3,,,$B$10),"")</f>
        <v/>
      </c>
      <c r="E1240" s="170" t="str">
        <f t="shared" ca="1" si="52"/>
        <v/>
      </c>
      <c r="F1240" s="170" t="str">
        <f t="shared" ca="1" si="53"/>
        <v/>
      </c>
      <c r="G1240" s="171" t="str">
        <f ca="1">IF(OR(E1240=0,E1240="",E1240=FALSE),"",MAX($G$1:G1239)+1)</f>
        <v/>
      </c>
    </row>
    <row r="1241" spans="4:7" ht="13.95" customHeight="1">
      <c r="D1241" s="169" t="str">
        <f ca="1">IFERROR(ADDRESS(ROW($A$34),$BT$3,,,$B$10),"")</f>
        <v/>
      </c>
      <c r="E1241" s="170" t="str">
        <f t="shared" ca="1" si="52"/>
        <v/>
      </c>
      <c r="F1241" s="170" t="str">
        <f t="shared" ca="1" si="53"/>
        <v/>
      </c>
      <c r="G1241" s="171" t="str">
        <f ca="1">IF(OR(E1241=0,E1241="",E1241=FALSE),"",MAX($G$1:G1240)+1)</f>
        <v/>
      </c>
    </row>
    <row r="1242" spans="4:7" ht="13.95" customHeight="1">
      <c r="D1242" s="169" t="str">
        <f ca="1">IFERROR(ADDRESS(ROW($A$35),$BT$3,,,$B$10),"")</f>
        <v/>
      </c>
      <c r="E1242" s="170" t="str">
        <f t="shared" ca="1" si="52"/>
        <v/>
      </c>
      <c r="F1242" s="170" t="str">
        <f t="shared" ca="1" si="53"/>
        <v/>
      </c>
      <c r="G1242" s="171" t="str">
        <f ca="1">IF(OR(E1242=0,E1242="",E1242=FALSE),"",MAX($G$1:G1241)+1)</f>
        <v/>
      </c>
    </row>
    <row r="1243" spans="4:7" ht="13.95" customHeight="1">
      <c r="D1243" s="169" t="str">
        <f ca="1">IFERROR(ADDRESS(ROW($A$36),$BT$3,,,$B$10),"")</f>
        <v/>
      </c>
      <c r="E1243" s="170" t="str">
        <f t="shared" ca="1" si="52"/>
        <v/>
      </c>
      <c r="F1243" s="170" t="str">
        <f t="shared" ca="1" si="53"/>
        <v/>
      </c>
      <c r="G1243" s="171" t="str">
        <f ca="1">IF(OR(E1243=0,E1243="",E1243=FALSE),"",MAX($G$1:G1242)+1)</f>
        <v/>
      </c>
    </row>
    <row r="1244" spans="4:7" ht="13.95" customHeight="1">
      <c r="D1244" s="169" t="str">
        <f ca="1">IFERROR(ADDRESS(ROW($A$37),$BT$3,,,$B$10),"")</f>
        <v/>
      </c>
      <c r="E1244" s="170" t="str">
        <f t="shared" ca="1" si="52"/>
        <v/>
      </c>
      <c r="F1244" s="170" t="str">
        <f t="shared" ca="1" si="53"/>
        <v/>
      </c>
      <c r="G1244" s="171" t="str">
        <f ca="1">IF(OR(E1244=0,E1244="",E1244=FALSE),"",MAX($G$1:G1243)+1)</f>
        <v/>
      </c>
    </row>
    <row r="1245" spans="4:7" ht="13.95" customHeight="1">
      <c r="D1245" s="169" t="str">
        <f ca="1">IFERROR(ADDRESS(ROW($A$38),$BT$3,,,$B$10),"")</f>
        <v/>
      </c>
      <c r="E1245" s="170" t="str">
        <f t="shared" ca="1" si="52"/>
        <v/>
      </c>
      <c r="F1245" s="170" t="str">
        <f t="shared" ca="1" si="53"/>
        <v/>
      </c>
      <c r="G1245" s="171" t="str">
        <f ca="1">IF(OR(E1245=0,E1245="",E1245=FALSE),"",MAX($G$1:G1244)+1)</f>
        <v/>
      </c>
    </row>
    <row r="1246" spans="4:7" ht="13.95" customHeight="1">
      <c r="D1246" s="169" t="str">
        <f ca="1">IFERROR(ADDRESS(ROW($A$39),$BT$3,,,$B$10),"")</f>
        <v/>
      </c>
      <c r="E1246" s="170" t="str">
        <f t="shared" ca="1" si="52"/>
        <v/>
      </c>
      <c r="F1246" s="170" t="str">
        <f t="shared" ca="1" si="53"/>
        <v/>
      </c>
      <c r="G1246" s="171" t="str">
        <f ca="1">IF(OR(E1246=0,E1246="",E1246=FALSE),"",MAX($G$1:G1245)+1)</f>
        <v/>
      </c>
    </row>
    <row r="1247" spans="4:7" ht="13.95" customHeight="1">
      <c r="D1247" s="169" t="str">
        <f ca="1">IFERROR(ADDRESS(ROW($A$40),$BT$3,,,$B$10),"")</f>
        <v/>
      </c>
      <c r="E1247" s="170" t="str">
        <f t="shared" ca="1" si="52"/>
        <v/>
      </c>
      <c r="F1247" s="170" t="str">
        <f t="shared" ca="1" si="53"/>
        <v/>
      </c>
      <c r="G1247" s="171" t="str">
        <f ca="1">IF(OR(E1247=0,E1247="",E1247=FALSE),"",MAX($G$1:G1246)+1)</f>
        <v/>
      </c>
    </row>
    <row r="1248" spans="4:7" ht="13.95" customHeight="1">
      <c r="D1248" s="169" t="str">
        <f ca="1">IFERROR(ADDRESS(ROW($A$41),$BT$3,,,$B$10),"")</f>
        <v/>
      </c>
      <c r="E1248" s="170" t="str">
        <f t="shared" ca="1" si="52"/>
        <v/>
      </c>
      <c r="F1248" s="170" t="str">
        <f t="shared" ca="1" si="53"/>
        <v/>
      </c>
      <c r="G1248" s="171" t="str">
        <f ca="1">IF(OR(E1248=0,E1248="",E1248=FALSE),"",MAX($G$1:G1247)+1)</f>
        <v/>
      </c>
    </row>
    <row r="1249" spans="4:7" ht="13.95" customHeight="1">
      <c r="D1249" s="169" t="str">
        <f ca="1">IFERROR(ADDRESS(ROW($A$42),$BT$3,,,$B$10),"")</f>
        <v/>
      </c>
      <c r="E1249" s="170" t="str">
        <f t="shared" ca="1" si="52"/>
        <v/>
      </c>
      <c r="F1249" s="170" t="str">
        <f t="shared" ca="1" si="53"/>
        <v/>
      </c>
      <c r="G1249" s="171" t="str">
        <f ca="1">IF(OR(E1249=0,E1249="",E1249=FALSE),"",MAX($G$1:G1248)+1)</f>
        <v/>
      </c>
    </row>
    <row r="1250" spans="4:7" ht="13.95" customHeight="1">
      <c r="D1250" s="169" t="str">
        <f ca="1">IFERROR(ADDRESS(ROW($A$43),$BT$3,,,$B$10),"")</f>
        <v/>
      </c>
      <c r="E1250" s="170" t="str">
        <f t="shared" ca="1" si="52"/>
        <v/>
      </c>
      <c r="F1250" s="170" t="str">
        <f t="shared" ca="1" si="53"/>
        <v/>
      </c>
      <c r="G1250" s="171" t="str">
        <f ca="1">IF(OR(E1250=0,E1250="",E1250=FALSE),"",MAX($G$1:G1249)+1)</f>
        <v/>
      </c>
    </row>
    <row r="1251" spans="4:7" ht="13.95" customHeight="1">
      <c r="D1251" s="169" t="str">
        <f ca="1">IFERROR(ADDRESS(ROW($A$44),$BT$3,,,$B$10),"")</f>
        <v/>
      </c>
      <c r="E1251" s="170" t="str">
        <f t="shared" ca="1" si="52"/>
        <v/>
      </c>
      <c r="F1251" s="170" t="str">
        <f t="shared" ca="1" si="53"/>
        <v/>
      </c>
      <c r="G1251" s="171" t="str">
        <f ca="1">IF(OR(E1251=0,E1251="",E1251=FALSE),"",MAX($G$1:G1250)+1)</f>
        <v/>
      </c>
    </row>
    <row r="1252" spans="4:7" ht="13.95" customHeight="1">
      <c r="D1252" s="169" t="str">
        <f ca="1">IFERROR(ADDRESS(ROW($A$45),$BT$3,,,$B$10),"")</f>
        <v/>
      </c>
      <c r="E1252" s="170" t="str">
        <f t="shared" ca="1" si="52"/>
        <v/>
      </c>
      <c r="F1252" s="170" t="str">
        <f t="shared" ca="1" si="53"/>
        <v/>
      </c>
      <c r="G1252" s="171" t="str">
        <f ca="1">IF(OR(E1252=0,E1252="",E1252=FALSE),"",MAX($G$1:G1251)+1)</f>
        <v/>
      </c>
    </row>
    <row r="1253" spans="4:7" ht="13.95" customHeight="1">
      <c r="D1253" s="169" t="str">
        <f ca="1">IFERROR(ADDRESS(ROW($A$46),$BT$3,,,$B$10),"")</f>
        <v/>
      </c>
      <c r="E1253" s="170" t="str">
        <f t="shared" ca="1" si="52"/>
        <v/>
      </c>
      <c r="F1253" s="170" t="str">
        <f t="shared" ca="1" si="53"/>
        <v/>
      </c>
      <c r="G1253" s="171" t="str">
        <f ca="1">IF(OR(E1253=0,E1253="",E1253=FALSE),"",MAX($G$1:G1252)+1)</f>
        <v/>
      </c>
    </row>
    <row r="1254" spans="4:7" ht="13.95" customHeight="1">
      <c r="D1254" s="169" t="str">
        <f ca="1">IFERROR(ADDRESS(ROW($A$47),$BT$3,,,$B$10),"")</f>
        <v/>
      </c>
      <c r="E1254" s="170" t="str">
        <f t="shared" ca="1" si="52"/>
        <v/>
      </c>
      <c r="F1254" s="170" t="str">
        <f t="shared" ca="1" si="53"/>
        <v/>
      </c>
      <c r="G1254" s="171" t="str">
        <f ca="1">IF(OR(E1254=0,E1254="",E1254=FALSE),"",MAX($G$1:G1253)+1)</f>
        <v/>
      </c>
    </row>
    <row r="1255" spans="4:7" ht="13.95" customHeight="1">
      <c r="D1255" s="169" t="str">
        <f ca="1">IFERROR(ADDRESS(ROW($A$48),$BT$3,,,$B$10),"")</f>
        <v/>
      </c>
      <c r="E1255" s="170" t="str">
        <f t="shared" ca="1" si="52"/>
        <v/>
      </c>
      <c r="F1255" s="170" t="str">
        <f t="shared" ca="1" si="53"/>
        <v/>
      </c>
      <c r="G1255" s="171" t="str">
        <f ca="1">IF(OR(E1255=0,E1255="",E1255=FALSE),"",MAX($G$1:G1254)+1)</f>
        <v/>
      </c>
    </row>
    <row r="1256" spans="4:7" ht="13.95" customHeight="1">
      <c r="D1256" s="169" t="str">
        <f ca="1">IFERROR(ADDRESS(ROW($A$49),$BT$3,,,$B$10),"")</f>
        <v/>
      </c>
      <c r="E1256" s="170" t="str">
        <f t="shared" ca="1" si="52"/>
        <v/>
      </c>
      <c r="F1256" s="170" t="str">
        <f t="shared" ca="1" si="53"/>
        <v/>
      </c>
      <c r="G1256" s="171" t="str">
        <f ca="1">IF(OR(E1256=0,E1256="",E1256=FALSE),"",MAX($G$1:G1255)+1)</f>
        <v/>
      </c>
    </row>
    <row r="1257" spans="4:7" ht="13.95" customHeight="1">
      <c r="D1257" s="169" t="str">
        <f ca="1">IFERROR(ADDRESS(ROW($A$50),$BT$3,,,$B$10),"")</f>
        <v/>
      </c>
      <c r="E1257" s="170" t="str">
        <f t="shared" ca="1" si="52"/>
        <v/>
      </c>
      <c r="F1257" s="170" t="str">
        <f t="shared" ca="1" si="53"/>
        <v/>
      </c>
      <c r="G1257" s="171" t="str">
        <f ca="1">IF(OR(E1257=0,E1257="",E1257=FALSE),"",MAX($G$1:G1256)+1)</f>
        <v/>
      </c>
    </row>
    <row r="1258" spans="4:7" ht="13.95" customHeight="1">
      <c r="D1258" s="169" t="str">
        <f ca="1">IFERROR(ADDRESS(ROW($A$51),$BT$3,,,$B$10),"")</f>
        <v/>
      </c>
      <c r="E1258" s="170" t="str">
        <f t="shared" ca="1" si="52"/>
        <v/>
      </c>
      <c r="F1258" s="170" t="str">
        <f t="shared" ca="1" si="53"/>
        <v/>
      </c>
      <c r="G1258" s="171" t="str">
        <f ca="1">IF(OR(E1258=0,E1258="",E1258=FALSE),"",MAX($G$1:G1257)+1)</f>
        <v/>
      </c>
    </row>
    <row r="1259" spans="4:7" ht="13.95" customHeight="1">
      <c r="D1259" s="169" t="str">
        <f ca="1">IFERROR(ADDRESS(ROW($A$52),$BT$3,,,$B$10),"")</f>
        <v/>
      </c>
      <c r="E1259" s="170" t="str">
        <f t="shared" ca="1" si="52"/>
        <v/>
      </c>
      <c r="F1259" s="170" t="str">
        <f t="shared" ca="1" si="53"/>
        <v/>
      </c>
      <c r="G1259" s="171" t="str">
        <f ca="1">IF(OR(E1259=0,E1259="",E1259=FALSE),"",MAX($G$1:G1258)+1)</f>
        <v/>
      </c>
    </row>
    <row r="1260" spans="4:7" ht="13.95" customHeight="1">
      <c r="D1260" s="186" t="str">
        <f ca="1">IFERROR(ADDRESS(ROW($A$3),$BT$4,,,$B$10),"")</f>
        <v>'0'!$ET$3</v>
      </c>
      <c r="E1260" s="170" t="str">
        <f t="shared" ca="1" si="52"/>
        <v/>
      </c>
      <c r="F1260" s="170" t="str">
        <f t="shared" ca="1" si="53"/>
        <v/>
      </c>
      <c r="G1260" s="171" t="str">
        <f ca="1">IF(OR(E1260=0,E1260="",E1260=FALSE),"",MAX($G$1:G1259)+1)</f>
        <v/>
      </c>
    </row>
    <row r="1261" spans="4:7" ht="13.95" customHeight="1">
      <c r="D1261" s="186" t="str">
        <f ca="1">IFERROR(ADDRESS(ROW($A$4),$BT$4,,,$B$10),"")</f>
        <v>'0'!$ET$4</v>
      </c>
      <c r="E1261" s="170" t="str">
        <f t="shared" ca="1" si="52"/>
        <v/>
      </c>
      <c r="F1261" s="170" t="str">
        <f t="shared" ca="1" si="53"/>
        <v/>
      </c>
      <c r="G1261" s="171" t="str">
        <f ca="1">IF(OR(E1261=0,E1261="",E1261=FALSE),"",MAX($G$1:G1260)+1)</f>
        <v/>
      </c>
    </row>
    <row r="1262" spans="4:7" ht="13.95" customHeight="1">
      <c r="D1262" s="186" t="str">
        <f ca="1">IFERROR(ADDRESS(ROW($A$5),$BT$4,,,$B$10),"")</f>
        <v>'0'!$ET$5</v>
      </c>
      <c r="E1262" s="170" t="str">
        <f t="shared" ca="1" si="52"/>
        <v/>
      </c>
      <c r="F1262" s="170" t="str">
        <f t="shared" ca="1" si="53"/>
        <v/>
      </c>
      <c r="G1262" s="171" t="str">
        <f ca="1">IF(OR(E1262=0,E1262="",E1262=FALSE),"",MAX($G$1:G1261)+1)</f>
        <v/>
      </c>
    </row>
    <row r="1263" spans="4:7" ht="13.95" customHeight="1">
      <c r="D1263" s="186" t="str">
        <f ca="1">IFERROR(ADDRESS(ROW($A$6),$BT$4,,,$B$10),"")</f>
        <v>'0'!$ET$6</v>
      </c>
      <c r="E1263" s="170" t="str">
        <f t="shared" ca="1" si="52"/>
        <v/>
      </c>
      <c r="F1263" s="170" t="str">
        <f t="shared" ca="1" si="53"/>
        <v/>
      </c>
      <c r="G1263" s="171" t="str">
        <f ca="1">IF(OR(E1263=0,E1263="",E1263=FALSE),"",MAX($G$1:G1262)+1)</f>
        <v/>
      </c>
    </row>
    <row r="1264" spans="4:7" ht="13.95" customHeight="1">
      <c r="D1264" s="186" t="str">
        <f ca="1">IFERROR(ADDRESS(ROW($A$7),$BT$4,,,$B$10),"")</f>
        <v>'0'!$ET$7</v>
      </c>
      <c r="E1264" s="170" t="str">
        <f t="shared" ca="1" si="52"/>
        <v/>
      </c>
      <c r="F1264" s="170" t="str">
        <f t="shared" ca="1" si="53"/>
        <v/>
      </c>
      <c r="G1264" s="171" t="str">
        <f ca="1">IF(OR(E1264=0,E1264="",E1264=FALSE),"",MAX($G$1:G1263)+1)</f>
        <v/>
      </c>
    </row>
    <row r="1265" spans="4:7" ht="13.95" customHeight="1">
      <c r="D1265" s="186" t="str">
        <f ca="1">IFERROR(ADDRESS(ROW($A$8),$BT$4,,,$B$10),"")</f>
        <v>'0'!$ET$8</v>
      </c>
      <c r="E1265" s="170" t="str">
        <f t="shared" ca="1" si="52"/>
        <v/>
      </c>
      <c r="F1265" s="170" t="str">
        <f t="shared" ca="1" si="53"/>
        <v/>
      </c>
      <c r="G1265" s="171" t="str">
        <f ca="1">IF(OR(E1265=0,E1265="",E1265=FALSE),"",MAX($G$1:G1264)+1)</f>
        <v/>
      </c>
    </row>
    <row r="1266" spans="4:7" ht="13.95" customHeight="1">
      <c r="D1266" s="186" t="str">
        <f ca="1">IFERROR(ADDRESS(ROW($A$9),$BT$4,,,$B$10),"")</f>
        <v>'0'!$ET$9</v>
      </c>
      <c r="E1266" s="170" t="str">
        <f t="shared" ca="1" si="52"/>
        <v/>
      </c>
      <c r="F1266" s="170" t="str">
        <f t="shared" ca="1" si="53"/>
        <v/>
      </c>
      <c r="G1266" s="171" t="str">
        <f ca="1">IF(OR(E1266=0,E1266="",E1266=FALSE),"",MAX($G$1:G1265)+1)</f>
        <v/>
      </c>
    </row>
    <row r="1267" spans="4:7" ht="13.95" customHeight="1">
      <c r="D1267" s="186" t="str">
        <f ca="1">IFERROR(ADDRESS(ROW($A$10),$BT$4,,,$B$10),"")</f>
        <v>'0'!$ET$10</v>
      </c>
      <c r="E1267" s="170" t="str">
        <f t="shared" ca="1" si="52"/>
        <v/>
      </c>
      <c r="F1267" s="170" t="str">
        <f t="shared" ca="1" si="53"/>
        <v/>
      </c>
      <c r="G1267" s="171" t="str">
        <f ca="1">IF(OR(E1267=0,E1267="",E1267=FALSE),"",MAX($G$1:G1266)+1)</f>
        <v/>
      </c>
    </row>
    <row r="1268" spans="4:7" ht="13.95" customHeight="1">
      <c r="D1268" s="186" t="str">
        <f ca="1">IFERROR(ADDRESS(ROW($A$11),$BT$4,,,$B$10),"")</f>
        <v>'0'!$ET$11</v>
      </c>
      <c r="E1268" s="170" t="str">
        <f t="shared" ca="1" si="52"/>
        <v/>
      </c>
      <c r="F1268" s="170" t="str">
        <f t="shared" ca="1" si="53"/>
        <v/>
      </c>
      <c r="G1268" s="171" t="str">
        <f ca="1">IF(OR(E1268=0,E1268="",E1268=FALSE),"",MAX($G$1:G1267)+1)</f>
        <v/>
      </c>
    </row>
    <row r="1269" spans="4:7" ht="13.95" customHeight="1">
      <c r="D1269" s="186" t="str">
        <f ca="1">IFERROR(ADDRESS(ROW($A$12),$BT$4,,,$B$10),"")</f>
        <v>'0'!$ET$12</v>
      </c>
      <c r="E1269" s="170" t="str">
        <f t="shared" ca="1" si="52"/>
        <v/>
      </c>
      <c r="F1269" s="170" t="str">
        <f t="shared" ca="1" si="53"/>
        <v/>
      </c>
      <c r="G1269" s="171" t="str">
        <f ca="1">IF(OR(E1269=0,E1269="",E1269=FALSE),"",MAX($G$1:G1268)+1)</f>
        <v/>
      </c>
    </row>
    <row r="1270" spans="4:7" ht="13.95" customHeight="1">
      <c r="D1270" s="186" t="str">
        <f ca="1">IFERROR(ADDRESS(ROW($A$13),$BT$4,,,$B$10),"")</f>
        <v>'0'!$ET$13</v>
      </c>
      <c r="E1270" s="170" t="str">
        <f t="shared" ca="1" si="52"/>
        <v/>
      </c>
      <c r="F1270" s="170" t="str">
        <f t="shared" ca="1" si="53"/>
        <v/>
      </c>
      <c r="G1270" s="171" t="str">
        <f ca="1">IF(OR(E1270=0,E1270="",E1270=FALSE),"",MAX($G$1:G1269)+1)</f>
        <v/>
      </c>
    </row>
    <row r="1271" spans="4:7" ht="13.95" customHeight="1">
      <c r="D1271" s="186" t="str">
        <f ca="1">IFERROR(ADDRESS(ROW($A$14),$BT$4,,,$B$10),"")</f>
        <v>'0'!$ET$14</v>
      </c>
      <c r="E1271" s="170" t="str">
        <f t="shared" ca="1" si="52"/>
        <v/>
      </c>
      <c r="F1271" s="170" t="str">
        <f t="shared" ca="1" si="53"/>
        <v/>
      </c>
      <c r="G1271" s="171" t="str">
        <f ca="1">IF(OR(E1271=0,E1271="",E1271=FALSE),"",MAX($G$1:G1270)+1)</f>
        <v/>
      </c>
    </row>
    <row r="1272" spans="4:7" ht="13.95" customHeight="1">
      <c r="D1272" s="186" t="str">
        <f ca="1">IFERROR(ADDRESS(ROW($A$15),$BT$4,,,$B$10),"")</f>
        <v>'0'!$ET$15</v>
      </c>
      <c r="E1272" s="170" t="str">
        <f t="shared" ca="1" si="52"/>
        <v/>
      </c>
      <c r="F1272" s="170" t="str">
        <f t="shared" ca="1" si="53"/>
        <v/>
      </c>
      <c r="G1272" s="171" t="str">
        <f ca="1">IF(OR(E1272=0,E1272="",E1272=FALSE),"",MAX($G$1:G1271)+1)</f>
        <v/>
      </c>
    </row>
    <row r="1273" spans="4:7" ht="13.95" customHeight="1">
      <c r="D1273" s="186" t="str">
        <f ca="1">IFERROR(ADDRESS(ROW($A$16),$BT$4,,,$B$10),"")</f>
        <v>'0'!$ET$16</v>
      </c>
      <c r="E1273" s="170" t="str">
        <f t="shared" ca="1" si="52"/>
        <v/>
      </c>
      <c r="F1273" s="170" t="str">
        <f t="shared" ca="1" si="53"/>
        <v/>
      </c>
      <c r="G1273" s="171" t="str">
        <f ca="1">IF(OR(E1273=0,E1273="",E1273=FALSE),"",MAX($G$1:G1272)+1)</f>
        <v/>
      </c>
    </row>
    <row r="1274" spans="4:7" ht="13.95" customHeight="1">
      <c r="D1274" s="186" t="str">
        <f ca="1">IFERROR(ADDRESS(ROW($A$17),$BT$4,,,$B$10),"")</f>
        <v>'0'!$ET$17</v>
      </c>
      <c r="E1274" s="170" t="str">
        <f t="shared" ca="1" si="52"/>
        <v/>
      </c>
      <c r="F1274" s="170" t="str">
        <f t="shared" ca="1" si="53"/>
        <v/>
      </c>
      <c r="G1274" s="171" t="str">
        <f ca="1">IF(OR(E1274=0,E1274="",E1274=FALSE),"",MAX($G$1:G1273)+1)</f>
        <v/>
      </c>
    </row>
    <row r="1275" spans="4:7" ht="13.95" customHeight="1">
      <c r="D1275" s="186" t="str">
        <f ca="1">IFERROR(ADDRESS(ROW($A$18),$BT$4,,,$B$10),"")</f>
        <v>'0'!$ET$18</v>
      </c>
      <c r="E1275" s="170" t="str">
        <f t="shared" ca="1" si="52"/>
        <v/>
      </c>
      <c r="F1275" s="170" t="str">
        <f t="shared" ca="1" si="53"/>
        <v/>
      </c>
      <c r="G1275" s="171" t="str">
        <f ca="1">IF(OR(E1275=0,E1275="",E1275=FALSE),"",MAX($G$1:G1274)+1)</f>
        <v/>
      </c>
    </row>
    <row r="1276" spans="4:7" ht="13.95" customHeight="1">
      <c r="D1276" s="186" t="str">
        <f ca="1">IFERROR(ADDRESS(ROW($A$19),$BT$4,,,$B$10),"")</f>
        <v>'0'!$ET$19</v>
      </c>
      <c r="E1276" s="170" t="str">
        <f t="shared" ca="1" si="52"/>
        <v/>
      </c>
      <c r="F1276" s="170" t="str">
        <f t="shared" ca="1" si="53"/>
        <v/>
      </c>
      <c r="G1276" s="171" t="str">
        <f ca="1">IF(OR(E1276=0,E1276="",E1276=FALSE),"",MAX($G$1:G1275)+1)</f>
        <v/>
      </c>
    </row>
    <row r="1277" spans="4:7" ht="13.95" customHeight="1">
      <c r="D1277" s="186" t="str">
        <f ca="1">IFERROR(ADDRESS(ROW($A$20),$BT$4,,,$B$10),"")</f>
        <v>'0'!$ET$20</v>
      </c>
      <c r="E1277" s="170" t="str">
        <f t="shared" ca="1" si="52"/>
        <v/>
      </c>
      <c r="F1277" s="170" t="str">
        <f t="shared" ca="1" si="53"/>
        <v/>
      </c>
      <c r="G1277" s="171" t="str">
        <f ca="1">IF(OR(E1277=0,E1277="",E1277=FALSE),"",MAX($G$1:G1276)+1)</f>
        <v/>
      </c>
    </row>
    <row r="1278" spans="4:7" ht="13.95" customHeight="1">
      <c r="D1278" s="186" t="str">
        <f ca="1">IFERROR(ADDRESS(ROW($A$21),$BT$4,,,$B$10),"")</f>
        <v>'0'!$ET$21</v>
      </c>
      <c r="E1278" s="170" t="str">
        <f t="shared" ca="1" si="52"/>
        <v/>
      </c>
      <c r="F1278" s="170" t="str">
        <f t="shared" ca="1" si="53"/>
        <v/>
      </c>
      <c r="G1278" s="171" t="str">
        <f ca="1">IF(OR(E1278=0,E1278="",E1278=FALSE),"",MAX($G$1:G1277)+1)</f>
        <v/>
      </c>
    </row>
    <row r="1279" spans="4:7" ht="13.95" customHeight="1">
      <c r="D1279" s="186" t="str">
        <f ca="1">IFERROR(ADDRESS(ROW($A$22),$BT$4,,,$B$10),"")</f>
        <v>'0'!$ET$22</v>
      </c>
      <c r="E1279" s="170" t="str">
        <f t="shared" ca="1" si="52"/>
        <v/>
      </c>
      <c r="F1279" s="170" t="str">
        <f t="shared" ca="1" si="53"/>
        <v/>
      </c>
      <c r="G1279" s="171" t="str">
        <f ca="1">IF(OR(E1279=0,E1279="",E1279=FALSE),"",MAX($G$1:G1278)+1)</f>
        <v/>
      </c>
    </row>
    <row r="1280" spans="4:7" ht="13.95" customHeight="1">
      <c r="D1280" s="186" t="str">
        <f ca="1">IFERROR(ADDRESS(ROW($A$23),$BT$4,,,$B$10),"")</f>
        <v>'0'!$ET$23</v>
      </c>
      <c r="E1280" s="170" t="str">
        <f t="shared" ca="1" si="52"/>
        <v/>
      </c>
      <c r="F1280" s="170" t="str">
        <f t="shared" ca="1" si="53"/>
        <v/>
      </c>
      <c r="G1280" s="171" t="str">
        <f ca="1">IF(OR(E1280=0,E1280="",E1280=FALSE),"",MAX($G$1:G1279)+1)</f>
        <v/>
      </c>
    </row>
    <row r="1281" spans="4:7" ht="13.95" customHeight="1">
      <c r="D1281" s="186" t="str">
        <f ca="1">IFERROR(ADDRESS(ROW($A$24),$BT$4,,,$B$10),"")</f>
        <v>'0'!$ET$24</v>
      </c>
      <c r="E1281" s="170" t="str">
        <f t="shared" ca="1" si="52"/>
        <v/>
      </c>
      <c r="F1281" s="170" t="str">
        <f t="shared" ca="1" si="53"/>
        <v/>
      </c>
      <c r="G1281" s="171" t="str">
        <f ca="1">IF(OR(E1281=0,E1281="",E1281=FALSE),"",MAX($G$1:G1280)+1)</f>
        <v/>
      </c>
    </row>
    <row r="1282" spans="4:7" ht="13.95" customHeight="1">
      <c r="D1282" s="186" t="str">
        <f ca="1">IFERROR(ADDRESS(ROW($A$25),$BT$4,,,$B$10),"")</f>
        <v>'0'!$ET$25</v>
      </c>
      <c r="E1282" s="170" t="str">
        <f t="shared" ca="1" si="52"/>
        <v/>
      </c>
      <c r="F1282" s="170" t="str">
        <f t="shared" ca="1" si="53"/>
        <v/>
      </c>
      <c r="G1282" s="171" t="str">
        <f ca="1">IF(OR(E1282=0,E1282="",E1282=FALSE),"",MAX($G$1:G1281)+1)</f>
        <v/>
      </c>
    </row>
    <row r="1283" spans="4:7" ht="13.95" customHeight="1">
      <c r="D1283" s="186" t="str">
        <f ca="1">IFERROR(ADDRESS(ROW($A$26),$BT$4,,,$B$10),"")</f>
        <v>'0'!$ET$26</v>
      </c>
      <c r="E1283" s="170" t="str">
        <f t="shared" ref="E1283:E1346" ca="1" si="54">IFERROR(INDIRECT(D1283),"")</f>
        <v/>
      </c>
      <c r="F1283" s="170" t="str">
        <f t="shared" ref="F1283:F1346" ca="1" si="55">IFERROR(IF(OFFSET(INDIRECT(D1283),,-1)&lt;&gt;"",OFFSET(INDIRECT(D1283),,-1),IF(OFFSET(INDIRECT(D1283),,-2)&lt;&gt;"",OFFSET(INDIRECT(D1283),,-2),IF(OFFSET(INDIRECT(D1283),,-3)&lt;&gt;"",OFFSET(INDIRECT(D1283),,-3),IF(OFFSET(INDIRECT(D1283),,-4)&lt;&gt;"",OFFSET(INDIRECT(D1283),,-4),IF(OFFSET(INDIRECT(D1283),,-5)&lt;&gt;"",OFFSET(INDIRECT(D1283),,-5),IF(OFFSET(INDIRECT(D1283),,-6)&lt;&gt;"",OFFSET(INDIRECT(D1283),,-6))))))),"")</f>
        <v/>
      </c>
      <c r="G1283" s="171" t="str">
        <f ca="1">IF(OR(E1283=0,E1283="",E1283=FALSE),"",MAX($G$1:G1282)+1)</f>
        <v/>
      </c>
    </row>
    <row r="1284" spans="4:7" ht="13.95" customHeight="1">
      <c r="D1284" s="186" t="str">
        <f ca="1">IFERROR(ADDRESS(ROW($A$27),$BT$4,,,$B$10),"")</f>
        <v>'0'!$ET$27</v>
      </c>
      <c r="E1284" s="170" t="str">
        <f t="shared" ca="1" si="54"/>
        <v/>
      </c>
      <c r="F1284" s="170" t="str">
        <f t="shared" ca="1" si="55"/>
        <v/>
      </c>
      <c r="G1284" s="171" t="str">
        <f ca="1">IF(OR(E1284=0,E1284="",E1284=FALSE),"",MAX($G$1:G1283)+1)</f>
        <v/>
      </c>
    </row>
    <row r="1285" spans="4:7" ht="13.95" customHeight="1">
      <c r="D1285" s="186" t="str">
        <f ca="1">IFERROR(ADDRESS(ROW($A$28),$BT$4,,,$B$10),"")</f>
        <v>'0'!$ET$28</v>
      </c>
      <c r="E1285" s="170" t="str">
        <f t="shared" ca="1" si="54"/>
        <v/>
      </c>
      <c r="F1285" s="170" t="str">
        <f t="shared" ca="1" si="55"/>
        <v/>
      </c>
      <c r="G1285" s="171" t="str">
        <f ca="1">IF(OR(E1285=0,E1285="",E1285=FALSE),"",MAX($G$1:G1284)+1)</f>
        <v/>
      </c>
    </row>
    <row r="1286" spans="4:7" ht="13.95" customHeight="1">
      <c r="D1286" s="186" t="str">
        <f ca="1">IFERROR(ADDRESS(ROW($A$29),$BT$4,,,$B$10),"")</f>
        <v>'0'!$ET$29</v>
      </c>
      <c r="E1286" s="170" t="str">
        <f t="shared" ca="1" si="54"/>
        <v/>
      </c>
      <c r="F1286" s="170" t="str">
        <f t="shared" ca="1" si="55"/>
        <v/>
      </c>
      <c r="G1286" s="171" t="str">
        <f ca="1">IF(OR(E1286=0,E1286="",E1286=FALSE),"",MAX($G$1:G1285)+1)</f>
        <v/>
      </c>
    </row>
    <row r="1287" spans="4:7" ht="13.95" customHeight="1">
      <c r="D1287" s="186" t="str">
        <f ca="1">IFERROR(ADDRESS(ROW($A$30),$BT$4,,,$B$10),"")</f>
        <v>'0'!$ET$30</v>
      </c>
      <c r="E1287" s="170" t="str">
        <f t="shared" ca="1" si="54"/>
        <v/>
      </c>
      <c r="F1287" s="170" t="str">
        <f t="shared" ca="1" si="55"/>
        <v/>
      </c>
      <c r="G1287" s="171" t="str">
        <f ca="1">IF(OR(E1287=0,E1287="",E1287=FALSE),"",MAX($G$1:G1286)+1)</f>
        <v/>
      </c>
    </row>
    <row r="1288" spans="4:7" ht="13.95" customHeight="1">
      <c r="D1288" s="186" t="str">
        <f ca="1">IFERROR(ADDRESS(ROW($A$31),$BT$4,,,$B$10),"")</f>
        <v>'0'!$ET$31</v>
      </c>
      <c r="E1288" s="170" t="str">
        <f t="shared" ca="1" si="54"/>
        <v/>
      </c>
      <c r="F1288" s="170" t="str">
        <f t="shared" ca="1" si="55"/>
        <v/>
      </c>
      <c r="G1288" s="171" t="str">
        <f ca="1">IF(OR(E1288=0,E1288="",E1288=FALSE),"",MAX($G$1:G1287)+1)</f>
        <v/>
      </c>
    </row>
    <row r="1289" spans="4:7" ht="13.95" customHeight="1">
      <c r="D1289" s="186" t="str">
        <f ca="1">IFERROR(ADDRESS(ROW($A$32),$BT$4,,,$B$10),"")</f>
        <v>'0'!$ET$32</v>
      </c>
      <c r="E1289" s="170" t="str">
        <f t="shared" ca="1" si="54"/>
        <v/>
      </c>
      <c r="F1289" s="170" t="str">
        <f t="shared" ca="1" si="55"/>
        <v/>
      </c>
      <c r="G1289" s="171" t="str">
        <f ca="1">IF(OR(E1289=0,E1289="",E1289=FALSE),"",MAX($G$1:G1288)+1)</f>
        <v/>
      </c>
    </row>
    <row r="1290" spans="4:7" ht="13.95" customHeight="1">
      <c r="D1290" s="186" t="str">
        <f ca="1">IFERROR(ADDRESS(ROW($A$33),$BT$4,,,$B$10),"")</f>
        <v>'0'!$ET$33</v>
      </c>
      <c r="E1290" s="170" t="str">
        <f t="shared" ca="1" si="54"/>
        <v/>
      </c>
      <c r="F1290" s="170" t="str">
        <f t="shared" ca="1" si="55"/>
        <v/>
      </c>
      <c r="G1290" s="171" t="str">
        <f ca="1">IF(OR(E1290=0,E1290="",E1290=FALSE),"",MAX($G$1:G1289)+1)</f>
        <v/>
      </c>
    </row>
    <row r="1291" spans="4:7" ht="13.95" customHeight="1">
      <c r="D1291" s="186" t="str">
        <f ca="1">IFERROR(ADDRESS(ROW($A$34),$BT$4,,,$B$10),"")</f>
        <v>'0'!$ET$34</v>
      </c>
      <c r="E1291" s="170" t="str">
        <f t="shared" ca="1" si="54"/>
        <v/>
      </c>
      <c r="F1291" s="170" t="str">
        <f t="shared" ca="1" si="55"/>
        <v/>
      </c>
      <c r="G1291" s="171" t="str">
        <f ca="1">IF(OR(E1291=0,E1291="",E1291=FALSE),"",MAX($G$1:G1290)+1)</f>
        <v/>
      </c>
    </row>
    <row r="1292" spans="4:7" ht="13.95" customHeight="1">
      <c r="D1292" s="186" t="str">
        <f ca="1">IFERROR(ADDRESS(ROW($A$35),$BT$4,,,$B$10),"")</f>
        <v>'0'!$ET$35</v>
      </c>
      <c r="E1292" s="170" t="str">
        <f t="shared" ca="1" si="54"/>
        <v/>
      </c>
      <c r="F1292" s="170" t="str">
        <f t="shared" ca="1" si="55"/>
        <v/>
      </c>
      <c r="G1292" s="171" t="str">
        <f ca="1">IF(OR(E1292=0,E1292="",E1292=FALSE),"",MAX($G$1:G1291)+1)</f>
        <v/>
      </c>
    </row>
    <row r="1293" spans="4:7" ht="13.95" customHeight="1">
      <c r="D1293" s="186" t="str">
        <f ca="1">IFERROR(ADDRESS(ROW($A$36),$BT$4,,,$B$10),"")</f>
        <v>'0'!$ET$36</v>
      </c>
      <c r="E1293" s="170" t="str">
        <f t="shared" ca="1" si="54"/>
        <v/>
      </c>
      <c r="F1293" s="170" t="str">
        <f t="shared" ca="1" si="55"/>
        <v/>
      </c>
      <c r="G1293" s="171" t="str">
        <f ca="1">IF(OR(E1293=0,E1293="",E1293=FALSE),"",MAX($G$1:G1292)+1)</f>
        <v/>
      </c>
    </row>
    <row r="1294" spans="4:7" ht="13.95" customHeight="1">
      <c r="D1294" s="186" t="str">
        <f ca="1">IFERROR(ADDRESS(ROW($A$37),$BT$4,,,$B$10),"")</f>
        <v>'0'!$ET$37</v>
      </c>
      <c r="E1294" s="170" t="str">
        <f t="shared" ca="1" si="54"/>
        <v/>
      </c>
      <c r="F1294" s="170" t="str">
        <f t="shared" ca="1" si="55"/>
        <v/>
      </c>
      <c r="G1294" s="171" t="str">
        <f ca="1">IF(OR(E1294=0,E1294="",E1294=FALSE),"",MAX($G$1:G1293)+1)</f>
        <v/>
      </c>
    </row>
    <row r="1295" spans="4:7" ht="13.95" customHeight="1">
      <c r="D1295" s="186" t="str">
        <f ca="1">IFERROR(ADDRESS(ROW($A$38),$BT$4,,,$B$10),"")</f>
        <v>'0'!$ET$38</v>
      </c>
      <c r="E1295" s="170" t="str">
        <f t="shared" ca="1" si="54"/>
        <v/>
      </c>
      <c r="F1295" s="170" t="str">
        <f t="shared" ca="1" si="55"/>
        <v/>
      </c>
      <c r="G1295" s="171" t="str">
        <f ca="1">IF(OR(E1295=0,E1295="",E1295=FALSE),"",MAX($G$1:G1294)+1)</f>
        <v/>
      </c>
    </row>
    <row r="1296" spans="4:7" ht="13.95" customHeight="1">
      <c r="D1296" s="186" t="str">
        <f ca="1">IFERROR(ADDRESS(ROW($A$39),$BT$4,,,$B$10),"")</f>
        <v>'0'!$ET$39</v>
      </c>
      <c r="E1296" s="170" t="str">
        <f t="shared" ca="1" si="54"/>
        <v/>
      </c>
      <c r="F1296" s="170" t="str">
        <f t="shared" ca="1" si="55"/>
        <v/>
      </c>
      <c r="G1296" s="171" t="str">
        <f ca="1">IF(OR(E1296=0,E1296="",E1296=FALSE),"",MAX($G$1:G1295)+1)</f>
        <v/>
      </c>
    </row>
    <row r="1297" spans="4:7" ht="13.95" customHeight="1">
      <c r="D1297" s="186" t="str">
        <f ca="1">IFERROR(ADDRESS(ROW($A$40),$BT$4,,,$B$10),"")</f>
        <v>'0'!$ET$40</v>
      </c>
      <c r="E1297" s="170" t="str">
        <f t="shared" ca="1" si="54"/>
        <v/>
      </c>
      <c r="F1297" s="170" t="str">
        <f t="shared" ca="1" si="55"/>
        <v/>
      </c>
      <c r="G1297" s="171" t="str">
        <f ca="1">IF(OR(E1297=0,E1297="",E1297=FALSE),"",MAX($G$1:G1296)+1)</f>
        <v/>
      </c>
    </row>
    <row r="1298" spans="4:7" ht="13.95" customHeight="1">
      <c r="D1298" s="186" t="str">
        <f ca="1">IFERROR(ADDRESS(ROW($A$41),$BT$4,,,$B$10),"")</f>
        <v>'0'!$ET$41</v>
      </c>
      <c r="E1298" s="170" t="str">
        <f t="shared" ca="1" si="54"/>
        <v/>
      </c>
      <c r="F1298" s="170" t="str">
        <f t="shared" ca="1" si="55"/>
        <v/>
      </c>
      <c r="G1298" s="171" t="str">
        <f ca="1">IF(OR(E1298=0,E1298="",E1298=FALSE),"",MAX($G$1:G1297)+1)</f>
        <v/>
      </c>
    </row>
    <row r="1299" spans="4:7" ht="13.95" customHeight="1">
      <c r="D1299" s="186" t="str">
        <f ca="1">IFERROR(ADDRESS(ROW($A$42),$BT$4,,,$B$10),"")</f>
        <v>'0'!$ET$42</v>
      </c>
      <c r="E1299" s="170" t="str">
        <f t="shared" ca="1" si="54"/>
        <v/>
      </c>
      <c r="F1299" s="170" t="str">
        <f t="shared" ca="1" si="55"/>
        <v/>
      </c>
      <c r="G1299" s="171" t="str">
        <f ca="1">IF(OR(E1299=0,E1299="",E1299=FALSE),"",MAX($G$1:G1298)+1)</f>
        <v/>
      </c>
    </row>
    <row r="1300" spans="4:7" ht="13.95" customHeight="1">
      <c r="D1300" s="186" t="str">
        <f ca="1">IFERROR(ADDRESS(ROW($A$43),$BT$4,,,$B$10),"")</f>
        <v>'0'!$ET$43</v>
      </c>
      <c r="E1300" s="170" t="str">
        <f t="shared" ca="1" si="54"/>
        <v/>
      </c>
      <c r="F1300" s="170" t="str">
        <f t="shared" ca="1" si="55"/>
        <v/>
      </c>
      <c r="G1300" s="171" t="str">
        <f ca="1">IF(OR(E1300=0,E1300="",E1300=FALSE),"",MAX($G$1:G1299)+1)</f>
        <v/>
      </c>
    </row>
    <row r="1301" spans="4:7" ht="13.95" customHeight="1">
      <c r="D1301" s="186" t="str">
        <f ca="1">IFERROR(ADDRESS(ROW($A$44),$BT$4,,,$B$10),"")</f>
        <v>'0'!$ET$44</v>
      </c>
      <c r="E1301" s="170" t="str">
        <f t="shared" ca="1" si="54"/>
        <v/>
      </c>
      <c r="F1301" s="170" t="str">
        <f t="shared" ca="1" si="55"/>
        <v/>
      </c>
      <c r="G1301" s="171" t="str">
        <f ca="1">IF(OR(E1301=0,E1301="",E1301=FALSE),"",MAX($G$1:G1300)+1)</f>
        <v/>
      </c>
    </row>
    <row r="1302" spans="4:7" ht="13.95" customHeight="1">
      <c r="D1302" s="186" t="str">
        <f ca="1">IFERROR(ADDRESS(ROW($A$45),$BT$4,,,$B$10),"")</f>
        <v>'0'!$ET$45</v>
      </c>
      <c r="E1302" s="170" t="str">
        <f t="shared" ca="1" si="54"/>
        <v/>
      </c>
      <c r="F1302" s="170" t="str">
        <f t="shared" ca="1" si="55"/>
        <v/>
      </c>
      <c r="G1302" s="171" t="str">
        <f ca="1">IF(OR(E1302=0,E1302="",E1302=FALSE),"",MAX($G$1:G1301)+1)</f>
        <v/>
      </c>
    </row>
    <row r="1303" spans="4:7" ht="13.95" customHeight="1">
      <c r="D1303" s="186" t="str">
        <f ca="1">IFERROR(ADDRESS(ROW($A$46),$BT$4,,,$B$10),"")</f>
        <v>'0'!$ET$46</v>
      </c>
      <c r="E1303" s="170" t="str">
        <f t="shared" ca="1" si="54"/>
        <v/>
      </c>
      <c r="F1303" s="170" t="str">
        <f t="shared" ca="1" si="55"/>
        <v/>
      </c>
      <c r="G1303" s="171" t="str">
        <f ca="1">IF(OR(E1303=0,E1303="",E1303=FALSE),"",MAX($G$1:G1302)+1)</f>
        <v/>
      </c>
    </row>
    <row r="1304" spans="4:7" ht="13.95" customHeight="1">
      <c r="D1304" s="186" t="str">
        <f ca="1">IFERROR(ADDRESS(ROW($A$47),$BT$4,,,$B$10),"")</f>
        <v>'0'!$ET$47</v>
      </c>
      <c r="E1304" s="170" t="str">
        <f t="shared" ca="1" si="54"/>
        <v/>
      </c>
      <c r="F1304" s="170" t="str">
        <f t="shared" ca="1" si="55"/>
        <v/>
      </c>
      <c r="G1304" s="171" t="str">
        <f ca="1">IF(OR(E1304=0,E1304="",E1304=FALSE),"",MAX($G$1:G1303)+1)</f>
        <v/>
      </c>
    </row>
    <row r="1305" spans="4:7" ht="13.95" customHeight="1">
      <c r="D1305" s="186" t="str">
        <f ca="1">IFERROR(ADDRESS(ROW($A$48),$BT$4,,,$B$10),"")</f>
        <v>'0'!$ET$48</v>
      </c>
      <c r="E1305" s="170" t="str">
        <f t="shared" ca="1" si="54"/>
        <v/>
      </c>
      <c r="F1305" s="170" t="str">
        <f t="shared" ca="1" si="55"/>
        <v/>
      </c>
      <c r="G1305" s="171" t="str">
        <f ca="1">IF(OR(E1305=0,E1305="",E1305=FALSE),"",MAX($G$1:G1304)+1)</f>
        <v/>
      </c>
    </row>
    <row r="1306" spans="4:7" ht="13.95" customHeight="1">
      <c r="D1306" s="186" t="str">
        <f ca="1">IFERROR(ADDRESS(ROW($A$49),$BT$4,,,$B$10),"")</f>
        <v>'0'!$ET$49</v>
      </c>
      <c r="E1306" s="170" t="str">
        <f t="shared" ca="1" si="54"/>
        <v/>
      </c>
      <c r="F1306" s="170" t="str">
        <f t="shared" ca="1" si="55"/>
        <v/>
      </c>
      <c r="G1306" s="171" t="str">
        <f ca="1">IF(OR(E1306=0,E1306="",E1306=FALSE),"",MAX($G$1:G1305)+1)</f>
        <v/>
      </c>
    </row>
    <row r="1307" spans="4:7" ht="13.95" customHeight="1">
      <c r="D1307" s="186" t="str">
        <f ca="1">IFERROR(ADDRESS(ROW($A$50),$BT$4,,,$B$10),"")</f>
        <v>'0'!$ET$50</v>
      </c>
      <c r="E1307" s="170" t="str">
        <f t="shared" ca="1" si="54"/>
        <v/>
      </c>
      <c r="F1307" s="170" t="str">
        <f t="shared" ca="1" si="55"/>
        <v/>
      </c>
      <c r="G1307" s="171" t="str">
        <f ca="1">IF(OR(E1307=0,E1307="",E1307=FALSE),"",MAX($G$1:G1306)+1)</f>
        <v/>
      </c>
    </row>
    <row r="1308" spans="4:7" ht="13.95" customHeight="1">
      <c r="D1308" s="186" t="str">
        <f ca="1">IFERROR(ADDRESS(ROW($A$51),$BT$4,,,$B$10),"")</f>
        <v>'0'!$ET$51</v>
      </c>
      <c r="E1308" s="170" t="str">
        <f t="shared" ca="1" si="54"/>
        <v/>
      </c>
      <c r="F1308" s="170" t="str">
        <f t="shared" ca="1" si="55"/>
        <v/>
      </c>
      <c r="G1308" s="171" t="str">
        <f ca="1">IF(OR(E1308=0,E1308="",E1308=FALSE),"",MAX($G$1:G1307)+1)</f>
        <v/>
      </c>
    </row>
    <row r="1309" spans="4:7" ht="13.95" customHeight="1">
      <c r="D1309" s="186" t="str">
        <f ca="1">IFERROR(ADDRESS(ROW($A$52),$BT$4,,,$B$10),"")</f>
        <v>'0'!$ET$52</v>
      </c>
      <c r="E1309" s="170" t="str">
        <f t="shared" ca="1" si="54"/>
        <v/>
      </c>
      <c r="F1309" s="170" t="str">
        <f t="shared" ca="1" si="55"/>
        <v/>
      </c>
      <c r="G1309" s="171" t="str">
        <f ca="1">IF(OR(E1309=0,E1309="",E1309=FALSE),"",MAX($G$1:G1308)+1)</f>
        <v/>
      </c>
    </row>
    <row r="1310" spans="4:7" ht="13.95" customHeight="1">
      <c r="D1310" s="187" t="str">
        <f ca="1">IFERROR(ADDRESS(ROW($A$3),$BT$5,,,$B$10),"")</f>
        <v>'0'!$EU$3</v>
      </c>
      <c r="E1310" s="170" t="str">
        <f t="shared" ca="1" si="54"/>
        <v/>
      </c>
      <c r="F1310" s="170" t="str">
        <f t="shared" ca="1" si="55"/>
        <v/>
      </c>
      <c r="G1310" s="171" t="str">
        <f ca="1">IF(OR(E1310=0,E1310="",E1310=FALSE),"",MAX($G$1:G1309)+1)</f>
        <v/>
      </c>
    </row>
    <row r="1311" spans="4:7" ht="13.95" customHeight="1">
      <c r="D1311" s="187" t="str">
        <f ca="1">IFERROR(ADDRESS(ROW($A$4),$BT$5,,,$B$10),"")</f>
        <v>'0'!$EU$4</v>
      </c>
      <c r="E1311" s="170" t="str">
        <f t="shared" ca="1" si="54"/>
        <v/>
      </c>
      <c r="F1311" s="170" t="str">
        <f t="shared" ca="1" si="55"/>
        <v/>
      </c>
      <c r="G1311" s="171" t="str">
        <f ca="1">IF(OR(E1311=0,E1311="",E1311=FALSE),"",MAX($G$1:G1310)+1)</f>
        <v/>
      </c>
    </row>
    <row r="1312" spans="4:7" ht="13.95" customHeight="1">
      <c r="D1312" s="187" t="str">
        <f ca="1">IFERROR(ADDRESS(ROW($A$5),$BT$5,,,$B$10),"")</f>
        <v>'0'!$EU$5</v>
      </c>
      <c r="E1312" s="170" t="str">
        <f t="shared" ca="1" si="54"/>
        <v/>
      </c>
      <c r="F1312" s="170" t="str">
        <f t="shared" ca="1" si="55"/>
        <v/>
      </c>
      <c r="G1312" s="171" t="str">
        <f ca="1">IF(OR(E1312=0,E1312="",E1312=FALSE),"",MAX($G$1:G1311)+1)</f>
        <v/>
      </c>
    </row>
    <row r="1313" spans="4:7" ht="13.95" customHeight="1">
      <c r="D1313" s="187" t="str">
        <f ca="1">IFERROR(ADDRESS(ROW($A$6),$BT$5,,,$B$10),"")</f>
        <v>'0'!$EU$6</v>
      </c>
      <c r="E1313" s="170" t="str">
        <f t="shared" ca="1" si="54"/>
        <v/>
      </c>
      <c r="F1313" s="170" t="str">
        <f t="shared" ca="1" si="55"/>
        <v/>
      </c>
      <c r="G1313" s="171" t="str">
        <f ca="1">IF(OR(E1313=0,E1313="",E1313=FALSE),"",MAX($G$1:G1312)+1)</f>
        <v/>
      </c>
    </row>
    <row r="1314" spans="4:7" ht="13.95" customHeight="1">
      <c r="D1314" s="187" t="str">
        <f ca="1">IFERROR(ADDRESS(ROW($A$7),$BT$5,,,$B$10),"")</f>
        <v>'0'!$EU$7</v>
      </c>
      <c r="E1314" s="170" t="str">
        <f t="shared" ca="1" si="54"/>
        <v/>
      </c>
      <c r="F1314" s="170" t="str">
        <f t="shared" ca="1" si="55"/>
        <v/>
      </c>
      <c r="G1314" s="171" t="str">
        <f ca="1">IF(OR(E1314=0,E1314="",E1314=FALSE),"",MAX($G$1:G1313)+1)</f>
        <v/>
      </c>
    </row>
    <row r="1315" spans="4:7" ht="13.95" customHeight="1">
      <c r="D1315" s="187" t="str">
        <f ca="1">IFERROR(ADDRESS(ROW($A$8),$BT$5,,,$B$10),"")</f>
        <v>'0'!$EU$8</v>
      </c>
      <c r="E1315" s="170" t="str">
        <f t="shared" ca="1" si="54"/>
        <v/>
      </c>
      <c r="F1315" s="170" t="str">
        <f t="shared" ca="1" si="55"/>
        <v/>
      </c>
      <c r="G1315" s="171" t="str">
        <f ca="1">IF(OR(E1315=0,E1315="",E1315=FALSE),"",MAX($G$1:G1314)+1)</f>
        <v/>
      </c>
    </row>
    <row r="1316" spans="4:7" ht="13.95" customHeight="1">
      <c r="D1316" s="187" t="str">
        <f ca="1">IFERROR(ADDRESS(ROW($A$9),$BT$5,,,$B$10),"")</f>
        <v>'0'!$EU$9</v>
      </c>
      <c r="E1316" s="170" t="str">
        <f t="shared" ca="1" si="54"/>
        <v/>
      </c>
      <c r="F1316" s="170" t="str">
        <f t="shared" ca="1" si="55"/>
        <v/>
      </c>
      <c r="G1316" s="171" t="str">
        <f ca="1">IF(OR(E1316=0,E1316="",E1316=FALSE),"",MAX($G$1:G1315)+1)</f>
        <v/>
      </c>
    </row>
    <row r="1317" spans="4:7" ht="13.95" customHeight="1">
      <c r="D1317" s="187" t="str">
        <f ca="1">IFERROR(ADDRESS(ROW($A$10),$BT$5,,,$B$10),"")</f>
        <v>'0'!$EU$10</v>
      </c>
      <c r="E1317" s="170" t="str">
        <f t="shared" ca="1" si="54"/>
        <v/>
      </c>
      <c r="F1317" s="170" t="str">
        <f t="shared" ca="1" si="55"/>
        <v/>
      </c>
      <c r="G1317" s="171" t="str">
        <f ca="1">IF(OR(E1317=0,E1317="",E1317=FALSE),"",MAX($G$1:G1316)+1)</f>
        <v/>
      </c>
    </row>
    <row r="1318" spans="4:7" ht="13.95" customHeight="1">
      <c r="D1318" s="187" t="str">
        <f ca="1">IFERROR(ADDRESS(ROW($A$11),$BT$5,,,$B$10),"")</f>
        <v>'0'!$EU$11</v>
      </c>
      <c r="E1318" s="170" t="str">
        <f t="shared" ca="1" si="54"/>
        <v/>
      </c>
      <c r="F1318" s="170" t="str">
        <f t="shared" ca="1" si="55"/>
        <v/>
      </c>
      <c r="G1318" s="171" t="str">
        <f ca="1">IF(OR(E1318=0,E1318="",E1318=FALSE),"",MAX($G$1:G1317)+1)</f>
        <v/>
      </c>
    </row>
    <row r="1319" spans="4:7" ht="13.95" customHeight="1">
      <c r="D1319" s="187" t="str">
        <f ca="1">IFERROR(ADDRESS(ROW($A$12),$BT$5,,,$B$10),"")</f>
        <v>'0'!$EU$12</v>
      </c>
      <c r="E1319" s="170" t="str">
        <f t="shared" ca="1" si="54"/>
        <v/>
      </c>
      <c r="F1319" s="170" t="str">
        <f t="shared" ca="1" si="55"/>
        <v/>
      </c>
      <c r="G1319" s="171" t="str">
        <f ca="1">IF(OR(E1319=0,E1319="",E1319=FALSE),"",MAX($G$1:G1318)+1)</f>
        <v/>
      </c>
    </row>
    <row r="1320" spans="4:7" ht="13.95" customHeight="1">
      <c r="D1320" s="187" t="str">
        <f ca="1">IFERROR(ADDRESS(ROW($A$13),$BT$5,,,$B$10),"")</f>
        <v>'0'!$EU$13</v>
      </c>
      <c r="E1320" s="170" t="str">
        <f t="shared" ca="1" si="54"/>
        <v/>
      </c>
      <c r="F1320" s="170" t="str">
        <f t="shared" ca="1" si="55"/>
        <v/>
      </c>
      <c r="G1320" s="171" t="str">
        <f ca="1">IF(OR(E1320=0,E1320="",E1320=FALSE),"",MAX($G$1:G1319)+1)</f>
        <v/>
      </c>
    </row>
    <row r="1321" spans="4:7" ht="13.95" customHeight="1">
      <c r="D1321" s="187" t="str">
        <f ca="1">IFERROR(ADDRESS(ROW($A$14),$BT$5,,,$B$10),"")</f>
        <v>'0'!$EU$14</v>
      </c>
      <c r="E1321" s="170" t="str">
        <f t="shared" ca="1" si="54"/>
        <v/>
      </c>
      <c r="F1321" s="170" t="str">
        <f t="shared" ca="1" si="55"/>
        <v/>
      </c>
      <c r="G1321" s="171" t="str">
        <f ca="1">IF(OR(E1321=0,E1321="",E1321=FALSE),"",MAX($G$1:G1320)+1)</f>
        <v/>
      </c>
    </row>
    <row r="1322" spans="4:7" ht="13.95" customHeight="1">
      <c r="D1322" s="187" t="str">
        <f ca="1">IFERROR(ADDRESS(ROW($A$15),$BT$5,,,$B$10),"")</f>
        <v>'0'!$EU$15</v>
      </c>
      <c r="E1322" s="170" t="str">
        <f t="shared" ca="1" si="54"/>
        <v/>
      </c>
      <c r="F1322" s="170" t="str">
        <f t="shared" ca="1" si="55"/>
        <v/>
      </c>
      <c r="G1322" s="171" t="str">
        <f ca="1">IF(OR(E1322=0,E1322="",E1322=FALSE),"",MAX($G$1:G1321)+1)</f>
        <v/>
      </c>
    </row>
    <row r="1323" spans="4:7" ht="13.95" customHeight="1">
      <c r="D1323" s="187" t="str">
        <f ca="1">IFERROR(ADDRESS(ROW($A$16),$BT$5,,,$B$10),"")</f>
        <v>'0'!$EU$16</v>
      </c>
      <c r="E1323" s="170" t="str">
        <f t="shared" ca="1" si="54"/>
        <v/>
      </c>
      <c r="F1323" s="170" t="str">
        <f t="shared" ca="1" si="55"/>
        <v/>
      </c>
      <c r="G1323" s="171" t="str">
        <f ca="1">IF(OR(E1323=0,E1323="",E1323=FALSE),"",MAX($G$1:G1322)+1)</f>
        <v/>
      </c>
    </row>
    <row r="1324" spans="4:7" ht="13.95" customHeight="1">
      <c r="D1324" s="187" t="str">
        <f ca="1">IFERROR(ADDRESS(ROW($A$17),$BT$5,,,$B$10),"")</f>
        <v>'0'!$EU$17</v>
      </c>
      <c r="E1324" s="170" t="str">
        <f t="shared" ca="1" si="54"/>
        <v/>
      </c>
      <c r="F1324" s="170" t="str">
        <f t="shared" ca="1" si="55"/>
        <v/>
      </c>
      <c r="G1324" s="171" t="str">
        <f ca="1">IF(OR(E1324=0,E1324="",E1324=FALSE),"",MAX($G$1:G1323)+1)</f>
        <v/>
      </c>
    </row>
    <row r="1325" spans="4:7" ht="13.95" customHeight="1">
      <c r="D1325" s="187" t="str">
        <f ca="1">IFERROR(ADDRESS(ROW($A$18),$BT$5,,,$B$10),"")</f>
        <v>'0'!$EU$18</v>
      </c>
      <c r="E1325" s="170" t="str">
        <f t="shared" ca="1" si="54"/>
        <v/>
      </c>
      <c r="F1325" s="170" t="str">
        <f t="shared" ca="1" si="55"/>
        <v/>
      </c>
      <c r="G1325" s="171" t="str">
        <f ca="1">IF(OR(E1325=0,E1325="",E1325=FALSE),"",MAX($G$1:G1324)+1)</f>
        <v/>
      </c>
    </row>
    <row r="1326" spans="4:7" ht="13.95" customHeight="1">
      <c r="D1326" s="187" t="str">
        <f ca="1">IFERROR(ADDRESS(ROW($A$19),$BT$5,,,$B$10),"")</f>
        <v>'0'!$EU$19</v>
      </c>
      <c r="E1326" s="170" t="str">
        <f t="shared" ca="1" si="54"/>
        <v/>
      </c>
      <c r="F1326" s="170" t="str">
        <f t="shared" ca="1" si="55"/>
        <v/>
      </c>
      <c r="G1326" s="171" t="str">
        <f ca="1">IF(OR(E1326=0,E1326="",E1326=FALSE),"",MAX($G$1:G1325)+1)</f>
        <v/>
      </c>
    </row>
    <row r="1327" spans="4:7" ht="13.95" customHeight="1">
      <c r="D1327" s="187" t="str">
        <f ca="1">IFERROR(ADDRESS(ROW($A$20),$BT$5,,,$B$10),"")</f>
        <v>'0'!$EU$20</v>
      </c>
      <c r="E1327" s="170" t="str">
        <f t="shared" ca="1" si="54"/>
        <v/>
      </c>
      <c r="F1327" s="170" t="str">
        <f t="shared" ca="1" si="55"/>
        <v/>
      </c>
      <c r="G1327" s="171" t="str">
        <f ca="1">IF(OR(E1327=0,E1327="",E1327=FALSE),"",MAX($G$1:G1326)+1)</f>
        <v/>
      </c>
    </row>
    <row r="1328" spans="4:7" ht="13.95" customHeight="1">
      <c r="D1328" s="187" t="str">
        <f ca="1">IFERROR(ADDRESS(ROW($A$21),$BT$5,,,$B$10),"")</f>
        <v>'0'!$EU$21</v>
      </c>
      <c r="E1328" s="170" t="str">
        <f t="shared" ca="1" si="54"/>
        <v/>
      </c>
      <c r="F1328" s="170" t="str">
        <f t="shared" ca="1" si="55"/>
        <v/>
      </c>
      <c r="G1328" s="171" t="str">
        <f ca="1">IF(OR(E1328=0,E1328="",E1328=FALSE),"",MAX($G$1:G1327)+1)</f>
        <v/>
      </c>
    </row>
    <row r="1329" spans="4:7" ht="13.95" customHeight="1">
      <c r="D1329" s="187" t="str">
        <f ca="1">IFERROR(ADDRESS(ROW($A$22),$BT$5,,,$B$10),"")</f>
        <v>'0'!$EU$22</v>
      </c>
      <c r="E1329" s="170" t="str">
        <f t="shared" ca="1" si="54"/>
        <v/>
      </c>
      <c r="F1329" s="170" t="str">
        <f t="shared" ca="1" si="55"/>
        <v/>
      </c>
      <c r="G1329" s="171" t="str">
        <f ca="1">IF(OR(E1329=0,E1329="",E1329=FALSE),"",MAX($G$1:G1328)+1)</f>
        <v/>
      </c>
    </row>
    <row r="1330" spans="4:7" ht="13.95" customHeight="1">
      <c r="D1330" s="187" t="str">
        <f ca="1">IFERROR(ADDRESS(ROW($A$23),$BT$5,,,$B$10),"")</f>
        <v>'0'!$EU$23</v>
      </c>
      <c r="E1330" s="170" t="str">
        <f t="shared" ca="1" si="54"/>
        <v/>
      </c>
      <c r="F1330" s="170" t="str">
        <f t="shared" ca="1" si="55"/>
        <v/>
      </c>
      <c r="G1330" s="171" t="str">
        <f ca="1">IF(OR(E1330=0,E1330="",E1330=FALSE),"",MAX($G$1:G1329)+1)</f>
        <v/>
      </c>
    </row>
    <row r="1331" spans="4:7" ht="13.95" customHeight="1">
      <c r="D1331" s="187" t="str">
        <f ca="1">IFERROR(ADDRESS(ROW($A$24),$BT$5,,,$B$10),"")</f>
        <v>'0'!$EU$24</v>
      </c>
      <c r="E1331" s="170" t="str">
        <f t="shared" ca="1" si="54"/>
        <v/>
      </c>
      <c r="F1331" s="170" t="str">
        <f t="shared" ca="1" si="55"/>
        <v/>
      </c>
      <c r="G1331" s="171" t="str">
        <f ca="1">IF(OR(E1331=0,E1331="",E1331=FALSE),"",MAX($G$1:G1330)+1)</f>
        <v/>
      </c>
    </row>
    <row r="1332" spans="4:7" ht="13.95" customHeight="1">
      <c r="D1332" s="187" t="str">
        <f ca="1">IFERROR(ADDRESS(ROW($A$25),$BT$5,,,$B$10),"")</f>
        <v>'0'!$EU$25</v>
      </c>
      <c r="E1332" s="170" t="str">
        <f t="shared" ca="1" si="54"/>
        <v/>
      </c>
      <c r="F1332" s="170" t="str">
        <f t="shared" ca="1" si="55"/>
        <v/>
      </c>
      <c r="G1332" s="171" t="str">
        <f ca="1">IF(OR(E1332=0,E1332="",E1332=FALSE),"",MAX($G$1:G1331)+1)</f>
        <v/>
      </c>
    </row>
    <row r="1333" spans="4:7" ht="13.95" customHeight="1">
      <c r="D1333" s="187" t="str">
        <f ca="1">IFERROR(ADDRESS(ROW($A$26),$BT$5,,,$B$10),"")</f>
        <v>'0'!$EU$26</v>
      </c>
      <c r="E1333" s="170" t="str">
        <f t="shared" ca="1" si="54"/>
        <v/>
      </c>
      <c r="F1333" s="170" t="str">
        <f t="shared" ca="1" si="55"/>
        <v/>
      </c>
      <c r="G1333" s="171" t="str">
        <f ca="1">IF(OR(E1333=0,E1333="",E1333=FALSE),"",MAX($G$1:G1332)+1)</f>
        <v/>
      </c>
    </row>
    <row r="1334" spans="4:7" ht="13.95" customHeight="1">
      <c r="D1334" s="187" t="str">
        <f ca="1">IFERROR(ADDRESS(ROW($A$27),$BT$5,,,$B$10),"")</f>
        <v>'0'!$EU$27</v>
      </c>
      <c r="E1334" s="170" t="str">
        <f t="shared" ca="1" si="54"/>
        <v/>
      </c>
      <c r="F1334" s="170" t="str">
        <f t="shared" ca="1" si="55"/>
        <v/>
      </c>
      <c r="G1334" s="171" t="str">
        <f ca="1">IF(OR(E1334=0,E1334="",E1334=FALSE),"",MAX($G$1:G1333)+1)</f>
        <v/>
      </c>
    </row>
    <row r="1335" spans="4:7" ht="13.95" customHeight="1">
      <c r="D1335" s="187" t="str">
        <f ca="1">IFERROR(ADDRESS(ROW($A$28),$BT$5,,,$B$10),"")</f>
        <v>'0'!$EU$28</v>
      </c>
      <c r="E1335" s="170" t="str">
        <f t="shared" ca="1" si="54"/>
        <v/>
      </c>
      <c r="F1335" s="170" t="str">
        <f t="shared" ca="1" si="55"/>
        <v/>
      </c>
      <c r="G1335" s="171" t="str">
        <f ca="1">IF(OR(E1335=0,E1335="",E1335=FALSE),"",MAX($G$1:G1334)+1)</f>
        <v/>
      </c>
    </row>
    <row r="1336" spans="4:7" ht="13.95" customHeight="1">
      <c r="D1336" s="187" t="str">
        <f ca="1">IFERROR(ADDRESS(ROW($A$29),$BT$5,,,$B$10),"")</f>
        <v>'0'!$EU$29</v>
      </c>
      <c r="E1336" s="170" t="str">
        <f t="shared" ca="1" si="54"/>
        <v/>
      </c>
      <c r="F1336" s="170" t="str">
        <f t="shared" ca="1" si="55"/>
        <v/>
      </c>
      <c r="G1336" s="171" t="str">
        <f ca="1">IF(OR(E1336=0,E1336="",E1336=FALSE),"",MAX($G$1:G1335)+1)</f>
        <v/>
      </c>
    </row>
    <row r="1337" spans="4:7" ht="13.95" customHeight="1">
      <c r="D1337" s="187" t="str">
        <f ca="1">IFERROR(ADDRESS(ROW($A$30),$BT$5,,,$B$10),"")</f>
        <v>'0'!$EU$30</v>
      </c>
      <c r="E1337" s="170" t="str">
        <f t="shared" ca="1" si="54"/>
        <v/>
      </c>
      <c r="F1337" s="170" t="str">
        <f t="shared" ca="1" si="55"/>
        <v/>
      </c>
      <c r="G1337" s="171" t="str">
        <f ca="1">IF(OR(E1337=0,E1337="",E1337=FALSE),"",MAX($G$1:G1336)+1)</f>
        <v/>
      </c>
    </row>
    <row r="1338" spans="4:7" ht="13.95" customHeight="1">
      <c r="D1338" s="187" t="str">
        <f ca="1">IFERROR(ADDRESS(ROW($A$31),$BT$5,,,$B$10),"")</f>
        <v>'0'!$EU$31</v>
      </c>
      <c r="E1338" s="170" t="str">
        <f t="shared" ca="1" si="54"/>
        <v/>
      </c>
      <c r="F1338" s="170" t="str">
        <f t="shared" ca="1" si="55"/>
        <v/>
      </c>
      <c r="G1338" s="171" t="str">
        <f ca="1">IF(OR(E1338=0,E1338="",E1338=FALSE),"",MAX($G$1:G1337)+1)</f>
        <v/>
      </c>
    </row>
    <row r="1339" spans="4:7" ht="13.95" customHeight="1">
      <c r="D1339" s="187" t="str">
        <f ca="1">IFERROR(ADDRESS(ROW($A$32),$BT$5,,,$B$10),"")</f>
        <v>'0'!$EU$32</v>
      </c>
      <c r="E1339" s="170" t="str">
        <f t="shared" ca="1" si="54"/>
        <v/>
      </c>
      <c r="F1339" s="170" t="str">
        <f t="shared" ca="1" si="55"/>
        <v/>
      </c>
      <c r="G1339" s="171" t="str">
        <f ca="1">IF(OR(E1339=0,E1339="",E1339=FALSE),"",MAX($G$1:G1338)+1)</f>
        <v/>
      </c>
    </row>
    <row r="1340" spans="4:7" ht="13.95" customHeight="1">
      <c r="D1340" s="187" t="str">
        <f ca="1">IFERROR(ADDRESS(ROW($A$33),$BT$5,,,$B$10),"")</f>
        <v>'0'!$EU$33</v>
      </c>
      <c r="E1340" s="170" t="str">
        <f t="shared" ca="1" si="54"/>
        <v/>
      </c>
      <c r="F1340" s="170" t="str">
        <f t="shared" ca="1" si="55"/>
        <v/>
      </c>
      <c r="G1340" s="171" t="str">
        <f ca="1">IF(OR(E1340=0,E1340="",E1340=FALSE),"",MAX($G$1:G1339)+1)</f>
        <v/>
      </c>
    </row>
    <row r="1341" spans="4:7" ht="13.95" customHeight="1">
      <c r="D1341" s="187" t="str">
        <f ca="1">IFERROR(ADDRESS(ROW($A$34),$BT$5,,,$B$10),"")</f>
        <v>'0'!$EU$34</v>
      </c>
      <c r="E1341" s="170" t="str">
        <f t="shared" ca="1" si="54"/>
        <v/>
      </c>
      <c r="F1341" s="170" t="str">
        <f t="shared" ca="1" si="55"/>
        <v/>
      </c>
      <c r="G1341" s="171" t="str">
        <f ca="1">IF(OR(E1341=0,E1341="",E1341=FALSE),"",MAX($G$1:G1340)+1)</f>
        <v/>
      </c>
    </row>
    <row r="1342" spans="4:7" ht="13.95" customHeight="1">
      <c r="D1342" s="187" t="str">
        <f ca="1">IFERROR(ADDRESS(ROW($A$35),$BT$5,,,$B$10),"")</f>
        <v>'0'!$EU$35</v>
      </c>
      <c r="E1342" s="170" t="str">
        <f t="shared" ca="1" si="54"/>
        <v/>
      </c>
      <c r="F1342" s="170" t="str">
        <f t="shared" ca="1" si="55"/>
        <v/>
      </c>
      <c r="G1342" s="171" t="str">
        <f ca="1">IF(OR(E1342=0,E1342="",E1342=FALSE),"",MAX($G$1:G1341)+1)</f>
        <v/>
      </c>
    </row>
    <row r="1343" spans="4:7" ht="13.95" customHeight="1">
      <c r="D1343" s="187" t="str">
        <f ca="1">IFERROR(ADDRESS(ROW($A$36),$BT$5,,,$B$10),"")</f>
        <v>'0'!$EU$36</v>
      </c>
      <c r="E1343" s="170" t="str">
        <f t="shared" ca="1" si="54"/>
        <v/>
      </c>
      <c r="F1343" s="170" t="str">
        <f t="shared" ca="1" si="55"/>
        <v/>
      </c>
      <c r="G1343" s="171" t="str">
        <f ca="1">IF(OR(E1343=0,E1343="",E1343=FALSE),"",MAX($G$1:G1342)+1)</f>
        <v/>
      </c>
    </row>
    <row r="1344" spans="4:7" ht="13.95" customHeight="1">
      <c r="D1344" s="187" t="str">
        <f ca="1">IFERROR(ADDRESS(ROW($A$37),$BT$5,,,$B$10),"")</f>
        <v>'0'!$EU$37</v>
      </c>
      <c r="E1344" s="170" t="str">
        <f t="shared" ca="1" si="54"/>
        <v/>
      </c>
      <c r="F1344" s="170" t="str">
        <f t="shared" ca="1" si="55"/>
        <v/>
      </c>
      <c r="G1344" s="171" t="str">
        <f ca="1">IF(OR(E1344=0,E1344="",E1344=FALSE),"",MAX($G$1:G1343)+1)</f>
        <v/>
      </c>
    </row>
    <row r="1345" spans="3:7" ht="13.95" customHeight="1">
      <c r="D1345" s="187" t="str">
        <f ca="1">IFERROR(ADDRESS(ROW($A$38),$BT$5,,,$B$10),"")</f>
        <v>'0'!$EU$38</v>
      </c>
      <c r="E1345" s="170" t="str">
        <f t="shared" ca="1" si="54"/>
        <v/>
      </c>
      <c r="F1345" s="170" t="str">
        <f t="shared" ca="1" si="55"/>
        <v/>
      </c>
      <c r="G1345" s="171" t="str">
        <f ca="1">IF(OR(E1345=0,E1345="",E1345=FALSE),"",MAX($G$1:G1344)+1)</f>
        <v/>
      </c>
    </row>
    <row r="1346" spans="3:7" ht="13.95" customHeight="1">
      <c r="D1346" s="187" t="str">
        <f ca="1">IFERROR(ADDRESS(ROW($A$39),$BT$5,,,$B$10),"")</f>
        <v>'0'!$EU$39</v>
      </c>
      <c r="E1346" s="170" t="str">
        <f t="shared" ca="1" si="54"/>
        <v/>
      </c>
      <c r="F1346" s="170" t="str">
        <f t="shared" ca="1" si="55"/>
        <v/>
      </c>
      <c r="G1346" s="171" t="str">
        <f ca="1">IF(OR(E1346=0,E1346="",E1346=FALSE),"",MAX($G$1:G1345)+1)</f>
        <v/>
      </c>
    </row>
    <row r="1347" spans="3:7" ht="13.95" customHeight="1">
      <c r="D1347" s="187" t="str">
        <f ca="1">IFERROR(ADDRESS(ROW($A$40),$BT$5,,,$B$10),"")</f>
        <v>'0'!$EU$40</v>
      </c>
      <c r="E1347" s="170" t="str">
        <f t="shared" ref="E1347:E1410" ca="1" si="56">IFERROR(INDIRECT(D1347),"")</f>
        <v/>
      </c>
      <c r="F1347" s="170" t="str">
        <f t="shared" ref="F1347:F1410" ca="1" si="57">IFERROR(IF(OFFSET(INDIRECT(D1347),,-1)&lt;&gt;"",OFFSET(INDIRECT(D1347),,-1),IF(OFFSET(INDIRECT(D1347),,-2)&lt;&gt;"",OFFSET(INDIRECT(D1347),,-2),IF(OFFSET(INDIRECT(D1347),,-3)&lt;&gt;"",OFFSET(INDIRECT(D1347),,-3),IF(OFFSET(INDIRECT(D1347),,-4)&lt;&gt;"",OFFSET(INDIRECT(D1347),,-4),IF(OFFSET(INDIRECT(D1347),,-5)&lt;&gt;"",OFFSET(INDIRECT(D1347),,-5),IF(OFFSET(INDIRECT(D1347),,-6)&lt;&gt;"",OFFSET(INDIRECT(D1347),,-6))))))),"")</f>
        <v/>
      </c>
      <c r="G1347" s="171" t="str">
        <f ca="1">IF(OR(E1347=0,E1347="",E1347=FALSE),"",MAX($G$1:G1346)+1)</f>
        <v/>
      </c>
    </row>
    <row r="1348" spans="3:7" ht="13.95" customHeight="1">
      <c r="D1348" s="187" t="str">
        <f ca="1">IFERROR(ADDRESS(ROW($A$41),$BT$5,,,$B$10),"")</f>
        <v>'0'!$EU$41</v>
      </c>
      <c r="E1348" s="170" t="str">
        <f t="shared" ca="1" si="56"/>
        <v/>
      </c>
      <c r="F1348" s="170" t="str">
        <f t="shared" ca="1" si="57"/>
        <v/>
      </c>
      <c r="G1348" s="171" t="str">
        <f ca="1">IF(OR(E1348=0,E1348="",E1348=FALSE),"",MAX($G$1:G1347)+1)</f>
        <v/>
      </c>
    </row>
    <row r="1349" spans="3:7" ht="13.95" customHeight="1">
      <c r="D1349" s="187" t="str">
        <f ca="1">IFERROR(ADDRESS(ROW($A$42),$BT$5,,,$B$10),"")</f>
        <v>'0'!$EU$42</v>
      </c>
      <c r="E1349" s="170" t="str">
        <f t="shared" ca="1" si="56"/>
        <v/>
      </c>
      <c r="F1349" s="170" t="str">
        <f t="shared" ca="1" si="57"/>
        <v/>
      </c>
      <c r="G1349" s="171" t="str">
        <f ca="1">IF(OR(E1349=0,E1349="",E1349=FALSE),"",MAX($G$1:G1348)+1)</f>
        <v/>
      </c>
    </row>
    <row r="1350" spans="3:7" ht="13.95" customHeight="1">
      <c r="D1350" s="187" t="str">
        <f ca="1">IFERROR(ADDRESS(ROW($A$43),$BT$5,,,$B$10),"")</f>
        <v>'0'!$EU$43</v>
      </c>
      <c r="E1350" s="170" t="str">
        <f t="shared" ca="1" si="56"/>
        <v/>
      </c>
      <c r="F1350" s="170" t="str">
        <f t="shared" ca="1" si="57"/>
        <v/>
      </c>
      <c r="G1350" s="171" t="str">
        <f ca="1">IF(OR(E1350=0,E1350="",E1350=FALSE),"",MAX($G$1:G1349)+1)</f>
        <v/>
      </c>
    </row>
    <row r="1351" spans="3:7" ht="13.95" customHeight="1">
      <c r="D1351" s="187" t="str">
        <f ca="1">IFERROR(ADDRESS(ROW($A$44),$BT$5,,,$B$10),"")</f>
        <v>'0'!$EU$44</v>
      </c>
      <c r="E1351" s="170" t="str">
        <f t="shared" ca="1" si="56"/>
        <v/>
      </c>
      <c r="F1351" s="170" t="str">
        <f t="shared" ca="1" si="57"/>
        <v/>
      </c>
      <c r="G1351" s="171" t="str">
        <f ca="1">IF(OR(E1351=0,E1351="",E1351=FALSE),"",MAX($G$1:G1350)+1)</f>
        <v/>
      </c>
    </row>
    <row r="1352" spans="3:7" ht="13.95" customHeight="1">
      <c r="D1352" s="187" t="str">
        <f ca="1">IFERROR(ADDRESS(ROW($A$45),$BT$5,,,$B$10),"")</f>
        <v>'0'!$EU$45</v>
      </c>
      <c r="E1352" s="170" t="str">
        <f t="shared" ca="1" si="56"/>
        <v/>
      </c>
      <c r="F1352" s="170" t="str">
        <f t="shared" ca="1" si="57"/>
        <v/>
      </c>
      <c r="G1352" s="171" t="str">
        <f ca="1">IF(OR(E1352=0,E1352="",E1352=FALSE),"",MAX($G$1:G1351)+1)</f>
        <v/>
      </c>
    </row>
    <row r="1353" spans="3:7" ht="13.95" customHeight="1">
      <c r="D1353" s="187" t="str">
        <f ca="1">IFERROR(ADDRESS(ROW($A$46),$BT$5,,,$B$10),"")</f>
        <v>'0'!$EU$46</v>
      </c>
      <c r="E1353" s="170" t="str">
        <f t="shared" ca="1" si="56"/>
        <v/>
      </c>
      <c r="F1353" s="170" t="str">
        <f t="shared" ca="1" si="57"/>
        <v/>
      </c>
      <c r="G1353" s="171" t="str">
        <f ca="1">IF(OR(E1353=0,E1353="",E1353=FALSE),"",MAX($G$1:G1352)+1)</f>
        <v/>
      </c>
    </row>
    <row r="1354" spans="3:7" ht="13.95" customHeight="1">
      <c r="D1354" s="187" t="str">
        <f ca="1">IFERROR(ADDRESS(ROW($A$47),$BT$5,,,$B$10),"")</f>
        <v>'0'!$EU$47</v>
      </c>
      <c r="E1354" s="170" t="str">
        <f t="shared" ca="1" si="56"/>
        <v/>
      </c>
      <c r="F1354" s="170" t="str">
        <f t="shared" ca="1" si="57"/>
        <v/>
      </c>
      <c r="G1354" s="171" t="str">
        <f ca="1">IF(OR(E1354=0,E1354="",E1354=FALSE),"",MAX($G$1:G1353)+1)</f>
        <v/>
      </c>
    </row>
    <row r="1355" spans="3:7" ht="13.95" customHeight="1">
      <c r="D1355" s="187" t="str">
        <f ca="1">IFERROR(ADDRESS(ROW($A$48),$BT$5,,,$B$10),"")</f>
        <v>'0'!$EU$48</v>
      </c>
      <c r="E1355" s="170" t="str">
        <f t="shared" ca="1" si="56"/>
        <v/>
      </c>
      <c r="F1355" s="170" t="str">
        <f t="shared" ca="1" si="57"/>
        <v/>
      </c>
      <c r="G1355" s="171" t="str">
        <f ca="1">IF(OR(E1355=0,E1355="",E1355=FALSE),"",MAX($G$1:G1354)+1)</f>
        <v/>
      </c>
    </row>
    <row r="1356" spans="3:7" ht="13.95" customHeight="1">
      <c r="D1356" s="187" t="str">
        <f ca="1">IFERROR(ADDRESS(ROW($A$49),$BT$5,,,$B$10),"")</f>
        <v>'0'!$EU$49</v>
      </c>
      <c r="E1356" s="170" t="str">
        <f t="shared" ca="1" si="56"/>
        <v/>
      </c>
      <c r="F1356" s="170" t="str">
        <f t="shared" ca="1" si="57"/>
        <v/>
      </c>
      <c r="G1356" s="171" t="str">
        <f ca="1">IF(OR(E1356=0,E1356="",E1356=FALSE),"",MAX($G$1:G1355)+1)</f>
        <v/>
      </c>
    </row>
    <row r="1357" spans="3:7" ht="13.95" customHeight="1">
      <c r="D1357" s="187" t="str">
        <f ca="1">IFERROR(ADDRESS(ROW($A$50),$BT$5,,,$B$10),"")</f>
        <v>'0'!$EU$50</v>
      </c>
      <c r="E1357" s="170" t="str">
        <f t="shared" ca="1" si="56"/>
        <v/>
      </c>
      <c r="F1357" s="170" t="str">
        <f t="shared" ca="1" si="57"/>
        <v/>
      </c>
      <c r="G1357" s="171" t="str">
        <f ca="1">IF(OR(E1357=0,E1357="",E1357=FALSE),"",MAX($G$1:G1356)+1)</f>
        <v/>
      </c>
    </row>
    <row r="1358" spans="3:7" ht="13.95" customHeight="1">
      <c r="D1358" s="187" t="str">
        <f ca="1">IFERROR(ADDRESS(ROW($A$51),$BT$5,,,$B$10),"")</f>
        <v>'0'!$EU$51</v>
      </c>
      <c r="E1358" s="170" t="str">
        <f t="shared" ca="1" si="56"/>
        <v/>
      </c>
      <c r="F1358" s="170" t="str">
        <f t="shared" ca="1" si="57"/>
        <v/>
      </c>
      <c r="G1358" s="171" t="str">
        <f ca="1">IF(OR(E1358=0,E1358="",E1358=FALSE),"",MAX($G$1:G1357)+1)</f>
        <v/>
      </c>
    </row>
    <row r="1359" spans="3:7" ht="13.95" customHeight="1" thickBot="1">
      <c r="D1359" s="187" t="str">
        <f ca="1">IFERROR(ADDRESS(ROW($A$52),$BT$5,,,$B$10),"")</f>
        <v>'0'!$EU$52</v>
      </c>
      <c r="E1359" s="170" t="str">
        <f t="shared" ca="1" si="56"/>
        <v/>
      </c>
      <c r="F1359" s="170" t="str">
        <f t="shared" ca="1" si="57"/>
        <v/>
      </c>
      <c r="G1359" s="171" t="str">
        <f ca="1">IF(OR(E1359=0,E1359="",E1359=FALSE),"",MAX($G$1:G1358)+1)</f>
        <v/>
      </c>
    </row>
    <row r="1360" spans="3:7" ht="13.95" customHeight="1" thickTop="1">
      <c r="C1360" s="190" t="s">
        <v>388</v>
      </c>
      <c r="D1360" s="189">
        <f>B11</f>
        <v>0</v>
      </c>
      <c r="E1360" s="170" t="str">
        <f t="shared" ca="1" si="56"/>
        <v/>
      </c>
      <c r="F1360" s="170" t="str">
        <f t="shared" ca="1" si="57"/>
        <v/>
      </c>
      <c r="G1360" s="171" t="str">
        <f ca="1">IF(OR(E1360=0,E1360="",E1360=FALSE),"",MAX($G$1:G1359)+1)</f>
        <v/>
      </c>
    </row>
    <row r="1361" spans="4:7" ht="13.95" customHeight="1">
      <c r="D1361" s="196" t="str">
        <f ca="1">IFERROR(ADDRESS(ROW($A$3),$BU$3,,,$B$11),"")</f>
        <v/>
      </c>
      <c r="E1361" s="170" t="str">
        <f t="shared" ca="1" si="56"/>
        <v/>
      </c>
      <c r="F1361" s="170" t="str">
        <f t="shared" ca="1" si="57"/>
        <v/>
      </c>
      <c r="G1361" s="171" t="str">
        <f ca="1">IF(OR(E1361=0,E1361="",E1361=FALSE),"",MAX($G$1:G1360)+1)</f>
        <v/>
      </c>
    </row>
    <row r="1362" spans="4:7" ht="13.95" customHeight="1">
      <c r="D1362" s="169" t="str">
        <f ca="1">IFERROR(ADDRESS(ROW($A$4),$BU$3,,,$B$11),"")</f>
        <v/>
      </c>
      <c r="E1362" s="170" t="str">
        <f t="shared" ca="1" si="56"/>
        <v/>
      </c>
      <c r="F1362" s="170" t="str">
        <f t="shared" ca="1" si="57"/>
        <v/>
      </c>
      <c r="G1362" s="171" t="str">
        <f ca="1">IF(OR(E1362=0,E1362="",E1362=FALSE),"",MAX($G$1:G1361)+1)</f>
        <v/>
      </c>
    </row>
    <row r="1363" spans="4:7" ht="13.95" customHeight="1">
      <c r="D1363" s="169" t="str">
        <f ca="1">IFERROR(ADDRESS(ROW($A$5),$BU$3,,,$B$11),"")</f>
        <v/>
      </c>
      <c r="E1363" s="170" t="str">
        <f t="shared" ca="1" si="56"/>
        <v/>
      </c>
      <c r="F1363" s="170" t="str">
        <f t="shared" ca="1" si="57"/>
        <v/>
      </c>
      <c r="G1363" s="171" t="str">
        <f ca="1">IF(OR(E1363=0,E1363="",E1363=FALSE),"",MAX($G$1:G1362)+1)</f>
        <v/>
      </c>
    </row>
    <row r="1364" spans="4:7" ht="13.95" customHeight="1">
      <c r="D1364" s="169" t="str">
        <f ca="1">IFERROR(ADDRESS(ROW($A$6),$BU$3,,,$B$11),"")</f>
        <v/>
      </c>
      <c r="E1364" s="170" t="str">
        <f t="shared" ca="1" si="56"/>
        <v/>
      </c>
      <c r="F1364" s="170" t="str">
        <f t="shared" ca="1" si="57"/>
        <v/>
      </c>
      <c r="G1364" s="171" t="str">
        <f ca="1">IF(OR(E1364=0,E1364="",E1364=FALSE),"",MAX($G$1:G1363)+1)</f>
        <v/>
      </c>
    </row>
    <row r="1365" spans="4:7" ht="13.95" customHeight="1">
      <c r="D1365" s="169" t="str">
        <f ca="1">IFERROR(ADDRESS(ROW($A$7),$BU$3,,,$B$11),"")</f>
        <v/>
      </c>
      <c r="E1365" s="170" t="str">
        <f t="shared" ca="1" si="56"/>
        <v/>
      </c>
      <c r="F1365" s="170" t="str">
        <f t="shared" ca="1" si="57"/>
        <v/>
      </c>
      <c r="G1365" s="171" t="str">
        <f ca="1">IF(OR(E1365=0,E1365="",E1365=FALSE),"",MAX($G$1:G1364)+1)</f>
        <v/>
      </c>
    </row>
    <row r="1366" spans="4:7" ht="13.95" customHeight="1">
      <c r="D1366" s="169" t="str">
        <f ca="1">IFERROR(ADDRESS(ROW($A$8),$BU$3,,,$B$11),"")</f>
        <v/>
      </c>
      <c r="E1366" s="170" t="str">
        <f t="shared" ca="1" si="56"/>
        <v/>
      </c>
      <c r="F1366" s="170" t="str">
        <f t="shared" ca="1" si="57"/>
        <v/>
      </c>
      <c r="G1366" s="171" t="str">
        <f ca="1">IF(OR(E1366=0,E1366="",E1366=FALSE),"",MAX($G$1:G1365)+1)</f>
        <v/>
      </c>
    </row>
    <row r="1367" spans="4:7" ht="13.95" customHeight="1">
      <c r="D1367" s="169" t="str">
        <f ca="1">IFERROR(ADDRESS(ROW($A$9),$BU$3,,,$B$11),"")</f>
        <v/>
      </c>
      <c r="E1367" s="170" t="str">
        <f t="shared" ca="1" si="56"/>
        <v/>
      </c>
      <c r="F1367" s="170" t="str">
        <f t="shared" ca="1" si="57"/>
        <v/>
      </c>
      <c r="G1367" s="171" t="str">
        <f ca="1">IF(OR(E1367=0,E1367="",E1367=FALSE),"",MAX($G$1:G1366)+1)</f>
        <v/>
      </c>
    </row>
    <row r="1368" spans="4:7" ht="13.95" customHeight="1">
      <c r="D1368" s="169" t="str">
        <f ca="1">IFERROR(ADDRESS(ROW($A$10),$BU$3,,,$B$11),"")</f>
        <v/>
      </c>
      <c r="E1368" s="170" t="str">
        <f t="shared" ca="1" si="56"/>
        <v/>
      </c>
      <c r="F1368" s="170" t="str">
        <f t="shared" ca="1" si="57"/>
        <v/>
      </c>
      <c r="G1368" s="171" t="str">
        <f ca="1">IF(OR(E1368=0,E1368="",E1368=FALSE),"",MAX($G$1:G1367)+1)</f>
        <v/>
      </c>
    </row>
    <row r="1369" spans="4:7" ht="13.95" customHeight="1">
      <c r="D1369" s="169" t="str">
        <f ca="1">IFERROR(ADDRESS(ROW($A$11),$BU$3,,,$B$11),"")</f>
        <v/>
      </c>
      <c r="E1369" s="170" t="str">
        <f t="shared" ca="1" si="56"/>
        <v/>
      </c>
      <c r="F1369" s="170" t="str">
        <f t="shared" ca="1" si="57"/>
        <v/>
      </c>
      <c r="G1369" s="171" t="str">
        <f ca="1">IF(OR(E1369=0,E1369="",E1369=FALSE),"",MAX($G$1:G1368)+1)</f>
        <v/>
      </c>
    </row>
    <row r="1370" spans="4:7" ht="13.95" customHeight="1">
      <c r="D1370" s="169" t="str">
        <f ca="1">IFERROR(ADDRESS(ROW($A$12),$BU$3,,,$B$11),"")</f>
        <v/>
      </c>
      <c r="E1370" s="170" t="str">
        <f t="shared" ca="1" si="56"/>
        <v/>
      </c>
      <c r="F1370" s="170" t="str">
        <f t="shared" ca="1" si="57"/>
        <v/>
      </c>
      <c r="G1370" s="171" t="str">
        <f ca="1">IF(OR(E1370=0,E1370="",E1370=FALSE),"",MAX($G$1:G1369)+1)</f>
        <v/>
      </c>
    </row>
    <row r="1371" spans="4:7" ht="13.95" customHeight="1">
      <c r="D1371" s="169" t="str">
        <f ca="1">IFERROR(ADDRESS(ROW($A$13),$BU$3,,,$B$11),"")</f>
        <v/>
      </c>
      <c r="E1371" s="170" t="str">
        <f t="shared" ca="1" si="56"/>
        <v/>
      </c>
      <c r="F1371" s="170" t="str">
        <f t="shared" ca="1" si="57"/>
        <v/>
      </c>
      <c r="G1371" s="171" t="str">
        <f ca="1">IF(OR(E1371=0,E1371="",E1371=FALSE),"",MAX($G$1:G1370)+1)</f>
        <v/>
      </c>
    </row>
    <row r="1372" spans="4:7" ht="13.95" customHeight="1">
      <c r="D1372" s="169" t="str">
        <f ca="1">IFERROR(ADDRESS(ROW($A$14),$BU$3,,,$B$11),"")</f>
        <v/>
      </c>
      <c r="E1372" s="170" t="str">
        <f t="shared" ca="1" si="56"/>
        <v/>
      </c>
      <c r="F1372" s="170" t="str">
        <f t="shared" ca="1" si="57"/>
        <v/>
      </c>
      <c r="G1372" s="171" t="str">
        <f ca="1">IF(OR(E1372=0,E1372="",E1372=FALSE),"",MAX($G$1:G1371)+1)</f>
        <v/>
      </c>
    </row>
    <row r="1373" spans="4:7" ht="13.95" customHeight="1">
      <c r="D1373" s="169" t="str">
        <f ca="1">IFERROR(ADDRESS(ROW($A$15),$BU$3,,,$B$11),"")</f>
        <v/>
      </c>
      <c r="E1373" s="170" t="str">
        <f t="shared" ca="1" si="56"/>
        <v/>
      </c>
      <c r="F1373" s="170" t="str">
        <f t="shared" ca="1" si="57"/>
        <v/>
      </c>
      <c r="G1373" s="171" t="str">
        <f ca="1">IF(OR(E1373=0,E1373="",E1373=FALSE),"",MAX($G$1:G1372)+1)</f>
        <v/>
      </c>
    </row>
    <row r="1374" spans="4:7" ht="13.95" customHeight="1">
      <c r="D1374" s="169" t="str">
        <f ca="1">IFERROR(ADDRESS(ROW($A$16),$BU$3,,,$B$11),"")</f>
        <v/>
      </c>
      <c r="E1374" s="170" t="str">
        <f t="shared" ca="1" si="56"/>
        <v/>
      </c>
      <c r="F1374" s="170" t="str">
        <f t="shared" ca="1" si="57"/>
        <v/>
      </c>
      <c r="G1374" s="171" t="str">
        <f ca="1">IF(OR(E1374=0,E1374="",E1374=FALSE),"",MAX($G$1:G1373)+1)</f>
        <v/>
      </c>
    </row>
    <row r="1375" spans="4:7" ht="13.95" customHeight="1">
      <c r="D1375" s="169" t="str">
        <f ca="1">IFERROR(ADDRESS(ROW($A$17),$BU$3,,,$B$11),"")</f>
        <v/>
      </c>
      <c r="E1375" s="170" t="str">
        <f t="shared" ca="1" si="56"/>
        <v/>
      </c>
      <c r="F1375" s="170" t="str">
        <f t="shared" ca="1" si="57"/>
        <v/>
      </c>
      <c r="G1375" s="171" t="str">
        <f ca="1">IF(OR(E1375=0,E1375="",E1375=FALSE),"",MAX($G$1:G1374)+1)</f>
        <v/>
      </c>
    </row>
    <row r="1376" spans="4:7" ht="13.95" customHeight="1">
      <c r="D1376" s="169" t="str">
        <f ca="1">IFERROR(ADDRESS(ROW($A$18),$BU$3,,,$B$11),"")</f>
        <v/>
      </c>
      <c r="E1376" s="170" t="str">
        <f t="shared" ca="1" si="56"/>
        <v/>
      </c>
      <c r="F1376" s="170" t="str">
        <f t="shared" ca="1" si="57"/>
        <v/>
      </c>
      <c r="G1376" s="171" t="str">
        <f ca="1">IF(OR(E1376=0,E1376="",E1376=FALSE),"",MAX($G$1:G1375)+1)</f>
        <v/>
      </c>
    </row>
    <row r="1377" spans="4:7" ht="13.95" customHeight="1">
      <c r="D1377" s="169" t="str">
        <f ca="1">IFERROR(ADDRESS(ROW($A$19),$BU$3,,,$B$11),"")</f>
        <v/>
      </c>
      <c r="E1377" s="170" t="str">
        <f t="shared" ca="1" si="56"/>
        <v/>
      </c>
      <c r="F1377" s="170" t="str">
        <f t="shared" ca="1" si="57"/>
        <v/>
      </c>
      <c r="G1377" s="171" t="str">
        <f ca="1">IF(OR(E1377=0,E1377="",E1377=FALSE),"",MAX($G$1:G1376)+1)</f>
        <v/>
      </c>
    </row>
    <row r="1378" spans="4:7" ht="13.95" customHeight="1">
      <c r="D1378" s="169" t="str">
        <f ca="1">IFERROR(ADDRESS(ROW($A$20),$BU$3,,,$B$11),"")</f>
        <v/>
      </c>
      <c r="E1378" s="170" t="str">
        <f t="shared" ca="1" si="56"/>
        <v/>
      </c>
      <c r="F1378" s="170" t="str">
        <f t="shared" ca="1" si="57"/>
        <v/>
      </c>
      <c r="G1378" s="171" t="str">
        <f ca="1">IF(OR(E1378=0,E1378="",E1378=FALSE),"",MAX($G$1:G1377)+1)</f>
        <v/>
      </c>
    </row>
    <row r="1379" spans="4:7" ht="13.95" customHeight="1">
      <c r="D1379" s="169" t="str">
        <f ca="1">IFERROR(ADDRESS(ROW($A$21),$BU$3,,,$B$11),"")</f>
        <v/>
      </c>
      <c r="E1379" s="170" t="str">
        <f t="shared" ca="1" si="56"/>
        <v/>
      </c>
      <c r="F1379" s="170" t="str">
        <f t="shared" ca="1" si="57"/>
        <v/>
      </c>
      <c r="G1379" s="171" t="str">
        <f ca="1">IF(OR(E1379=0,E1379="",E1379=FALSE),"",MAX($G$1:G1378)+1)</f>
        <v/>
      </c>
    </row>
    <row r="1380" spans="4:7" ht="13.95" customHeight="1">
      <c r="D1380" s="169" t="str">
        <f ca="1">IFERROR(ADDRESS(ROW($A$22),$BU$3,,,$B$11),"")</f>
        <v/>
      </c>
      <c r="E1380" s="170" t="str">
        <f t="shared" ca="1" si="56"/>
        <v/>
      </c>
      <c r="F1380" s="170" t="str">
        <f t="shared" ca="1" si="57"/>
        <v/>
      </c>
      <c r="G1380" s="171" t="str">
        <f ca="1">IF(OR(E1380=0,E1380="",E1380=FALSE),"",MAX($G$1:G1379)+1)</f>
        <v/>
      </c>
    </row>
    <row r="1381" spans="4:7" ht="13.95" customHeight="1">
      <c r="D1381" s="169" t="str">
        <f ca="1">IFERROR(ADDRESS(ROW($A$23),$BU$3,,,$B$11),"")</f>
        <v/>
      </c>
      <c r="E1381" s="170" t="str">
        <f t="shared" ca="1" si="56"/>
        <v/>
      </c>
      <c r="F1381" s="170" t="str">
        <f t="shared" ca="1" si="57"/>
        <v/>
      </c>
      <c r="G1381" s="171" t="str">
        <f ca="1">IF(OR(E1381=0,E1381="",E1381=FALSE),"",MAX($G$1:G1380)+1)</f>
        <v/>
      </c>
    </row>
    <row r="1382" spans="4:7" ht="13.95" customHeight="1">
      <c r="D1382" s="169" t="str">
        <f ca="1">IFERROR(ADDRESS(ROW($A$24),$BU$3,,,$B$11),"")</f>
        <v/>
      </c>
      <c r="E1382" s="170" t="str">
        <f t="shared" ca="1" si="56"/>
        <v/>
      </c>
      <c r="F1382" s="170" t="str">
        <f t="shared" ca="1" si="57"/>
        <v/>
      </c>
      <c r="G1382" s="171" t="str">
        <f ca="1">IF(OR(E1382=0,E1382="",E1382=FALSE),"",MAX($G$1:G1381)+1)</f>
        <v/>
      </c>
    </row>
    <row r="1383" spans="4:7" ht="13.95" customHeight="1">
      <c r="D1383" s="169" t="str">
        <f ca="1">IFERROR(ADDRESS(ROW($A$25),$BU$3,,,$B$11),"")</f>
        <v/>
      </c>
      <c r="E1383" s="170" t="str">
        <f t="shared" ca="1" si="56"/>
        <v/>
      </c>
      <c r="F1383" s="170" t="str">
        <f t="shared" ca="1" si="57"/>
        <v/>
      </c>
      <c r="G1383" s="171" t="str">
        <f ca="1">IF(OR(E1383=0,E1383="",E1383=FALSE),"",MAX($G$1:G1382)+1)</f>
        <v/>
      </c>
    </row>
    <row r="1384" spans="4:7" ht="13.95" customHeight="1">
      <c r="D1384" s="169" t="str">
        <f ca="1">IFERROR(ADDRESS(ROW($A$26),$BU$3,,,$B$11),"")</f>
        <v/>
      </c>
      <c r="E1384" s="170" t="str">
        <f t="shared" ca="1" si="56"/>
        <v/>
      </c>
      <c r="F1384" s="170" t="str">
        <f t="shared" ca="1" si="57"/>
        <v/>
      </c>
      <c r="G1384" s="171" t="str">
        <f ca="1">IF(OR(E1384=0,E1384="",E1384=FALSE),"",MAX($G$1:G1383)+1)</f>
        <v/>
      </c>
    </row>
    <row r="1385" spans="4:7" ht="13.95" customHeight="1">
      <c r="D1385" s="169" t="str">
        <f ca="1">IFERROR(ADDRESS(ROW($A$27),$BU$3,,,$B$11),"")</f>
        <v/>
      </c>
      <c r="E1385" s="170" t="str">
        <f t="shared" ca="1" si="56"/>
        <v/>
      </c>
      <c r="F1385" s="170" t="str">
        <f t="shared" ca="1" si="57"/>
        <v/>
      </c>
      <c r="G1385" s="171" t="str">
        <f ca="1">IF(OR(E1385=0,E1385="",E1385=FALSE),"",MAX($G$1:G1384)+1)</f>
        <v/>
      </c>
    </row>
    <row r="1386" spans="4:7" ht="13.95" customHeight="1">
      <c r="D1386" s="169" t="str">
        <f ca="1">IFERROR(ADDRESS(ROW($A$28),$BU$3,,,$B$11),"")</f>
        <v/>
      </c>
      <c r="E1386" s="170" t="str">
        <f t="shared" ca="1" si="56"/>
        <v/>
      </c>
      <c r="F1386" s="170" t="str">
        <f t="shared" ca="1" si="57"/>
        <v/>
      </c>
      <c r="G1386" s="171" t="str">
        <f ca="1">IF(OR(E1386=0,E1386="",E1386=FALSE),"",MAX($G$1:G1385)+1)</f>
        <v/>
      </c>
    </row>
    <row r="1387" spans="4:7" ht="13.95" customHeight="1">
      <c r="D1387" s="169" t="str">
        <f ca="1">IFERROR(ADDRESS(ROW($A$29),$BU$3,,,$B$11),"")</f>
        <v/>
      </c>
      <c r="E1387" s="170" t="str">
        <f t="shared" ca="1" si="56"/>
        <v/>
      </c>
      <c r="F1387" s="170" t="str">
        <f t="shared" ca="1" si="57"/>
        <v/>
      </c>
      <c r="G1387" s="171" t="str">
        <f ca="1">IF(OR(E1387=0,E1387="",E1387=FALSE),"",MAX($G$1:G1386)+1)</f>
        <v/>
      </c>
    </row>
    <row r="1388" spans="4:7" ht="13.95" customHeight="1">
      <c r="D1388" s="169" t="str">
        <f ca="1">IFERROR(ADDRESS(ROW($A$30),$BU$3,,,$B$11),"")</f>
        <v/>
      </c>
      <c r="E1388" s="170" t="str">
        <f t="shared" ca="1" si="56"/>
        <v/>
      </c>
      <c r="F1388" s="170" t="str">
        <f t="shared" ca="1" si="57"/>
        <v/>
      </c>
      <c r="G1388" s="171" t="str">
        <f ca="1">IF(OR(E1388=0,E1388="",E1388=FALSE),"",MAX($G$1:G1387)+1)</f>
        <v/>
      </c>
    </row>
    <row r="1389" spans="4:7" ht="13.95" customHeight="1">
      <c r="D1389" s="169" t="str">
        <f ca="1">IFERROR(ADDRESS(ROW($A$31),$BU$3,,,$B$11),"")</f>
        <v/>
      </c>
      <c r="E1389" s="170" t="str">
        <f t="shared" ca="1" si="56"/>
        <v/>
      </c>
      <c r="F1389" s="170" t="str">
        <f t="shared" ca="1" si="57"/>
        <v/>
      </c>
      <c r="G1389" s="171" t="str">
        <f ca="1">IF(OR(E1389=0,E1389="",E1389=FALSE),"",MAX($G$1:G1388)+1)</f>
        <v/>
      </c>
    </row>
    <row r="1390" spans="4:7" ht="13.95" customHeight="1">
      <c r="D1390" s="169" t="str">
        <f ca="1">IFERROR(ADDRESS(ROW($A$32),$BU$3,,,$B$11),"")</f>
        <v/>
      </c>
      <c r="E1390" s="170" t="str">
        <f t="shared" ca="1" si="56"/>
        <v/>
      </c>
      <c r="F1390" s="170" t="str">
        <f t="shared" ca="1" si="57"/>
        <v/>
      </c>
      <c r="G1390" s="171" t="str">
        <f ca="1">IF(OR(E1390=0,E1390="",E1390=FALSE),"",MAX($G$1:G1389)+1)</f>
        <v/>
      </c>
    </row>
    <row r="1391" spans="4:7" ht="13.95" customHeight="1">
      <c r="D1391" s="169" t="str">
        <f ca="1">IFERROR(ADDRESS(ROW($A$33),$BU$3,,,$B$11),"")</f>
        <v/>
      </c>
      <c r="E1391" s="170" t="str">
        <f t="shared" ca="1" si="56"/>
        <v/>
      </c>
      <c r="F1391" s="170" t="str">
        <f t="shared" ca="1" si="57"/>
        <v/>
      </c>
      <c r="G1391" s="171" t="str">
        <f ca="1">IF(OR(E1391=0,E1391="",E1391=FALSE),"",MAX($G$1:G1390)+1)</f>
        <v/>
      </c>
    </row>
    <row r="1392" spans="4:7" ht="13.95" customHeight="1">
      <c r="D1392" s="169" t="str">
        <f ca="1">IFERROR(ADDRESS(ROW($A$34),$BU$3,,,$B$11),"")</f>
        <v/>
      </c>
      <c r="E1392" s="170" t="str">
        <f t="shared" ca="1" si="56"/>
        <v/>
      </c>
      <c r="F1392" s="170" t="str">
        <f t="shared" ca="1" si="57"/>
        <v/>
      </c>
      <c r="G1392" s="171" t="str">
        <f ca="1">IF(OR(E1392=0,E1392="",E1392=FALSE),"",MAX($G$1:G1391)+1)</f>
        <v/>
      </c>
    </row>
    <row r="1393" spans="4:7" ht="13.95" customHeight="1">
      <c r="D1393" s="169" t="str">
        <f ca="1">IFERROR(ADDRESS(ROW($A$35),$BU$3,,,$B$11),"")</f>
        <v/>
      </c>
      <c r="E1393" s="170" t="str">
        <f t="shared" ca="1" si="56"/>
        <v/>
      </c>
      <c r="F1393" s="170" t="str">
        <f t="shared" ca="1" si="57"/>
        <v/>
      </c>
      <c r="G1393" s="171" t="str">
        <f ca="1">IF(OR(E1393=0,E1393="",E1393=FALSE),"",MAX($G$1:G1392)+1)</f>
        <v/>
      </c>
    </row>
    <row r="1394" spans="4:7" ht="13.95" customHeight="1">
      <c r="D1394" s="169" t="str">
        <f ca="1">IFERROR(ADDRESS(ROW($A$36),$BU$3,,,$B$11),"")</f>
        <v/>
      </c>
      <c r="E1394" s="170" t="str">
        <f t="shared" ca="1" si="56"/>
        <v/>
      </c>
      <c r="F1394" s="170" t="str">
        <f t="shared" ca="1" si="57"/>
        <v/>
      </c>
      <c r="G1394" s="171" t="str">
        <f ca="1">IF(OR(E1394=0,E1394="",E1394=FALSE),"",MAX($G$1:G1393)+1)</f>
        <v/>
      </c>
    </row>
    <row r="1395" spans="4:7" ht="13.95" customHeight="1">
      <c r="D1395" s="169" t="str">
        <f ca="1">IFERROR(ADDRESS(ROW($A$37),$BU$3,,,$B$11),"")</f>
        <v/>
      </c>
      <c r="E1395" s="170" t="str">
        <f t="shared" ca="1" si="56"/>
        <v/>
      </c>
      <c r="F1395" s="170" t="str">
        <f t="shared" ca="1" si="57"/>
        <v/>
      </c>
      <c r="G1395" s="171" t="str">
        <f ca="1">IF(OR(E1395=0,E1395="",E1395=FALSE),"",MAX($G$1:G1394)+1)</f>
        <v/>
      </c>
    </row>
    <row r="1396" spans="4:7" ht="13.95" customHeight="1">
      <c r="D1396" s="169" t="str">
        <f ca="1">IFERROR(ADDRESS(ROW($A$38),$BU$3,,,$B$11),"")</f>
        <v/>
      </c>
      <c r="E1396" s="170" t="str">
        <f t="shared" ca="1" si="56"/>
        <v/>
      </c>
      <c r="F1396" s="170" t="str">
        <f t="shared" ca="1" si="57"/>
        <v/>
      </c>
      <c r="G1396" s="171" t="str">
        <f ca="1">IF(OR(E1396=0,E1396="",E1396=FALSE),"",MAX($G$1:G1395)+1)</f>
        <v/>
      </c>
    </row>
    <row r="1397" spans="4:7" ht="13.95" customHeight="1">
      <c r="D1397" s="169" t="str">
        <f ca="1">IFERROR(ADDRESS(ROW($A$39),$BU$3,,,$B$11),"")</f>
        <v/>
      </c>
      <c r="E1397" s="170" t="str">
        <f t="shared" ca="1" si="56"/>
        <v/>
      </c>
      <c r="F1397" s="170" t="str">
        <f t="shared" ca="1" si="57"/>
        <v/>
      </c>
      <c r="G1397" s="171" t="str">
        <f ca="1">IF(OR(E1397=0,E1397="",E1397=FALSE),"",MAX($G$1:G1396)+1)</f>
        <v/>
      </c>
    </row>
    <row r="1398" spans="4:7" ht="13.95" customHeight="1">
      <c r="D1398" s="169" t="str">
        <f ca="1">IFERROR(ADDRESS(ROW($A$40),$BU$3,,,$B$11),"")</f>
        <v/>
      </c>
      <c r="E1398" s="170" t="str">
        <f t="shared" ca="1" si="56"/>
        <v/>
      </c>
      <c r="F1398" s="170" t="str">
        <f t="shared" ca="1" si="57"/>
        <v/>
      </c>
      <c r="G1398" s="171" t="str">
        <f ca="1">IF(OR(E1398=0,E1398="",E1398=FALSE),"",MAX($G$1:G1397)+1)</f>
        <v/>
      </c>
    </row>
    <row r="1399" spans="4:7" ht="13.95" customHeight="1">
      <c r="D1399" s="169" t="str">
        <f ca="1">IFERROR(ADDRESS(ROW($A$41),$BU$3,,,$B$11),"")</f>
        <v/>
      </c>
      <c r="E1399" s="170" t="str">
        <f t="shared" ca="1" si="56"/>
        <v/>
      </c>
      <c r="F1399" s="170" t="str">
        <f t="shared" ca="1" si="57"/>
        <v/>
      </c>
      <c r="G1399" s="171" t="str">
        <f ca="1">IF(OR(E1399=0,E1399="",E1399=FALSE),"",MAX($G$1:G1398)+1)</f>
        <v/>
      </c>
    </row>
    <row r="1400" spans="4:7" ht="13.95" customHeight="1">
      <c r="D1400" s="169" t="str">
        <f ca="1">IFERROR(ADDRESS(ROW($A$42),$BU$3,,,$B$11),"")</f>
        <v/>
      </c>
      <c r="E1400" s="170" t="str">
        <f t="shared" ca="1" si="56"/>
        <v/>
      </c>
      <c r="F1400" s="170" t="str">
        <f t="shared" ca="1" si="57"/>
        <v/>
      </c>
      <c r="G1400" s="171" t="str">
        <f ca="1">IF(OR(E1400=0,E1400="",E1400=FALSE),"",MAX($G$1:G1399)+1)</f>
        <v/>
      </c>
    </row>
    <row r="1401" spans="4:7" ht="13.95" customHeight="1">
      <c r="D1401" s="169" t="str">
        <f ca="1">IFERROR(ADDRESS(ROW($A$43),$BU$3,,,$B$11),"")</f>
        <v/>
      </c>
      <c r="E1401" s="170" t="str">
        <f t="shared" ca="1" si="56"/>
        <v/>
      </c>
      <c r="F1401" s="170" t="str">
        <f t="shared" ca="1" si="57"/>
        <v/>
      </c>
      <c r="G1401" s="171" t="str">
        <f ca="1">IF(OR(E1401=0,E1401="",E1401=FALSE),"",MAX($G$1:G1400)+1)</f>
        <v/>
      </c>
    </row>
    <row r="1402" spans="4:7" ht="13.95" customHeight="1">
      <c r="D1402" s="169" t="str">
        <f ca="1">IFERROR(ADDRESS(ROW($A$44),$BU$3,,,$B$11),"")</f>
        <v/>
      </c>
      <c r="E1402" s="170" t="str">
        <f t="shared" ca="1" si="56"/>
        <v/>
      </c>
      <c r="F1402" s="170" t="str">
        <f t="shared" ca="1" si="57"/>
        <v/>
      </c>
      <c r="G1402" s="171" t="str">
        <f ca="1">IF(OR(E1402=0,E1402="",E1402=FALSE),"",MAX($G$1:G1401)+1)</f>
        <v/>
      </c>
    </row>
    <row r="1403" spans="4:7" ht="13.95" customHeight="1">
      <c r="D1403" s="169" t="str">
        <f ca="1">IFERROR(ADDRESS(ROW($A$45),$BU$3,,,$B$11),"")</f>
        <v/>
      </c>
      <c r="E1403" s="170" t="str">
        <f t="shared" ca="1" si="56"/>
        <v/>
      </c>
      <c r="F1403" s="170" t="str">
        <f t="shared" ca="1" si="57"/>
        <v/>
      </c>
      <c r="G1403" s="171" t="str">
        <f ca="1">IF(OR(E1403=0,E1403="",E1403=FALSE),"",MAX($G$1:G1402)+1)</f>
        <v/>
      </c>
    </row>
    <row r="1404" spans="4:7" ht="13.95" customHeight="1">
      <c r="D1404" s="169" t="str">
        <f ca="1">IFERROR(ADDRESS(ROW($A$46),$BU$3,,,$B$11),"")</f>
        <v/>
      </c>
      <c r="E1404" s="170" t="str">
        <f t="shared" ca="1" si="56"/>
        <v/>
      </c>
      <c r="F1404" s="170" t="str">
        <f t="shared" ca="1" si="57"/>
        <v/>
      </c>
      <c r="G1404" s="171" t="str">
        <f ca="1">IF(OR(E1404=0,E1404="",E1404=FALSE),"",MAX($G$1:G1403)+1)</f>
        <v/>
      </c>
    </row>
    <row r="1405" spans="4:7" ht="13.95" customHeight="1">
      <c r="D1405" s="169" t="str">
        <f ca="1">IFERROR(ADDRESS(ROW($A$47),$BU$3,,,$B$11),"")</f>
        <v/>
      </c>
      <c r="E1405" s="170" t="str">
        <f t="shared" ca="1" si="56"/>
        <v/>
      </c>
      <c r="F1405" s="170" t="str">
        <f t="shared" ca="1" si="57"/>
        <v/>
      </c>
      <c r="G1405" s="171" t="str">
        <f ca="1">IF(OR(E1405=0,E1405="",E1405=FALSE),"",MAX($G$1:G1404)+1)</f>
        <v/>
      </c>
    </row>
    <row r="1406" spans="4:7" ht="13.95" customHeight="1">
      <c r="D1406" s="169" t="str">
        <f ca="1">IFERROR(ADDRESS(ROW($A$48),$BU$3,,,$B$11),"")</f>
        <v/>
      </c>
      <c r="E1406" s="170" t="str">
        <f t="shared" ca="1" si="56"/>
        <v/>
      </c>
      <c r="F1406" s="170" t="str">
        <f t="shared" ca="1" si="57"/>
        <v/>
      </c>
      <c r="G1406" s="171" t="str">
        <f ca="1">IF(OR(E1406=0,E1406="",E1406=FALSE),"",MAX($G$1:G1405)+1)</f>
        <v/>
      </c>
    </row>
    <row r="1407" spans="4:7" ht="13.95" customHeight="1">
      <c r="D1407" s="169" t="str">
        <f ca="1">IFERROR(ADDRESS(ROW($A$49),$BU$3,,,$B$11),"")</f>
        <v/>
      </c>
      <c r="E1407" s="170" t="str">
        <f t="shared" ca="1" si="56"/>
        <v/>
      </c>
      <c r="F1407" s="170" t="str">
        <f t="shared" ca="1" si="57"/>
        <v/>
      </c>
      <c r="G1407" s="171" t="str">
        <f ca="1">IF(OR(E1407=0,E1407="",E1407=FALSE),"",MAX($G$1:G1406)+1)</f>
        <v/>
      </c>
    </row>
    <row r="1408" spans="4:7" ht="13.95" customHeight="1">
      <c r="D1408" s="169" t="str">
        <f ca="1">IFERROR(ADDRESS(ROW($A$50),$BU$3,,,$B$11),"")</f>
        <v/>
      </c>
      <c r="E1408" s="170" t="str">
        <f t="shared" ca="1" si="56"/>
        <v/>
      </c>
      <c r="F1408" s="170" t="str">
        <f t="shared" ca="1" si="57"/>
        <v/>
      </c>
      <c r="G1408" s="171" t="str">
        <f ca="1">IF(OR(E1408=0,E1408="",E1408=FALSE),"",MAX($G$1:G1407)+1)</f>
        <v/>
      </c>
    </row>
    <row r="1409" spans="4:7" ht="13.95" customHeight="1">
      <c r="D1409" s="169" t="str">
        <f ca="1">IFERROR(ADDRESS(ROW($A$51),$BU$3,,,$B$11),"")</f>
        <v/>
      </c>
      <c r="E1409" s="170" t="str">
        <f t="shared" ca="1" si="56"/>
        <v/>
      </c>
      <c r="F1409" s="170" t="str">
        <f t="shared" ca="1" si="57"/>
        <v/>
      </c>
      <c r="G1409" s="171" t="str">
        <f ca="1">IF(OR(E1409=0,E1409="",E1409=FALSE),"",MAX($G$1:G1408)+1)</f>
        <v/>
      </c>
    </row>
    <row r="1410" spans="4:7" ht="13.95" customHeight="1">
      <c r="D1410" s="169" t="str">
        <f ca="1">IFERROR(ADDRESS(ROW($A$52),$BU$3,,,$B$11),"")</f>
        <v/>
      </c>
      <c r="E1410" s="170" t="str">
        <f t="shared" ca="1" si="56"/>
        <v/>
      </c>
      <c r="F1410" s="170" t="str">
        <f t="shared" ca="1" si="57"/>
        <v/>
      </c>
      <c r="G1410" s="171" t="str">
        <f ca="1">IF(OR(E1410=0,E1410="",E1410=FALSE),"",MAX($G$1:G1409)+1)</f>
        <v/>
      </c>
    </row>
    <row r="1411" spans="4:7" ht="13.95" customHeight="1">
      <c r="D1411" s="186" t="str">
        <f ca="1">IFERROR(ADDRESS(ROW($A$3),$BU$4,,,$B$11),"")</f>
        <v>'0'!$ET$3</v>
      </c>
      <c r="E1411" s="170" t="str">
        <f t="shared" ref="E1411:E1474" ca="1" si="58">IFERROR(INDIRECT(D1411),"")</f>
        <v/>
      </c>
      <c r="F1411" s="170" t="str">
        <f t="shared" ref="F1411:F1474" ca="1" si="59">IFERROR(IF(OFFSET(INDIRECT(D1411),,-1)&lt;&gt;"",OFFSET(INDIRECT(D1411),,-1),IF(OFFSET(INDIRECT(D1411),,-2)&lt;&gt;"",OFFSET(INDIRECT(D1411),,-2),IF(OFFSET(INDIRECT(D1411),,-3)&lt;&gt;"",OFFSET(INDIRECT(D1411),,-3),IF(OFFSET(INDIRECT(D1411),,-4)&lt;&gt;"",OFFSET(INDIRECT(D1411),,-4),IF(OFFSET(INDIRECT(D1411),,-5)&lt;&gt;"",OFFSET(INDIRECT(D1411),,-5),IF(OFFSET(INDIRECT(D1411),,-6)&lt;&gt;"",OFFSET(INDIRECT(D1411),,-6))))))),"")</f>
        <v/>
      </c>
      <c r="G1411" s="171" t="str">
        <f ca="1">IF(OR(E1411=0,E1411="",E1411=FALSE),"",MAX($G$1:G1410)+1)</f>
        <v/>
      </c>
    </row>
    <row r="1412" spans="4:7" ht="13.95" customHeight="1">
      <c r="D1412" s="186" t="str">
        <f ca="1">IFERROR(ADDRESS(ROW($A$4),$BU$4,,,$B$11),"")</f>
        <v>'0'!$ET$4</v>
      </c>
      <c r="E1412" s="170" t="str">
        <f t="shared" ca="1" si="58"/>
        <v/>
      </c>
      <c r="F1412" s="170" t="str">
        <f t="shared" ca="1" si="59"/>
        <v/>
      </c>
      <c r="G1412" s="171" t="str">
        <f ca="1">IF(OR(E1412=0,E1412="",E1412=FALSE),"",MAX($G$1:G1411)+1)</f>
        <v/>
      </c>
    </row>
    <row r="1413" spans="4:7" ht="13.95" customHeight="1">
      <c r="D1413" s="186" t="str">
        <f ca="1">IFERROR(ADDRESS(ROW($A$5),$BU$4,,,$B$11),"")</f>
        <v>'0'!$ET$5</v>
      </c>
      <c r="E1413" s="170" t="str">
        <f t="shared" ca="1" si="58"/>
        <v/>
      </c>
      <c r="F1413" s="170" t="str">
        <f t="shared" ca="1" si="59"/>
        <v/>
      </c>
      <c r="G1413" s="171" t="str">
        <f ca="1">IF(OR(E1413=0,E1413="",E1413=FALSE),"",MAX($G$1:G1412)+1)</f>
        <v/>
      </c>
    </row>
    <row r="1414" spans="4:7" ht="13.95" customHeight="1">
      <c r="D1414" s="186" t="str">
        <f ca="1">IFERROR(ADDRESS(ROW($A$6),$BU$4,,,$B$11),"")</f>
        <v>'0'!$ET$6</v>
      </c>
      <c r="E1414" s="170" t="str">
        <f t="shared" ca="1" si="58"/>
        <v/>
      </c>
      <c r="F1414" s="170" t="str">
        <f t="shared" ca="1" si="59"/>
        <v/>
      </c>
      <c r="G1414" s="171" t="str">
        <f ca="1">IF(OR(E1414=0,E1414="",E1414=FALSE),"",MAX($G$1:G1413)+1)</f>
        <v/>
      </c>
    </row>
    <row r="1415" spans="4:7" ht="13.95" customHeight="1">
      <c r="D1415" s="186" t="str">
        <f ca="1">IFERROR(ADDRESS(ROW($A$7),$BU$4,,,$B$11),"")</f>
        <v>'0'!$ET$7</v>
      </c>
      <c r="E1415" s="170" t="str">
        <f t="shared" ca="1" si="58"/>
        <v/>
      </c>
      <c r="F1415" s="170" t="str">
        <f t="shared" ca="1" si="59"/>
        <v/>
      </c>
      <c r="G1415" s="171" t="str">
        <f ca="1">IF(OR(E1415=0,E1415="",E1415=FALSE),"",MAX($G$1:G1414)+1)</f>
        <v/>
      </c>
    </row>
    <row r="1416" spans="4:7" ht="13.95" customHeight="1">
      <c r="D1416" s="186" t="str">
        <f ca="1">IFERROR(ADDRESS(ROW($A$8),$BU$4,,,$B$11),"")</f>
        <v>'0'!$ET$8</v>
      </c>
      <c r="E1416" s="170" t="str">
        <f t="shared" ca="1" si="58"/>
        <v/>
      </c>
      <c r="F1416" s="170" t="str">
        <f t="shared" ca="1" si="59"/>
        <v/>
      </c>
      <c r="G1416" s="171" t="str">
        <f ca="1">IF(OR(E1416=0,E1416="",E1416=FALSE),"",MAX($G$1:G1415)+1)</f>
        <v/>
      </c>
    </row>
    <row r="1417" spans="4:7" ht="13.95" customHeight="1">
      <c r="D1417" s="186" t="str">
        <f ca="1">IFERROR(ADDRESS(ROW($A$9),$BU$4,,,$B$11),"")</f>
        <v>'0'!$ET$9</v>
      </c>
      <c r="E1417" s="170" t="str">
        <f t="shared" ca="1" si="58"/>
        <v/>
      </c>
      <c r="F1417" s="170" t="str">
        <f t="shared" ca="1" si="59"/>
        <v/>
      </c>
      <c r="G1417" s="171" t="str">
        <f ca="1">IF(OR(E1417=0,E1417="",E1417=FALSE),"",MAX($G$1:G1416)+1)</f>
        <v/>
      </c>
    </row>
    <row r="1418" spans="4:7" ht="13.95" customHeight="1">
      <c r="D1418" s="186" t="str">
        <f ca="1">IFERROR(ADDRESS(ROW($A$10),$BU$4,,,$B$11),"")</f>
        <v>'0'!$ET$10</v>
      </c>
      <c r="E1418" s="170" t="str">
        <f t="shared" ca="1" si="58"/>
        <v/>
      </c>
      <c r="F1418" s="170" t="str">
        <f t="shared" ca="1" si="59"/>
        <v/>
      </c>
      <c r="G1418" s="171" t="str">
        <f ca="1">IF(OR(E1418=0,E1418="",E1418=FALSE),"",MAX($G$1:G1417)+1)</f>
        <v/>
      </c>
    </row>
    <row r="1419" spans="4:7" ht="13.95" customHeight="1">
      <c r="D1419" s="186" t="str">
        <f ca="1">IFERROR(ADDRESS(ROW($A$11),$BU$4,,,$B$11),"")</f>
        <v>'0'!$ET$11</v>
      </c>
      <c r="E1419" s="170" t="str">
        <f t="shared" ca="1" si="58"/>
        <v/>
      </c>
      <c r="F1419" s="170" t="str">
        <f t="shared" ca="1" si="59"/>
        <v/>
      </c>
      <c r="G1419" s="171" t="str">
        <f ca="1">IF(OR(E1419=0,E1419="",E1419=FALSE),"",MAX($G$1:G1418)+1)</f>
        <v/>
      </c>
    </row>
    <row r="1420" spans="4:7" ht="13.95" customHeight="1">
      <c r="D1420" s="186" t="str">
        <f ca="1">IFERROR(ADDRESS(ROW($A$12),$BU$4,,,$B$11),"")</f>
        <v>'0'!$ET$12</v>
      </c>
      <c r="E1420" s="170" t="str">
        <f t="shared" ca="1" si="58"/>
        <v/>
      </c>
      <c r="F1420" s="170" t="str">
        <f t="shared" ca="1" si="59"/>
        <v/>
      </c>
      <c r="G1420" s="171" t="str">
        <f ca="1">IF(OR(E1420=0,E1420="",E1420=FALSE),"",MAX($G$1:G1419)+1)</f>
        <v/>
      </c>
    </row>
    <row r="1421" spans="4:7" ht="13.95" customHeight="1">
      <c r="D1421" s="186" t="str">
        <f ca="1">IFERROR(ADDRESS(ROW($A$13),$BU$4,,,$B$11),"")</f>
        <v>'0'!$ET$13</v>
      </c>
      <c r="E1421" s="170" t="str">
        <f t="shared" ca="1" si="58"/>
        <v/>
      </c>
      <c r="F1421" s="170" t="str">
        <f t="shared" ca="1" si="59"/>
        <v/>
      </c>
      <c r="G1421" s="171" t="str">
        <f ca="1">IF(OR(E1421=0,E1421="",E1421=FALSE),"",MAX($G$1:G1420)+1)</f>
        <v/>
      </c>
    </row>
    <row r="1422" spans="4:7" ht="13.95" customHeight="1">
      <c r="D1422" s="186" t="str">
        <f ca="1">IFERROR(ADDRESS(ROW($A$14),$BU$4,,,$B$11),"")</f>
        <v>'0'!$ET$14</v>
      </c>
      <c r="E1422" s="170" t="str">
        <f t="shared" ca="1" si="58"/>
        <v/>
      </c>
      <c r="F1422" s="170" t="str">
        <f t="shared" ca="1" si="59"/>
        <v/>
      </c>
      <c r="G1422" s="171" t="str">
        <f ca="1">IF(OR(E1422=0,E1422="",E1422=FALSE),"",MAX($G$1:G1421)+1)</f>
        <v/>
      </c>
    </row>
    <row r="1423" spans="4:7" ht="13.95" customHeight="1">
      <c r="D1423" s="186" t="str">
        <f ca="1">IFERROR(ADDRESS(ROW($A$15),$BU$4,,,$B$11),"")</f>
        <v>'0'!$ET$15</v>
      </c>
      <c r="E1423" s="170" t="str">
        <f t="shared" ca="1" si="58"/>
        <v/>
      </c>
      <c r="F1423" s="170" t="str">
        <f t="shared" ca="1" si="59"/>
        <v/>
      </c>
      <c r="G1423" s="171" t="str">
        <f ca="1">IF(OR(E1423=0,E1423="",E1423=FALSE),"",MAX($G$1:G1422)+1)</f>
        <v/>
      </c>
    </row>
    <row r="1424" spans="4:7" ht="13.95" customHeight="1">
      <c r="D1424" s="186" t="str">
        <f ca="1">IFERROR(ADDRESS(ROW($A$16),$BU$4,,,$B$11),"")</f>
        <v>'0'!$ET$16</v>
      </c>
      <c r="E1424" s="170" t="str">
        <f t="shared" ca="1" si="58"/>
        <v/>
      </c>
      <c r="F1424" s="170" t="str">
        <f t="shared" ca="1" si="59"/>
        <v/>
      </c>
      <c r="G1424" s="171" t="str">
        <f ca="1">IF(OR(E1424=0,E1424="",E1424=FALSE),"",MAX($G$1:G1423)+1)</f>
        <v/>
      </c>
    </row>
    <row r="1425" spans="4:7" ht="13.95" customHeight="1">
      <c r="D1425" s="186" t="str">
        <f ca="1">IFERROR(ADDRESS(ROW($A$17),$BU$4,,,$B$11),"")</f>
        <v>'0'!$ET$17</v>
      </c>
      <c r="E1425" s="170" t="str">
        <f t="shared" ca="1" si="58"/>
        <v/>
      </c>
      <c r="F1425" s="170" t="str">
        <f t="shared" ca="1" si="59"/>
        <v/>
      </c>
      <c r="G1425" s="171" t="str">
        <f ca="1">IF(OR(E1425=0,E1425="",E1425=FALSE),"",MAX($G$1:G1424)+1)</f>
        <v/>
      </c>
    </row>
    <row r="1426" spans="4:7" ht="13.95" customHeight="1">
      <c r="D1426" s="186" t="str">
        <f ca="1">IFERROR(ADDRESS(ROW($A$18),$BU$4,,,$B$11),"")</f>
        <v>'0'!$ET$18</v>
      </c>
      <c r="E1426" s="170" t="str">
        <f t="shared" ca="1" si="58"/>
        <v/>
      </c>
      <c r="F1426" s="170" t="str">
        <f t="shared" ca="1" si="59"/>
        <v/>
      </c>
      <c r="G1426" s="171" t="str">
        <f ca="1">IF(OR(E1426=0,E1426="",E1426=FALSE),"",MAX($G$1:G1425)+1)</f>
        <v/>
      </c>
    </row>
    <row r="1427" spans="4:7" ht="13.95" customHeight="1">
      <c r="D1427" s="186" t="str">
        <f ca="1">IFERROR(ADDRESS(ROW($A$19),$BU$4,,,$B$11),"")</f>
        <v>'0'!$ET$19</v>
      </c>
      <c r="E1427" s="170" t="str">
        <f t="shared" ca="1" si="58"/>
        <v/>
      </c>
      <c r="F1427" s="170" t="str">
        <f t="shared" ca="1" si="59"/>
        <v/>
      </c>
      <c r="G1427" s="171" t="str">
        <f ca="1">IF(OR(E1427=0,E1427="",E1427=FALSE),"",MAX($G$1:G1426)+1)</f>
        <v/>
      </c>
    </row>
    <row r="1428" spans="4:7" ht="13.95" customHeight="1">
      <c r="D1428" s="186" t="str">
        <f ca="1">IFERROR(ADDRESS(ROW($A$20),$BU$4,,,$B$11),"")</f>
        <v>'0'!$ET$20</v>
      </c>
      <c r="E1428" s="170" t="str">
        <f t="shared" ca="1" si="58"/>
        <v/>
      </c>
      <c r="F1428" s="170" t="str">
        <f t="shared" ca="1" si="59"/>
        <v/>
      </c>
      <c r="G1428" s="171" t="str">
        <f ca="1">IF(OR(E1428=0,E1428="",E1428=FALSE),"",MAX($G$1:G1427)+1)</f>
        <v/>
      </c>
    </row>
    <row r="1429" spans="4:7" ht="13.95" customHeight="1">
      <c r="D1429" s="186" t="str">
        <f ca="1">IFERROR(ADDRESS(ROW($A$21),$BU$4,,,$B$11),"")</f>
        <v>'0'!$ET$21</v>
      </c>
      <c r="E1429" s="170" t="str">
        <f t="shared" ca="1" si="58"/>
        <v/>
      </c>
      <c r="F1429" s="170" t="str">
        <f t="shared" ca="1" si="59"/>
        <v/>
      </c>
      <c r="G1429" s="171" t="str">
        <f ca="1">IF(OR(E1429=0,E1429="",E1429=FALSE),"",MAX($G$1:G1428)+1)</f>
        <v/>
      </c>
    </row>
    <row r="1430" spans="4:7" ht="13.95" customHeight="1">
      <c r="D1430" s="186" t="str">
        <f ca="1">IFERROR(ADDRESS(ROW($A$22),$BU$4,,,$B$11),"")</f>
        <v>'0'!$ET$22</v>
      </c>
      <c r="E1430" s="170" t="str">
        <f t="shared" ca="1" si="58"/>
        <v/>
      </c>
      <c r="F1430" s="170" t="str">
        <f t="shared" ca="1" si="59"/>
        <v/>
      </c>
      <c r="G1430" s="171" t="str">
        <f ca="1">IF(OR(E1430=0,E1430="",E1430=FALSE),"",MAX($G$1:G1429)+1)</f>
        <v/>
      </c>
    </row>
    <row r="1431" spans="4:7" ht="13.95" customHeight="1">
      <c r="D1431" s="186" t="str">
        <f ca="1">IFERROR(ADDRESS(ROW($A$23),$BU$4,,,$B$11),"")</f>
        <v>'0'!$ET$23</v>
      </c>
      <c r="E1431" s="170" t="str">
        <f t="shared" ca="1" si="58"/>
        <v/>
      </c>
      <c r="F1431" s="170" t="str">
        <f t="shared" ca="1" si="59"/>
        <v/>
      </c>
      <c r="G1431" s="171" t="str">
        <f ca="1">IF(OR(E1431=0,E1431="",E1431=FALSE),"",MAX($G$1:G1430)+1)</f>
        <v/>
      </c>
    </row>
    <row r="1432" spans="4:7" ht="13.95" customHeight="1">
      <c r="D1432" s="186" t="str">
        <f ca="1">IFERROR(ADDRESS(ROW($A$24),$BU$4,,,$B$11),"")</f>
        <v>'0'!$ET$24</v>
      </c>
      <c r="E1432" s="170" t="str">
        <f t="shared" ca="1" si="58"/>
        <v/>
      </c>
      <c r="F1432" s="170" t="str">
        <f t="shared" ca="1" si="59"/>
        <v/>
      </c>
      <c r="G1432" s="171" t="str">
        <f ca="1">IF(OR(E1432=0,E1432="",E1432=FALSE),"",MAX($G$1:G1431)+1)</f>
        <v/>
      </c>
    </row>
    <row r="1433" spans="4:7" ht="13.95" customHeight="1">
      <c r="D1433" s="186" t="str">
        <f ca="1">IFERROR(ADDRESS(ROW($A$25),$BU$4,,,$B$11),"")</f>
        <v>'0'!$ET$25</v>
      </c>
      <c r="E1433" s="170" t="str">
        <f t="shared" ca="1" si="58"/>
        <v/>
      </c>
      <c r="F1433" s="170" t="str">
        <f t="shared" ca="1" si="59"/>
        <v/>
      </c>
      <c r="G1433" s="171" t="str">
        <f ca="1">IF(OR(E1433=0,E1433="",E1433=FALSE),"",MAX($G$1:G1432)+1)</f>
        <v/>
      </c>
    </row>
    <row r="1434" spans="4:7" ht="13.95" customHeight="1">
      <c r="D1434" s="186" t="str">
        <f ca="1">IFERROR(ADDRESS(ROW($A$26),$BU$4,,,$B$11),"")</f>
        <v>'0'!$ET$26</v>
      </c>
      <c r="E1434" s="170" t="str">
        <f t="shared" ca="1" si="58"/>
        <v/>
      </c>
      <c r="F1434" s="170" t="str">
        <f t="shared" ca="1" si="59"/>
        <v/>
      </c>
      <c r="G1434" s="171" t="str">
        <f ca="1">IF(OR(E1434=0,E1434="",E1434=FALSE),"",MAX($G$1:G1433)+1)</f>
        <v/>
      </c>
    </row>
    <row r="1435" spans="4:7" ht="13.95" customHeight="1">
      <c r="D1435" s="186" t="str">
        <f ca="1">IFERROR(ADDRESS(ROW($A$27),$BU$4,,,$B$11),"")</f>
        <v>'0'!$ET$27</v>
      </c>
      <c r="E1435" s="170" t="str">
        <f t="shared" ca="1" si="58"/>
        <v/>
      </c>
      <c r="F1435" s="170" t="str">
        <f t="shared" ca="1" si="59"/>
        <v/>
      </c>
      <c r="G1435" s="171" t="str">
        <f ca="1">IF(OR(E1435=0,E1435="",E1435=FALSE),"",MAX($G$1:G1434)+1)</f>
        <v/>
      </c>
    </row>
    <row r="1436" spans="4:7" ht="13.95" customHeight="1">
      <c r="D1436" s="186" t="str">
        <f ca="1">IFERROR(ADDRESS(ROW($A$28),$BU$4,,,$B$11),"")</f>
        <v>'0'!$ET$28</v>
      </c>
      <c r="E1436" s="170" t="str">
        <f t="shared" ca="1" si="58"/>
        <v/>
      </c>
      <c r="F1436" s="170" t="str">
        <f t="shared" ca="1" si="59"/>
        <v/>
      </c>
      <c r="G1436" s="171" t="str">
        <f ca="1">IF(OR(E1436=0,E1436="",E1436=FALSE),"",MAX($G$1:G1435)+1)</f>
        <v/>
      </c>
    </row>
    <row r="1437" spans="4:7" ht="13.95" customHeight="1">
      <c r="D1437" s="186" t="str">
        <f ca="1">IFERROR(ADDRESS(ROW($A$29),$BU$4,,,$B$11),"")</f>
        <v>'0'!$ET$29</v>
      </c>
      <c r="E1437" s="170" t="str">
        <f t="shared" ca="1" si="58"/>
        <v/>
      </c>
      <c r="F1437" s="170" t="str">
        <f t="shared" ca="1" si="59"/>
        <v/>
      </c>
      <c r="G1437" s="171" t="str">
        <f ca="1">IF(OR(E1437=0,E1437="",E1437=FALSE),"",MAX($G$1:G1436)+1)</f>
        <v/>
      </c>
    </row>
    <row r="1438" spans="4:7" ht="13.95" customHeight="1">
      <c r="D1438" s="186" t="str">
        <f ca="1">IFERROR(ADDRESS(ROW($A$30),$BU$4,,,$B$11),"")</f>
        <v>'0'!$ET$30</v>
      </c>
      <c r="E1438" s="170" t="str">
        <f t="shared" ca="1" si="58"/>
        <v/>
      </c>
      <c r="F1438" s="170" t="str">
        <f t="shared" ca="1" si="59"/>
        <v/>
      </c>
      <c r="G1438" s="171" t="str">
        <f ca="1">IF(OR(E1438=0,E1438="",E1438=FALSE),"",MAX($G$1:G1437)+1)</f>
        <v/>
      </c>
    </row>
    <row r="1439" spans="4:7" ht="13.95" customHeight="1">
      <c r="D1439" s="186" t="str">
        <f ca="1">IFERROR(ADDRESS(ROW($A$31),$BU$4,,,$B$11),"")</f>
        <v>'0'!$ET$31</v>
      </c>
      <c r="E1439" s="170" t="str">
        <f t="shared" ca="1" si="58"/>
        <v/>
      </c>
      <c r="F1439" s="170" t="str">
        <f t="shared" ca="1" si="59"/>
        <v/>
      </c>
      <c r="G1439" s="171" t="str">
        <f ca="1">IF(OR(E1439=0,E1439="",E1439=FALSE),"",MAX($G$1:G1438)+1)</f>
        <v/>
      </c>
    </row>
    <row r="1440" spans="4:7" ht="13.95" customHeight="1">
      <c r="D1440" s="186" t="str">
        <f ca="1">IFERROR(ADDRESS(ROW($A$32),$BU$4,,,$B$11),"")</f>
        <v>'0'!$ET$32</v>
      </c>
      <c r="E1440" s="170" t="str">
        <f t="shared" ca="1" si="58"/>
        <v/>
      </c>
      <c r="F1440" s="170" t="str">
        <f t="shared" ca="1" si="59"/>
        <v/>
      </c>
      <c r="G1440" s="171" t="str">
        <f ca="1">IF(OR(E1440=0,E1440="",E1440=FALSE),"",MAX($G$1:G1439)+1)</f>
        <v/>
      </c>
    </row>
    <row r="1441" spans="4:7" ht="13.95" customHeight="1">
      <c r="D1441" s="186" t="str">
        <f ca="1">IFERROR(ADDRESS(ROW($A$33),$BU$4,,,$B$11),"")</f>
        <v>'0'!$ET$33</v>
      </c>
      <c r="E1441" s="170" t="str">
        <f t="shared" ca="1" si="58"/>
        <v/>
      </c>
      <c r="F1441" s="170" t="str">
        <f t="shared" ca="1" si="59"/>
        <v/>
      </c>
      <c r="G1441" s="171" t="str">
        <f ca="1">IF(OR(E1441=0,E1441="",E1441=FALSE),"",MAX($G$1:G1440)+1)</f>
        <v/>
      </c>
    </row>
    <row r="1442" spans="4:7" ht="13.95" customHeight="1">
      <c r="D1442" s="186" t="str">
        <f ca="1">IFERROR(ADDRESS(ROW($A$34),$BU$4,,,$B$11),"")</f>
        <v>'0'!$ET$34</v>
      </c>
      <c r="E1442" s="170" t="str">
        <f t="shared" ca="1" si="58"/>
        <v/>
      </c>
      <c r="F1442" s="170" t="str">
        <f t="shared" ca="1" si="59"/>
        <v/>
      </c>
      <c r="G1442" s="171" t="str">
        <f ca="1">IF(OR(E1442=0,E1442="",E1442=FALSE),"",MAX($G$1:G1441)+1)</f>
        <v/>
      </c>
    </row>
    <row r="1443" spans="4:7" ht="13.95" customHeight="1">
      <c r="D1443" s="186" t="str">
        <f ca="1">IFERROR(ADDRESS(ROW($A$35),$BU$4,,,$B$11),"")</f>
        <v>'0'!$ET$35</v>
      </c>
      <c r="E1443" s="170" t="str">
        <f t="shared" ca="1" si="58"/>
        <v/>
      </c>
      <c r="F1443" s="170" t="str">
        <f t="shared" ca="1" si="59"/>
        <v/>
      </c>
      <c r="G1443" s="171" t="str">
        <f ca="1">IF(OR(E1443=0,E1443="",E1443=FALSE),"",MAX($G$1:G1442)+1)</f>
        <v/>
      </c>
    </row>
    <row r="1444" spans="4:7" ht="13.95" customHeight="1">
      <c r="D1444" s="186" t="str">
        <f ca="1">IFERROR(ADDRESS(ROW($A$36),$BU$4,,,$B$11),"")</f>
        <v>'0'!$ET$36</v>
      </c>
      <c r="E1444" s="170" t="str">
        <f t="shared" ca="1" si="58"/>
        <v/>
      </c>
      <c r="F1444" s="170" t="str">
        <f t="shared" ca="1" si="59"/>
        <v/>
      </c>
      <c r="G1444" s="171" t="str">
        <f ca="1">IF(OR(E1444=0,E1444="",E1444=FALSE),"",MAX($G$1:G1443)+1)</f>
        <v/>
      </c>
    </row>
    <row r="1445" spans="4:7" ht="13.95" customHeight="1">
      <c r="D1445" s="186" t="str">
        <f ca="1">IFERROR(ADDRESS(ROW($A$37),$BU$4,,,$B$11),"")</f>
        <v>'0'!$ET$37</v>
      </c>
      <c r="E1445" s="170" t="str">
        <f t="shared" ca="1" si="58"/>
        <v/>
      </c>
      <c r="F1445" s="170" t="str">
        <f t="shared" ca="1" si="59"/>
        <v/>
      </c>
      <c r="G1445" s="171" t="str">
        <f ca="1">IF(OR(E1445=0,E1445="",E1445=FALSE),"",MAX($G$1:G1444)+1)</f>
        <v/>
      </c>
    </row>
    <row r="1446" spans="4:7" ht="13.95" customHeight="1">
      <c r="D1446" s="186" t="str">
        <f ca="1">IFERROR(ADDRESS(ROW($A$38),$BU$4,,,$B$11),"")</f>
        <v>'0'!$ET$38</v>
      </c>
      <c r="E1446" s="170" t="str">
        <f t="shared" ca="1" si="58"/>
        <v/>
      </c>
      <c r="F1446" s="170" t="str">
        <f t="shared" ca="1" si="59"/>
        <v/>
      </c>
      <c r="G1446" s="171" t="str">
        <f ca="1">IF(OR(E1446=0,E1446="",E1446=FALSE),"",MAX($G$1:G1445)+1)</f>
        <v/>
      </c>
    </row>
    <row r="1447" spans="4:7" ht="13.95" customHeight="1">
      <c r="D1447" s="186" t="str">
        <f ca="1">IFERROR(ADDRESS(ROW($A$39),$BU$4,,,$B$11),"")</f>
        <v>'0'!$ET$39</v>
      </c>
      <c r="E1447" s="170" t="str">
        <f t="shared" ca="1" si="58"/>
        <v/>
      </c>
      <c r="F1447" s="170" t="str">
        <f t="shared" ca="1" si="59"/>
        <v/>
      </c>
      <c r="G1447" s="171" t="str">
        <f ca="1">IF(OR(E1447=0,E1447="",E1447=FALSE),"",MAX($G$1:G1446)+1)</f>
        <v/>
      </c>
    </row>
    <row r="1448" spans="4:7" ht="13.95" customHeight="1">
      <c r="D1448" s="186" t="str">
        <f ca="1">IFERROR(ADDRESS(ROW($A$40),$BU$4,,,$B$11),"")</f>
        <v>'0'!$ET$40</v>
      </c>
      <c r="E1448" s="170" t="str">
        <f t="shared" ca="1" si="58"/>
        <v/>
      </c>
      <c r="F1448" s="170" t="str">
        <f t="shared" ca="1" si="59"/>
        <v/>
      </c>
      <c r="G1448" s="171" t="str">
        <f ca="1">IF(OR(E1448=0,E1448="",E1448=FALSE),"",MAX($G$1:G1447)+1)</f>
        <v/>
      </c>
    </row>
    <row r="1449" spans="4:7" ht="13.95" customHeight="1">
      <c r="D1449" s="186" t="str">
        <f ca="1">IFERROR(ADDRESS(ROW($A$41),$BU$4,,,$B$11),"")</f>
        <v>'0'!$ET$41</v>
      </c>
      <c r="E1449" s="170" t="str">
        <f t="shared" ca="1" si="58"/>
        <v/>
      </c>
      <c r="F1449" s="170" t="str">
        <f t="shared" ca="1" si="59"/>
        <v/>
      </c>
      <c r="G1449" s="171" t="str">
        <f ca="1">IF(OR(E1449=0,E1449="",E1449=FALSE),"",MAX($G$1:G1448)+1)</f>
        <v/>
      </c>
    </row>
    <row r="1450" spans="4:7" ht="13.95" customHeight="1">
      <c r="D1450" s="186" t="str">
        <f ca="1">IFERROR(ADDRESS(ROW($A$42),$BU$4,,,$B$11),"")</f>
        <v>'0'!$ET$42</v>
      </c>
      <c r="E1450" s="170" t="str">
        <f t="shared" ca="1" si="58"/>
        <v/>
      </c>
      <c r="F1450" s="170" t="str">
        <f t="shared" ca="1" si="59"/>
        <v/>
      </c>
      <c r="G1450" s="171" t="str">
        <f ca="1">IF(OR(E1450=0,E1450="",E1450=FALSE),"",MAX($G$1:G1449)+1)</f>
        <v/>
      </c>
    </row>
    <row r="1451" spans="4:7" ht="13.95" customHeight="1">
      <c r="D1451" s="186" t="str">
        <f ca="1">IFERROR(ADDRESS(ROW($A$43),$BU$4,,,$B$11),"")</f>
        <v>'0'!$ET$43</v>
      </c>
      <c r="E1451" s="170" t="str">
        <f t="shared" ca="1" si="58"/>
        <v/>
      </c>
      <c r="F1451" s="170" t="str">
        <f t="shared" ca="1" si="59"/>
        <v/>
      </c>
      <c r="G1451" s="171" t="str">
        <f ca="1">IF(OR(E1451=0,E1451="",E1451=FALSE),"",MAX($G$1:G1450)+1)</f>
        <v/>
      </c>
    </row>
    <row r="1452" spans="4:7" ht="13.95" customHeight="1">
      <c r="D1452" s="186" t="str">
        <f ca="1">IFERROR(ADDRESS(ROW($A$44),$BU$4,,,$B$11),"")</f>
        <v>'0'!$ET$44</v>
      </c>
      <c r="E1452" s="170" t="str">
        <f t="shared" ca="1" si="58"/>
        <v/>
      </c>
      <c r="F1452" s="170" t="str">
        <f t="shared" ca="1" si="59"/>
        <v/>
      </c>
      <c r="G1452" s="171" t="str">
        <f ca="1">IF(OR(E1452=0,E1452="",E1452=FALSE),"",MAX($G$1:G1451)+1)</f>
        <v/>
      </c>
    </row>
    <row r="1453" spans="4:7" ht="13.95" customHeight="1">
      <c r="D1453" s="186" t="str">
        <f ca="1">IFERROR(ADDRESS(ROW($A$45),$BU$4,,,$B$11),"")</f>
        <v>'0'!$ET$45</v>
      </c>
      <c r="E1453" s="170" t="str">
        <f t="shared" ca="1" si="58"/>
        <v/>
      </c>
      <c r="F1453" s="170" t="str">
        <f t="shared" ca="1" si="59"/>
        <v/>
      </c>
      <c r="G1453" s="171" t="str">
        <f ca="1">IF(OR(E1453=0,E1453="",E1453=FALSE),"",MAX($G$1:G1452)+1)</f>
        <v/>
      </c>
    </row>
    <row r="1454" spans="4:7" ht="13.95" customHeight="1">
      <c r="D1454" s="186" t="str">
        <f ca="1">IFERROR(ADDRESS(ROW($A$46),$BU$4,,,$B$11),"")</f>
        <v>'0'!$ET$46</v>
      </c>
      <c r="E1454" s="170" t="str">
        <f t="shared" ca="1" si="58"/>
        <v/>
      </c>
      <c r="F1454" s="170" t="str">
        <f t="shared" ca="1" si="59"/>
        <v/>
      </c>
      <c r="G1454" s="171" t="str">
        <f ca="1">IF(OR(E1454=0,E1454="",E1454=FALSE),"",MAX($G$1:G1453)+1)</f>
        <v/>
      </c>
    </row>
    <row r="1455" spans="4:7" ht="13.95" customHeight="1">
      <c r="D1455" s="186" t="str">
        <f ca="1">IFERROR(ADDRESS(ROW($A$47),$BU$4,,,$B$11),"")</f>
        <v>'0'!$ET$47</v>
      </c>
      <c r="E1455" s="170" t="str">
        <f t="shared" ca="1" si="58"/>
        <v/>
      </c>
      <c r="F1455" s="170" t="str">
        <f t="shared" ca="1" si="59"/>
        <v/>
      </c>
      <c r="G1455" s="171" t="str">
        <f ca="1">IF(OR(E1455=0,E1455="",E1455=FALSE),"",MAX($G$1:G1454)+1)</f>
        <v/>
      </c>
    </row>
    <row r="1456" spans="4:7" ht="13.95" customHeight="1">
      <c r="D1456" s="186" t="str">
        <f ca="1">IFERROR(ADDRESS(ROW($A$48),$BU$4,,,$B$11),"")</f>
        <v>'0'!$ET$48</v>
      </c>
      <c r="E1456" s="170" t="str">
        <f t="shared" ca="1" si="58"/>
        <v/>
      </c>
      <c r="F1456" s="170" t="str">
        <f t="shared" ca="1" si="59"/>
        <v/>
      </c>
      <c r="G1456" s="171" t="str">
        <f ca="1">IF(OR(E1456=0,E1456="",E1456=FALSE),"",MAX($G$1:G1455)+1)</f>
        <v/>
      </c>
    </row>
    <row r="1457" spans="4:7" ht="13.95" customHeight="1">
      <c r="D1457" s="186" t="str">
        <f ca="1">IFERROR(ADDRESS(ROW($A$49),$BU$4,,,$B$11),"")</f>
        <v>'0'!$ET$49</v>
      </c>
      <c r="E1457" s="170" t="str">
        <f t="shared" ca="1" si="58"/>
        <v/>
      </c>
      <c r="F1457" s="170" t="str">
        <f t="shared" ca="1" si="59"/>
        <v/>
      </c>
      <c r="G1457" s="171" t="str">
        <f ca="1">IF(OR(E1457=0,E1457="",E1457=FALSE),"",MAX($G$1:G1456)+1)</f>
        <v/>
      </c>
    </row>
    <row r="1458" spans="4:7" ht="13.95" customHeight="1">
      <c r="D1458" s="186" t="str">
        <f ca="1">IFERROR(ADDRESS(ROW($A$50),$BU$4,,,$B$11),"")</f>
        <v>'0'!$ET$50</v>
      </c>
      <c r="E1458" s="170" t="str">
        <f t="shared" ca="1" si="58"/>
        <v/>
      </c>
      <c r="F1458" s="170" t="str">
        <f t="shared" ca="1" si="59"/>
        <v/>
      </c>
      <c r="G1458" s="171" t="str">
        <f ca="1">IF(OR(E1458=0,E1458="",E1458=FALSE),"",MAX($G$1:G1457)+1)</f>
        <v/>
      </c>
    </row>
    <row r="1459" spans="4:7" ht="13.95" customHeight="1">
      <c r="D1459" s="186" t="str">
        <f ca="1">IFERROR(ADDRESS(ROW($A$51),$BU$4,,,$B$11),"")</f>
        <v>'0'!$ET$51</v>
      </c>
      <c r="E1459" s="170" t="str">
        <f t="shared" ca="1" si="58"/>
        <v/>
      </c>
      <c r="F1459" s="170" t="str">
        <f t="shared" ca="1" si="59"/>
        <v/>
      </c>
      <c r="G1459" s="171" t="str">
        <f ca="1">IF(OR(E1459=0,E1459="",E1459=FALSE),"",MAX($G$1:G1458)+1)</f>
        <v/>
      </c>
    </row>
    <row r="1460" spans="4:7" ht="13.95" customHeight="1">
      <c r="D1460" s="186" t="str">
        <f ca="1">IFERROR(ADDRESS(ROW($A$52),$BU$4,,,$B$11),"")</f>
        <v>'0'!$ET$52</v>
      </c>
      <c r="E1460" s="170" t="str">
        <f t="shared" ca="1" si="58"/>
        <v/>
      </c>
      <c r="F1460" s="170" t="str">
        <f t="shared" ca="1" si="59"/>
        <v/>
      </c>
      <c r="G1460" s="171" t="str">
        <f ca="1">IF(OR(E1460=0,E1460="",E1460=FALSE),"",MAX($G$1:G1459)+1)</f>
        <v/>
      </c>
    </row>
    <row r="1461" spans="4:7" ht="13.95" customHeight="1">
      <c r="D1461" s="187" t="str">
        <f ca="1">IFERROR(ADDRESS(ROW($A$3),$BU$5,,,$B$11),"")</f>
        <v>'0'!$EU$3</v>
      </c>
      <c r="E1461" s="170" t="str">
        <f t="shared" ca="1" si="58"/>
        <v/>
      </c>
      <c r="F1461" s="170" t="str">
        <f t="shared" ca="1" si="59"/>
        <v/>
      </c>
      <c r="G1461" s="171" t="str">
        <f ca="1">IF(OR(E1461=0,E1461="",E1461=FALSE),"",MAX($G$1:G1460)+1)</f>
        <v/>
      </c>
    </row>
    <row r="1462" spans="4:7" ht="13.95" customHeight="1">
      <c r="D1462" s="187" t="str">
        <f ca="1">IFERROR(ADDRESS(ROW($A$4),$BU$5,,,$B$11),"")</f>
        <v>'0'!$EU$4</v>
      </c>
      <c r="E1462" s="170" t="str">
        <f t="shared" ca="1" si="58"/>
        <v/>
      </c>
      <c r="F1462" s="170" t="str">
        <f t="shared" ca="1" si="59"/>
        <v/>
      </c>
      <c r="G1462" s="171" t="str">
        <f ca="1">IF(OR(E1462=0,E1462="",E1462=FALSE),"",MAX($G$1:G1461)+1)</f>
        <v/>
      </c>
    </row>
    <row r="1463" spans="4:7" ht="13.95" customHeight="1">
      <c r="D1463" s="187" t="str">
        <f ca="1">IFERROR(ADDRESS(ROW($A$5),$BU$5,,,$B$11),"")</f>
        <v>'0'!$EU$5</v>
      </c>
      <c r="E1463" s="170" t="str">
        <f t="shared" ca="1" si="58"/>
        <v/>
      </c>
      <c r="F1463" s="170" t="str">
        <f t="shared" ca="1" si="59"/>
        <v/>
      </c>
      <c r="G1463" s="171" t="str">
        <f ca="1">IF(OR(E1463=0,E1463="",E1463=FALSE),"",MAX($G$1:G1462)+1)</f>
        <v/>
      </c>
    </row>
    <row r="1464" spans="4:7" ht="13.95" customHeight="1">
      <c r="D1464" s="187" t="str">
        <f ca="1">IFERROR(ADDRESS(ROW($A$6),$BU$5,,,$B$11),"")</f>
        <v>'0'!$EU$6</v>
      </c>
      <c r="E1464" s="170" t="str">
        <f t="shared" ca="1" si="58"/>
        <v/>
      </c>
      <c r="F1464" s="170" t="str">
        <f t="shared" ca="1" si="59"/>
        <v/>
      </c>
      <c r="G1464" s="171" t="str">
        <f ca="1">IF(OR(E1464=0,E1464="",E1464=FALSE),"",MAX($G$1:G1463)+1)</f>
        <v/>
      </c>
    </row>
    <row r="1465" spans="4:7" ht="13.95" customHeight="1">
      <c r="D1465" s="187" t="str">
        <f ca="1">IFERROR(ADDRESS(ROW($A$7),$BU$5,,,$B$11),"")</f>
        <v>'0'!$EU$7</v>
      </c>
      <c r="E1465" s="170" t="str">
        <f t="shared" ca="1" si="58"/>
        <v/>
      </c>
      <c r="F1465" s="170" t="str">
        <f t="shared" ca="1" si="59"/>
        <v/>
      </c>
      <c r="G1465" s="171" t="str">
        <f ca="1">IF(OR(E1465=0,E1465="",E1465=FALSE),"",MAX($G$1:G1464)+1)</f>
        <v/>
      </c>
    </row>
    <row r="1466" spans="4:7" ht="13.95" customHeight="1">
      <c r="D1466" s="187" t="str">
        <f ca="1">IFERROR(ADDRESS(ROW($A$8),$BU$5,,,$B$11),"")</f>
        <v>'0'!$EU$8</v>
      </c>
      <c r="E1466" s="170" t="str">
        <f t="shared" ca="1" si="58"/>
        <v/>
      </c>
      <c r="F1466" s="170" t="str">
        <f t="shared" ca="1" si="59"/>
        <v/>
      </c>
      <c r="G1466" s="171" t="str">
        <f ca="1">IF(OR(E1466=0,E1466="",E1466=FALSE),"",MAX($G$1:G1465)+1)</f>
        <v/>
      </c>
    </row>
    <row r="1467" spans="4:7" ht="13.95" customHeight="1">
      <c r="D1467" s="187" t="str">
        <f ca="1">IFERROR(ADDRESS(ROW($A$9),$BU$5,,,$B$11),"")</f>
        <v>'0'!$EU$9</v>
      </c>
      <c r="E1467" s="170" t="str">
        <f t="shared" ca="1" si="58"/>
        <v/>
      </c>
      <c r="F1467" s="170" t="str">
        <f t="shared" ca="1" si="59"/>
        <v/>
      </c>
      <c r="G1467" s="171" t="str">
        <f ca="1">IF(OR(E1467=0,E1467="",E1467=FALSE),"",MAX($G$1:G1466)+1)</f>
        <v/>
      </c>
    </row>
    <row r="1468" spans="4:7" ht="13.95" customHeight="1">
      <c r="D1468" s="187" t="str">
        <f ca="1">IFERROR(ADDRESS(ROW($A$10),$BU$5,,,$B$11),"")</f>
        <v>'0'!$EU$10</v>
      </c>
      <c r="E1468" s="170" t="str">
        <f t="shared" ca="1" si="58"/>
        <v/>
      </c>
      <c r="F1468" s="170" t="str">
        <f t="shared" ca="1" si="59"/>
        <v/>
      </c>
      <c r="G1468" s="171" t="str">
        <f ca="1">IF(OR(E1468=0,E1468="",E1468=FALSE),"",MAX($G$1:G1467)+1)</f>
        <v/>
      </c>
    </row>
    <row r="1469" spans="4:7" ht="13.95" customHeight="1">
      <c r="D1469" s="187" t="str">
        <f ca="1">IFERROR(ADDRESS(ROW($A$11),$BU$5,,,$B$11),"")</f>
        <v>'0'!$EU$11</v>
      </c>
      <c r="E1469" s="170" t="str">
        <f t="shared" ca="1" si="58"/>
        <v/>
      </c>
      <c r="F1469" s="170" t="str">
        <f t="shared" ca="1" si="59"/>
        <v/>
      </c>
      <c r="G1469" s="171" t="str">
        <f ca="1">IF(OR(E1469=0,E1469="",E1469=FALSE),"",MAX($G$1:G1468)+1)</f>
        <v/>
      </c>
    </row>
    <row r="1470" spans="4:7" ht="13.95" customHeight="1">
      <c r="D1470" s="187" t="str">
        <f ca="1">IFERROR(ADDRESS(ROW($A$12),$BU$5,,,$B$11),"")</f>
        <v>'0'!$EU$12</v>
      </c>
      <c r="E1470" s="170" t="str">
        <f t="shared" ca="1" si="58"/>
        <v/>
      </c>
      <c r="F1470" s="170" t="str">
        <f t="shared" ca="1" si="59"/>
        <v/>
      </c>
      <c r="G1470" s="171" t="str">
        <f ca="1">IF(OR(E1470=0,E1470="",E1470=FALSE),"",MAX($G$1:G1469)+1)</f>
        <v/>
      </c>
    </row>
    <row r="1471" spans="4:7" ht="13.95" customHeight="1">
      <c r="D1471" s="187" t="str">
        <f ca="1">IFERROR(ADDRESS(ROW($A$13),$BU$5,,,$B$11),"")</f>
        <v>'0'!$EU$13</v>
      </c>
      <c r="E1471" s="170" t="str">
        <f t="shared" ca="1" si="58"/>
        <v/>
      </c>
      <c r="F1471" s="170" t="str">
        <f t="shared" ca="1" si="59"/>
        <v/>
      </c>
      <c r="G1471" s="171" t="str">
        <f ca="1">IF(OR(E1471=0,E1471="",E1471=FALSE),"",MAX($G$1:G1470)+1)</f>
        <v/>
      </c>
    </row>
    <row r="1472" spans="4:7" ht="13.95" customHeight="1">
      <c r="D1472" s="187" t="str">
        <f ca="1">IFERROR(ADDRESS(ROW($A$14),$BU$5,,,$B$11),"")</f>
        <v>'0'!$EU$14</v>
      </c>
      <c r="E1472" s="170" t="str">
        <f t="shared" ca="1" si="58"/>
        <v/>
      </c>
      <c r="F1472" s="170" t="str">
        <f t="shared" ca="1" si="59"/>
        <v/>
      </c>
      <c r="G1472" s="171" t="str">
        <f ca="1">IF(OR(E1472=0,E1472="",E1472=FALSE),"",MAX($G$1:G1471)+1)</f>
        <v/>
      </c>
    </row>
    <row r="1473" spans="4:7" ht="13.95" customHeight="1">
      <c r="D1473" s="187" t="str">
        <f ca="1">IFERROR(ADDRESS(ROW($A$15),$BU$5,,,$B$11),"")</f>
        <v>'0'!$EU$15</v>
      </c>
      <c r="E1473" s="170" t="str">
        <f t="shared" ca="1" si="58"/>
        <v/>
      </c>
      <c r="F1473" s="170" t="str">
        <f t="shared" ca="1" si="59"/>
        <v/>
      </c>
      <c r="G1473" s="171" t="str">
        <f ca="1">IF(OR(E1473=0,E1473="",E1473=FALSE),"",MAX($G$1:G1472)+1)</f>
        <v/>
      </c>
    </row>
    <row r="1474" spans="4:7" ht="13.95" customHeight="1">
      <c r="D1474" s="187" t="str">
        <f ca="1">IFERROR(ADDRESS(ROW($A$16),$BU$5,,,$B$11),"")</f>
        <v>'0'!$EU$16</v>
      </c>
      <c r="E1474" s="170" t="str">
        <f t="shared" ca="1" si="58"/>
        <v/>
      </c>
      <c r="F1474" s="170" t="str">
        <f t="shared" ca="1" si="59"/>
        <v/>
      </c>
      <c r="G1474" s="171" t="str">
        <f ca="1">IF(OR(E1474=0,E1474="",E1474=FALSE),"",MAX($G$1:G1473)+1)</f>
        <v/>
      </c>
    </row>
    <row r="1475" spans="4:7" ht="13.95" customHeight="1">
      <c r="D1475" s="187" t="str">
        <f ca="1">IFERROR(ADDRESS(ROW($A$17),$BU$5,,,$B$11),"")</f>
        <v>'0'!$EU$17</v>
      </c>
      <c r="E1475" s="170" t="str">
        <f t="shared" ref="E1475:E1538" ca="1" si="60">IFERROR(INDIRECT(D1475),"")</f>
        <v/>
      </c>
      <c r="F1475" s="170" t="str">
        <f t="shared" ref="F1475:F1538" ca="1" si="61">IFERROR(IF(OFFSET(INDIRECT(D1475),,-1)&lt;&gt;"",OFFSET(INDIRECT(D1475),,-1),IF(OFFSET(INDIRECT(D1475),,-2)&lt;&gt;"",OFFSET(INDIRECT(D1475),,-2),IF(OFFSET(INDIRECT(D1475),,-3)&lt;&gt;"",OFFSET(INDIRECT(D1475),,-3),IF(OFFSET(INDIRECT(D1475),,-4)&lt;&gt;"",OFFSET(INDIRECT(D1475),,-4),IF(OFFSET(INDIRECT(D1475),,-5)&lt;&gt;"",OFFSET(INDIRECT(D1475),,-5),IF(OFFSET(INDIRECT(D1475),,-6)&lt;&gt;"",OFFSET(INDIRECT(D1475),,-6))))))),"")</f>
        <v/>
      </c>
      <c r="G1475" s="171" t="str">
        <f ca="1">IF(OR(E1475=0,E1475="",E1475=FALSE),"",MAX($G$1:G1474)+1)</f>
        <v/>
      </c>
    </row>
    <row r="1476" spans="4:7" ht="13.95" customHeight="1">
      <c r="D1476" s="187" t="str">
        <f ca="1">IFERROR(ADDRESS(ROW($A$18),$BU$5,,,$B$11),"")</f>
        <v>'0'!$EU$18</v>
      </c>
      <c r="E1476" s="170" t="str">
        <f t="shared" ca="1" si="60"/>
        <v/>
      </c>
      <c r="F1476" s="170" t="str">
        <f t="shared" ca="1" si="61"/>
        <v/>
      </c>
      <c r="G1476" s="171" t="str">
        <f ca="1">IF(OR(E1476=0,E1476="",E1476=FALSE),"",MAX($G$1:G1475)+1)</f>
        <v/>
      </c>
    </row>
    <row r="1477" spans="4:7" ht="13.95" customHeight="1">
      <c r="D1477" s="187" t="str">
        <f ca="1">IFERROR(ADDRESS(ROW($A$19),$BU$5,,,$B$11),"")</f>
        <v>'0'!$EU$19</v>
      </c>
      <c r="E1477" s="170" t="str">
        <f t="shared" ca="1" si="60"/>
        <v/>
      </c>
      <c r="F1477" s="170" t="str">
        <f t="shared" ca="1" si="61"/>
        <v/>
      </c>
      <c r="G1477" s="171" t="str">
        <f ca="1">IF(OR(E1477=0,E1477="",E1477=FALSE),"",MAX($G$1:G1476)+1)</f>
        <v/>
      </c>
    </row>
    <row r="1478" spans="4:7" ht="13.95" customHeight="1">
      <c r="D1478" s="187" t="str">
        <f ca="1">IFERROR(ADDRESS(ROW($A$20),$BU$5,,,$B$11),"")</f>
        <v>'0'!$EU$20</v>
      </c>
      <c r="E1478" s="170" t="str">
        <f t="shared" ca="1" si="60"/>
        <v/>
      </c>
      <c r="F1478" s="170" t="str">
        <f t="shared" ca="1" si="61"/>
        <v/>
      </c>
      <c r="G1478" s="171" t="str">
        <f ca="1">IF(OR(E1478=0,E1478="",E1478=FALSE),"",MAX($G$1:G1477)+1)</f>
        <v/>
      </c>
    </row>
    <row r="1479" spans="4:7" ht="13.95" customHeight="1">
      <c r="D1479" s="187" t="str">
        <f ca="1">IFERROR(ADDRESS(ROW($A$21),$BU$5,,,$B$11),"")</f>
        <v>'0'!$EU$21</v>
      </c>
      <c r="E1479" s="170" t="str">
        <f t="shared" ca="1" si="60"/>
        <v/>
      </c>
      <c r="F1479" s="170" t="str">
        <f t="shared" ca="1" si="61"/>
        <v/>
      </c>
      <c r="G1479" s="171" t="str">
        <f ca="1">IF(OR(E1479=0,E1479="",E1479=FALSE),"",MAX($G$1:G1478)+1)</f>
        <v/>
      </c>
    </row>
    <row r="1480" spans="4:7" ht="13.95" customHeight="1">
      <c r="D1480" s="187" t="str">
        <f ca="1">IFERROR(ADDRESS(ROW($A$22),$BU$5,,,$B$11),"")</f>
        <v>'0'!$EU$22</v>
      </c>
      <c r="E1480" s="170" t="str">
        <f t="shared" ca="1" si="60"/>
        <v/>
      </c>
      <c r="F1480" s="170" t="str">
        <f t="shared" ca="1" si="61"/>
        <v/>
      </c>
      <c r="G1480" s="171" t="str">
        <f ca="1">IF(OR(E1480=0,E1480="",E1480=FALSE),"",MAX($G$1:G1479)+1)</f>
        <v/>
      </c>
    </row>
    <row r="1481" spans="4:7" ht="13.95" customHeight="1">
      <c r="D1481" s="187" t="str">
        <f ca="1">IFERROR(ADDRESS(ROW($A$23),$BU$5,,,$B$11),"")</f>
        <v>'0'!$EU$23</v>
      </c>
      <c r="E1481" s="170" t="str">
        <f t="shared" ca="1" si="60"/>
        <v/>
      </c>
      <c r="F1481" s="170" t="str">
        <f t="shared" ca="1" si="61"/>
        <v/>
      </c>
      <c r="G1481" s="171" t="str">
        <f ca="1">IF(OR(E1481=0,E1481="",E1481=FALSE),"",MAX($G$1:G1480)+1)</f>
        <v/>
      </c>
    </row>
    <row r="1482" spans="4:7" ht="13.95" customHeight="1">
      <c r="D1482" s="187" t="str">
        <f ca="1">IFERROR(ADDRESS(ROW($A$24),$BU$5,,,$B$11),"")</f>
        <v>'0'!$EU$24</v>
      </c>
      <c r="E1482" s="170" t="str">
        <f t="shared" ca="1" si="60"/>
        <v/>
      </c>
      <c r="F1482" s="170" t="str">
        <f t="shared" ca="1" si="61"/>
        <v/>
      </c>
      <c r="G1482" s="171" t="str">
        <f ca="1">IF(OR(E1482=0,E1482="",E1482=FALSE),"",MAX($G$1:G1481)+1)</f>
        <v/>
      </c>
    </row>
    <row r="1483" spans="4:7" ht="13.95" customHeight="1">
      <c r="D1483" s="187" t="str">
        <f ca="1">IFERROR(ADDRESS(ROW($A$25),$BU$5,,,$B$11),"")</f>
        <v>'0'!$EU$25</v>
      </c>
      <c r="E1483" s="170" t="str">
        <f t="shared" ca="1" si="60"/>
        <v/>
      </c>
      <c r="F1483" s="170" t="str">
        <f t="shared" ca="1" si="61"/>
        <v/>
      </c>
      <c r="G1483" s="171" t="str">
        <f ca="1">IF(OR(E1483=0,E1483="",E1483=FALSE),"",MAX($G$1:G1482)+1)</f>
        <v/>
      </c>
    </row>
    <row r="1484" spans="4:7" ht="13.95" customHeight="1">
      <c r="D1484" s="187" t="str">
        <f ca="1">IFERROR(ADDRESS(ROW($A$26),$BU$5,,,$B$11),"")</f>
        <v>'0'!$EU$26</v>
      </c>
      <c r="E1484" s="170" t="str">
        <f t="shared" ca="1" si="60"/>
        <v/>
      </c>
      <c r="F1484" s="170" t="str">
        <f t="shared" ca="1" si="61"/>
        <v/>
      </c>
      <c r="G1484" s="171" t="str">
        <f ca="1">IF(OR(E1484=0,E1484="",E1484=FALSE),"",MAX($G$1:G1483)+1)</f>
        <v/>
      </c>
    </row>
    <row r="1485" spans="4:7" ht="13.95" customHeight="1">
      <c r="D1485" s="187" t="str">
        <f ca="1">IFERROR(ADDRESS(ROW($A$27),$BU$5,,,$B$11),"")</f>
        <v>'0'!$EU$27</v>
      </c>
      <c r="E1485" s="170" t="str">
        <f t="shared" ca="1" si="60"/>
        <v/>
      </c>
      <c r="F1485" s="170" t="str">
        <f t="shared" ca="1" si="61"/>
        <v/>
      </c>
      <c r="G1485" s="171" t="str">
        <f ca="1">IF(OR(E1485=0,E1485="",E1485=FALSE),"",MAX($G$1:G1484)+1)</f>
        <v/>
      </c>
    </row>
    <row r="1486" spans="4:7" ht="13.95" customHeight="1">
      <c r="D1486" s="187" t="str">
        <f ca="1">IFERROR(ADDRESS(ROW($A$28),$BU$5,,,$B$11),"")</f>
        <v>'0'!$EU$28</v>
      </c>
      <c r="E1486" s="170" t="str">
        <f t="shared" ca="1" si="60"/>
        <v/>
      </c>
      <c r="F1486" s="170" t="str">
        <f t="shared" ca="1" si="61"/>
        <v/>
      </c>
      <c r="G1486" s="171" t="str">
        <f ca="1">IF(OR(E1486=0,E1486="",E1486=FALSE),"",MAX($G$1:G1485)+1)</f>
        <v/>
      </c>
    </row>
    <row r="1487" spans="4:7" ht="13.95" customHeight="1">
      <c r="D1487" s="187" t="str">
        <f ca="1">IFERROR(ADDRESS(ROW($A$29),$BU$5,,,$B$11),"")</f>
        <v>'0'!$EU$29</v>
      </c>
      <c r="E1487" s="170" t="str">
        <f t="shared" ca="1" si="60"/>
        <v/>
      </c>
      <c r="F1487" s="170" t="str">
        <f t="shared" ca="1" si="61"/>
        <v/>
      </c>
      <c r="G1487" s="171" t="str">
        <f ca="1">IF(OR(E1487=0,E1487="",E1487=FALSE),"",MAX($G$1:G1486)+1)</f>
        <v/>
      </c>
    </row>
    <row r="1488" spans="4:7" ht="13.95" customHeight="1">
      <c r="D1488" s="187" t="str">
        <f ca="1">IFERROR(ADDRESS(ROW($A$30),$BU$5,,,$B$11),"")</f>
        <v>'0'!$EU$30</v>
      </c>
      <c r="E1488" s="170" t="str">
        <f t="shared" ca="1" si="60"/>
        <v/>
      </c>
      <c r="F1488" s="170" t="str">
        <f t="shared" ca="1" si="61"/>
        <v/>
      </c>
      <c r="G1488" s="171" t="str">
        <f ca="1">IF(OR(E1488=0,E1488="",E1488=FALSE),"",MAX($G$1:G1487)+1)</f>
        <v/>
      </c>
    </row>
    <row r="1489" spans="4:7" ht="13.95" customHeight="1">
      <c r="D1489" s="187" t="str">
        <f ca="1">IFERROR(ADDRESS(ROW($A$31),$BU$5,,,$B$11),"")</f>
        <v>'0'!$EU$31</v>
      </c>
      <c r="E1489" s="170" t="str">
        <f t="shared" ca="1" si="60"/>
        <v/>
      </c>
      <c r="F1489" s="170" t="str">
        <f t="shared" ca="1" si="61"/>
        <v/>
      </c>
      <c r="G1489" s="171" t="str">
        <f ca="1">IF(OR(E1489=0,E1489="",E1489=FALSE),"",MAX($G$1:G1488)+1)</f>
        <v/>
      </c>
    </row>
    <row r="1490" spans="4:7" ht="13.95" customHeight="1">
      <c r="D1490" s="187" t="str">
        <f ca="1">IFERROR(ADDRESS(ROW($A$32),$BU$5,,,$B$11),"")</f>
        <v>'0'!$EU$32</v>
      </c>
      <c r="E1490" s="170" t="str">
        <f t="shared" ca="1" si="60"/>
        <v/>
      </c>
      <c r="F1490" s="170" t="str">
        <f t="shared" ca="1" si="61"/>
        <v/>
      </c>
      <c r="G1490" s="171" t="str">
        <f ca="1">IF(OR(E1490=0,E1490="",E1490=FALSE),"",MAX($G$1:G1489)+1)</f>
        <v/>
      </c>
    </row>
    <row r="1491" spans="4:7" ht="13.95" customHeight="1">
      <c r="D1491" s="187" t="str">
        <f ca="1">IFERROR(ADDRESS(ROW($A$33),$BU$5,,,$B$11),"")</f>
        <v>'0'!$EU$33</v>
      </c>
      <c r="E1491" s="170" t="str">
        <f t="shared" ca="1" si="60"/>
        <v/>
      </c>
      <c r="F1491" s="170" t="str">
        <f t="shared" ca="1" si="61"/>
        <v/>
      </c>
      <c r="G1491" s="171" t="str">
        <f ca="1">IF(OR(E1491=0,E1491="",E1491=FALSE),"",MAX($G$1:G1490)+1)</f>
        <v/>
      </c>
    </row>
    <row r="1492" spans="4:7" ht="13.95" customHeight="1">
      <c r="D1492" s="187" t="str">
        <f ca="1">IFERROR(ADDRESS(ROW($A$34),$BU$5,,,$B$11),"")</f>
        <v>'0'!$EU$34</v>
      </c>
      <c r="E1492" s="170" t="str">
        <f t="shared" ca="1" si="60"/>
        <v/>
      </c>
      <c r="F1492" s="170" t="str">
        <f t="shared" ca="1" si="61"/>
        <v/>
      </c>
      <c r="G1492" s="171" t="str">
        <f ca="1">IF(OR(E1492=0,E1492="",E1492=FALSE),"",MAX($G$1:G1491)+1)</f>
        <v/>
      </c>
    </row>
    <row r="1493" spans="4:7" ht="13.95" customHeight="1">
      <c r="D1493" s="187" t="str">
        <f ca="1">IFERROR(ADDRESS(ROW($A$35),$BU$5,,,$B$11),"")</f>
        <v>'0'!$EU$35</v>
      </c>
      <c r="E1493" s="170" t="str">
        <f t="shared" ca="1" si="60"/>
        <v/>
      </c>
      <c r="F1493" s="170" t="str">
        <f t="shared" ca="1" si="61"/>
        <v/>
      </c>
      <c r="G1493" s="171" t="str">
        <f ca="1">IF(OR(E1493=0,E1493="",E1493=FALSE),"",MAX($G$1:G1492)+1)</f>
        <v/>
      </c>
    </row>
    <row r="1494" spans="4:7" ht="13.95" customHeight="1">
      <c r="D1494" s="187" t="str">
        <f ca="1">IFERROR(ADDRESS(ROW($A$36),$BU$5,,,$B$11),"")</f>
        <v>'0'!$EU$36</v>
      </c>
      <c r="E1494" s="170" t="str">
        <f t="shared" ca="1" si="60"/>
        <v/>
      </c>
      <c r="F1494" s="170" t="str">
        <f t="shared" ca="1" si="61"/>
        <v/>
      </c>
      <c r="G1494" s="171" t="str">
        <f ca="1">IF(OR(E1494=0,E1494="",E1494=FALSE),"",MAX($G$1:G1493)+1)</f>
        <v/>
      </c>
    </row>
    <row r="1495" spans="4:7" ht="13.95" customHeight="1">
      <c r="D1495" s="187" t="str">
        <f ca="1">IFERROR(ADDRESS(ROW($A$37),$BU$5,,,$B$11),"")</f>
        <v>'0'!$EU$37</v>
      </c>
      <c r="E1495" s="170" t="str">
        <f t="shared" ca="1" si="60"/>
        <v/>
      </c>
      <c r="F1495" s="170" t="str">
        <f t="shared" ca="1" si="61"/>
        <v/>
      </c>
      <c r="G1495" s="171" t="str">
        <f ca="1">IF(OR(E1495=0,E1495="",E1495=FALSE),"",MAX($G$1:G1494)+1)</f>
        <v/>
      </c>
    </row>
    <row r="1496" spans="4:7" ht="13.95" customHeight="1">
      <c r="D1496" s="187" t="str">
        <f ca="1">IFERROR(ADDRESS(ROW($A$38),$BU$5,,,$B$11),"")</f>
        <v>'0'!$EU$38</v>
      </c>
      <c r="E1496" s="170" t="str">
        <f t="shared" ca="1" si="60"/>
        <v/>
      </c>
      <c r="F1496" s="170" t="str">
        <f t="shared" ca="1" si="61"/>
        <v/>
      </c>
      <c r="G1496" s="171" t="str">
        <f ca="1">IF(OR(E1496=0,E1496="",E1496=FALSE),"",MAX($G$1:G1495)+1)</f>
        <v/>
      </c>
    </row>
    <row r="1497" spans="4:7" ht="13.95" customHeight="1">
      <c r="D1497" s="187" t="str">
        <f ca="1">IFERROR(ADDRESS(ROW($A$39),$BU$5,,,$B$11),"")</f>
        <v>'0'!$EU$39</v>
      </c>
      <c r="E1497" s="170" t="str">
        <f t="shared" ca="1" si="60"/>
        <v/>
      </c>
      <c r="F1497" s="170" t="str">
        <f t="shared" ca="1" si="61"/>
        <v/>
      </c>
      <c r="G1497" s="171" t="str">
        <f ca="1">IF(OR(E1497=0,E1497="",E1497=FALSE),"",MAX($G$1:G1496)+1)</f>
        <v/>
      </c>
    </row>
    <row r="1498" spans="4:7" ht="13.95" customHeight="1">
      <c r="D1498" s="187" t="str">
        <f ca="1">IFERROR(ADDRESS(ROW($A$40),$BU$5,,,$B$11),"")</f>
        <v>'0'!$EU$40</v>
      </c>
      <c r="E1498" s="170" t="str">
        <f t="shared" ca="1" si="60"/>
        <v/>
      </c>
      <c r="F1498" s="170" t="str">
        <f t="shared" ca="1" si="61"/>
        <v/>
      </c>
      <c r="G1498" s="171" t="str">
        <f ca="1">IF(OR(E1498=0,E1498="",E1498=FALSE),"",MAX($G$1:G1497)+1)</f>
        <v/>
      </c>
    </row>
    <row r="1499" spans="4:7" ht="13.95" customHeight="1">
      <c r="D1499" s="187" t="str">
        <f ca="1">IFERROR(ADDRESS(ROW($A$41),$BU$5,,,$B$11),"")</f>
        <v>'0'!$EU$41</v>
      </c>
      <c r="E1499" s="170" t="str">
        <f t="shared" ca="1" si="60"/>
        <v/>
      </c>
      <c r="F1499" s="170" t="str">
        <f t="shared" ca="1" si="61"/>
        <v/>
      </c>
      <c r="G1499" s="171" t="str">
        <f ca="1">IF(OR(E1499=0,E1499="",E1499=FALSE),"",MAX($G$1:G1498)+1)</f>
        <v/>
      </c>
    </row>
    <row r="1500" spans="4:7" ht="13.95" customHeight="1">
      <c r="D1500" s="187" t="str">
        <f ca="1">IFERROR(ADDRESS(ROW($A$42),$BU$5,,,$B$11),"")</f>
        <v>'0'!$EU$42</v>
      </c>
      <c r="E1500" s="170" t="str">
        <f t="shared" ca="1" si="60"/>
        <v/>
      </c>
      <c r="F1500" s="170" t="str">
        <f t="shared" ca="1" si="61"/>
        <v/>
      </c>
      <c r="G1500" s="171" t="str">
        <f ca="1">IF(OR(E1500=0,E1500="",E1500=FALSE),"",MAX($G$1:G1499)+1)</f>
        <v/>
      </c>
    </row>
    <row r="1501" spans="4:7" ht="13.95" customHeight="1">
      <c r="D1501" s="187" t="str">
        <f ca="1">IFERROR(ADDRESS(ROW($A$43),$BU$5,,,$B$11),"")</f>
        <v>'0'!$EU$43</v>
      </c>
      <c r="E1501" s="170" t="str">
        <f t="shared" ca="1" si="60"/>
        <v/>
      </c>
      <c r="F1501" s="170" t="str">
        <f t="shared" ca="1" si="61"/>
        <v/>
      </c>
      <c r="G1501" s="171" t="str">
        <f ca="1">IF(OR(E1501=0,E1501="",E1501=FALSE),"",MAX($G$1:G1500)+1)</f>
        <v/>
      </c>
    </row>
    <row r="1502" spans="4:7" ht="13.95" customHeight="1">
      <c r="D1502" s="187" t="str">
        <f ca="1">IFERROR(ADDRESS(ROW($A$44),$BU$5,,,$B$11),"")</f>
        <v>'0'!$EU$44</v>
      </c>
      <c r="E1502" s="170" t="str">
        <f t="shared" ca="1" si="60"/>
        <v/>
      </c>
      <c r="F1502" s="170" t="str">
        <f t="shared" ca="1" si="61"/>
        <v/>
      </c>
      <c r="G1502" s="171" t="str">
        <f ca="1">IF(OR(E1502=0,E1502="",E1502=FALSE),"",MAX($G$1:G1501)+1)</f>
        <v/>
      </c>
    </row>
    <row r="1503" spans="4:7" ht="13.95" customHeight="1">
      <c r="D1503" s="187" t="str">
        <f ca="1">IFERROR(ADDRESS(ROW($A$45),$BU$5,,,$B$11),"")</f>
        <v>'0'!$EU$45</v>
      </c>
      <c r="E1503" s="170" t="str">
        <f t="shared" ca="1" si="60"/>
        <v/>
      </c>
      <c r="F1503" s="170" t="str">
        <f t="shared" ca="1" si="61"/>
        <v/>
      </c>
      <c r="G1503" s="171" t="str">
        <f ca="1">IF(OR(E1503=0,E1503="",E1503=FALSE),"",MAX($G$1:G1502)+1)</f>
        <v/>
      </c>
    </row>
    <row r="1504" spans="4:7" ht="13.95" customHeight="1">
      <c r="D1504" s="187" t="str">
        <f ca="1">IFERROR(ADDRESS(ROW($A$46),$BU$5,,,$B$11),"")</f>
        <v>'0'!$EU$46</v>
      </c>
      <c r="E1504" s="170" t="str">
        <f t="shared" ca="1" si="60"/>
        <v/>
      </c>
      <c r="F1504" s="170" t="str">
        <f t="shared" ca="1" si="61"/>
        <v/>
      </c>
      <c r="G1504" s="171" t="str">
        <f ca="1">IF(OR(E1504=0,E1504="",E1504=FALSE),"",MAX($G$1:G1503)+1)</f>
        <v/>
      </c>
    </row>
    <row r="1505" spans="3:7" ht="13.95" customHeight="1">
      <c r="D1505" s="187" t="str">
        <f ca="1">IFERROR(ADDRESS(ROW($A$47),$BU$5,,,$B$11),"")</f>
        <v>'0'!$EU$47</v>
      </c>
      <c r="E1505" s="170" t="str">
        <f t="shared" ca="1" si="60"/>
        <v/>
      </c>
      <c r="F1505" s="170" t="str">
        <f t="shared" ca="1" si="61"/>
        <v/>
      </c>
      <c r="G1505" s="171" t="str">
        <f ca="1">IF(OR(E1505=0,E1505="",E1505=FALSE),"",MAX($G$1:G1504)+1)</f>
        <v/>
      </c>
    </row>
    <row r="1506" spans="3:7" ht="13.95" customHeight="1">
      <c r="D1506" s="187" t="str">
        <f ca="1">IFERROR(ADDRESS(ROW($A$48),$BU$5,,,$B$11),"")</f>
        <v>'0'!$EU$48</v>
      </c>
      <c r="E1506" s="170" t="str">
        <f t="shared" ca="1" si="60"/>
        <v/>
      </c>
      <c r="F1506" s="170" t="str">
        <f t="shared" ca="1" si="61"/>
        <v/>
      </c>
      <c r="G1506" s="171" t="str">
        <f ca="1">IF(OR(E1506=0,E1506="",E1506=FALSE),"",MAX($G$1:G1505)+1)</f>
        <v/>
      </c>
    </row>
    <row r="1507" spans="3:7" ht="13.95" customHeight="1">
      <c r="D1507" s="187" t="str">
        <f ca="1">IFERROR(ADDRESS(ROW($A$49),$BU$5,,,$B$11),"")</f>
        <v>'0'!$EU$49</v>
      </c>
      <c r="E1507" s="170" t="str">
        <f t="shared" ca="1" si="60"/>
        <v/>
      </c>
      <c r="F1507" s="170" t="str">
        <f t="shared" ca="1" si="61"/>
        <v/>
      </c>
      <c r="G1507" s="171" t="str">
        <f ca="1">IF(OR(E1507=0,E1507="",E1507=FALSE),"",MAX($G$1:G1506)+1)</f>
        <v/>
      </c>
    </row>
    <row r="1508" spans="3:7" ht="13.95" customHeight="1">
      <c r="D1508" s="187" t="str">
        <f ca="1">IFERROR(ADDRESS(ROW($A$50),$BU$5,,,$B$11),"")</f>
        <v>'0'!$EU$50</v>
      </c>
      <c r="E1508" s="170" t="str">
        <f t="shared" ca="1" si="60"/>
        <v/>
      </c>
      <c r="F1508" s="170" t="str">
        <f t="shared" ca="1" si="61"/>
        <v/>
      </c>
      <c r="G1508" s="171" t="str">
        <f ca="1">IF(OR(E1508=0,E1508="",E1508=FALSE),"",MAX($G$1:G1507)+1)</f>
        <v/>
      </c>
    </row>
    <row r="1509" spans="3:7" ht="13.95" customHeight="1">
      <c r="D1509" s="187" t="str">
        <f ca="1">IFERROR(ADDRESS(ROW($A$51),$BU$5,,,$B$11),"")</f>
        <v>'0'!$EU$51</v>
      </c>
      <c r="E1509" s="170" t="str">
        <f t="shared" ca="1" si="60"/>
        <v/>
      </c>
      <c r="F1509" s="170" t="str">
        <f t="shared" ca="1" si="61"/>
        <v/>
      </c>
      <c r="G1509" s="171" t="str">
        <f ca="1">IF(OR(E1509=0,E1509="",E1509=FALSE),"",MAX($G$1:G1508)+1)</f>
        <v/>
      </c>
    </row>
    <row r="1510" spans="3:7" ht="13.95" customHeight="1" thickBot="1">
      <c r="D1510" s="187" t="str">
        <f ca="1">IFERROR(ADDRESS(ROW($A$52),$BU$5,,,$B$11),"")</f>
        <v>'0'!$EU$52</v>
      </c>
      <c r="E1510" s="170" t="str">
        <f t="shared" ca="1" si="60"/>
        <v/>
      </c>
      <c r="F1510" s="170" t="str">
        <f t="shared" ca="1" si="61"/>
        <v/>
      </c>
      <c r="G1510" s="171" t="str">
        <f ca="1">IF(OR(E1510=0,E1510="",E1510=FALSE),"",MAX($G$1:G1509)+1)</f>
        <v/>
      </c>
    </row>
    <row r="1511" spans="3:7" ht="13.95" customHeight="1" thickTop="1">
      <c r="C1511" s="190" t="s">
        <v>389</v>
      </c>
      <c r="D1511" s="189">
        <f>B12</f>
        <v>0</v>
      </c>
      <c r="E1511" s="170" t="str">
        <f t="shared" ca="1" si="60"/>
        <v/>
      </c>
      <c r="F1511" s="170" t="str">
        <f t="shared" ca="1" si="61"/>
        <v/>
      </c>
      <c r="G1511" s="171" t="str">
        <f ca="1">IF(OR(E1511=0,E1511="",E1511=FALSE),"",MAX($G$1:G1510)+1)</f>
        <v/>
      </c>
    </row>
    <row r="1512" spans="3:7" ht="13.95" customHeight="1">
      <c r="D1512" s="196" t="str">
        <f ca="1">IFERROR(ADDRESS(ROW($A$3),$BV$3,,,$B$12),"")</f>
        <v/>
      </c>
      <c r="E1512" s="170" t="str">
        <f t="shared" ca="1" si="60"/>
        <v/>
      </c>
      <c r="F1512" s="170" t="str">
        <f t="shared" ca="1" si="61"/>
        <v/>
      </c>
      <c r="G1512" s="171" t="str">
        <f ca="1">IF(OR(E1512=0,E1512="",E1512=FALSE),"",MAX($G$1:G1511)+1)</f>
        <v/>
      </c>
    </row>
    <row r="1513" spans="3:7" ht="13.95" customHeight="1">
      <c r="D1513" s="169" t="str">
        <f ca="1">IFERROR(ADDRESS(ROW($A$4),$BV$3,,,$B$12),"")</f>
        <v/>
      </c>
      <c r="E1513" s="170" t="str">
        <f t="shared" ca="1" si="60"/>
        <v/>
      </c>
      <c r="F1513" s="170" t="str">
        <f t="shared" ca="1" si="61"/>
        <v/>
      </c>
      <c r="G1513" s="171" t="str">
        <f ca="1">IF(OR(E1513=0,E1513="",E1513=FALSE),"",MAX($G$1:G1512)+1)</f>
        <v/>
      </c>
    </row>
    <row r="1514" spans="3:7" ht="13.95" customHeight="1">
      <c r="D1514" s="169" t="str">
        <f ca="1">IFERROR(ADDRESS(ROW($A$5),$BV$3,,,$B$12),"")</f>
        <v/>
      </c>
      <c r="E1514" s="170" t="str">
        <f t="shared" ca="1" si="60"/>
        <v/>
      </c>
      <c r="F1514" s="170" t="str">
        <f t="shared" ca="1" si="61"/>
        <v/>
      </c>
      <c r="G1514" s="171" t="str">
        <f ca="1">IF(OR(E1514=0,E1514="",E1514=FALSE),"",MAX($G$1:G1513)+1)</f>
        <v/>
      </c>
    </row>
    <row r="1515" spans="3:7" ht="13.95" customHeight="1">
      <c r="D1515" s="169" t="str">
        <f ca="1">IFERROR(ADDRESS(ROW($A$6),$BV$3,,,$B$12),"")</f>
        <v/>
      </c>
      <c r="E1515" s="170" t="str">
        <f t="shared" ca="1" si="60"/>
        <v/>
      </c>
      <c r="F1515" s="170" t="str">
        <f t="shared" ca="1" si="61"/>
        <v/>
      </c>
      <c r="G1515" s="171" t="str">
        <f ca="1">IF(OR(E1515=0,E1515="",E1515=FALSE),"",MAX($G$1:G1514)+1)</f>
        <v/>
      </c>
    </row>
    <row r="1516" spans="3:7" ht="13.95" customHeight="1">
      <c r="D1516" s="169" t="str">
        <f ca="1">IFERROR(ADDRESS(ROW($A$7),$BV$3,,,$B$12),"")</f>
        <v/>
      </c>
      <c r="E1516" s="170" t="str">
        <f t="shared" ca="1" si="60"/>
        <v/>
      </c>
      <c r="F1516" s="170" t="str">
        <f t="shared" ca="1" si="61"/>
        <v/>
      </c>
      <c r="G1516" s="171" t="str">
        <f ca="1">IF(OR(E1516=0,E1516="",E1516=FALSE),"",MAX($G$1:G1515)+1)</f>
        <v/>
      </c>
    </row>
    <row r="1517" spans="3:7" ht="13.95" customHeight="1">
      <c r="D1517" s="169" t="str">
        <f ca="1">IFERROR(ADDRESS(ROW($A$8),$BV$3,,,$B$12),"")</f>
        <v/>
      </c>
      <c r="E1517" s="170" t="str">
        <f t="shared" ca="1" si="60"/>
        <v/>
      </c>
      <c r="F1517" s="170" t="str">
        <f t="shared" ca="1" si="61"/>
        <v/>
      </c>
      <c r="G1517" s="171" t="str">
        <f ca="1">IF(OR(E1517=0,E1517="",E1517=FALSE),"",MAX($G$1:G1516)+1)</f>
        <v/>
      </c>
    </row>
    <row r="1518" spans="3:7" ht="13.95" customHeight="1">
      <c r="D1518" s="169" t="str">
        <f ca="1">IFERROR(ADDRESS(ROW($A$9),$BV$3,,,$B$12),"")</f>
        <v/>
      </c>
      <c r="E1518" s="170" t="str">
        <f t="shared" ca="1" si="60"/>
        <v/>
      </c>
      <c r="F1518" s="170" t="str">
        <f t="shared" ca="1" si="61"/>
        <v/>
      </c>
      <c r="G1518" s="171" t="str">
        <f ca="1">IF(OR(E1518=0,E1518="",E1518=FALSE),"",MAX($G$1:G1517)+1)</f>
        <v/>
      </c>
    </row>
    <row r="1519" spans="3:7" ht="13.95" customHeight="1">
      <c r="D1519" s="169" t="str">
        <f ca="1">IFERROR(ADDRESS(ROW($A$10),$BV$3,,,$B$12),"")</f>
        <v/>
      </c>
      <c r="E1519" s="170" t="str">
        <f t="shared" ca="1" si="60"/>
        <v/>
      </c>
      <c r="F1519" s="170" t="str">
        <f t="shared" ca="1" si="61"/>
        <v/>
      </c>
      <c r="G1519" s="171" t="str">
        <f ca="1">IF(OR(E1519=0,E1519="",E1519=FALSE),"",MAX($G$1:G1518)+1)</f>
        <v/>
      </c>
    </row>
    <row r="1520" spans="3:7" ht="13.95" customHeight="1">
      <c r="D1520" s="169" t="str">
        <f ca="1">IFERROR(ADDRESS(ROW($A$11),$BV$3,,,$B$12),"")</f>
        <v/>
      </c>
      <c r="E1520" s="170" t="str">
        <f t="shared" ca="1" si="60"/>
        <v/>
      </c>
      <c r="F1520" s="170" t="str">
        <f t="shared" ca="1" si="61"/>
        <v/>
      </c>
      <c r="G1520" s="171" t="str">
        <f ca="1">IF(OR(E1520=0,E1520="",E1520=FALSE),"",MAX($G$1:G1519)+1)</f>
        <v/>
      </c>
    </row>
    <row r="1521" spans="4:7" ht="13.95" customHeight="1">
      <c r="D1521" s="169" t="str">
        <f ca="1">IFERROR(ADDRESS(ROW($A$12),$BV$3,,,$B$12),"")</f>
        <v/>
      </c>
      <c r="E1521" s="170" t="str">
        <f t="shared" ca="1" si="60"/>
        <v/>
      </c>
      <c r="F1521" s="170" t="str">
        <f t="shared" ca="1" si="61"/>
        <v/>
      </c>
      <c r="G1521" s="171" t="str">
        <f ca="1">IF(OR(E1521=0,E1521="",E1521=FALSE),"",MAX($G$1:G1520)+1)</f>
        <v/>
      </c>
    </row>
    <row r="1522" spans="4:7" ht="13.95" customHeight="1">
      <c r="D1522" s="169" t="str">
        <f ca="1">IFERROR(ADDRESS(ROW($A$13),$BV$3,,,$B$12),"")</f>
        <v/>
      </c>
      <c r="E1522" s="170" t="str">
        <f t="shared" ca="1" si="60"/>
        <v/>
      </c>
      <c r="F1522" s="170" t="str">
        <f t="shared" ca="1" si="61"/>
        <v/>
      </c>
      <c r="G1522" s="171" t="str">
        <f ca="1">IF(OR(E1522=0,E1522="",E1522=FALSE),"",MAX($G$1:G1521)+1)</f>
        <v/>
      </c>
    </row>
    <row r="1523" spans="4:7" ht="13.95" customHeight="1">
      <c r="D1523" s="169" t="str">
        <f ca="1">IFERROR(ADDRESS(ROW($A$14),$BV$3,,,$B$12),"")</f>
        <v/>
      </c>
      <c r="E1523" s="170" t="str">
        <f t="shared" ca="1" si="60"/>
        <v/>
      </c>
      <c r="F1523" s="170" t="str">
        <f t="shared" ca="1" si="61"/>
        <v/>
      </c>
      <c r="G1523" s="171" t="str">
        <f ca="1">IF(OR(E1523=0,E1523="",E1523=FALSE),"",MAX($G$1:G1522)+1)</f>
        <v/>
      </c>
    </row>
    <row r="1524" spans="4:7" ht="13.95" customHeight="1">
      <c r="D1524" s="169" t="str">
        <f ca="1">IFERROR(ADDRESS(ROW($A$15),$BV$3,,,$B$12),"")</f>
        <v/>
      </c>
      <c r="E1524" s="170" t="str">
        <f t="shared" ca="1" si="60"/>
        <v/>
      </c>
      <c r="F1524" s="170" t="str">
        <f t="shared" ca="1" si="61"/>
        <v/>
      </c>
      <c r="G1524" s="171" t="str">
        <f ca="1">IF(OR(E1524=0,E1524="",E1524=FALSE),"",MAX($G$1:G1523)+1)</f>
        <v/>
      </c>
    </row>
    <row r="1525" spans="4:7" ht="13.95" customHeight="1">
      <c r="D1525" s="169" t="str">
        <f ca="1">IFERROR(ADDRESS(ROW($A$16),$BV$3,,,$B$12),"")</f>
        <v/>
      </c>
      <c r="E1525" s="170" t="str">
        <f t="shared" ca="1" si="60"/>
        <v/>
      </c>
      <c r="F1525" s="170" t="str">
        <f t="shared" ca="1" si="61"/>
        <v/>
      </c>
      <c r="G1525" s="171" t="str">
        <f ca="1">IF(OR(E1525=0,E1525="",E1525=FALSE),"",MAX($G$1:G1524)+1)</f>
        <v/>
      </c>
    </row>
    <row r="1526" spans="4:7" ht="13.95" customHeight="1">
      <c r="D1526" s="169" t="str">
        <f ca="1">IFERROR(ADDRESS(ROW($A$17),$BV$3,,,$B$12),"")</f>
        <v/>
      </c>
      <c r="E1526" s="170" t="str">
        <f t="shared" ca="1" si="60"/>
        <v/>
      </c>
      <c r="F1526" s="170" t="str">
        <f t="shared" ca="1" si="61"/>
        <v/>
      </c>
      <c r="G1526" s="171" t="str">
        <f ca="1">IF(OR(E1526=0,E1526="",E1526=FALSE),"",MAX($G$1:G1525)+1)</f>
        <v/>
      </c>
    </row>
    <row r="1527" spans="4:7" ht="13.95" customHeight="1">
      <c r="D1527" s="169" t="str">
        <f ca="1">IFERROR(ADDRESS(ROW($A$18),$BV$3,,,$B$12),"")</f>
        <v/>
      </c>
      <c r="E1527" s="170" t="str">
        <f t="shared" ca="1" si="60"/>
        <v/>
      </c>
      <c r="F1527" s="170" t="str">
        <f t="shared" ca="1" si="61"/>
        <v/>
      </c>
      <c r="G1527" s="171" t="str">
        <f ca="1">IF(OR(E1527=0,E1527="",E1527=FALSE),"",MAX($G$1:G1526)+1)</f>
        <v/>
      </c>
    </row>
    <row r="1528" spans="4:7" ht="13.95" customHeight="1">
      <c r="D1528" s="169" t="str">
        <f ca="1">IFERROR(ADDRESS(ROW($A$19),$BV$3,,,$B$12),"")</f>
        <v/>
      </c>
      <c r="E1528" s="170" t="str">
        <f t="shared" ca="1" si="60"/>
        <v/>
      </c>
      <c r="F1528" s="170" t="str">
        <f t="shared" ca="1" si="61"/>
        <v/>
      </c>
      <c r="G1528" s="171" t="str">
        <f ca="1">IF(OR(E1528=0,E1528="",E1528=FALSE),"",MAX($G$1:G1527)+1)</f>
        <v/>
      </c>
    </row>
    <row r="1529" spans="4:7" ht="13.95" customHeight="1">
      <c r="D1529" s="169" t="str">
        <f ca="1">IFERROR(ADDRESS(ROW($A$20),$BV$3,,,$B$12),"")</f>
        <v/>
      </c>
      <c r="E1529" s="170" t="str">
        <f t="shared" ca="1" si="60"/>
        <v/>
      </c>
      <c r="F1529" s="170" t="str">
        <f t="shared" ca="1" si="61"/>
        <v/>
      </c>
      <c r="G1529" s="171" t="str">
        <f ca="1">IF(OR(E1529=0,E1529="",E1529=FALSE),"",MAX($G$1:G1528)+1)</f>
        <v/>
      </c>
    </row>
    <row r="1530" spans="4:7" ht="13.95" customHeight="1">
      <c r="D1530" s="169" t="str">
        <f ca="1">IFERROR(ADDRESS(ROW($A$21),$BV$3,,,$B$12),"")</f>
        <v/>
      </c>
      <c r="E1530" s="170" t="str">
        <f t="shared" ca="1" si="60"/>
        <v/>
      </c>
      <c r="F1530" s="170" t="str">
        <f t="shared" ca="1" si="61"/>
        <v/>
      </c>
      <c r="G1530" s="171" t="str">
        <f ca="1">IF(OR(E1530=0,E1530="",E1530=FALSE),"",MAX($G$1:G1529)+1)</f>
        <v/>
      </c>
    </row>
    <row r="1531" spans="4:7" ht="13.95" customHeight="1">
      <c r="D1531" s="169" t="str">
        <f ca="1">IFERROR(ADDRESS(ROW($A$22),$BV$3,,,$B$12),"")</f>
        <v/>
      </c>
      <c r="E1531" s="170" t="str">
        <f t="shared" ca="1" si="60"/>
        <v/>
      </c>
      <c r="F1531" s="170" t="str">
        <f t="shared" ca="1" si="61"/>
        <v/>
      </c>
      <c r="G1531" s="171" t="str">
        <f ca="1">IF(OR(E1531=0,E1531="",E1531=FALSE),"",MAX($G$1:G1530)+1)</f>
        <v/>
      </c>
    </row>
    <row r="1532" spans="4:7" ht="13.95" customHeight="1">
      <c r="D1532" s="169" t="str">
        <f ca="1">IFERROR(ADDRESS(ROW($A$23),$BV$3,,,$B$12),"")</f>
        <v/>
      </c>
      <c r="E1532" s="170" t="str">
        <f t="shared" ca="1" si="60"/>
        <v/>
      </c>
      <c r="F1532" s="170" t="str">
        <f t="shared" ca="1" si="61"/>
        <v/>
      </c>
      <c r="G1532" s="171" t="str">
        <f ca="1">IF(OR(E1532=0,E1532="",E1532=FALSE),"",MAX($G$1:G1531)+1)</f>
        <v/>
      </c>
    </row>
    <row r="1533" spans="4:7" ht="13.95" customHeight="1">
      <c r="D1533" s="169" t="str">
        <f ca="1">IFERROR(ADDRESS(ROW($A$24),$BV$3,,,$B$12),"")</f>
        <v/>
      </c>
      <c r="E1533" s="170" t="str">
        <f t="shared" ca="1" si="60"/>
        <v/>
      </c>
      <c r="F1533" s="170" t="str">
        <f t="shared" ca="1" si="61"/>
        <v/>
      </c>
      <c r="G1533" s="171" t="str">
        <f ca="1">IF(OR(E1533=0,E1533="",E1533=FALSE),"",MAX($G$1:G1532)+1)</f>
        <v/>
      </c>
    </row>
    <row r="1534" spans="4:7" ht="13.95" customHeight="1">
      <c r="D1534" s="169" t="str">
        <f ca="1">IFERROR(ADDRESS(ROW($A$25),$BV$3,,,$B$12),"")</f>
        <v/>
      </c>
      <c r="E1534" s="170" t="str">
        <f t="shared" ca="1" si="60"/>
        <v/>
      </c>
      <c r="F1534" s="170" t="str">
        <f t="shared" ca="1" si="61"/>
        <v/>
      </c>
      <c r="G1534" s="171" t="str">
        <f ca="1">IF(OR(E1534=0,E1534="",E1534=FALSE),"",MAX($G$1:G1533)+1)</f>
        <v/>
      </c>
    </row>
    <row r="1535" spans="4:7" ht="13.95" customHeight="1">
      <c r="D1535" s="169" t="str">
        <f ca="1">IFERROR(ADDRESS(ROW($A$26),$BV$3,,,$B$12),"")</f>
        <v/>
      </c>
      <c r="E1535" s="170" t="str">
        <f t="shared" ca="1" si="60"/>
        <v/>
      </c>
      <c r="F1535" s="170" t="str">
        <f t="shared" ca="1" si="61"/>
        <v/>
      </c>
      <c r="G1535" s="171" t="str">
        <f ca="1">IF(OR(E1535=0,E1535="",E1535=FALSE),"",MAX($G$1:G1534)+1)</f>
        <v/>
      </c>
    </row>
    <row r="1536" spans="4:7" ht="13.95" customHeight="1">
      <c r="D1536" s="169" t="str">
        <f ca="1">IFERROR(ADDRESS(ROW($A$27),$BV$3,,,$B$12),"")</f>
        <v/>
      </c>
      <c r="E1536" s="170" t="str">
        <f t="shared" ca="1" si="60"/>
        <v/>
      </c>
      <c r="F1536" s="170" t="str">
        <f t="shared" ca="1" si="61"/>
        <v/>
      </c>
      <c r="G1536" s="171" t="str">
        <f ca="1">IF(OR(E1536=0,E1536="",E1536=FALSE),"",MAX($G$1:G1535)+1)</f>
        <v/>
      </c>
    </row>
    <row r="1537" spans="4:7" ht="13.95" customHeight="1">
      <c r="D1537" s="169" t="str">
        <f ca="1">IFERROR(ADDRESS(ROW($A$28),$BV$3,,,$B$12),"")</f>
        <v/>
      </c>
      <c r="E1537" s="170" t="str">
        <f t="shared" ca="1" si="60"/>
        <v/>
      </c>
      <c r="F1537" s="170" t="str">
        <f t="shared" ca="1" si="61"/>
        <v/>
      </c>
      <c r="G1537" s="171" t="str">
        <f ca="1">IF(OR(E1537=0,E1537="",E1537=FALSE),"",MAX($G$1:G1536)+1)</f>
        <v/>
      </c>
    </row>
    <row r="1538" spans="4:7" ht="13.95" customHeight="1">
      <c r="D1538" s="169" t="str">
        <f ca="1">IFERROR(ADDRESS(ROW($A$29),$BV$3,,,$B$12),"")</f>
        <v/>
      </c>
      <c r="E1538" s="170" t="str">
        <f t="shared" ca="1" si="60"/>
        <v/>
      </c>
      <c r="F1538" s="170" t="str">
        <f t="shared" ca="1" si="61"/>
        <v/>
      </c>
      <c r="G1538" s="171" t="str">
        <f ca="1">IF(OR(E1538=0,E1538="",E1538=FALSE),"",MAX($G$1:G1537)+1)</f>
        <v/>
      </c>
    </row>
    <row r="1539" spans="4:7" ht="13.95" customHeight="1">
      <c r="D1539" s="169" t="str">
        <f ca="1">IFERROR(ADDRESS(ROW($A$30),$BV$3,,,$B$12),"")</f>
        <v/>
      </c>
      <c r="E1539" s="170" t="str">
        <f t="shared" ref="E1539:E1602" ca="1" si="62">IFERROR(INDIRECT(D1539),"")</f>
        <v/>
      </c>
      <c r="F1539" s="170" t="str">
        <f t="shared" ref="F1539:F1602" ca="1" si="63">IFERROR(IF(OFFSET(INDIRECT(D1539),,-1)&lt;&gt;"",OFFSET(INDIRECT(D1539),,-1),IF(OFFSET(INDIRECT(D1539),,-2)&lt;&gt;"",OFFSET(INDIRECT(D1539),,-2),IF(OFFSET(INDIRECT(D1539),,-3)&lt;&gt;"",OFFSET(INDIRECT(D1539),,-3),IF(OFFSET(INDIRECT(D1539),,-4)&lt;&gt;"",OFFSET(INDIRECT(D1539),,-4),IF(OFFSET(INDIRECT(D1539),,-5)&lt;&gt;"",OFFSET(INDIRECT(D1539),,-5),IF(OFFSET(INDIRECT(D1539),,-6)&lt;&gt;"",OFFSET(INDIRECT(D1539),,-6))))))),"")</f>
        <v/>
      </c>
      <c r="G1539" s="171" t="str">
        <f ca="1">IF(OR(E1539=0,E1539="",E1539=FALSE),"",MAX($G$1:G1538)+1)</f>
        <v/>
      </c>
    </row>
    <row r="1540" spans="4:7" ht="13.95" customHeight="1">
      <c r="D1540" s="169" t="str">
        <f ca="1">IFERROR(ADDRESS(ROW($A$31),$BV$3,,,$B$12),"")</f>
        <v/>
      </c>
      <c r="E1540" s="170" t="str">
        <f t="shared" ca="1" si="62"/>
        <v/>
      </c>
      <c r="F1540" s="170" t="str">
        <f t="shared" ca="1" si="63"/>
        <v/>
      </c>
      <c r="G1540" s="171" t="str">
        <f ca="1">IF(OR(E1540=0,E1540="",E1540=FALSE),"",MAX($G$1:G1539)+1)</f>
        <v/>
      </c>
    </row>
    <row r="1541" spans="4:7" ht="13.95" customHeight="1">
      <c r="D1541" s="169" t="str">
        <f ca="1">IFERROR(ADDRESS(ROW($A$32),$BV$3,,,$B$12),"")</f>
        <v/>
      </c>
      <c r="E1541" s="170" t="str">
        <f t="shared" ca="1" si="62"/>
        <v/>
      </c>
      <c r="F1541" s="170" t="str">
        <f t="shared" ca="1" si="63"/>
        <v/>
      </c>
      <c r="G1541" s="171" t="str">
        <f ca="1">IF(OR(E1541=0,E1541="",E1541=FALSE),"",MAX($G$1:G1540)+1)</f>
        <v/>
      </c>
    </row>
    <row r="1542" spans="4:7" ht="13.95" customHeight="1">
      <c r="D1542" s="169" t="str">
        <f ca="1">IFERROR(ADDRESS(ROW($A$33),$BV$3,,,$B$12),"")</f>
        <v/>
      </c>
      <c r="E1542" s="170" t="str">
        <f t="shared" ca="1" si="62"/>
        <v/>
      </c>
      <c r="F1542" s="170" t="str">
        <f t="shared" ca="1" si="63"/>
        <v/>
      </c>
      <c r="G1542" s="171" t="str">
        <f ca="1">IF(OR(E1542=0,E1542="",E1542=FALSE),"",MAX($G$1:G1541)+1)</f>
        <v/>
      </c>
    </row>
    <row r="1543" spans="4:7" ht="13.95" customHeight="1">
      <c r="D1543" s="169" t="str">
        <f ca="1">IFERROR(ADDRESS(ROW($A$34),$BV$3,,,$B$12),"")</f>
        <v/>
      </c>
      <c r="E1543" s="170" t="str">
        <f t="shared" ca="1" si="62"/>
        <v/>
      </c>
      <c r="F1543" s="170" t="str">
        <f t="shared" ca="1" si="63"/>
        <v/>
      </c>
      <c r="G1543" s="171" t="str">
        <f ca="1">IF(OR(E1543=0,E1543="",E1543=FALSE),"",MAX($G$1:G1542)+1)</f>
        <v/>
      </c>
    </row>
    <row r="1544" spans="4:7" ht="13.95" customHeight="1">
      <c r="D1544" s="169" t="str">
        <f ca="1">IFERROR(ADDRESS(ROW($A$35),$BV$3,,,$B$12),"")</f>
        <v/>
      </c>
      <c r="E1544" s="170" t="str">
        <f t="shared" ca="1" si="62"/>
        <v/>
      </c>
      <c r="F1544" s="170" t="str">
        <f t="shared" ca="1" si="63"/>
        <v/>
      </c>
      <c r="G1544" s="171" t="str">
        <f ca="1">IF(OR(E1544=0,E1544="",E1544=FALSE),"",MAX($G$1:G1543)+1)</f>
        <v/>
      </c>
    </row>
    <row r="1545" spans="4:7" ht="13.95" customHeight="1">
      <c r="D1545" s="169" t="str">
        <f ca="1">IFERROR(ADDRESS(ROW($A$36),$BV$3,,,$B$12),"")</f>
        <v/>
      </c>
      <c r="E1545" s="170" t="str">
        <f t="shared" ca="1" si="62"/>
        <v/>
      </c>
      <c r="F1545" s="170" t="str">
        <f t="shared" ca="1" si="63"/>
        <v/>
      </c>
      <c r="G1545" s="171" t="str">
        <f ca="1">IF(OR(E1545=0,E1545="",E1545=FALSE),"",MAX($G$1:G1544)+1)</f>
        <v/>
      </c>
    </row>
    <row r="1546" spans="4:7" ht="13.95" customHeight="1">
      <c r="D1546" s="169" t="str">
        <f ca="1">IFERROR(ADDRESS(ROW($A$37),$BV$3,,,$B$12),"")</f>
        <v/>
      </c>
      <c r="E1546" s="170" t="str">
        <f t="shared" ca="1" si="62"/>
        <v/>
      </c>
      <c r="F1546" s="170" t="str">
        <f t="shared" ca="1" si="63"/>
        <v/>
      </c>
      <c r="G1546" s="171" t="str">
        <f ca="1">IF(OR(E1546=0,E1546="",E1546=FALSE),"",MAX($G$1:G1545)+1)</f>
        <v/>
      </c>
    </row>
    <row r="1547" spans="4:7" ht="13.95" customHeight="1">
      <c r="D1547" s="169" t="str">
        <f ca="1">IFERROR(ADDRESS(ROW($A$38),$BV$3,,,$B$12),"")</f>
        <v/>
      </c>
      <c r="E1547" s="170" t="str">
        <f t="shared" ca="1" si="62"/>
        <v/>
      </c>
      <c r="F1547" s="170" t="str">
        <f t="shared" ca="1" si="63"/>
        <v/>
      </c>
      <c r="G1547" s="171" t="str">
        <f ca="1">IF(OR(E1547=0,E1547="",E1547=FALSE),"",MAX($G$1:G1546)+1)</f>
        <v/>
      </c>
    </row>
    <row r="1548" spans="4:7" ht="13.95" customHeight="1">
      <c r="D1548" s="169" t="str">
        <f ca="1">IFERROR(ADDRESS(ROW($A$39),$BV$3,,,$B$12),"")</f>
        <v/>
      </c>
      <c r="E1548" s="170" t="str">
        <f t="shared" ca="1" si="62"/>
        <v/>
      </c>
      <c r="F1548" s="170" t="str">
        <f t="shared" ca="1" si="63"/>
        <v/>
      </c>
      <c r="G1548" s="171" t="str">
        <f ca="1">IF(OR(E1548=0,E1548="",E1548=FALSE),"",MAX($G$1:G1547)+1)</f>
        <v/>
      </c>
    </row>
    <row r="1549" spans="4:7" ht="13.95" customHeight="1">
      <c r="D1549" s="169" t="str">
        <f ca="1">IFERROR(ADDRESS(ROW($A$40),$BV$3,,,$B$12),"")</f>
        <v/>
      </c>
      <c r="E1549" s="170" t="str">
        <f t="shared" ca="1" si="62"/>
        <v/>
      </c>
      <c r="F1549" s="170" t="str">
        <f t="shared" ca="1" si="63"/>
        <v/>
      </c>
      <c r="G1549" s="171" t="str">
        <f ca="1">IF(OR(E1549=0,E1549="",E1549=FALSE),"",MAX($G$1:G1548)+1)</f>
        <v/>
      </c>
    </row>
    <row r="1550" spans="4:7" ht="13.95" customHeight="1">
      <c r="D1550" s="169" t="str">
        <f ca="1">IFERROR(ADDRESS(ROW($A$41),$BV$3,,,$B$12),"")</f>
        <v/>
      </c>
      <c r="E1550" s="170" t="str">
        <f t="shared" ca="1" si="62"/>
        <v/>
      </c>
      <c r="F1550" s="170" t="str">
        <f t="shared" ca="1" si="63"/>
        <v/>
      </c>
      <c r="G1550" s="171" t="str">
        <f ca="1">IF(OR(E1550=0,E1550="",E1550=FALSE),"",MAX($G$1:G1549)+1)</f>
        <v/>
      </c>
    </row>
    <row r="1551" spans="4:7" ht="13.95" customHeight="1">
      <c r="D1551" s="169" t="str">
        <f ca="1">IFERROR(ADDRESS(ROW($A$42),$BV$3,,,$B$12),"")</f>
        <v/>
      </c>
      <c r="E1551" s="170" t="str">
        <f t="shared" ca="1" si="62"/>
        <v/>
      </c>
      <c r="F1551" s="170" t="str">
        <f t="shared" ca="1" si="63"/>
        <v/>
      </c>
      <c r="G1551" s="171" t="str">
        <f ca="1">IF(OR(E1551=0,E1551="",E1551=FALSE),"",MAX($G$1:G1550)+1)</f>
        <v/>
      </c>
    </row>
    <row r="1552" spans="4:7" ht="13.95" customHeight="1">
      <c r="D1552" s="169" t="str">
        <f ca="1">IFERROR(ADDRESS(ROW($A$43),$BV$3,,,$B$12),"")</f>
        <v/>
      </c>
      <c r="E1552" s="170" t="str">
        <f t="shared" ca="1" si="62"/>
        <v/>
      </c>
      <c r="F1552" s="170" t="str">
        <f t="shared" ca="1" si="63"/>
        <v/>
      </c>
      <c r="G1552" s="171" t="str">
        <f ca="1">IF(OR(E1552=0,E1552="",E1552=FALSE),"",MAX($G$1:G1551)+1)</f>
        <v/>
      </c>
    </row>
    <row r="1553" spans="4:7" ht="13.95" customHeight="1">
      <c r="D1553" s="169" t="str">
        <f ca="1">IFERROR(ADDRESS(ROW($A$44),$BV$3,,,$B$12),"")</f>
        <v/>
      </c>
      <c r="E1553" s="170" t="str">
        <f t="shared" ca="1" si="62"/>
        <v/>
      </c>
      <c r="F1553" s="170" t="str">
        <f t="shared" ca="1" si="63"/>
        <v/>
      </c>
      <c r="G1553" s="171" t="str">
        <f ca="1">IF(OR(E1553=0,E1553="",E1553=FALSE),"",MAX($G$1:G1552)+1)</f>
        <v/>
      </c>
    </row>
    <row r="1554" spans="4:7" ht="13.95" customHeight="1">
      <c r="D1554" s="169" t="str">
        <f ca="1">IFERROR(ADDRESS(ROW($A$45),$BV$3,,,$B$12),"")</f>
        <v/>
      </c>
      <c r="E1554" s="170" t="str">
        <f t="shared" ca="1" si="62"/>
        <v/>
      </c>
      <c r="F1554" s="170" t="str">
        <f t="shared" ca="1" si="63"/>
        <v/>
      </c>
      <c r="G1554" s="171" t="str">
        <f ca="1">IF(OR(E1554=0,E1554="",E1554=FALSE),"",MAX($G$1:G1553)+1)</f>
        <v/>
      </c>
    </row>
    <row r="1555" spans="4:7" ht="13.95" customHeight="1">
      <c r="D1555" s="169" t="str">
        <f ca="1">IFERROR(ADDRESS(ROW($A$46),$BV$3,,,$B$12),"")</f>
        <v/>
      </c>
      <c r="E1555" s="170" t="str">
        <f t="shared" ca="1" si="62"/>
        <v/>
      </c>
      <c r="F1555" s="170" t="str">
        <f t="shared" ca="1" si="63"/>
        <v/>
      </c>
      <c r="G1555" s="171" t="str">
        <f ca="1">IF(OR(E1555=0,E1555="",E1555=FALSE),"",MAX($G$1:G1554)+1)</f>
        <v/>
      </c>
    </row>
    <row r="1556" spans="4:7" ht="13.95" customHeight="1">
      <c r="D1556" s="169" t="str">
        <f ca="1">IFERROR(ADDRESS(ROW($A$47),$BV$3,,,$B$12),"")</f>
        <v/>
      </c>
      <c r="E1556" s="170" t="str">
        <f t="shared" ca="1" si="62"/>
        <v/>
      </c>
      <c r="F1556" s="170" t="str">
        <f t="shared" ca="1" si="63"/>
        <v/>
      </c>
      <c r="G1556" s="171" t="str">
        <f ca="1">IF(OR(E1556=0,E1556="",E1556=FALSE),"",MAX($G$1:G1555)+1)</f>
        <v/>
      </c>
    </row>
    <row r="1557" spans="4:7" ht="13.95" customHeight="1">
      <c r="D1557" s="169" t="str">
        <f ca="1">IFERROR(ADDRESS(ROW($A$48),$BV$3,,,$B$12),"")</f>
        <v/>
      </c>
      <c r="E1557" s="170" t="str">
        <f t="shared" ca="1" si="62"/>
        <v/>
      </c>
      <c r="F1557" s="170" t="str">
        <f t="shared" ca="1" si="63"/>
        <v/>
      </c>
      <c r="G1557" s="171" t="str">
        <f ca="1">IF(OR(E1557=0,E1557="",E1557=FALSE),"",MAX($G$1:G1556)+1)</f>
        <v/>
      </c>
    </row>
    <row r="1558" spans="4:7" ht="13.95" customHeight="1">
      <c r="D1558" s="169" t="str">
        <f ca="1">IFERROR(ADDRESS(ROW($A$49),$BV$3,,,$B$12),"")</f>
        <v/>
      </c>
      <c r="E1558" s="170" t="str">
        <f t="shared" ca="1" si="62"/>
        <v/>
      </c>
      <c r="F1558" s="170" t="str">
        <f t="shared" ca="1" si="63"/>
        <v/>
      </c>
      <c r="G1558" s="171" t="str">
        <f ca="1">IF(OR(E1558=0,E1558="",E1558=FALSE),"",MAX($G$1:G1557)+1)</f>
        <v/>
      </c>
    </row>
    <row r="1559" spans="4:7" ht="13.95" customHeight="1">
      <c r="D1559" s="169" t="str">
        <f ca="1">IFERROR(ADDRESS(ROW($A$50),$BV$3,,,$B$12),"")</f>
        <v/>
      </c>
      <c r="E1559" s="170" t="str">
        <f t="shared" ca="1" si="62"/>
        <v/>
      </c>
      <c r="F1559" s="170" t="str">
        <f t="shared" ca="1" si="63"/>
        <v/>
      </c>
      <c r="G1559" s="171" t="str">
        <f ca="1">IF(OR(E1559=0,E1559="",E1559=FALSE),"",MAX($G$1:G1558)+1)</f>
        <v/>
      </c>
    </row>
    <row r="1560" spans="4:7" ht="13.95" customHeight="1">
      <c r="D1560" s="169" t="str">
        <f ca="1">IFERROR(ADDRESS(ROW($A$51),$BV$3,,,$B$12),"")</f>
        <v/>
      </c>
      <c r="E1560" s="170" t="str">
        <f t="shared" ca="1" si="62"/>
        <v/>
      </c>
      <c r="F1560" s="170" t="str">
        <f t="shared" ca="1" si="63"/>
        <v/>
      </c>
      <c r="G1560" s="171" t="str">
        <f ca="1">IF(OR(E1560=0,E1560="",E1560=FALSE),"",MAX($G$1:G1559)+1)</f>
        <v/>
      </c>
    </row>
    <row r="1561" spans="4:7" ht="13.95" customHeight="1">
      <c r="D1561" s="169" t="str">
        <f ca="1">IFERROR(ADDRESS(ROW($A$52),$BV$3,,,$B$12),"")</f>
        <v/>
      </c>
      <c r="E1561" s="170" t="str">
        <f t="shared" ca="1" si="62"/>
        <v/>
      </c>
      <c r="F1561" s="170" t="str">
        <f t="shared" ca="1" si="63"/>
        <v/>
      </c>
      <c r="G1561" s="171" t="str">
        <f ca="1">IF(OR(E1561=0,E1561="",E1561=FALSE),"",MAX($G$1:G1560)+1)</f>
        <v/>
      </c>
    </row>
    <row r="1562" spans="4:7" ht="13.95" customHeight="1">
      <c r="D1562" s="186" t="str">
        <f ca="1">IFERROR(ADDRESS(ROW($A$3),$BV$4,,,$B$12),"")</f>
        <v>'0'!$ET$3</v>
      </c>
      <c r="E1562" s="170" t="str">
        <f t="shared" ca="1" si="62"/>
        <v/>
      </c>
      <c r="F1562" s="170" t="str">
        <f t="shared" ca="1" si="63"/>
        <v/>
      </c>
      <c r="G1562" s="171" t="str">
        <f ca="1">IF(OR(E1562=0,E1562="",E1562=FALSE),"",MAX($G$1:G1561)+1)</f>
        <v/>
      </c>
    </row>
    <row r="1563" spans="4:7" ht="13.95" customHeight="1">
      <c r="D1563" s="186" t="str">
        <f ca="1">IFERROR(ADDRESS(ROW($A$4),$BV$4,,,$B$12),"")</f>
        <v>'0'!$ET$4</v>
      </c>
      <c r="E1563" s="170" t="str">
        <f t="shared" ca="1" si="62"/>
        <v/>
      </c>
      <c r="F1563" s="170" t="str">
        <f t="shared" ca="1" si="63"/>
        <v/>
      </c>
      <c r="G1563" s="171" t="str">
        <f ca="1">IF(OR(E1563=0,E1563="",E1563=FALSE),"",MAX($G$1:G1562)+1)</f>
        <v/>
      </c>
    </row>
    <row r="1564" spans="4:7" ht="13.95" customHeight="1">
      <c r="D1564" s="186" t="str">
        <f ca="1">IFERROR(ADDRESS(ROW($A$5),$BV$4,,,$B$12),"")</f>
        <v>'0'!$ET$5</v>
      </c>
      <c r="E1564" s="170" t="str">
        <f t="shared" ca="1" si="62"/>
        <v/>
      </c>
      <c r="F1564" s="170" t="str">
        <f t="shared" ca="1" si="63"/>
        <v/>
      </c>
      <c r="G1564" s="171" t="str">
        <f ca="1">IF(OR(E1564=0,E1564="",E1564=FALSE),"",MAX($G$1:G1563)+1)</f>
        <v/>
      </c>
    </row>
    <row r="1565" spans="4:7" ht="13.95" customHeight="1">
      <c r="D1565" s="186" t="str">
        <f ca="1">IFERROR(ADDRESS(ROW($A$6),$BV$4,,,$B$12),"")</f>
        <v>'0'!$ET$6</v>
      </c>
      <c r="E1565" s="170" t="str">
        <f t="shared" ca="1" si="62"/>
        <v/>
      </c>
      <c r="F1565" s="170" t="str">
        <f t="shared" ca="1" si="63"/>
        <v/>
      </c>
      <c r="G1565" s="171" t="str">
        <f ca="1">IF(OR(E1565=0,E1565="",E1565=FALSE),"",MAX($G$1:G1564)+1)</f>
        <v/>
      </c>
    </row>
    <row r="1566" spans="4:7" ht="13.95" customHeight="1">
      <c r="D1566" s="186" t="str">
        <f ca="1">IFERROR(ADDRESS(ROW($A$7),$BV$4,,,$B$12),"")</f>
        <v>'0'!$ET$7</v>
      </c>
      <c r="E1566" s="170" t="str">
        <f t="shared" ca="1" si="62"/>
        <v/>
      </c>
      <c r="F1566" s="170" t="str">
        <f t="shared" ca="1" si="63"/>
        <v/>
      </c>
      <c r="G1566" s="171" t="str">
        <f ca="1">IF(OR(E1566=0,E1566="",E1566=FALSE),"",MAX($G$1:G1565)+1)</f>
        <v/>
      </c>
    </row>
    <row r="1567" spans="4:7" ht="13.95" customHeight="1">
      <c r="D1567" s="186" t="str">
        <f ca="1">IFERROR(ADDRESS(ROW($A$8),$BV$4,,,$B$12),"")</f>
        <v>'0'!$ET$8</v>
      </c>
      <c r="E1567" s="170" t="str">
        <f t="shared" ca="1" si="62"/>
        <v/>
      </c>
      <c r="F1567" s="170" t="str">
        <f t="shared" ca="1" si="63"/>
        <v/>
      </c>
      <c r="G1567" s="171" t="str">
        <f ca="1">IF(OR(E1567=0,E1567="",E1567=FALSE),"",MAX($G$1:G1566)+1)</f>
        <v/>
      </c>
    </row>
    <row r="1568" spans="4:7" ht="13.95" customHeight="1">
      <c r="D1568" s="186" t="str">
        <f ca="1">IFERROR(ADDRESS(ROW($A$9),$BV$4,,,$B$12),"")</f>
        <v>'0'!$ET$9</v>
      </c>
      <c r="E1568" s="170" t="str">
        <f t="shared" ca="1" si="62"/>
        <v/>
      </c>
      <c r="F1568" s="170" t="str">
        <f t="shared" ca="1" si="63"/>
        <v/>
      </c>
      <c r="G1568" s="171" t="str">
        <f ca="1">IF(OR(E1568=0,E1568="",E1568=FALSE),"",MAX($G$1:G1567)+1)</f>
        <v/>
      </c>
    </row>
    <row r="1569" spans="4:7" ht="13.95" customHeight="1">
      <c r="D1569" s="186" t="str">
        <f ca="1">IFERROR(ADDRESS(ROW($A$10),$BV$4,,,$B$12),"")</f>
        <v>'0'!$ET$10</v>
      </c>
      <c r="E1569" s="170" t="str">
        <f t="shared" ca="1" si="62"/>
        <v/>
      </c>
      <c r="F1569" s="170" t="str">
        <f t="shared" ca="1" si="63"/>
        <v/>
      </c>
      <c r="G1569" s="171" t="str">
        <f ca="1">IF(OR(E1569=0,E1569="",E1569=FALSE),"",MAX($G$1:G1568)+1)</f>
        <v/>
      </c>
    </row>
    <row r="1570" spans="4:7" ht="13.95" customHeight="1">
      <c r="D1570" s="186" t="str">
        <f ca="1">IFERROR(ADDRESS(ROW($A$11),$BV$4,,,$B$12),"")</f>
        <v>'0'!$ET$11</v>
      </c>
      <c r="E1570" s="170" t="str">
        <f t="shared" ca="1" si="62"/>
        <v/>
      </c>
      <c r="F1570" s="170" t="str">
        <f t="shared" ca="1" si="63"/>
        <v/>
      </c>
      <c r="G1570" s="171" t="str">
        <f ca="1">IF(OR(E1570=0,E1570="",E1570=FALSE),"",MAX($G$1:G1569)+1)</f>
        <v/>
      </c>
    </row>
    <row r="1571" spans="4:7" ht="13.95" customHeight="1">
      <c r="D1571" s="186" t="str">
        <f ca="1">IFERROR(ADDRESS(ROW($A$12),$BV$4,,,$B$12),"")</f>
        <v>'0'!$ET$12</v>
      </c>
      <c r="E1571" s="170" t="str">
        <f t="shared" ca="1" si="62"/>
        <v/>
      </c>
      <c r="F1571" s="170" t="str">
        <f t="shared" ca="1" si="63"/>
        <v/>
      </c>
      <c r="G1571" s="171" t="str">
        <f ca="1">IF(OR(E1571=0,E1571="",E1571=FALSE),"",MAX($G$1:G1570)+1)</f>
        <v/>
      </c>
    </row>
    <row r="1572" spans="4:7" ht="13.95" customHeight="1">
      <c r="D1572" s="186" t="str">
        <f ca="1">IFERROR(ADDRESS(ROW($A$13),$BV$4,,,$B$12),"")</f>
        <v>'0'!$ET$13</v>
      </c>
      <c r="E1572" s="170" t="str">
        <f t="shared" ca="1" si="62"/>
        <v/>
      </c>
      <c r="F1572" s="170" t="str">
        <f t="shared" ca="1" si="63"/>
        <v/>
      </c>
      <c r="G1572" s="171" t="str">
        <f ca="1">IF(OR(E1572=0,E1572="",E1572=FALSE),"",MAX($G$1:G1571)+1)</f>
        <v/>
      </c>
    </row>
    <row r="1573" spans="4:7" ht="13.95" customHeight="1">
      <c r="D1573" s="186" t="str">
        <f ca="1">IFERROR(ADDRESS(ROW($A$14),$BV$4,,,$B$12),"")</f>
        <v>'0'!$ET$14</v>
      </c>
      <c r="E1573" s="170" t="str">
        <f t="shared" ca="1" si="62"/>
        <v/>
      </c>
      <c r="F1573" s="170" t="str">
        <f t="shared" ca="1" si="63"/>
        <v/>
      </c>
      <c r="G1573" s="171" t="str">
        <f ca="1">IF(OR(E1573=0,E1573="",E1573=FALSE),"",MAX($G$1:G1572)+1)</f>
        <v/>
      </c>
    </row>
    <row r="1574" spans="4:7" ht="13.95" customHeight="1">
      <c r="D1574" s="186" t="str">
        <f ca="1">IFERROR(ADDRESS(ROW($A$15),$BV$4,,,$B$12),"")</f>
        <v>'0'!$ET$15</v>
      </c>
      <c r="E1574" s="170" t="str">
        <f t="shared" ca="1" si="62"/>
        <v/>
      </c>
      <c r="F1574" s="170" t="str">
        <f t="shared" ca="1" si="63"/>
        <v/>
      </c>
      <c r="G1574" s="171" t="str">
        <f ca="1">IF(OR(E1574=0,E1574="",E1574=FALSE),"",MAX($G$1:G1573)+1)</f>
        <v/>
      </c>
    </row>
    <row r="1575" spans="4:7" ht="13.95" customHeight="1">
      <c r="D1575" s="186" t="str">
        <f ca="1">IFERROR(ADDRESS(ROW($A$16),$BV$4,,,$B$12),"")</f>
        <v>'0'!$ET$16</v>
      </c>
      <c r="E1575" s="170" t="str">
        <f t="shared" ca="1" si="62"/>
        <v/>
      </c>
      <c r="F1575" s="170" t="str">
        <f t="shared" ca="1" si="63"/>
        <v/>
      </c>
      <c r="G1575" s="171" t="str">
        <f ca="1">IF(OR(E1575=0,E1575="",E1575=FALSE),"",MAX($G$1:G1574)+1)</f>
        <v/>
      </c>
    </row>
    <row r="1576" spans="4:7" ht="13.95" customHeight="1">
      <c r="D1576" s="186" t="str">
        <f ca="1">IFERROR(ADDRESS(ROW($A$17),$BV$4,,,$B$12),"")</f>
        <v>'0'!$ET$17</v>
      </c>
      <c r="E1576" s="170" t="str">
        <f t="shared" ca="1" si="62"/>
        <v/>
      </c>
      <c r="F1576" s="170" t="str">
        <f t="shared" ca="1" si="63"/>
        <v/>
      </c>
      <c r="G1576" s="171" t="str">
        <f ca="1">IF(OR(E1576=0,E1576="",E1576=FALSE),"",MAX($G$1:G1575)+1)</f>
        <v/>
      </c>
    </row>
    <row r="1577" spans="4:7" ht="13.95" customHeight="1">
      <c r="D1577" s="186" t="str">
        <f ca="1">IFERROR(ADDRESS(ROW($A$18),$BV$4,,,$B$12),"")</f>
        <v>'0'!$ET$18</v>
      </c>
      <c r="E1577" s="170" t="str">
        <f t="shared" ca="1" si="62"/>
        <v/>
      </c>
      <c r="F1577" s="170" t="str">
        <f t="shared" ca="1" si="63"/>
        <v/>
      </c>
      <c r="G1577" s="171" t="str">
        <f ca="1">IF(OR(E1577=0,E1577="",E1577=FALSE),"",MAX($G$1:G1576)+1)</f>
        <v/>
      </c>
    </row>
    <row r="1578" spans="4:7" ht="13.95" customHeight="1">
      <c r="D1578" s="186" t="str">
        <f ca="1">IFERROR(ADDRESS(ROW($A$19),$BV$4,,,$B$12),"")</f>
        <v>'0'!$ET$19</v>
      </c>
      <c r="E1578" s="170" t="str">
        <f t="shared" ca="1" si="62"/>
        <v/>
      </c>
      <c r="F1578" s="170" t="str">
        <f t="shared" ca="1" si="63"/>
        <v/>
      </c>
      <c r="G1578" s="171" t="str">
        <f ca="1">IF(OR(E1578=0,E1578="",E1578=FALSE),"",MAX($G$1:G1577)+1)</f>
        <v/>
      </c>
    </row>
    <row r="1579" spans="4:7" ht="13.95" customHeight="1">
      <c r="D1579" s="186" t="str">
        <f ca="1">IFERROR(ADDRESS(ROW($A$20),$BV$4,,,$B$12),"")</f>
        <v>'0'!$ET$20</v>
      </c>
      <c r="E1579" s="170" t="str">
        <f t="shared" ca="1" si="62"/>
        <v/>
      </c>
      <c r="F1579" s="170" t="str">
        <f t="shared" ca="1" si="63"/>
        <v/>
      </c>
      <c r="G1579" s="171" t="str">
        <f ca="1">IF(OR(E1579=0,E1579="",E1579=FALSE),"",MAX($G$1:G1578)+1)</f>
        <v/>
      </c>
    </row>
    <row r="1580" spans="4:7" ht="13.95" customHeight="1">
      <c r="D1580" s="186" t="str">
        <f ca="1">IFERROR(ADDRESS(ROW($A$21),$BV$4,,,$B$12),"")</f>
        <v>'0'!$ET$21</v>
      </c>
      <c r="E1580" s="170" t="str">
        <f t="shared" ca="1" si="62"/>
        <v/>
      </c>
      <c r="F1580" s="170" t="str">
        <f t="shared" ca="1" si="63"/>
        <v/>
      </c>
      <c r="G1580" s="171" t="str">
        <f ca="1">IF(OR(E1580=0,E1580="",E1580=FALSE),"",MAX($G$1:G1579)+1)</f>
        <v/>
      </c>
    </row>
    <row r="1581" spans="4:7" ht="13.95" customHeight="1">
      <c r="D1581" s="186" t="str">
        <f ca="1">IFERROR(ADDRESS(ROW($A$22),$BV$4,,,$B$12),"")</f>
        <v>'0'!$ET$22</v>
      </c>
      <c r="E1581" s="170" t="str">
        <f t="shared" ca="1" si="62"/>
        <v/>
      </c>
      <c r="F1581" s="170" t="str">
        <f t="shared" ca="1" si="63"/>
        <v/>
      </c>
      <c r="G1581" s="171" t="str">
        <f ca="1">IF(OR(E1581=0,E1581="",E1581=FALSE),"",MAX($G$1:G1580)+1)</f>
        <v/>
      </c>
    </row>
    <row r="1582" spans="4:7" ht="13.95" customHeight="1">
      <c r="D1582" s="186" t="str">
        <f ca="1">IFERROR(ADDRESS(ROW($A$23),$BV$4,,,$B$12),"")</f>
        <v>'0'!$ET$23</v>
      </c>
      <c r="E1582" s="170" t="str">
        <f t="shared" ca="1" si="62"/>
        <v/>
      </c>
      <c r="F1582" s="170" t="str">
        <f t="shared" ca="1" si="63"/>
        <v/>
      </c>
      <c r="G1582" s="171" t="str">
        <f ca="1">IF(OR(E1582=0,E1582="",E1582=FALSE),"",MAX($G$1:G1581)+1)</f>
        <v/>
      </c>
    </row>
    <row r="1583" spans="4:7" ht="13.95" customHeight="1">
      <c r="D1583" s="186" t="str">
        <f ca="1">IFERROR(ADDRESS(ROW($A$24),$BV$4,,,$B$12),"")</f>
        <v>'0'!$ET$24</v>
      </c>
      <c r="E1583" s="170" t="str">
        <f t="shared" ca="1" si="62"/>
        <v/>
      </c>
      <c r="F1583" s="170" t="str">
        <f t="shared" ca="1" si="63"/>
        <v/>
      </c>
      <c r="G1583" s="171" t="str">
        <f ca="1">IF(OR(E1583=0,E1583="",E1583=FALSE),"",MAX($G$1:G1582)+1)</f>
        <v/>
      </c>
    </row>
    <row r="1584" spans="4:7" ht="13.95" customHeight="1">
      <c r="D1584" s="186" t="str">
        <f ca="1">IFERROR(ADDRESS(ROW($A$25),$BV$4,,,$B$12),"")</f>
        <v>'0'!$ET$25</v>
      </c>
      <c r="E1584" s="170" t="str">
        <f t="shared" ca="1" si="62"/>
        <v/>
      </c>
      <c r="F1584" s="170" t="str">
        <f t="shared" ca="1" si="63"/>
        <v/>
      </c>
      <c r="G1584" s="171" t="str">
        <f ca="1">IF(OR(E1584=0,E1584="",E1584=FALSE),"",MAX($G$1:G1583)+1)</f>
        <v/>
      </c>
    </row>
    <row r="1585" spans="4:7" ht="13.95" customHeight="1">
      <c r="D1585" s="186" t="str">
        <f ca="1">IFERROR(ADDRESS(ROW($A$26),$BV$4,,,$B$12),"")</f>
        <v>'0'!$ET$26</v>
      </c>
      <c r="E1585" s="170" t="str">
        <f t="shared" ca="1" si="62"/>
        <v/>
      </c>
      <c r="F1585" s="170" t="str">
        <f t="shared" ca="1" si="63"/>
        <v/>
      </c>
      <c r="G1585" s="171" t="str">
        <f ca="1">IF(OR(E1585=0,E1585="",E1585=FALSE),"",MAX($G$1:G1584)+1)</f>
        <v/>
      </c>
    </row>
    <row r="1586" spans="4:7" ht="13.95" customHeight="1">
      <c r="D1586" s="186" t="str">
        <f ca="1">IFERROR(ADDRESS(ROW($A$27),$BV$4,,,$B$12),"")</f>
        <v>'0'!$ET$27</v>
      </c>
      <c r="E1586" s="170" t="str">
        <f t="shared" ca="1" si="62"/>
        <v/>
      </c>
      <c r="F1586" s="170" t="str">
        <f t="shared" ca="1" si="63"/>
        <v/>
      </c>
      <c r="G1586" s="171" t="str">
        <f ca="1">IF(OR(E1586=0,E1586="",E1586=FALSE),"",MAX($G$1:G1585)+1)</f>
        <v/>
      </c>
    </row>
    <row r="1587" spans="4:7" ht="13.95" customHeight="1">
      <c r="D1587" s="186" t="str">
        <f ca="1">IFERROR(ADDRESS(ROW($A$28),$BV$4,,,$B$12),"")</f>
        <v>'0'!$ET$28</v>
      </c>
      <c r="E1587" s="170" t="str">
        <f t="shared" ca="1" si="62"/>
        <v/>
      </c>
      <c r="F1587" s="170" t="str">
        <f t="shared" ca="1" si="63"/>
        <v/>
      </c>
      <c r="G1587" s="171" t="str">
        <f ca="1">IF(OR(E1587=0,E1587="",E1587=FALSE),"",MAX($G$1:G1586)+1)</f>
        <v/>
      </c>
    </row>
    <row r="1588" spans="4:7" ht="13.95" customHeight="1">
      <c r="D1588" s="186" t="str">
        <f ca="1">IFERROR(ADDRESS(ROW($A$29),$BV$4,,,$B$12),"")</f>
        <v>'0'!$ET$29</v>
      </c>
      <c r="E1588" s="170" t="str">
        <f t="shared" ca="1" si="62"/>
        <v/>
      </c>
      <c r="F1588" s="170" t="str">
        <f t="shared" ca="1" si="63"/>
        <v/>
      </c>
      <c r="G1588" s="171" t="str">
        <f ca="1">IF(OR(E1588=0,E1588="",E1588=FALSE),"",MAX($G$1:G1587)+1)</f>
        <v/>
      </c>
    </row>
    <row r="1589" spans="4:7" ht="13.95" customHeight="1">
      <c r="D1589" s="186" t="str">
        <f ca="1">IFERROR(ADDRESS(ROW($A$30),$BV$4,,,$B$12),"")</f>
        <v>'0'!$ET$30</v>
      </c>
      <c r="E1589" s="170" t="str">
        <f t="shared" ca="1" si="62"/>
        <v/>
      </c>
      <c r="F1589" s="170" t="str">
        <f t="shared" ca="1" si="63"/>
        <v/>
      </c>
      <c r="G1589" s="171" t="str">
        <f ca="1">IF(OR(E1589=0,E1589="",E1589=FALSE),"",MAX($G$1:G1588)+1)</f>
        <v/>
      </c>
    </row>
    <row r="1590" spans="4:7" ht="13.95" customHeight="1">
      <c r="D1590" s="186" t="str">
        <f ca="1">IFERROR(ADDRESS(ROW($A$31),$BV$4,,,$B$12),"")</f>
        <v>'0'!$ET$31</v>
      </c>
      <c r="E1590" s="170" t="str">
        <f t="shared" ca="1" si="62"/>
        <v/>
      </c>
      <c r="F1590" s="170" t="str">
        <f t="shared" ca="1" si="63"/>
        <v/>
      </c>
      <c r="G1590" s="171" t="str">
        <f ca="1">IF(OR(E1590=0,E1590="",E1590=FALSE),"",MAX($G$1:G1589)+1)</f>
        <v/>
      </c>
    </row>
    <row r="1591" spans="4:7" ht="13.95" customHeight="1">
      <c r="D1591" s="186" t="str">
        <f ca="1">IFERROR(ADDRESS(ROW($A$32),$BV$4,,,$B$12),"")</f>
        <v>'0'!$ET$32</v>
      </c>
      <c r="E1591" s="170" t="str">
        <f t="shared" ca="1" si="62"/>
        <v/>
      </c>
      <c r="F1591" s="170" t="str">
        <f t="shared" ca="1" si="63"/>
        <v/>
      </c>
      <c r="G1591" s="171" t="str">
        <f ca="1">IF(OR(E1591=0,E1591="",E1591=FALSE),"",MAX($G$1:G1590)+1)</f>
        <v/>
      </c>
    </row>
    <row r="1592" spans="4:7" ht="13.95" customHeight="1">
      <c r="D1592" s="186" t="str">
        <f ca="1">IFERROR(ADDRESS(ROW($A$33),$BV$4,,,$B$12),"")</f>
        <v>'0'!$ET$33</v>
      </c>
      <c r="E1592" s="170" t="str">
        <f t="shared" ca="1" si="62"/>
        <v/>
      </c>
      <c r="F1592" s="170" t="str">
        <f t="shared" ca="1" si="63"/>
        <v/>
      </c>
      <c r="G1592" s="171" t="str">
        <f ca="1">IF(OR(E1592=0,E1592="",E1592=FALSE),"",MAX($G$1:G1591)+1)</f>
        <v/>
      </c>
    </row>
    <row r="1593" spans="4:7" ht="13.95" customHeight="1">
      <c r="D1593" s="186" t="str">
        <f ca="1">IFERROR(ADDRESS(ROW($A$34),$BV$4,,,$B$12),"")</f>
        <v>'0'!$ET$34</v>
      </c>
      <c r="E1593" s="170" t="str">
        <f t="shared" ca="1" si="62"/>
        <v/>
      </c>
      <c r="F1593" s="170" t="str">
        <f t="shared" ca="1" si="63"/>
        <v/>
      </c>
      <c r="G1593" s="171" t="str">
        <f ca="1">IF(OR(E1593=0,E1593="",E1593=FALSE),"",MAX($G$1:G1592)+1)</f>
        <v/>
      </c>
    </row>
    <row r="1594" spans="4:7" ht="13.95" customHeight="1">
      <c r="D1594" s="186" t="str">
        <f ca="1">IFERROR(ADDRESS(ROW($A$35),$BV$4,,,$B$12),"")</f>
        <v>'0'!$ET$35</v>
      </c>
      <c r="E1594" s="170" t="str">
        <f t="shared" ca="1" si="62"/>
        <v/>
      </c>
      <c r="F1594" s="170" t="str">
        <f t="shared" ca="1" si="63"/>
        <v/>
      </c>
      <c r="G1594" s="171" t="str">
        <f ca="1">IF(OR(E1594=0,E1594="",E1594=FALSE),"",MAX($G$1:G1593)+1)</f>
        <v/>
      </c>
    </row>
    <row r="1595" spans="4:7" ht="13.95" customHeight="1">
      <c r="D1595" s="186" t="str">
        <f ca="1">IFERROR(ADDRESS(ROW($A$36),$BV$4,,,$B$12),"")</f>
        <v>'0'!$ET$36</v>
      </c>
      <c r="E1595" s="170" t="str">
        <f t="shared" ca="1" si="62"/>
        <v/>
      </c>
      <c r="F1595" s="170" t="str">
        <f t="shared" ca="1" si="63"/>
        <v/>
      </c>
      <c r="G1595" s="171" t="str">
        <f ca="1">IF(OR(E1595=0,E1595="",E1595=FALSE),"",MAX($G$1:G1594)+1)</f>
        <v/>
      </c>
    </row>
    <row r="1596" spans="4:7" ht="13.95" customHeight="1">
      <c r="D1596" s="186" t="str">
        <f ca="1">IFERROR(ADDRESS(ROW($A$37),$BV$4,,,$B$12),"")</f>
        <v>'0'!$ET$37</v>
      </c>
      <c r="E1596" s="170" t="str">
        <f t="shared" ca="1" si="62"/>
        <v/>
      </c>
      <c r="F1596" s="170" t="str">
        <f t="shared" ca="1" si="63"/>
        <v/>
      </c>
      <c r="G1596" s="171" t="str">
        <f ca="1">IF(OR(E1596=0,E1596="",E1596=FALSE),"",MAX($G$1:G1595)+1)</f>
        <v/>
      </c>
    </row>
    <row r="1597" spans="4:7" ht="13.95" customHeight="1">
      <c r="D1597" s="186" t="str">
        <f ca="1">IFERROR(ADDRESS(ROW($A$38),$BV$4,,,$B$12),"")</f>
        <v>'0'!$ET$38</v>
      </c>
      <c r="E1597" s="170" t="str">
        <f t="shared" ca="1" si="62"/>
        <v/>
      </c>
      <c r="F1597" s="170" t="str">
        <f t="shared" ca="1" si="63"/>
        <v/>
      </c>
      <c r="G1597" s="171" t="str">
        <f ca="1">IF(OR(E1597=0,E1597="",E1597=FALSE),"",MAX($G$1:G1596)+1)</f>
        <v/>
      </c>
    </row>
    <row r="1598" spans="4:7" ht="13.95" customHeight="1">
      <c r="D1598" s="186" t="str">
        <f ca="1">IFERROR(ADDRESS(ROW($A$39),$BV$4,,,$B$12),"")</f>
        <v>'0'!$ET$39</v>
      </c>
      <c r="E1598" s="170" t="str">
        <f t="shared" ca="1" si="62"/>
        <v/>
      </c>
      <c r="F1598" s="170" t="str">
        <f t="shared" ca="1" si="63"/>
        <v/>
      </c>
      <c r="G1598" s="171" t="str">
        <f ca="1">IF(OR(E1598=0,E1598="",E1598=FALSE),"",MAX($G$1:G1597)+1)</f>
        <v/>
      </c>
    </row>
    <row r="1599" spans="4:7" ht="13.95" customHeight="1">
      <c r="D1599" s="186" t="str">
        <f ca="1">IFERROR(ADDRESS(ROW($A$40),$BV$4,,,$B$12),"")</f>
        <v>'0'!$ET$40</v>
      </c>
      <c r="E1599" s="170" t="str">
        <f t="shared" ca="1" si="62"/>
        <v/>
      </c>
      <c r="F1599" s="170" t="str">
        <f t="shared" ca="1" si="63"/>
        <v/>
      </c>
      <c r="G1599" s="171" t="str">
        <f ca="1">IF(OR(E1599=0,E1599="",E1599=FALSE),"",MAX($G$1:G1598)+1)</f>
        <v/>
      </c>
    </row>
    <row r="1600" spans="4:7" ht="13.95" customHeight="1">
      <c r="D1600" s="186" t="str">
        <f ca="1">IFERROR(ADDRESS(ROW($A$41),$BV$4,,,$B$12),"")</f>
        <v>'0'!$ET$41</v>
      </c>
      <c r="E1600" s="170" t="str">
        <f t="shared" ca="1" si="62"/>
        <v/>
      </c>
      <c r="F1600" s="170" t="str">
        <f t="shared" ca="1" si="63"/>
        <v/>
      </c>
      <c r="G1600" s="171" t="str">
        <f ca="1">IF(OR(E1600=0,E1600="",E1600=FALSE),"",MAX($G$1:G1599)+1)</f>
        <v/>
      </c>
    </row>
    <row r="1601" spans="4:7" ht="13.95" customHeight="1">
      <c r="D1601" s="186" t="str">
        <f ca="1">IFERROR(ADDRESS(ROW($A$42),$BV$4,,,$B$12),"")</f>
        <v>'0'!$ET$42</v>
      </c>
      <c r="E1601" s="170" t="str">
        <f t="shared" ca="1" si="62"/>
        <v/>
      </c>
      <c r="F1601" s="170" t="str">
        <f t="shared" ca="1" si="63"/>
        <v/>
      </c>
      <c r="G1601" s="171" t="str">
        <f ca="1">IF(OR(E1601=0,E1601="",E1601=FALSE),"",MAX($G$1:G1600)+1)</f>
        <v/>
      </c>
    </row>
    <row r="1602" spans="4:7" ht="13.95" customHeight="1">
      <c r="D1602" s="186" t="str">
        <f ca="1">IFERROR(ADDRESS(ROW($A$43),$BV$4,,,$B$12),"")</f>
        <v>'0'!$ET$43</v>
      </c>
      <c r="E1602" s="170" t="str">
        <f t="shared" ca="1" si="62"/>
        <v/>
      </c>
      <c r="F1602" s="170" t="str">
        <f t="shared" ca="1" si="63"/>
        <v/>
      </c>
      <c r="G1602" s="171" t="str">
        <f ca="1">IF(OR(E1602=0,E1602="",E1602=FALSE),"",MAX($G$1:G1601)+1)</f>
        <v/>
      </c>
    </row>
    <row r="1603" spans="4:7" ht="13.95" customHeight="1">
      <c r="D1603" s="186" t="str">
        <f ca="1">IFERROR(ADDRESS(ROW($A$44),$BV$4,,,$B$12),"")</f>
        <v>'0'!$ET$44</v>
      </c>
      <c r="E1603" s="170" t="str">
        <f t="shared" ref="E1603:E1666" ca="1" si="64">IFERROR(INDIRECT(D1603),"")</f>
        <v/>
      </c>
      <c r="F1603" s="170" t="str">
        <f t="shared" ref="F1603:F1666" ca="1" si="65">IFERROR(IF(OFFSET(INDIRECT(D1603),,-1)&lt;&gt;"",OFFSET(INDIRECT(D1603),,-1),IF(OFFSET(INDIRECT(D1603),,-2)&lt;&gt;"",OFFSET(INDIRECT(D1603),,-2),IF(OFFSET(INDIRECT(D1603),,-3)&lt;&gt;"",OFFSET(INDIRECT(D1603),,-3),IF(OFFSET(INDIRECT(D1603),,-4)&lt;&gt;"",OFFSET(INDIRECT(D1603),,-4),IF(OFFSET(INDIRECT(D1603),,-5)&lt;&gt;"",OFFSET(INDIRECT(D1603),,-5),IF(OFFSET(INDIRECT(D1603),,-6)&lt;&gt;"",OFFSET(INDIRECT(D1603),,-6))))))),"")</f>
        <v/>
      </c>
      <c r="G1603" s="171" t="str">
        <f ca="1">IF(OR(E1603=0,E1603="",E1603=FALSE),"",MAX($G$1:G1602)+1)</f>
        <v/>
      </c>
    </row>
    <row r="1604" spans="4:7" ht="13.95" customHeight="1">
      <c r="D1604" s="186" t="str">
        <f ca="1">IFERROR(ADDRESS(ROW($A$45),$BV$4,,,$B$12),"")</f>
        <v>'0'!$ET$45</v>
      </c>
      <c r="E1604" s="170" t="str">
        <f t="shared" ca="1" si="64"/>
        <v/>
      </c>
      <c r="F1604" s="170" t="str">
        <f t="shared" ca="1" si="65"/>
        <v/>
      </c>
      <c r="G1604" s="171" t="str">
        <f ca="1">IF(OR(E1604=0,E1604="",E1604=FALSE),"",MAX($G$1:G1603)+1)</f>
        <v/>
      </c>
    </row>
    <row r="1605" spans="4:7" ht="13.95" customHeight="1">
      <c r="D1605" s="186" t="str">
        <f ca="1">IFERROR(ADDRESS(ROW($A$46),$BV$4,,,$B$12),"")</f>
        <v>'0'!$ET$46</v>
      </c>
      <c r="E1605" s="170" t="str">
        <f t="shared" ca="1" si="64"/>
        <v/>
      </c>
      <c r="F1605" s="170" t="str">
        <f t="shared" ca="1" si="65"/>
        <v/>
      </c>
      <c r="G1605" s="171" t="str">
        <f ca="1">IF(OR(E1605=0,E1605="",E1605=FALSE),"",MAX($G$1:G1604)+1)</f>
        <v/>
      </c>
    </row>
    <row r="1606" spans="4:7" ht="13.95" customHeight="1">
      <c r="D1606" s="186" t="str">
        <f ca="1">IFERROR(ADDRESS(ROW($A$47),$BV$4,,,$B$12),"")</f>
        <v>'0'!$ET$47</v>
      </c>
      <c r="E1606" s="170" t="str">
        <f t="shared" ca="1" si="64"/>
        <v/>
      </c>
      <c r="F1606" s="170" t="str">
        <f t="shared" ca="1" si="65"/>
        <v/>
      </c>
      <c r="G1606" s="171" t="str">
        <f ca="1">IF(OR(E1606=0,E1606="",E1606=FALSE),"",MAX($G$1:G1605)+1)</f>
        <v/>
      </c>
    </row>
    <row r="1607" spans="4:7" ht="13.95" customHeight="1">
      <c r="D1607" s="186" t="str">
        <f ca="1">IFERROR(ADDRESS(ROW($A$48),$BV$4,,,$B$12),"")</f>
        <v>'0'!$ET$48</v>
      </c>
      <c r="E1607" s="170" t="str">
        <f t="shared" ca="1" si="64"/>
        <v/>
      </c>
      <c r="F1607" s="170" t="str">
        <f t="shared" ca="1" si="65"/>
        <v/>
      </c>
      <c r="G1607" s="171" t="str">
        <f ca="1">IF(OR(E1607=0,E1607="",E1607=FALSE),"",MAX($G$1:G1606)+1)</f>
        <v/>
      </c>
    </row>
    <row r="1608" spans="4:7" ht="13.95" customHeight="1">
      <c r="D1608" s="186" t="str">
        <f ca="1">IFERROR(ADDRESS(ROW($A$49),$BV$4,,,$B$12),"")</f>
        <v>'0'!$ET$49</v>
      </c>
      <c r="E1608" s="170" t="str">
        <f t="shared" ca="1" si="64"/>
        <v/>
      </c>
      <c r="F1608" s="170" t="str">
        <f t="shared" ca="1" si="65"/>
        <v/>
      </c>
      <c r="G1608" s="171" t="str">
        <f ca="1">IF(OR(E1608=0,E1608="",E1608=FALSE),"",MAX($G$1:G1607)+1)</f>
        <v/>
      </c>
    </row>
    <row r="1609" spans="4:7" ht="13.95" customHeight="1">
      <c r="D1609" s="186" t="str">
        <f ca="1">IFERROR(ADDRESS(ROW($A$50),$BV$4,,,$B$12),"")</f>
        <v>'0'!$ET$50</v>
      </c>
      <c r="E1609" s="170" t="str">
        <f t="shared" ca="1" si="64"/>
        <v/>
      </c>
      <c r="F1609" s="170" t="str">
        <f t="shared" ca="1" si="65"/>
        <v/>
      </c>
      <c r="G1609" s="171" t="str">
        <f ca="1">IF(OR(E1609=0,E1609="",E1609=FALSE),"",MAX($G$1:G1608)+1)</f>
        <v/>
      </c>
    </row>
    <row r="1610" spans="4:7" ht="13.95" customHeight="1">
      <c r="D1610" s="186" t="str">
        <f ca="1">IFERROR(ADDRESS(ROW($A$51),$BV$4,,,$B$12),"")</f>
        <v>'0'!$ET$51</v>
      </c>
      <c r="E1610" s="170" t="str">
        <f t="shared" ca="1" si="64"/>
        <v/>
      </c>
      <c r="F1610" s="170" t="str">
        <f t="shared" ca="1" si="65"/>
        <v/>
      </c>
      <c r="G1610" s="171" t="str">
        <f ca="1">IF(OR(E1610=0,E1610="",E1610=FALSE),"",MAX($G$1:G1609)+1)</f>
        <v/>
      </c>
    </row>
    <row r="1611" spans="4:7" ht="13.95" customHeight="1">
      <c r="D1611" s="186" t="str">
        <f ca="1">IFERROR(ADDRESS(ROW($A$52),$BV$4,,,$B$12),"")</f>
        <v>'0'!$ET$52</v>
      </c>
      <c r="E1611" s="170" t="str">
        <f t="shared" ca="1" si="64"/>
        <v/>
      </c>
      <c r="F1611" s="170" t="str">
        <f t="shared" ca="1" si="65"/>
        <v/>
      </c>
      <c r="G1611" s="171" t="str">
        <f ca="1">IF(OR(E1611=0,E1611="",E1611=FALSE),"",MAX($G$1:G1610)+1)</f>
        <v/>
      </c>
    </row>
    <row r="1612" spans="4:7" ht="13.95" customHeight="1">
      <c r="D1612" s="187" t="str">
        <f ca="1">IFERROR(ADDRESS(ROW($A$3),$BV$5,,,$B$12),"")</f>
        <v>'0'!$EU$3</v>
      </c>
      <c r="E1612" s="170" t="str">
        <f t="shared" ca="1" si="64"/>
        <v/>
      </c>
      <c r="F1612" s="170" t="str">
        <f t="shared" ca="1" si="65"/>
        <v/>
      </c>
      <c r="G1612" s="171" t="str">
        <f ca="1">IF(OR(E1612=0,E1612="",E1612=FALSE),"",MAX($G$1:G1611)+1)</f>
        <v/>
      </c>
    </row>
    <row r="1613" spans="4:7" ht="13.95" customHeight="1">
      <c r="D1613" s="187" t="str">
        <f ca="1">IFERROR(ADDRESS(ROW($A$4),$BV$5,,,$B$12),"")</f>
        <v>'0'!$EU$4</v>
      </c>
      <c r="E1613" s="170" t="str">
        <f t="shared" ca="1" si="64"/>
        <v/>
      </c>
      <c r="F1613" s="170" t="str">
        <f t="shared" ca="1" si="65"/>
        <v/>
      </c>
      <c r="G1613" s="171" t="str">
        <f ca="1">IF(OR(E1613=0,E1613="",E1613=FALSE),"",MAX($G$1:G1612)+1)</f>
        <v/>
      </c>
    </row>
    <row r="1614" spans="4:7" ht="13.95" customHeight="1">
      <c r="D1614" s="187" t="str">
        <f ca="1">IFERROR(ADDRESS(ROW($A$5),$BV$5,,,$B$12),"")</f>
        <v>'0'!$EU$5</v>
      </c>
      <c r="E1614" s="170" t="str">
        <f t="shared" ca="1" si="64"/>
        <v/>
      </c>
      <c r="F1614" s="170" t="str">
        <f t="shared" ca="1" si="65"/>
        <v/>
      </c>
      <c r="G1614" s="171" t="str">
        <f ca="1">IF(OR(E1614=0,E1614="",E1614=FALSE),"",MAX($G$1:G1613)+1)</f>
        <v/>
      </c>
    </row>
    <row r="1615" spans="4:7" ht="13.95" customHeight="1">
      <c r="D1615" s="187" t="str">
        <f ca="1">IFERROR(ADDRESS(ROW($A$6),$BV$5,,,$B$12),"")</f>
        <v>'0'!$EU$6</v>
      </c>
      <c r="E1615" s="170" t="str">
        <f t="shared" ca="1" si="64"/>
        <v/>
      </c>
      <c r="F1615" s="170" t="str">
        <f t="shared" ca="1" si="65"/>
        <v/>
      </c>
      <c r="G1615" s="171" t="str">
        <f ca="1">IF(OR(E1615=0,E1615="",E1615=FALSE),"",MAX($G$1:G1614)+1)</f>
        <v/>
      </c>
    </row>
    <row r="1616" spans="4:7" ht="13.95" customHeight="1">
      <c r="D1616" s="187" t="str">
        <f ca="1">IFERROR(ADDRESS(ROW($A$7),$BV$5,,,$B$12),"")</f>
        <v>'0'!$EU$7</v>
      </c>
      <c r="E1616" s="170" t="str">
        <f t="shared" ca="1" si="64"/>
        <v/>
      </c>
      <c r="F1616" s="170" t="str">
        <f t="shared" ca="1" si="65"/>
        <v/>
      </c>
      <c r="G1616" s="171" t="str">
        <f ca="1">IF(OR(E1616=0,E1616="",E1616=FALSE),"",MAX($G$1:G1615)+1)</f>
        <v/>
      </c>
    </row>
    <row r="1617" spans="4:7" ht="13.95" customHeight="1">
      <c r="D1617" s="187" t="str">
        <f ca="1">IFERROR(ADDRESS(ROW($A$8),$BV$5,,,$B$12),"")</f>
        <v>'0'!$EU$8</v>
      </c>
      <c r="E1617" s="170" t="str">
        <f t="shared" ca="1" si="64"/>
        <v/>
      </c>
      <c r="F1617" s="170" t="str">
        <f t="shared" ca="1" si="65"/>
        <v/>
      </c>
      <c r="G1617" s="171" t="str">
        <f ca="1">IF(OR(E1617=0,E1617="",E1617=FALSE),"",MAX($G$1:G1616)+1)</f>
        <v/>
      </c>
    </row>
    <row r="1618" spans="4:7" ht="13.95" customHeight="1">
      <c r="D1618" s="187" t="str">
        <f ca="1">IFERROR(ADDRESS(ROW($A$9),$BV$5,,,$B$12),"")</f>
        <v>'0'!$EU$9</v>
      </c>
      <c r="E1618" s="170" t="str">
        <f t="shared" ca="1" si="64"/>
        <v/>
      </c>
      <c r="F1618" s="170" t="str">
        <f t="shared" ca="1" si="65"/>
        <v/>
      </c>
      <c r="G1618" s="171" t="str">
        <f ca="1">IF(OR(E1618=0,E1618="",E1618=FALSE),"",MAX($G$1:G1617)+1)</f>
        <v/>
      </c>
    </row>
    <row r="1619" spans="4:7" ht="13.95" customHeight="1">
      <c r="D1619" s="187" t="str">
        <f ca="1">IFERROR(ADDRESS(ROW($A$10),$BV$5,,,$B$12),"")</f>
        <v>'0'!$EU$10</v>
      </c>
      <c r="E1619" s="170" t="str">
        <f t="shared" ca="1" si="64"/>
        <v/>
      </c>
      <c r="F1619" s="170" t="str">
        <f t="shared" ca="1" si="65"/>
        <v/>
      </c>
      <c r="G1619" s="171" t="str">
        <f ca="1">IF(OR(E1619=0,E1619="",E1619=FALSE),"",MAX($G$1:G1618)+1)</f>
        <v/>
      </c>
    </row>
    <row r="1620" spans="4:7" ht="13.95" customHeight="1">
      <c r="D1620" s="187" t="str">
        <f ca="1">IFERROR(ADDRESS(ROW($A$11),$BV$5,,,$B$12),"")</f>
        <v>'0'!$EU$11</v>
      </c>
      <c r="E1620" s="170" t="str">
        <f t="shared" ca="1" si="64"/>
        <v/>
      </c>
      <c r="F1620" s="170" t="str">
        <f t="shared" ca="1" si="65"/>
        <v/>
      </c>
      <c r="G1620" s="171" t="str">
        <f ca="1">IF(OR(E1620=0,E1620="",E1620=FALSE),"",MAX($G$1:G1619)+1)</f>
        <v/>
      </c>
    </row>
    <row r="1621" spans="4:7" ht="13.95" customHeight="1">
      <c r="D1621" s="187" t="str">
        <f ca="1">IFERROR(ADDRESS(ROW($A$12),$BV$5,,,$B$12),"")</f>
        <v>'0'!$EU$12</v>
      </c>
      <c r="E1621" s="170" t="str">
        <f t="shared" ca="1" si="64"/>
        <v/>
      </c>
      <c r="F1621" s="170" t="str">
        <f t="shared" ca="1" si="65"/>
        <v/>
      </c>
      <c r="G1621" s="171" t="str">
        <f ca="1">IF(OR(E1621=0,E1621="",E1621=FALSE),"",MAX($G$1:G1620)+1)</f>
        <v/>
      </c>
    </row>
    <row r="1622" spans="4:7" ht="13.95" customHeight="1">
      <c r="D1622" s="187" t="str">
        <f ca="1">IFERROR(ADDRESS(ROW($A$13),$BV$5,,,$B$12),"")</f>
        <v>'0'!$EU$13</v>
      </c>
      <c r="E1622" s="170" t="str">
        <f t="shared" ca="1" si="64"/>
        <v/>
      </c>
      <c r="F1622" s="170" t="str">
        <f t="shared" ca="1" si="65"/>
        <v/>
      </c>
      <c r="G1622" s="171" t="str">
        <f ca="1">IF(OR(E1622=0,E1622="",E1622=FALSE),"",MAX($G$1:G1621)+1)</f>
        <v/>
      </c>
    </row>
    <row r="1623" spans="4:7" ht="13.95" customHeight="1">
      <c r="D1623" s="187" t="str">
        <f ca="1">IFERROR(ADDRESS(ROW($A$14),$BV$5,,,$B$12),"")</f>
        <v>'0'!$EU$14</v>
      </c>
      <c r="E1623" s="170" t="str">
        <f t="shared" ca="1" si="64"/>
        <v/>
      </c>
      <c r="F1623" s="170" t="str">
        <f t="shared" ca="1" si="65"/>
        <v/>
      </c>
      <c r="G1623" s="171" t="str">
        <f ca="1">IF(OR(E1623=0,E1623="",E1623=FALSE),"",MAX($G$1:G1622)+1)</f>
        <v/>
      </c>
    </row>
    <row r="1624" spans="4:7" ht="13.95" customHeight="1">
      <c r="D1624" s="187" t="str">
        <f ca="1">IFERROR(ADDRESS(ROW($A$15),$BV$5,,,$B$12),"")</f>
        <v>'0'!$EU$15</v>
      </c>
      <c r="E1624" s="170" t="str">
        <f t="shared" ca="1" si="64"/>
        <v/>
      </c>
      <c r="F1624" s="170" t="str">
        <f t="shared" ca="1" si="65"/>
        <v/>
      </c>
      <c r="G1624" s="171" t="str">
        <f ca="1">IF(OR(E1624=0,E1624="",E1624=FALSE),"",MAX($G$1:G1623)+1)</f>
        <v/>
      </c>
    </row>
    <row r="1625" spans="4:7" ht="13.95" customHeight="1">
      <c r="D1625" s="187" t="str">
        <f ca="1">IFERROR(ADDRESS(ROW($A$16),$BV$5,,,$B$12),"")</f>
        <v>'0'!$EU$16</v>
      </c>
      <c r="E1625" s="170" t="str">
        <f t="shared" ca="1" si="64"/>
        <v/>
      </c>
      <c r="F1625" s="170" t="str">
        <f t="shared" ca="1" si="65"/>
        <v/>
      </c>
      <c r="G1625" s="171" t="str">
        <f ca="1">IF(OR(E1625=0,E1625="",E1625=FALSE),"",MAX($G$1:G1624)+1)</f>
        <v/>
      </c>
    </row>
    <row r="1626" spans="4:7" ht="13.95" customHeight="1">
      <c r="D1626" s="187" t="str">
        <f ca="1">IFERROR(ADDRESS(ROW($A$17),$BV$5,,,$B$12),"")</f>
        <v>'0'!$EU$17</v>
      </c>
      <c r="E1626" s="170" t="str">
        <f t="shared" ca="1" si="64"/>
        <v/>
      </c>
      <c r="F1626" s="170" t="str">
        <f t="shared" ca="1" si="65"/>
        <v/>
      </c>
      <c r="G1626" s="171" t="str">
        <f ca="1">IF(OR(E1626=0,E1626="",E1626=FALSE),"",MAX($G$1:G1625)+1)</f>
        <v/>
      </c>
    </row>
    <row r="1627" spans="4:7" ht="13.95" customHeight="1">
      <c r="D1627" s="187" t="str">
        <f ca="1">IFERROR(ADDRESS(ROW($A$18),$BV$5,,,$B$12),"")</f>
        <v>'0'!$EU$18</v>
      </c>
      <c r="E1627" s="170" t="str">
        <f t="shared" ca="1" si="64"/>
        <v/>
      </c>
      <c r="F1627" s="170" t="str">
        <f t="shared" ca="1" si="65"/>
        <v/>
      </c>
      <c r="G1627" s="171" t="str">
        <f ca="1">IF(OR(E1627=0,E1627="",E1627=FALSE),"",MAX($G$1:G1626)+1)</f>
        <v/>
      </c>
    </row>
    <row r="1628" spans="4:7" ht="13.95" customHeight="1">
      <c r="D1628" s="187" t="str">
        <f ca="1">IFERROR(ADDRESS(ROW($A$19),$BV$5,,,$B$12),"")</f>
        <v>'0'!$EU$19</v>
      </c>
      <c r="E1628" s="170" t="str">
        <f t="shared" ca="1" si="64"/>
        <v/>
      </c>
      <c r="F1628" s="170" t="str">
        <f t="shared" ca="1" si="65"/>
        <v/>
      </c>
      <c r="G1628" s="171" t="str">
        <f ca="1">IF(OR(E1628=0,E1628="",E1628=FALSE),"",MAX($G$1:G1627)+1)</f>
        <v/>
      </c>
    </row>
    <row r="1629" spans="4:7" ht="13.95" customHeight="1">
      <c r="D1629" s="187" t="str">
        <f ca="1">IFERROR(ADDRESS(ROW($A$20),$BV$5,,,$B$12),"")</f>
        <v>'0'!$EU$20</v>
      </c>
      <c r="E1629" s="170" t="str">
        <f t="shared" ca="1" si="64"/>
        <v/>
      </c>
      <c r="F1629" s="170" t="str">
        <f t="shared" ca="1" si="65"/>
        <v/>
      </c>
      <c r="G1629" s="171" t="str">
        <f ca="1">IF(OR(E1629=0,E1629="",E1629=FALSE),"",MAX($G$1:G1628)+1)</f>
        <v/>
      </c>
    </row>
    <row r="1630" spans="4:7" ht="13.95" customHeight="1">
      <c r="D1630" s="187" t="str">
        <f ca="1">IFERROR(ADDRESS(ROW($A$21),$BV$5,,,$B$12),"")</f>
        <v>'0'!$EU$21</v>
      </c>
      <c r="E1630" s="170" t="str">
        <f t="shared" ca="1" si="64"/>
        <v/>
      </c>
      <c r="F1630" s="170" t="str">
        <f t="shared" ca="1" si="65"/>
        <v/>
      </c>
      <c r="G1630" s="171" t="str">
        <f ca="1">IF(OR(E1630=0,E1630="",E1630=FALSE),"",MAX($G$1:G1629)+1)</f>
        <v/>
      </c>
    </row>
    <row r="1631" spans="4:7" ht="13.95" customHeight="1">
      <c r="D1631" s="187" t="str">
        <f ca="1">IFERROR(ADDRESS(ROW($A$22),$BV$5,,,$B$12),"")</f>
        <v>'0'!$EU$22</v>
      </c>
      <c r="E1631" s="170" t="str">
        <f t="shared" ca="1" si="64"/>
        <v/>
      </c>
      <c r="F1631" s="170" t="str">
        <f t="shared" ca="1" si="65"/>
        <v/>
      </c>
      <c r="G1631" s="171" t="str">
        <f ca="1">IF(OR(E1631=0,E1631="",E1631=FALSE),"",MAX($G$1:G1630)+1)</f>
        <v/>
      </c>
    </row>
    <row r="1632" spans="4:7" ht="13.95" customHeight="1">
      <c r="D1632" s="187" t="str">
        <f ca="1">IFERROR(ADDRESS(ROW($A$23),$BV$5,,,$B$12),"")</f>
        <v>'0'!$EU$23</v>
      </c>
      <c r="E1632" s="170" t="str">
        <f t="shared" ca="1" si="64"/>
        <v/>
      </c>
      <c r="F1632" s="170" t="str">
        <f t="shared" ca="1" si="65"/>
        <v/>
      </c>
      <c r="G1632" s="171" t="str">
        <f ca="1">IF(OR(E1632=0,E1632="",E1632=FALSE),"",MAX($G$1:G1631)+1)</f>
        <v/>
      </c>
    </row>
    <row r="1633" spans="4:7" ht="13.95" customHeight="1">
      <c r="D1633" s="187" t="str">
        <f ca="1">IFERROR(ADDRESS(ROW($A$24),$BV$5,,,$B$12),"")</f>
        <v>'0'!$EU$24</v>
      </c>
      <c r="E1633" s="170" t="str">
        <f t="shared" ca="1" si="64"/>
        <v/>
      </c>
      <c r="F1633" s="170" t="str">
        <f t="shared" ca="1" si="65"/>
        <v/>
      </c>
      <c r="G1633" s="171" t="str">
        <f ca="1">IF(OR(E1633=0,E1633="",E1633=FALSE),"",MAX($G$1:G1632)+1)</f>
        <v/>
      </c>
    </row>
    <row r="1634" spans="4:7" ht="13.95" customHeight="1">
      <c r="D1634" s="187" t="str">
        <f ca="1">IFERROR(ADDRESS(ROW($A$25),$BV$5,,,$B$12),"")</f>
        <v>'0'!$EU$25</v>
      </c>
      <c r="E1634" s="170" t="str">
        <f t="shared" ca="1" si="64"/>
        <v/>
      </c>
      <c r="F1634" s="170" t="str">
        <f t="shared" ca="1" si="65"/>
        <v/>
      </c>
      <c r="G1634" s="171" t="str">
        <f ca="1">IF(OR(E1634=0,E1634="",E1634=FALSE),"",MAX($G$1:G1633)+1)</f>
        <v/>
      </c>
    </row>
    <row r="1635" spans="4:7" ht="13.95" customHeight="1">
      <c r="D1635" s="187" t="str">
        <f ca="1">IFERROR(ADDRESS(ROW($A$26),$BV$5,,,$B$12),"")</f>
        <v>'0'!$EU$26</v>
      </c>
      <c r="E1635" s="170" t="str">
        <f t="shared" ca="1" si="64"/>
        <v/>
      </c>
      <c r="F1635" s="170" t="str">
        <f t="shared" ca="1" si="65"/>
        <v/>
      </c>
      <c r="G1635" s="171" t="str">
        <f ca="1">IF(OR(E1635=0,E1635="",E1635=FALSE),"",MAX($G$1:G1634)+1)</f>
        <v/>
      </c>
    </row>
    <row r="1636" spans="4:7" ht="13.95" customHeight="1">
      <c r="D1636" s="187" t="str">
        <f ca="1">IFERROR(ADDRESS(ROW($A$27),$BV$5,,,$B$12),"")</f>
        <v>'0'!$EU$27</v>
      </c>
      <c r="E1636" s="170" t="str">
        <f t="shared" ca="1" si="64"/>
        <v/>
      </c>
      <c r="F1636" s="170" t="str">
        <f t="shared" ca="1" si="65"/>
        <v/>
      </c>
      <c r="G1636" s="171" t="str">
        <f ca="1">IF(OR(E1636=0,E1636="",E1636=FALSE),"",MAX($G$1:G1635)+1)</f>
        <v/>
      </c>
    </row>
    <row r="1637" spans="4:7" ht="13.95" customHeight="1">
      <c r="D1637" s="187" t="str">
        <f ca="1">IFERROR(ADDRESS(ROW($A$28),$BV$5,,,$B$12),"")</f>
        <v>'0'!$EU$28</v>
      </c>
      <c r="E1637" s="170" t="str">
        <f t="shared" ca="1" si="64"/>
        <v/>
      </c>
      <c r="F1637" s="170" t="str">
        <f t="shared" ca="1" si="65"/>
        <v/>
      </c>
      <c r="G1637" s="171" t="str">
        <f ca="1">IF(OR(E1637=0,E1637="",E1637=FALSE),"",MAX($G$1:G1636)+1)</f>
        <v/>
      </c>
    </row>
    <row r="1638" spans="4:7" ht="13.95" customHeight="1">
      <c r="D1638" s="187" t="str">
        <f ca="1">IFERROR(ADDRESS(ROW($A$29),$BV$5,,,$B$12),"")</f>
        <v>'0'!$EU$29</v>
      </c>
      <c r="E1638" s="170" t="str">
        <f t="shared" ca="1" si="64"/>
        <v/>
      </c>
      <c r="F1638" s="170" t="str">
        <f t="shared" ca="1" si="65"/>
        <v/>
      </c>
      <c r="G1638" s="171" t="str">
        <f ca="1">IF(OR(E1638=0,E1638="",E1638=FALSE),"",MAX($G$1:G1637)+1)</f>
        <v/>
      </c>
    </row>
    <row r="1639" spans="4:7" ht="13.95" customHeight="1">
      <c r="D1639" s="187" t="str">
        <f ca="1">IFERROR(ADDRESS(ROW($A$30),$BV$5,,,$B$12),"")</f>
        <v>'0'!$EU$30</v>
      </c>
      <c r="E1639" s="170" t="str">
        <f t="shared" ca="1" si="64"/>
        <v/>
      </c>
      <c r="F1639" s="170" t="str">
        <f t="shared" ca="1" si="65"/>
        <v/>
      </c>
      <c r="G1639" s="171" t="str">
        <f ca="1">IF(OR(E1639=0,E1639="",E1639=FALSE),"",MAX($G$1:G1638)+1)</f>
        <v/>
      </c>
    </row>
    <row r="1640" spans="4:7" ht="13.95" customHeight="1">
      <c r="D1640" s="187" t="str">
        <f ca="1">IFERROR(ADDRESS(ROW($A$31),$BV$5,,,$B$12),"")</f>
        <v>'0'!$EU$31</v>
      </c>
      <c r="E1640" s="170" t="str">
        <f t="shared" ca="1" si="64"/>
        <v/>
      </c>
      <c r="F1640" s="170" t="str">
        <f t="shared" ca="1" si="65"/>
        <v/>
      </c>
      <c r="G1640" s="171" t="str">
        <f ca="1">IF(OR(E1640=0,E1640="",E1640=FALSE),"",MAX($G$1:G1639)+1)</f>
        <v/>
      </c>
    </row>
    <row r="1641" spans="4:7" ht="13.95" customHeight="1">
      <c r="D1641" s="187" t="str">
        <f ca="1">IFERROR(ADDRESS(ROW($A$32),$BV$5,,,$B$12),"")</f>
        <v>'0'!$EU$32</v>
      </c>
      <c r="E1641" s="170" t="str">
        <f t="shared" ca="1" si="64"/>
        <v/>
      </c>
      <c r="F1641" s="170" t="str">
        <f t="shared" ca="1" si="65"/>
        <v/>
      </c>
      <c r="G1641" s="171" t="str">
        <f ca="1">IF(OR(E1641=0,E1641="",E1641=FALSE),"",MAX($G$1:G1640)+1)</f>
        <v/>
      </c>
    </row>
    <row r="1642" spans="4:7" ht="13.95" customHeight="1">
      <c r="D1642" s="187" t="str">
        <f ca="1">IFERROR(ADDRESS(ROW($A$33),$BV$5,,,$B$12),"")</f>
        <v>'0'!$EU$33</v>
      </c>
      <c r="E1642" s="170" t="str">
        <f t="shared" ca="1" si="64"/>
        <v/>
      </c>
      <c r="F1642" s="170" t="str">
        <f t="shared" ca="1" si="65"/>
        <v/>
      </c>
      <c r="G1642" s="171" t="str">
        <f ca="1">IF(OR(E1642=0,E1642="",E1642=FALSE),"",MAX($G$1:G1641)+1)</f>
        <v/>
      </c>
    </row>
    <row r="1643" spans="4:7" ht="13.95" customHeight="1">
      <c r="D1643" s="187" t="str">
        <f ca="1">IFERROR(ADDRESS(ROW($A$34),$BV$5,,,$B$12),"")</f>
        <v>'0'!$EU$34</v>
      </c>
      <c r="E1643" s="170" t="str">
        <f t="shared" ca="1" si="64"/>
        <v/>
      </c>
      <c r="F1643" s="170" t="str">
        <f t="shared" ca="1" si="65"/>
        <v/>
      </c>
      <c r="G1643" s="171" t="str">
        <f ca="1">IF(OR(E1643=0,E1643="",E1643=FALSE),"",MAX($G$1:G1642)+1)</f>
        <v/>
      </c>
    </row>
    <row r="1644" spans="4:7" ht="13.95" customHeight="1">
      <c r="D1644" s="187" t="str">
        <f ca="1">IFERROR(ADDRESS(ROW($A$35),$BV$5,,,$B$12),"")</f>
        <v>'0'!$EU$35</v>
      </c>
      <c r="E1644" s="170" t="str">
        <f t="shared" ca="1" si="64"/>
        <v/>
      </c>
      <c r="F1644" s="170" t="str">
        <f t="shared" ca="1" si="65"/>
        <v/>
      </c>
      <c r="G1644" s="171" t="str">
        <f ca="1">IF(OR(E1644=0,E1644="",E1644=FALSE),"",MAX($G$1:G1643)+1)</f>
        <v/>
      </c>
    </row>
    <row r="1645" spans="4:7" ht="13.95" customHeight="1">
      <c r="D1645" s="187" t="str">
        <f ca="1">IFERROR(ADDRESS(ROW($A$36),$BV$5,,,$B$12),"")</f>
        <v>'0'!$EU$36</v>
      </c>
      <c r="E1645" s="170" t="str">
        <f t="shared" ca="1" si="64"/>
        <v/>
      </c>
      <c r="F1645" s="170" t="str">
        <f t="shared" ca="1" si="65"/>
        <v/>
      </c>
      <c r="G1645" s="171" t="str">
        <f ca="1">IF(OR(E1645=0,E1645="",E1645=FALSE),"",MAX($G$1:G1644)+1)</f>
        <v/>
      </c>
    </row>
    <row r="1646" spans="4:7" ht="13.95" customHeight="1">
      <c r="D1646" s="187" t="str">
        <f ca="1">IFERROR(ADDRESS(ROW($A$37),$BV$5,,,$B$12),"")</f>
        <v>'0'!$EU$37</v>
      </c>
      <c r="E1646" s="170" t="str">
        <f t="shared" ca="1" si="64"/>
        <v/>
      </c>
      <c r="F1646" s="170" t="str">
        <f t="shared" ca="1" si="65"/>
        <v/>
      </c>
      <c r="G1646" s="171" t="str">
        <f ca="1">IF(OR(E1646=0,E1646="",E1646=FALSE),"",MAX($G$1:G1645)+1)</f>
        <v/>
      </c>
    </row>
    <row r="1647" spans="4:7" ht="13.95" customHeight="1">
      <c r="D1647" s="187" t="str">
        <f ca="1">IFERROR(ADDRESS(ROW($A$38),$BV$5,,,$B$12),"")</f>
        <v>'0'!$EU$38</v>
      </c>
      <c r="E1647" s="170" t="str">
        <f t="shared" ca="1" si="64"/>
        <v/>
      </c>
      <c r="F1647" s="170" t="str">
        <f t="shared" ca="1" si="65"/>
        <v/>
      </c>
      <c r="G1647" s="171" t="str">
        <f ca="1">IF(OR(E1647=0,E1647="",E1647=FALSE),"",MAX($G$1:G1646)+1)</f>
        <v/>
      </c>
    </row>
    <row r="1648" spans="4:7" ht="13.95" customHeight="1">
      <c r="D1648" s="187" t="str">
        <f ca="1">IFERROR(ADDRESS(ROW($A$39),$BV$5,,,$B$12),"")</f>
        <v>'0'!$EU$39</v>
      </c>
      <c r="E1648" s="170" t="str">
        <f t="shared" ca="1" si="64"/>
        <v/>
      </c>
      <c r="F1648" s="170" t="str">
        <f t="shared" ca="1" si="65"/>
        <v/>
      </c>
      <c r="G1648" s="171" t="str">
        <f ca="1">IF(OR(E1648=0,E1648="",E1648=FALSE),"",MAX($G$1:G1647)+1)</f>
        <v/>
      </c>
    </row>
    <row r="1649" spans="3:7" ht="13.95" customHeight="1">
      <c r="D1649" s="187" t="str">
        <f ca="1">IFERROR(ADDRESS(ROW($A$40),$BV$5,,,$B$12),"")</f>
        <v>'0'!$EU$40</v>
      </c>
      <c r="E1649" s="170" t="str">
        <f t="shared" ca="1" si="64"/>
        <v/>
      </c>
      <c r="F1649" s="170" t="str">
        <f t="shared" ca="1" si="65"/>
        <v/>
      </c>
      <c r="G1649" s="171" t="str">
        <f ca="1">IF(OR(E1649=0,E1649="",E1649=FALSE),"",MAX($G$1:G1648)+1)</f>
        <v/>
      </c>
    </row>
    <row r="1650" spans="3:7" ht="13.95" customHeight="1">
      <c r="D1650" s="187" t="str">
        <f ca="1">IFERROR(ADDRESS(ROW($A$41),$BV$5,,,$B$12),"")</f>
        <v>'0'!$EU$41</v>
      </c>
      <c r="E1650" s="170" t="str">
        <f t="shared" ca="1" si="64"/>
        <v/>
      </c>
      <c r="F1650" s="170" t="str">
        <f t="shared" ca="1" si="65"/>
        <v/>
      </c>
      <c r="G1650" s="171" t="str">
        <f ca="1">IF(OR(E1650=0,E1650="",E1650=FALSE),"",MAX($G$1:G1649)+1)</f>
        <v/>
      </c>
    </row>
    <row r="1651" spans="3:7" ht="13.95" customHeight="1">
      <c r="D1651" s="187" t="str">
        <f ca="1">IFERROR(ADDRESS(ROW($A$42),$BV$5,,,$B$12),"")</f>
        <v>'0'!$EU$42</v>
      </c>
      <c r="E1651" s="170" t="str">
        <f t="shared" ca="1" si="64"/>
        <v/>
      </c>
      <c r="F1651" s="170" t="str">
        <f t="shared" ca="1" si="65"/>
        <v/>
      </c>
      <c r="G1651" s="171" t="str">
        <f ca="1">IF(OR(E1651=0,E1651="",E1651=FALSE),"",MAX($G$1:G1650)+1)</f>
        <v/>
      </c>
    </row>
    <row r="1652" spans="3:7" ht="13.95" customHeight="1">
      <c r="D1652" s="187" t="str">
        <f ca="1">IFERROR(ADDRESS(ROW($A$43),$BV$5,,,$B$12),"")</f>
        <v>'0'!$EU$43</v>
      </c>
      <c r="E1652" s="170" t="str">
        <f t="shared" ca="1" si="64"/>
        <v/>
      </c>
      <c r="F1652" s="170" t="str">
        <f t="shared" ca="1" si="65"/>
        <v/>
      </c>
      <c r="G1652" s="171" t="str">
        <f ca="1">IF(OR(E1652=0,E1652="",E1652=FALSE),"",MAX($G$1:G1651)+1)</f>
        <v/>
      </c>
    </row>
    <row r="1653" spans="3:7" ht="13.95" customHeight="1">
      <c r="D1653" s="187" t="str">
        <f ca="1">IFERROR(ADDRESS(ROW($A$44),$BV$5,,,$B$12),"")</f>
        <v>'0'!$EU$44</v>
      </c>
      <c r="E1653" s="170" t="str">
        <f t="shared" ca="1" si="64"/>
        <v/>
      </c>
      <c r="F1653" s="170" t="str">
        <f t="shared" ca="1" si="65"/>
        <v/>
      </c>
      <c r="G1653" s="171" t="str">
        <f ca="1">IF(OR(E1653=0,E1653="",E1653=FALSE),"",MAX($G$1:G1652)+1)</f>
        <v/>
      </c>
    </row>
    <row r="1654" spans="3:7" ht="13.95" customHeight="1">
      <c r="D1654" s="187" t="str">
        <f ca="1">IFERROR(ADDRESS(ROW($A$45),$BV$5,,,$B$12),"")</f>
        <v>'0'!$EU$45</v>
      </c>
      <c r="E1654" s="170" t="str">
        <f t="shared" ca="1" si="64"/>
        <v/>
      </c>
      <c r="F1654" s="170" t="str">
        <f t="shared" ca="1" si="65"/>
        <v/>
      </c>
      <c r="G1654" s="171" t="str">
        <f ca="1">IF(OR(E1654=0,E1654="",E1654=FALSE),"",MAX($G$1:G1653)+1)</f>
        <v/>
      </c>
    </row>
    <row r="1655" spans="3:7" ht="13.95" customHeight="1">
      <c r="D1655" s="187" t="str">
        <f ca="1">IFERROR(ADDRESS(ROW($A$46),$BV$5,,,$B$12),"")</f>
        <v>'0'!$EU$46</v>
      </c>
      <c r="E1655" s="170" t="str">
        <f t="shared" ca="1" si="64"/>
        <v/>
      </c>
      <c r="F1655" s="170" t="str">
        <f t="shared" ca="1" si="65"/>
        <v/>
      </c>
      <c r="G1655" s="171" t="str">
        <f ca="1">IF(OR(E1655=0,E1655="",E1655=FALSE),"",MAX($G$1:G1654)+1)</f>
        <v/>
      </c>
    </row>
    <row r="1656" spans="3:7" ht="13.95" customHeight="1">
      <c r="D1656" s="187" t="str">
        <f ca="1">IFERROR(ADDRESS(ROW($A$47),$BV$5,,,$B$12),"")</f>
        <v>'0'!$EU$47</v>
      </c>
      <c r="E1656" s="170" t="str">
        <f t="shared" ca="1" si="64"/>
        <v/>
      </c>
      <c r="F1656" s="170" t="str">
        <f t="shared" ca="1" si="65"/>
        <v/>
      </c>
      <c r="G1656" s="171" t="str">
        <f ca="1">IF(OR(E1656=0,E1656="",E1656=FALSE),"",MAX($G$1:G1655)+1)</f>
        <v/>
      </c>
    </row>
    <row r="1657" spans="3:7" ht="13.95" customHeight="1">
      <c r="D1657" s="187" t="str">
        <f ca="1">IFERROR(ADDRESS(ROW($A$48),$BV$5,,,$B$12),"")</f>
        <v>'0'!$EU$48</v>
      </c>
      <c r="E1657" s="170" t="str">
        <f t="shared" ca="1" si="64"/>
        <v/>
      </c>
      <c r="F1657" s="170" t="str">
        <f t="shared" ca="1" si="65"/>
        <v/>
      </c>
      <c r="G1657" s="171" t="str">
        <f ca="1">IF(OR(E1657=0,E1657="",E1657=FALSE),"",MAX($G$1:G1656)+1)</f>
        <v/>
      </c>
    </row>
    <row r="1658" spans="3:7" ht="13.95" customHeight="1">
      <c r="D1658" s="187" t="str">
        <f ca="1">IFERROR(ADDRESS(ROW($A$49),$BV$5,,,$B$12),"")</f>
        <v>'0'!$EU$49</v>
      </c>
      <c r="E1658" s="170" t="str">
        <f t="shared" ca="1" si="64"/>
        <v/>
      </c>
      <c r="F1658" s="170" t="str">
        <f t="shared" ca="1" si="65"/>
        <v/>
      </c>
      <c r="G1658" s="171" t="str">
        <f ca="1">IF(OR(E1658=0,E1658="",E1658=FALSE),"",MAX($G$1:G1657)+1)</f>
        <v/>
      </c>
    </row>
    <row r="1659" spans="3:7" ht="13.95" customHeight="1">
      <c r="D1659" s="187" t="str">
        <f ca="1">IFERROR(ADDRESS(ROW($A$50),$BV$5,,,$B$12),"")</f>
        <v>'0'!$EU$50</v>
      </c>
      <c r="E1659" s="170" t="str">
        <f t="shared" ca="1" si="64"/>
        <v/>
      </c>
      <c r="F1659" s="170" t="str">
        <f t="shared" ca="1" si="65"/>
        <v/>
      </c>
      <c r="G1659" s="171" t="str">
        <f ca="1">IF(OR(E1659=0,E1659="",E1659=FALSE),"",MAX($G$1:G1658)+1)</f>
        <v/>
      </c>
    </row>
    <row r="1660" spans="3:7" ht="13.95" customHeight="1">
      <c r="D1660" s="187" t="str">
        <f ca="1">IFERROR(ADDRESS(ROW($A$51),$BV$5,,,$B$12),"")</f>
        <v>'0'!$EU$51</v>
      </c>
      <c r="E1660" s="170" t="str">
        <f t="shared" ca="1" si="64"/>
        <v/>
      </c>
      <c r="F1660" s="170" t="str">
        <f t="shared" ca="1" si="65"/>
        <v/>
      </c>
      <c r="G1660" s="171" t="str">
        <f ca="1">IF(OR(E1660=0,E1660="",E1660=FALSE),"",MAX($G$1:G1659)+1)</f>
        <v/>
      </c>
    </row>
    <row r="1661" spans="3:7" ht="13.95" customHeight="1" thickBot="1">
      <c r="D1661" s="187" t="str">
        <f ca="1">IFERROR(ADDRESS(ROW($A$52),$BV$5,,,$B$12),"")</f>
        <v>'0'!$EU$52</v>
      </c>
      <c r="E1661" s="170" t="str">
        <f t="shared" ca="1" si="64"/>
        <v/>
      </c>
      <c r="F1661" s="170" t="str">
        <f t="shared" ca="1" si="65"/>
        <v/>
      </c>
      <c r="G1661" s="171" t="str">
        <f ca="1">IF(OR(E1661=0,E1661="",E1661=FALSE),"",MAX($G$1:G1660)+1)</f>
        <v/>
      </c>
    </row>
    <row r="1662" spans="3:7" ht="13.95" customHeight="1" thickTop="1">
      <c r="C1662" s="190" t="s">
        <v>389</v>
      </c>
      <c r="D1662" s="189">
        <f>B13</f>
        <v>0</v>
      </c>
      <c r="E1662" s="170" t="str">
        <f t="shared" ca="1" si="64"/>
        <v/>
      </c>
      <c r="F1662" s="170" t="str">
        <f t="shared" ca="1" si="65"/>
        <v/>
      </c>
      <c r="G1662" s="171" t="str">
        <f ca="1">IF(OR(E1662=0,E1662="",E1662=FALSE),"",MAX($G$1:G1661)+1)</f>
        <v/>
      </c>
    </row>
    <row r="1663" spans="3:7" ht="13.95" customHeight="1">
      <c r="D1663" s="196" t="str">
        <f ca="1">IFERROR(ADDRESS(ROW($A$3),$BW$3,,,$B$13),"")</f>
        <v/>
      </c>
      <c r="E1663" s="170" t="str">
        <f t="shared" ca="1" si="64"/>
        <v/>
      </c>
      <c r="F1663" s="170" t="str">
        <f t="shared" ca="1" si="65"/>
        <v/>
      </c>
      <c r="G1663" s="171" t="str">
        <f ca="1">IF(OR(E1663=0,E1663="",E1663=FALSE),"",MAX($G$1:G1662)+1)</f>
        <v/>
      </c>
    </row>
    <row r="1664" spans="3:7" ht="13.95" customHeight="1">
      <c r="D1664" s="169" t="str">
        <f ca="1">IFERROR(ADDRESS(ROW($A$4),$BW$3,,,$B$13),"")</f>
        <v/>
      </c>
      <c r="E1664" s="170" t="str">
        <f t="shared" ca="1" si="64"/>
        <v/>
      </c>
      <c r="F1664" s="170" t="str">
        <f t="shared" ca="1" si="65"/>
        <v/>
      </c>
      <c r="G1664" s="171" t="str">
        <f ca="1">IF(OR(E1664=0,E1664="",E1664=FALSE),"",MAX($G$1:G1663)+1)</f>
        <v/>
      </c>
    </row>
    <row r="1665" spans="4:7" ht="13.95" customHeight="1">
      <c r="D1665" s="169" t="str">
        <f ca="1">IFERROR(ADDRESS(ROW($A$5),$BW$3,,,$B$13),"")</f>
        <v/>
      </c>
      <c r="E1665" s="170" t="str">
        <f t="shared" ca="1" si="64"/>
        <v/>
      </c>
      <c r="F1665" s="170" t="str">
        <f t="shared" ca="1" si="65"/>
        <v/>
      </c>
      <c r="G1665" s="171" t="str">
        <f ca="1">IF(OR(E1665=0,E1665="",E1665=FALSE),"",MAX($G$1:G1664)+1)</f>
        <v/>
      </c>
    </row>
    <row r="1666" spans="4:7" ht="13.95" customHeight="1">
      <c r="D1666" s="169" t="str">
        <f ca="1">IFERROR(ADDRESS(ROW($A$6),$BW$3,,,$B$13),"")</f>
        <v/>
      </c>
      <c r="E1666" s="170" t="str">
        <f t="shared" ca="1" si="64"/>
        <v/>
      </c>
      <c r="F1666" s="170" t="str">
        <f t="shared" ca="1" si="65"/>
        <v/>
      </c>
      <c r="G1666" s="171" t="str">
        <f ca="1">IF(OR(E1666=0,E1666="",E1666=FALSE),"",MAX($G$1:G1665)+1)</f>
        <v/>
      </c>
    </row>
    <row r="1667" spans="4:7" ht="13.95" customHeight="1">
      <c r="D1667" s="169" t="str">
        <f ca="1">IFERROR(ADDRESS(ROW($A$7),$BW$3,,,$B$13),"")</f>
        <v/>
      </c>
      <c r="E1667" s="170" t="str">
        <f t="shared" ref="E1667:E1730" ca="1" si="66">IFERROR(INDIRECT(D1667),"")</f>
        <v/>
      </c>
      <c r="F1667" s="170" t="str">
        <f t="shared" ref="F1667:F1668" ca="1" si="67">IFERROR(IF(OFFSET(INDIRECT(D1667),,-1)&lt;&gt;"",OFFSET(INDIRECT(D1667),,-1),IF(OFFSET(INDIRECT(D1667),,-2)&lt;&gt;"",OFFSET(INDIRECT(D1667),,-2),IF(OFFSET(INDIRECT(D1667),,-3)&lt;&gt;"",OFFSET(INDIRECT(D1667),,-3),IF(OFFSET(INDIRECT(D1667),,-4)&lt;&gt;"",OFFSET(INDIRECT(D1667),,-4),IF(OFFSET(INDIRECT(D1667),,-5)&lt;&gt;"",OFFSET(INDIRECT(D1667),,-5),IF(OFFSET(INDIRECT(D1667),,-6)&lt;&gt;"",OFFSET(INDIRECT(D1667),,-6))))))),"")</f>
        <v/>
      </c>
      <c r="G1667" s="171" t="str">
        <f ca="1">IF(OR(E1667=0,E1667="",E1667=FALSE),"",MAX($G$1:G1666)+1)</f>
        <v/>
      </c>
    </row>
    <row r="1668" spans="4:7" ht="13.95" customHeight="1">
      <c r="D1668" s="169" t="str">
        <f ca="1">IFERROR(ADDRESS(ROW($A$8),$BW$3,,,$B$13),"")</f>
        <v/>
      </c>
      <c r="E1668" s="170" t="str">
        <f t="shared" ca="1" si="66"/>
        <v/>
      </c>
      <c r="F1668" s="170" t="str">
        <f t="shared" ca="1" si="67"/>
        <v/>
      </c>
      <c r="G1668" s="171" t="str">
        <f ca="1">IF(OR(E1668=0,E1668="",E1668=FALSE),"",MAX($G$1:G1667)+1)</f>
        <v/>
      </c>
    </row>
    <row r="1669" spans="4:7" ht="13.95" customHeight="1">
      <c r="D1669" s="169" t="str">
        <f ca="1">IFERROR(ADDRESS(ROW($A$9),$BW$3,,,$B$13),"")</f>
        <v/>
      </c>
      <c r="E1669" s="170" t="str">
        <f t="shared" ca="1" si="66"/>
        <v/>
      </c>
      <c r="F1669" s="170" t="str">
        <f ca="1">IFERROR(IF(OFFSET(INDIRECT(D1669),,-1)&lt;&gt;"",OFFSET(INDIRECT(D1669),,-1),IF(OFFSET(INDIRECT(D1669),,-2)&lt;&gt;"",OFFSET(INDIRECT(D1669),,-2),IF(OFFSET(INDIRECT(D1669),,-3)&lt;&gt;"",OFFSET(INDIRECT(D1669),,-3),IF(OFFSET(INDIRECT(D1669),,-4)&lt;&gt;"",OFFSET(INDIRECT(D1669),,-4),IF(OFFSET(INDIRECT(D1669),,-5)&lt;&gt;"",OFFSET(INDIRECT(D1669),,-5),IF(OFFSET(INDIRECT(D1669),,-6)&lt;&gt;"",OFFSET(INDIRECT(D1669),,-6))))))),"")</f>
        <v/>
      </c>
      <c r="G1669" s="171" t="str">
        <f ca="1">IF(OR(E1669=0,E1669="",E1669=FALSE),"",MAX($G$1:G1668)+1)</f>
        <v/>
      </c>
    </row>
    <row r="1670" spans="4:7" ht="13.95" customHeight="1">
      <c r="D1670" s="169" t="str">
        <f ca="1">IFERROR(ADDRESS(ROW($A$10),$BW$3,,,$B$13),"")</f>
        <v/>
      </c>
      <c r="E1670" s="170" t="str">
        <f t="shared" ca="1" si="66"/>
        <v/>
      </c>
      <c r="F1670" s="170" t="str">
        <f t="shared" ref="F1670:F1733" ca="1" si="68">IFERROR(IF(OFFSET(INDIRECT(D1670),,-1)&lt;&gt;"",OFFSET(INDIRECT(D1670),,-1),IF(OFFSET(INDIRECT(D1670),,-2)&lt;&gt;"",OFFSET(INDIRECT(D1670),,-2),IF(OFFSET(INDIRECT(D1670),,-3)&lt;&gt;"",OFFSET(INDIRECT(D1670),,-3),IF(OFFSET(INDIRECT(D1670),,-4)&lt;&gt;"",OFFSET(INDIRECT(D1670),,-4),IF(OFFSET(INDIRECT(D1670),,-5)&lt;&gt;"",OFFSET(INDIRECT(D1670),,-5),IF(OFFSET(INDIRECT(D1670),,-6)&lt;&gt;"",OFFSET(INDIRECT(D1670),,-6))))))),"")</f>
        <v/>
      </c>
      <c r="G1670" s="171" t="str">
        <f ca="1">IF(OR(E1670=0,E1670="",E1670=FALSE),"",MAX($G$1:G1669)+1)</f>
        <v/>
      </c>
    </row>
    <row r="1671" spans="4:7" ht="13.95" customHeight="1">
      <c r="D1671" s="169" t="str">
        <f ca="1">IFERROR(ADDRESS(ROW($A$11),$BW$3,,,$B$13),"")</f>
        <v/>
      </c>
      <c r="E1671" s="170" t="str">
        <f t="shared" ca="1" si="66"/>
        <v/>
      </c>
      <c r="F1671" s="170" t="str">
        <f t="shared" ca="1" si="68"/>
        <v/>
      </c>
      <c r="G1671" s="171" t="str">
        <f ca="1">IF(OR(E1671=0,E1671="",E1671=FALSE),"",MAX($G$1:G1670)+1)</f>
        <v/>
      </c>
    </row>
    <row r="1672" spans="4:7" ht="13.95" customHeight="1">
      <c r="D1672" s="169" t="str">
        <f ca="1">IFERROR(ADDRESS(ROW($A$12),$BW$3,,,$B$13),"")</f>
        <v/>
      </c>
      <c r="E1672" s="170" t="str">
        <f t="shared" ca="1" si="66"/>
        <v/>
      </c>
      <c r="F1672" s="170" t="str">
        <f t="shared" ca="1" si="68"/>
        <v/>
      </c>
      <c r="G1672" s="171" t="str">
        <f ca="1">IF(OR(E1672=0,E1672="",E1672=FALSE),"",MAX($G$1:G1671)+1)</f>
        <v/>
      </c>
    </row>
    <row r="1673" spans="4:7" ht="13.95" customHeight="1">
      <c r="D1673" s="169" t="str">
        <f ca="1">IFERROR(ADDRESS(ROW($A$13),$BW$3,,,$B$13),"")</f>
        <v/>
      </c>
      <c r="E1673" s="170" t="str">
        <f t="shared" ca="1" si="66"/>
        <v/>
      </c>
      <c r="F1673" s="170" t="str">
        <f t="shared" ca="1" si="68"/>
        <v/>
      </c>
      <c r="G1673" s="171" t="str">
        <f ca="1">IF(OR(E1673=0,E1673="",E1673=FALSE),"",MAX($G$1:G1672)+1)</f>
        <v/>
      </c>
    </row>
    <row r="1674" spans="4:7" ht="13.95" customHeight="1">
      <c r="D1674" s="169" t="str">
        <f ca="1">IFERROR(ADDRESS(ROW($A$14),$BW$3,,,$B$13),"")</f>
        <v/>
      </c>
      <c r="E1674" s="170" t="str">
        <f t="shared" ca="1" si="66"/>
        <v/>
      </c>
      <c r="F1674" s="170" t="str">
        <f t="shared" ca="1" si="68"/>
        <v/>
      </c>
      <c r="G1674" s="171" t="str">
        <f ca="1">IF(OR(E1674=0,E1674="",E1674=FALSE),"",MAX($G$1:G1673)+1)</f>
        <v/>
      </c>
    </row>
    <row r="1675" spans="4:7" ht="13.95" customHeight="1">
      <c r="D1675" s="169" t="str">
        <f ca="1">IFERROR(ADDRESS(ROW($A$15),$BW$3,,,$B$13),"")</f>
        <v/>
      </c>
      <c r="E1675" s="170" t="str">
        <f t="shared" ca="1" si="66"/>
        <v/>
      </c>
      <c r="F1675" s="170" t="str">
        <f t="shared" ca="1" si="68"/>
        <v/>
      </c>
      <c r="G1675" s="171" t="str">
        <f ca="1">IF(OR(E1675=0,E1675="",E1675=FALSE),"",MAX($G$1:G1674)+1)</f>
        <v/>
      </c>
    </row>
    <row r="1676" spans="4:7" ht="13.95" customHeight="1">
      <c r="D1676" s="169" t="str">
        <f ca="1">IFERROR(ADDRESS(ROW($A$16),$BW$3,,,$B$13),"")</f>
        <v/>
      </c>
      <c r="E1676" s="170" t="str">
        <f t="shared" ca="1" si="66"/>
        <v/>
      </c>
      <c r="F1676" s="170" t="str">
        <f t="shared" ca="1" si="68"/>
        <v/>
      </c>
      <c r="G1676" s="171" t="str">
        <f ca="1">IF(OR(E1676=0,E1676="",E1676=FALSE),"",MAX($G$1:G1675)+1)</f>
        <v/>
      </c>
    </row>
    <row r="1677" spans="4:7" ht="13.95" customHeight="1">
      <c r="D1677" s="169" t="str">
        <f ca="1">IFERROR(ADDRESS(ROW($A$17),$BW$3,,,$B$13),"")</f>
        <v/>
      </c>
      <c r="E1677" s="170" t="str">
        <f t="shared" ca="1" si="66"/>
        <v/>
      </c>
      <c r="F1677" s="170" t="str">
        <f t="shared" ca="1" si="68"/>
        <v/>
      </c>
      <c r="G1677" s="171" t="str">
        <f ca="1">IF(OR(E1677=0,E1677="",E1677=FALSE),"",MAX($G$1:G1676)+1)</f>
        <v/>
      </c>
    </row>
    <row r="1678" spans="4:7" ht="13.95" customHeight="1">
      <c r="D1678" s="169" t="str">
        <f ca="1">IFERROR(ADDRESS(ROW($A$18),$BW$3,,,$B$13),"")</f>
        <v/>
      </c>
      <c r="E1678" s="170" t="str">
        <f t="shared" ca="1" si="66"/>
        <v/>
      </c>
      <c r="F1678" s="170" t="str">
        <f t="shared" ca="1" si="68"/>
        <v/>
      </c>
      <c r="G1678" s="171" t="str">
        <f ca="1">IF(OR(E1678=0,E1678="",E1678=FALSE),"",MAX($G$1:G1677)+1)</f>
        <v/>
      </c>
    </row>
    <row r="1679" spans="4:7" ht="13.95" customHeight="1">
      <c r="D1679" s="169" t="str">
        <f ca="1">IFERROR(ADDRESS(ROW($A$19),$BW$3,,,$B$13),"")</f>
        <v/>
      </c>
      <c r="E1679" s="170" t="str">
        <f t="shared" ca="1" si="66"/>
        <v/>
      </c>
      <c r="F1679" s="170" t="str">
        <f t="shared" ca="1" si="68"/>
        <v/>
      </c>
      <c r="G1679" s="171" t="str">
        <f ca="1">IF(OR(E1679=0,E1679="",E1679=FALSE),"",MAX($G$1:G1678)+1)</f>
        <v/>
      </c>
    </row>
    <row r="1680" spans="4:7" ht="13.95" customHeight="1">
      <c r="D1680" s="169" t="str">
        <f ca="1">IFERROR(ADDRESS(ROW($A$20),$BW$3,,,$B$13),"")</f>
        <v/>
      </c>
      <c r="E1680" s="170" t="str">
        <f t="shared" ca="1" si="66"/>
        <v/>
      </c>
      <c r="F1680" s="170" t="str">
        <f t="shared" ca="1" si="68"/>
        <v/>
      </c>
      <c r="G1680" s="171" t="str">
        <f ca="1">IF(OR(E1680=0,E1680="",E1680=FALSE),"",MAX($G$1:G1679)+1)</f>
        <v/>
      </c>
    </row>
    <row r="1681" spans="4:7" ht="13.95" customHeight="1">
      <c r="D1681" s="169" t="str">
        <f ca="1">IFERROR(ADDRESS(ROW($A$21),$BW$3,,,$B$13),"")</f>
        <v/>
      </c>
      <c r="E1681" s="170" t="str">
        <f t="shared" ca="1" si="66"/>
        <v/>
      </c>
      <c r="F1681" s="170" t="str">
        <f t="shared" ca="1" si="68"/>
        <v/>
      </c>
      <c r="G1681" s="171" t="str">
        <f ca="1">IF(OR(E1681=0,E1681="",E1681=FALSE),"",MAX($G$1:G1680)+1)</f>
        <v/>
      </c>
    </row>
    <row r="1682" spans="4:7" ht="13.95" customHeight="1">
      <c r="D1682" s="169" t="str">
        <f ca="1">IFERROR(ADDRESS(ROW($A$22),$BW$3,,,$B$13),"")</f>
        <v/>
      </c>
      <c r="E1682" s="170" t="str">
        <f t="shared" ca="1" si="66"/>
        <v/>
      </c>
      <c r="F1682" s="170" t="str">
        <f t="shared" ca="1" si="68"/>
        <v/>
      </c>
      <c r="G1682" s="171" t="str">
        <f ca="1">IF(OR(E1682=0,E1682="",E1682=FALSE),"",MAX($G$1:G1681)+1)</f>
        <v/>
      </c>
    </row>
    <row r="1683" spans="4:7" ht="13.95" customHeight="1">
      <c r="D1683" s="169" t="str">
        <f ca="1">IFERROR(ADDRESS(ROW($A$23),$BW$3,,,$B$13),"")</f>
        <v/>
      </c>
      <c r="E1683" s="170" t="str">
        <f t="shared" ca="1" si="66"/>
        <v/>
      </c>
      <c r="F1683" s="170" t="str">
        <f t="shared" ca="1" si="68"/>
        <v/>
      </c>
      <c r="G1683" s="171" t="str">
        <f ca="1">IF(OR(E1683=0,E1683="",E1683=FALSE),"",MAX($G$1:G1682)+1)</f>
        <v/>
      </c>
    </row>
    <row r="1684" spans="4:7" ht="13.95" customHeight="1">
      <c r="D1684" s="169" t="str">
        <f ca="1">IFERROR(ADDRESS(ROW($A$24),$BW$3,,,$B$13),"")</f>
        <v/>
      </c>
      <c r="E1684" s="170" t="str">
        <f t="shared" ca="1" si="66"/>
        <v/>
      </c>
      <c r="F1684" s="170" t="str">
        <f t="shared" ca="1" si="68"/>
        <v/>
      </c>
      <c r="G1684" s="171" t="str">
        <f ca="1">IF(OR(E1684=0,E1684="",E1684=FALSE),"",MAX($G$1:G1683)+1)</f>
        <v/>
      </c>
    </row>
    <row r="1685" spans="4:7" ht="13.95" customHeight="1">
      <c r="D1685" s="169" t="str">
        <f ca="1">IFERROR(ADDRESS(ROW($A$25),$BW$3,,,$B$13),"")</f>
        <v/>
      </c>
      <c r="E1685" s="170" t="str">
        <f t="shared" ca="1" si="66"/>
        <v/>
      </c>
      <c r="F1685" s="170" t="str">
        <f t="shared" ca="1" si="68"/>
        <v/>
      </c>
      <c r="G1685" s="171" t="str">
        <f ca="1">IF(OR(E1685=0,E1685="",E1685=FALSE),"",MAX($G$1:G1684)+1)</f>
        <v/>
      </c>
    </row>
    <row r="1686" spans="4:7" ht="13.95" customHeight="1">
      <c r="D1686" s="169" t="str">
        <f ca="1">IFERROR(ADDRESS(ROW($A$26),$BW$3,,,$B$13),"")</f>
        <v/>
      </c>
      <c r="E1686" s="170" t="str">
        <f t="shared" ca="1" si="66"/>
        <v/>
      </c>
      <c r="F1686" s="170" t="str">
        <f t="shared" ca="1" si="68"/>
        <v/>
      </c>
      <c r="G1686" s="171" t="str">
        <f ca="1">IF(OR(E1686=0,E1686="",E1686=FALSE),"",MAX($G$1:G1685)+1)</f>
        <v/>
      </c>
    </row>
    <row r="1687" spans="4:7" ht="13.95" customHeight="1">
      <c r="D1687" s="169" t="str">
        <f ca="1">IFERROR(ADDRESS(ROW($A$27),$BW$3,,,$B$13),"")</f>
        <v/>
      </c>
      <c r="E1687" s="170" t="str">
        <f t="shared" ca="1" si="66"/>
        <v/>
      </c>
      <c r="F1687" s="170" t="str">
        <f t="shared" ca="1" si="68"/>
        <v/>
      </c>
      <c r="G1687" s="171" t="str">
        <f ca="1">IF(OR(E1687=0,E1687="",E1687=FALSE),"",MAX($G$1:G1686)+1)</f>
        <v/>
      </c>
    </row>
    <row r="1688" spans="4:7" ht="13.95" customHeight="1">
      <c r="D1688" s="169" t="str">
        <f ca="1">IFERROR(ADDRESS(ROW($A$28),$BW$3,,,$B$13),"")</f>
        <v/>
      </c>
      <c r="E1688" s="170" t="str">
        <f t="shared" ca="1" si="66"/>
        <v/>
      </c>
      <c r="F1688" s="170" t="str">
        <f t="shared" ca="1" si="68"/>
        <v/>
      </c>
      <c r="G1688" s="171" t="str">
        <f ca="1">IF(OR(E1688=0,E1688="",E1688=FALSE),"",MAX($G$1:G1687)+1)</f>
        <v/>
      </c>
    </row>
    <row r="1689" spans="4:7" ht="13.95" customHeight="1">
      <c r="D1689" s="169" t="str">
        <f ca="1">IFERROR(ADDRESS(ROW($A$29),$BW$3,,,$B$13),"")</f>
        <v/>
      </c>
      <c r="E1689" s="170" t="str">
        <f t="shared" ca="1" si="66"/>
        <v/>
      </c>
      <c r="F1689" s="170" t="str">
        <f t="shared" ca="1" si="68"/>
        <v/>
      </c>
      <c r="G1689" s="171" t="str">
        <f ca="1">IF(OR(E1689=0,E1689="",E1689=FALSE),"",MAX($G$1:G1688)+1)</f>
        <v/>
      </c>
    </row>
    <row r="1690" spans="4:7" ht="13.95" customHeight="1">
      <c r="D1690" s="169" t="str">
        <f ca="1">IFERROR(ADDRESS(ROW($A$30),$BW$3,,,$B$13),"")</f>
        <v/>
      </c>
      <c r="E1690" s="170" t="str">
        <f t="shared" ca="1" si="66"/>
        <v/>
      </c>
      <c r="F1690" s="170" t="str">
        <f t="shared" ca="1" si="68"/>
        <v/>
      </c>
      <c r="G1690" s="171" t="str">
        <f ca="1">IF(OR(E1690=0,E1690="",E1690=FALSE),"",MAX($G$1:G1689)+1)</f>
        <v/>
      </c>
    </row>
    <row r="1691" spans="4:7" ht="13.95" customHeight="1">
      <c r="D1691" s="169" t="str">
        <f ca="1">IFERROR(ADDRESS(ROW($A$31),$BW$3,,,$B$13),"")</f>
        <v/>
      </c>
      <c r="E1691" s="170" t="str">
        <f t="shared" ca="1" si="66"/>
        <v/>
      </c>
      <c r="F1691" s="170" t="str">
        <f t="shared" ca="1" si="68"/>
        <v/>
      </c>
      <c r="G1691" s="171" t="str">
        <f ca="1">IF(OR(E1691=0,E1691="",E1691=FALSE),"",MAX($G$1:G1690)+1)</f>
        <v/>
      </c>
    </row>
    <row r="1692" spans="4:7" ht="13.95" customHeight="1">
      <c r="D1692" s="169" t="str">
        <f ca="1">IFERROR(ADDRESS(ROW($A$32),$BW$3,,,$B$13),"")</f>
        <v/>
      </c>
      <c r="E1692" s="170" t="str">
        <f t="shared" ca="1" si="66"/>
        <v/>
      </c>
      <c r="F1692" s="170" t="str">
        <f t="shared" ca="1" si="68"/>
        <v/>
      </c>
      <c r="G1692" s="171" t="str">
        <f ca="1">IF(OR(E1692=0,E1692="",E1692=FALSE),"",MAX($G$1:G1691)+1)</f>
        <v/>
      </c>
    </row>
    <row r="1693" spans="4:7" ht="13.95" customHeight="1">
      <c r="D1693" s="169" t="str">
        <f ca="1">IFERROR(ADDRESS(ROW($A$33),$BW$3,,,$B$13),"")</f>
        <v/>
      </c>
      <c r="E1693" s="170" t="str">
        <f t="shared" ca="1" si="66"/>
        <v/>
      </c>
      <c r="F1693" s="170" t="str">
        <f t="shared" ca="1" si="68"/>
        <v/>
      </c>
      <c r="G1693" s="171" t="str">
        <f ca="1">IF(OR(E1693=0,E1693="",E1693=FALSE),"",MAX($G$1:G1692)+1)</f>
        <v/>
      </c>
    </row>
    <row r="1694" spans="4:7" ht="13.95" customHeight="1">
      <c r="D1694" s="169" t="str">
        <f ca="1">IFERROR(ADDRESS(ROW($A$34),$BW$3,,,$B$13),"")</f>
        <v/>
      </c>
      <c r="E1694" s="170" t="str">
        <f t="shared" ca="1" si="66"/>
        <v/>
      </c>
      <c r="F1694" s="170" t="str">
        <f t="shared" ca="1" si="68"/>
        <v/>
      </c>
      <c r="G1694" s="171" t="str">
        <f ca="1">IF(OR(E1694=0,E1694="",E1694=FALSE),"",MAX($G$1:G1693)+1)</f>
        <v/>
      </c>
    </row>
    <row r="1695" spans="4:7" ht="13.95" customHeight="1">
      <c r="D1695" s="169" t="str">
        <f ca="1">IFERROR(ADDRESS(ROW($A$35),$BW$3,,,$B$13),"")</f>
        <v/>
      </c>
      <c r="E1695" s="170" t="str">
        <f t="shared" ca="1" si="66"/>
        <v/>
      </c>
      <c r="F1695" s="170" t="str">
        <f t="shared" ca="1" si="68"/>
        <v/>
      </c>
      <c r="G1695" s="171" t="str">
        <f ca="1">IF(OR(E1695=0,E1695="",E1695=FALSE),"",MAX($G$1:G1694)+1)</f>
        <v/>
      </c>
    </row>
    <row r="1696" spans="4:7" ht="13.95" customHeight="1">
      <c r="D1696" s="169" t="str">
        <f ca="1">IFERROR(ADDRESS(ROW($A$36),$BW$3,,,$B$13),"")</f>
        <v/>
      </c>
      <c r="E1696" s="170" t="str">
        <f t="shared" ca="1" si="66"/>
        <v/>
      </c>
      <c r="F1696" s="170" t="str">
        <f t="shared" ca="1" si="68"/>
        <v/>
      </c>
      <c r="G1696" s="171" t="str">
        <f ca="1">IF(OR(E1696=0,E1696="",E1696=FALSE),"",MAX($G$1:G1695)+1)</f>
        <v/>
      </c>
    </row>
    <row r="1697" spans="4:7" ht="13.95" customHeight="1">
      <c r="D1697" s="169" t="str">
        <f ca="1">IFERROR(ADDRESS(ROW($A$37),$BW$3,,,$B$13),"")</f>
        <v/>
      </c>
      <c r="E1697" s="170" t="str">
        <f t="shared" ca="1" si="66"/>
        <v/>
      </c>
      <c r="F1697" s="170" t="str">
        <f t="shared" ca="1" si="68"/>
        <v/>
      </c>
      <c r="G1697" s="171" t="str">
        <f ca="1">IF(OR(E1697=0,E1697="",E1697=FALSE),"",MAX($G$1:G1696)+1)</f>
        <v/>
      </c>
    </row>
    <row r="1698" spans="4:7" ht="13.95" customHeight="1">
      <c r="D1698" s="169" t="str">
        <f ca="1">IFERROR(ADDRESS(ROW($A$38),$BW$3,,,$B$13),"")</f>
        <v/>
      </c>
      <c r="E1698" s="170" t="str">
        <f t="shared" ca="1" si="66"/>
        <v/>
      </c>
      <c r="F1698" s="170" t="str">
        <f t="shared" ca="1" si="68"/>
        <v/>
      </c>
      <c r="G1698" s="171" t="str">
        <f ca="1">IF(OR(E1698=0,E1698="",E1698=FALSE),"",MAX($G$1:G1697)+1)</f>
        <v/>
      </c>
    </row>
    <row r="1699" spans="4:7" ht="13.95" customHeight="1">
      <c r="D1699" s="169" t="str">
        <f ca="1">IFERROR(ADDRESS(ROW($A$39),$BW$3,,,$B$13),"")</f>
        <v/>
      </c>
      <c r="E1699" s="170" t="str">
        <f t="shared" ca="1" si="66"/>
        <v/>
      </c>
      <c r="F1699" s="170" t="str">
        <f t="shared" ca="1" si="68"/>
        <v/>
      </c>
      <c r="G1699" s="171" t="str">
        <f ca="1">IF(OR(E1699=0,E1699="",E1699=FALSE),"",MAX($G$1:G1698)+1)</f>
        <v/>
      </c>
    </row>
    <row r="1700" spans="4:7" ht="13.95" customHeight="1">
      <c r="D1700" s="169" t="str">
        <f ca="1">IFERROR(ADDRESS(ROW($A$40),$BW$3,,,$B$13),"")</f>
        <v/>
      </c>
      <c r="E1700" s="170" t="str">
        <f t="shared" ca="1" si="66"/>
        <v/>
      </c>
      <c r="F1700" s="170" t="str">
        <f t="shared" ca="1" si="68"/>
        <v/>
      </c>
      <c r="G1700" s="171" t="str">
        <f ca="1">IF(OR(E1700=0,E1700="",E1700=FALSE),"",MAX($G$1:G1699)+1)</f>
        <v/>
      </c>
    </row>
    <row r="1701" spans="4:7" ht="13.95" customHeight="1">
      <c r="D1701" s="169" t="str">
        <f ca="1">IFERROR(ADDRESS(ROW($A$41),$BW$3,,,$B$13),"")</f>
        <v/>
      </c>
      <c r="E1701" s="170" t="str">
        <f t="shared" ca="1" si="66"/>
        <v/>
      </c>
      <c r="F1701" s="170" t="str">
        <f t="shared" ca="1" si="68"/>
        <v/>
      </c>
      <c r="G1701" s="171" t="str">
        <f ca="1">IF(OR(E1701=0,E1701="",E1701=FALSE),"",MAX($G$1:G1700)+1)</f>
        <v/>
      </c>
    </row>
    <row r="1702" spans="4:7" ht="13.95" customHeight="1">
      <c r="D1702" s="169" t="str">
        <f ca="1">IFERROR(ADDRESS(ROW($A$42),$BW$3,,,$B$13),"")</f>
        <v/>
      </c>
      <c r="E1702" s="170" t="str">
        <f t="shared" ca="1" si="66"/>
        <v/>
      </c>
      <c r="F1702" s="170" t="str">
        <f t="shared" ca="1" si="68"/>
        <v/>
      </c>
      <c r="G1702" s="171" t="str">
        <f ca="1">IF(OR(E1702=0,E1702="",E1702=FALSE),"",MAX($G$1:G1701)+1)</f>
        <v/>
      </c>
    </row>
    <row r="1703" spans="4:7" ht="13.95" customHeight="1">
      <c r="D1703" s="169" t="str">
        <f ca="1">IFERROR(ADDRESS(ROW($A$43),$BW$3,,,$B$13),"")</f>
        <v/>
      </c>
      <c r="E1703" s="170" t="str">
        <f t="shared" ca="1" si="66"/>
        <v/>
      </c>
      <c r="F1703" s="170" t="str">
        <f t="shared" ca="1" si="68"/>
        <v/>
      </c>
      <c r="G1703" s="171" t="str">
        <f ca="1">IF(OR(E1703=0,E1703="",E1703=FALSE),"",MAX($G$1:G1702)+1)</f>
        <v/>
      </c>
    </row>
    <row r="1704" spans="4:7" ht="13.95" customHeight="1">
      <c r="D1704" s="169" t="str">
        <f ca="1">IFERROR(ADDRESS(ROW($A$44),$BW$3,,,$B$13),"")</f>
        <v/>
      </c>
      <c r="E1704" s="170" t="str">
        <f t="shared" ca="1" si="66"/>
        <v/>
      </c>
      <c r="F1704" s="170" t="str">
        <f t="shared" ca="1" si="68"/>
        <v/>
      </c>
      <c r="G1704" s="171" t="str">
        <f ca="1">IF(OR(E1704=0,E1704="",E1704=FALSE),"",MAX($G$1:G1703)+1)</f>
        <v/>
      </c>
    </row>
    <row r="1705" spans="4:7" ht="13.95" customHeight="1">
      <c r="D1705" s="169" t="str">
        <f ca="1">IFERROR(ADDRESS(ROW($A$45),$BW$3,,,$B$13),"")</f>
        <v/>
      </c>
      <c r="E1705" s="170" t="str">
        <f t="shared" ca="1" si="66"/>
        <v/>
      </c>
      <c r="F1705" s="170" t="str">
        <f t="shared" ca="1" si="68"/>
        <v/>
      </c>
      <c r="G1705" s="171" t="str">
        <f ca="1">IF(OR(E1705=0,E1705="",E1705=FALSE),"",MAX($G$1:G1704)+1)</f>
        <v/>
      </c>
    </row>
    <row r="1706" spans="4:7" ht="13.95" customHeight="1">
      <c r="D1706" s="169" t="str">
        <f ca="1">IFERROR(ADDRESS(ROW($A$46),$BW$3,,,$B$13),"")</f>
        <v/>
      </c>
      <c r="E1706" s="170" t="str">
        <f t="shared" ca="1" si="66"/>
        <v/>
      </c>
      <c r="F1706" s="170" t="str">
        <f t="shared" ca="1" si="68"/>
        <v/>
      </c>
      <c r="G1706" s="171" t="str">
        <f ca="1">IF(OR(E1706=0,E1706="",E1706=FALSE),"",MAX($G$1:G1705)+1)</f>
        <v/>
      </c>
    </row>
    <row r="1707" spans="4:7" ht="13.95" customHeight="1">
      <c r="D1707" s="169" t="str">
        <f ca="1">IFERROR(ADDRESS(ROW($A$47),$BW$3,,,$B$13),"")</f>
        <v/>
      </c>
      <c r="E1707" s="170" t="str">
        <f t="shared" ca="1" si="66"/>
        <v/>
      </c>
      <c r="F1707" s="170" t="str">
        <f t="shared" ca="1" si="68"/>
        <v/>
      </c>
      <c r="G1707" s="171" t="str">
        <f ca="1">IF(OR(E1707=0,E1707="",E1707=FALSE),"",MAX($G$1:G1706)+1)</f>
        <v/>
      </c>
    </row>
    <row r="1708" spans="4:7" ht="13.95" customHeight="1">
      <c r="D1708" s="169" t="str">
        <f ca="1">IFERROR(ADDRESS(ROW($A$48),$BW$3,,,$B$13),"")</f>
        <v/>
      </c>
      <c r="E1708" s="170" t="str">
        <f t="shared" ca="1" si="66"/>
        <v/>
      </c>
      <c r="F1708" s="170" t="str">
        <f t="shared" ca="1" si="68"/>
        <v/>
      </c>
      <c r="G1708" s="171" t="str">
        <f ca="1">IF(OR(E1708=0,E1708="",E1708=FALSE),"",MAX($G$1:G1707)+1)</f>
        <v/>
      </c>
    </row>
    <row r="1709" spans="4:7" ht="13.95" customHeight="1">
      <c r="D1709" s="169" t="str">
        <f ca="1">IFERROR(ADDRESS(ROW($A$49),$BW$3,,,$B$13),"")</f>
        <v/>
      </c>
      <c r="E1709" s="170" t="str">
        <f t="shared" ca="1" si="66"/>
        <v/>
      </c>
      <c r="F1709" s="170" t="str">
        <f t="shared" ca="1" si="68"/>
        <v/>
      </c>
      <c r="G1709" s="171" t="str">
        <f ca="1">IF(OR(E1709=0,E1709="",E1709=FALSE),"",MAX($G$1:G1708)+1)</f>
        <v/>
      </c>
    </row>
    <row r="1710" spans="4:7" ht="13.95" customHeight="1">
      <c r="D1710" s="169" t="str">
        <f ca="1">IFERROR(ADDRESS(ROW($A$50),$BW$3,,,$B$13),"")</f>
        <v/>
      </c>
      <c r="E1710" s="170" t="str">
        <f t="shared" ca="1" si="66"/>
        <v/>
      </c>
      <c r="F1710" s="170" t="str">
        <f t="shared" ca="1" si="68"/>
        <v/>
      </c>
      <c r="G1710" s="171" t="str">
        <f ca="1">IF(OR(E1710=0,E1710="",E1710=FALSE),"",MAX($G$1:G1709)+1)</f>
        <v/>
      </c>
    </row>
    <row r="1711" spans="4:7" ht="13.95" customHeight="1">
      <c r="D1711" s="169" t="str">
        <f ca="1">IFERROR(ADDRESS(ROW($A$51),$BW$3,,,$B$13),"")</f>
        <v/>
      </c>
      <c r="E1711" s="170" t="str">
        <f t="shared" ca="1" si="66"/>
        <v/>
      </c>
      <c r="F1711" s="170" t="str">
        <f t="shared" ca="1" si="68"/>
        <v/>
      </c>
      <c r="G1711" s="171" t="str">
        <f ca="1">IF(OR(E1711=0,E1711="",E1711=FALSE),"",MAX($G$1:G1710)+1)</f>
        <v/>
      </c>
    </row>
    <row r="1712" spans="4:7" ht="13.95" customHeight="1">
      <c r="D1712" s="169" t="str">
        <f ca="1">IFERROR(ADDRESS(ROW($A$52),$BW$3,,,$B$13),"")</f>
        <v/>
      </c>
      <c r="E1712" s="170" t="str">
        <f t="shared" ca="1" si="66"/>
        <v/>
      </c>
      <c r="F1712" s="170" t="str">
        <f t="shared" ca="1" si="68"/>
        <v/>
      </c>
      <c r="G1712" s="171" t="str">
        <f ca="1">IF(OR(E1712=0,E1712="",E1712=FALSE),"",MAX($G$1:G1711)+1)</f>
        <v/>
      </c>
    </row>
    <row r="1713" spans="4:7" ht="13.95" customHeight="1">
      <c r="D1713" s="186" t="str">
        <f ca="1">IFERROR(ADDRESS(ROW($A$3),$BW$4,,,$B$13),"")</f>
        <v>'0'!$ET$3</v>
      </c>
      <c r="E1713" s="170" t="str">
        <f t="shared" ca="1" si="66"/>
        <v/>
      </c>
      <c r="F1713" s="170" t="str">
        <f t="shared" ca="1" si="68"/>
        <v/>
      </c>
      <c r="G1713" s="171" t="str">
        <f ca="1">IF(OR(E1713=0,E1713="",E1713=FALSE),"",MAX($G$1:G1712)+1)</f>
        <v/>
      </c>
    </row>
    <row r="1714" spans="4:7" ht="13.95" customHeight="1">
      <c r="D1714" s="186" t="str">
        <f ca="1">IFERROR(ADDRESS(ROW($A$4),$BW$4,,,$B$13),"")</f>
        <v>'0'!$ET$4</v>
      </c>
      <c r="E1714" s="170" t="str">
        <f t="shared" ca="1" si="66"/>
        <v/>
      </c>
      <c r="F1714" s="170" t="str">
        <f t="shared" ca="1" si="68"/>
        <v/>
      </c>
      <c r="G1714" s="171" t="str">
        <f ca="1">IF(OR(E1714=0,E1714="",E1714=FALSE),"",MAX($G$1:G1713)+1)</f>
        <v/>
      </c>
    </row>
    <row r="1715" spans="4:7" ht="13.95" customHeight="1">
      <c r="D1715" s="186" t="str">
        <f ca="1">IFERROR(ADDRESS(ROW($A$5),$BW$4,,,$B$13),"")</f>
        <v>'0'!$ET$5</v>
      </c>
      <c r="E1715" s="170" t="str">
        <f t="shared" ca="1" si="66"/>
        <v/>
      </c>
      <c r="F1715" s="170" t="str">
        <f t="shared" ca="1" si="68"/>
        <v/>
      </c>
      <c r="G1715" s="171" t="str">
        <f ca="1">IF(OR(E1715=0,E1715="",E1715=FALSE),"",MAX($G$1:G1714)+1)</f>
        <v/>
      </c>
    </row>
    <row r="1716" spans="4:7" ht="13.95" customHeight="1">
      <c r="D1716" s="186" t="str">
        <f ca="1">IFERROR(ADDRESS(ROW($A$6),$BW$4,,,$B$13),"")</f>
        <v>'0'!$ET$6</v>
      </c>
      <c r="E1716" s="170" t="str">
        <f t="shared" ca="1" si="66"/>
        <v/>
      </c>
      <c r="F1716" s="170" t="str">
        <f t="shared" ca="1" si="68"/>
        <v/>
      </c>
      <c r="G1716" s="171" t="str">
        <f ca="1">IF(OR(E1716=0,E1716="",E1716=FALSE),"",MAX($G$1:G1715)+1)</f>
        <v/>
      </c>
    </row>
    <row r="1717" spans="4:7" ht="13.95" customHeight="1">
      <c r="D1717" s="186" t="str">
        <f ca="1">IFERROR(ADDRESS(ROW($A$7),$BW$4,,,$B$13),"")</f>
        <v>'0'!$ET$7</v>
      </c>
      <c r="E1717" s="170" t="str">
        <f t="shared" ca="1" si="66"/>
        <v/>
      </c>
      <c r="F1717" s="170" t="str">
        <f t="shared" ca="1" si="68"/>
        <v/>
      </c>
      <c r="G1717" s="171" t="str">
        <f ca="1">IF(OR(E1717=0,E1717="",E1717=FALSE),"",MAX($G$1:G1716)+1)</f>
        <v/>
      </c>
    </row>
    <row r="1718" spans="4:7" ht="13.95" customHeight="1">
      <c r="D1718" s="186" t="str">
        <f ca="1">IFERROR(ADDRESS(ROW($A$8),$BW$4,,,$B$13),"")</f>
        <v>'0'!$ET$8</v>
      </c>
      <c r="E1718" s="170" t="str">
        <f t="shared" ca="1" si="66"/>
        <v/>
      </c>
      <c r="F1718" s="170" t="str">
        <f t="shared" ca="1" si="68"/>
        <v/>
      </c>
      <c r="G1718" s="171" t="str">
        <f ca="1">IF(OR(E1718=0,E1718="",E1718=FALSE),"",MAX($G$1:G1717)+1)</f>
        <v/>
      </c>
    </row>
    <row r="1719" spans="4:7" ht="13.95" customHeight="1">
      <c r="D1719" s="186" t="str">
        <f ca="1">IFERROR(ADDRESS(ROW($A$9),$BW$4,,,$B$13),"")</f>
        <v>'0'!$ET$9</v>
      </c>
      <c r="E1719" s="170" t="str">
        <f t="shared" ca="1" si="66"/>
        <v/>
      </c>
      <c r="F1719" s="170" t="str">
        <f t="shared" ca="1" si="68"/>
        <v/>
      </c>
      <c r="G1719" s="171" t="str">
        <f ca="1">IF(OR(E1719=0,E1719="",E1719=FALSE),"",MAX($G$1:G1718)+1)</f>
        <v/>
      </c>
    </row>
    <row r="1720" spans="4:7" ht="13.95" customHeight="1">
      <c r="D1720" s="186" t="str">
        <f ca="1">IFERROR(ADDRESS(ROW($A$10),$BW$4,,,$B$13),"")</f>
        <v>'0'!$ET$10</v>
      </c>
      <c r="E1720" s="170" t="str">
        <f t="shared" ca="1" si="66"/>
        <v/>
      </c>
      <c r="F1720" s="170" t="str">
        <f t="shared" ca="1" si="68"/>
        <v/>
      </c>
      <c r="G1720" s="171" t="str">
        <f ca="1">IF(OR(E1720=0,E1720="",E1720=FALSE),"",MAX($G$1:G1719)+1)</f>
        <v/>
      </c>
    </row>
    <row r="1721" spans="4:7" ht="13.95" customHeight="1">
      <c r="D1721" s="186" t="str">
        <f ca="1">IFERROR(ADDRESS(ROW($A$11),$BW$4,,,$B$13),"")</f>
        <v>'0'!$ET$11</v>
      </c>
      <c r="E1721" s="170" t="str">
        <f t="shared" ca="1" si="66"/>
        <v/>
      </c>
      <c r="F1721" s="170" t="str">
        <f t="shared" ca="1" si="68"/>
        <v/>
      </c>
      <c r="G1721" s="171" t="str">
        <f ca="1">IF(OR(E1721=0,E1721="",E1721=FALSE),"",MAX($G$1:G1720)+1)</f>
        <v/>
      </c>
    </row>
    <row r="1722" spans="4:7" ht="13.95" customHeight="1">
      <c r="D1722" s="186" t="str">
        <f ca="1">IFERROR(ADDRESS(ROW($A$12),$BW$4,,,$B$13),"")</f>
        <v>'0'!$ET$12</v>
      </c>
      <c r="E1722" s="170" t="str">
        <f t="shared" ca="1" si="66"/>
        <v/>
      </c>
      <c r="F1722" s="170" t="str">
        <f t="shared" ca="1" si="68"/>
        <v/>
      </c>
      <c r="G1722" s="171" t="str">
        <f ca="1">IF(OR(E1722=0,E1722="",E1722=FALSE),"",MAX($G$1:G1721)+1)</f>
        <v/>
      </c>
    </row>
    <row r="1723" spans="4:7" ht="13.95" customHeight="1">
      <c r="D1723" s="186" t="str">
        <f ca="1">IFERROR(ADDRESS(ROW($A$13),$BW$4,,,$B$13),"")</f>
        <v>'0'!$ET$13</v>
      </c>
      <c r="E1723" s="170" t="str">
        <f t="shared" ca="1" si="66"/>
        <v/>
      </c>
      <c r="F1723" s="170" t="str">
        <f t="shared" ca="1" si="68"/>
        <v/>
      </c>
      <c r="G1723" s="171" t="str">
        <f ca="1">IF(OR(E1723=0,E1723="",E1723=FALSE),"",MAX($G$1:G1722)+1)</f>
        <v/>
      </c>
    </row>
    <row r="1724" spans="4:7" ht="13.95" customHeight="1">
      <c r="D1724" s="186" t="str">
        <f ca="1">IFERROR(ADDRESS(ROW($A$14),$BW$4,,,$B$13),"")</f>
        <v>'0'!$ET$14</v>
      </c>
      <c r="E1724" s="170" t="str">
        <f t="shared" ca="1" si="66"/>
        <v/>
      </c>
      <c r="F1724" s="170" t="str">
        <f t="shared" ca="1" si="68"/>
        <v/>
      </c>
      <c r="G1724" s="171" t="str">
        <f ca="1">IF(OR(E1724=0,E1724="",E1724=FALSE),"",MAX($G$1:G1723)+1)</f>
        <v/>
      </c>
    </row>
    <row r="1725" spans="4:7" ht="13.95" customHeight="1">
      <c r="D1725" s="186" t="str">
        <f ca="1">IFERROR(ADDRESS(ROW($A$15),$BW$4,,,$B$13),"")</f>
        <v>'0'!$ET$15</v>
      </c>
      <c r="E1725" s="170" t="str">
        <f t="shared" ca="1" si="66"/>
        <v/>
      </c>
      <c r="F1725" s="170" t="str">
        <f t="shared" ca="1" si="68"/>
        <v/>
      </c>
      <c r="G1725" s="171" t="str">
        <f ca="1">IF(OR(E1725=0,E1725="",E1725=FALSE),"",MAX($G$1:G1724)+1)</f>
        <v/>
      </c>
    </row>
    <row r="1726" spans="4:7" ht="13.95" customHeight="1">
      <c r="D1726" s="186" t="str">
        <f ca="1">IFERROR(ADDRESS(ROW($A$16),$BW$4,,,$B$13),"")</f>
        <v>'0'!$ET$16</v>
      </c>
      <c r="E1726" s="170" t="str">
        <f t="shared" ca="1" si="66"/>
        <v/>
      </c>
      <c r="F1726" s="170" t="str">
        <f t="shared" ca="1" si="68"/>
        <v/>
      </c>
      <c r="G1726" s="171" t="str">
        <f ca="1">IF(OR(E1726=0,E1726="",E1726=FALSE),"",MAX($G$1:G1725)+1)</f>
        <v/>
      </c>
    </row>
    <row r="1727" spans="4:7" ht="13.95" customHeight="1">
      <c r="D1727" s="186" t="str">
        <f ca="1">IFERROR(ADDRESS(ROW($A$17),$BW$4,,,$B$13),"")</f>
        <v>'0'!$ET$17</v>
      </c>
      <c r="E1727" s="170" t="str">
        <f t="shared" ca="1" si="66"/>
        <v/>
      </c>
      <c r="F1727" s="170" t="str">
        <f t="shared" ca="1" si="68"/>
        <v/>
      </c>
      <c r="G1727" s="171" t="str">
        <f ca="1">IF(OR(E1727=0,E1727="",E1727=FALSE),"",MAX($G$1:G1726)+1)</f>
        <v/>
      </c>
    </row>
    <row r="1728" spans="4:7" ht="13.95" customHeight="1">
      <c r="D1728" s="186" t="str">
        <f ca="1">IFERROR(ADDRESS(ROW($A$18),$BW$4,,,$B$13),"")</f>
        <v>'0'!$ET$18</v>
      </c>
      <c r="E1728" s="170" t="str">
        <f t="shared" ca="1" si="66"/>
        <v/>
      </c>
      <c r="F1728" s="170" t="str">
        <f t="shared" ca="1" si="68"/>
        <v/>
      </c>
      <c r="G1728" s="171" t="str">
        <f ca="1">IF(OR(E1728=0,E1728="",E1728=FALSE),"",MAX($G$1:G1727)+1)</f>
        <v/>
      </c>
    </row>
    <row r="1729" spans="4:7" ht="13.95" customHeight="1">
      <c r="D1729" s="186" t="str">
        <f ca="1">IFERROR(ADDRESS(ROW($A$19),$BW$4,,,$B$13),"")</f>
        <v>'0'!$ET$19</v>
      </c>
      <c r="E1729" s="170" t="str">
        <f t="shared" ca="1" si="66"/>
        <v/>
      </c>
      <c r="F1729" s="170" t="str">
        <f t="shared" ca="1" si="68"/>
        <v/>
      </c>
      <c r="G1729" s="171" t="str">
        <f ca="1">IF(OR(E1729=0,E1729="",E1729=FALSE),"",MAX($G$1:G1728)+1)</f>
        <v/>
      </c>
    </row>
    <row r="1730" spans="4:7" ht="13.95" customHeight="1">
      <c r="D1730" s="186" t="str">
        <f ca="1">IFERROR(ADDRESS(ROW($A$20),$BW$4,,,$B$13),"")</f>
        <v>'0'!$ET$20</v>
      </c>
      <c r="E1730" s="170" t="str">
        <f t="shared" ca="1" si="66"/>
        <v/>
      </c>
      <c r="F1730" s="170" t="str">
        <f t="shared" ca="1" si="68"/>
        <v/>
      </c>
      <c r="G1730" s="171" t="str">
        <f ca="1">IF(OR(E1730=0,E1730="",E1730=FALSE),"",MAX($G$1:G1729)+1)</f>
        <v/>
      </c>
    </row>
    <row r="1731" spans="4:7" ht="13.95" customHeight="1">
      <c r="D1731" s="186" t="str">
        <f ca="1">IFERROR(ADDRESS(ROW($A$21),$BW$4,,,$B$13),"")</f>
        <v>'0'!$ET$21</v>
      </c>
      <c r="E1731" s="170" t="str">
        <f t="shared" ref="E1731:E1794" ca="1" si="69">IFERROR(INDIRECT(D1731),"")</f>
        <v/>
      </c>
      <c r="F1731" s="170" t="str">
        <f t="shared" ca="1" si="68"/>
        <v/>
      </c>
      <c r="G1731" s="171" t="str">
        <f ca="1">IF(OR(E1731=0,E1731="",E1731=FALSE),"",MAX($G$1:G1730)+1)</f>
        <v/>
      </c>
    </row>
    <row r="1732" spans="4:7" ht="13.95" customHeight="1">
      <c r="D1732" s="186" t="str">
        <f ca="1">IFERROR(ADDRESS(ROW($A$22),$BW$4,,,$B$13),"")</f>
        <v>'0'!$ET$22</v>
      </c>
      <c r="E1732" s="170" t="str">
        <f t="shared" ca="1" si="69"/>
        <v/>
      </c>
      <c r="F1732" s="170" t="str">
        <f t="shared" ca="1" si="68"/>
        <v/>
      </c>
      <c r="G1732" s="171" t="str">
        <f ca="1">IF(OR(E1732=0,E1732="",E1732=FALSE),"",MAX($G$1:G1731)+1)</f>
        <v/>
      </c>
    </row>
    <row r="1733" spans="4:7" ht="13.95" customHeight="1">
      <c r="D1733" s="186" t="str">
        <f ca="1">IFERROR(ADDRESS(ROW($A$23),$BW$4,,,$B$13),"")</f>
        <v>'0'!$ET$23</v>
      </c>
      <c r="E1733" s="170" t="str">
        <f t="shared" ca="1" si="69"/>
        <v/>
      </c>
      <c r="F1733" s="170" t="str">
        <f t="shared" ca="1" si="68"/>
        <v/>
      </c>
      <c r="G1733" s="171" t="str">
        <f ca="1">IF(OR(E1733=0,E1733="",E1733=FALSE),"",MAX($G$1:G1732)+1)</f>
        <v/>
      </c>
    </row>
    <row r="1734" spans="4:7" ht="13.95" customHeight="1">
      <c r="D1734" s="186" t="str">
        <f ca="1">IFERROR(ADDRESS(ROW($A$24),$BW$4,,,$B$13),"")</f>
        <v>'0'!$ET$24</v>
      </c>
      <c r="E1734" s="170" t="str">
        <f t="shared" ca="1" si="69"/>
        <v/>
      </c>
      <c r="F1734" s="170" t="str">
        <f t="shared" ref="F1734:F1797" ca="1" si="70">IFERROR(IF(OFFSET(INDIRECT(D1734),,-1)&lt;&gt;"",OFFSET(INDIRECT(D1734),,-1),IF(OFFSET(INDIRECT(D1734),,-2)&lt;&gt;"",OFFSET(INDIRECT(D1734),,-2),IF(OFFSET(INDIRECT(D1734),,-3)&lt;&gt;"",OFFSET(INDIRECT(D1734),,-3),IF(OFFSET(INDIRECT(D1734),,-4)&lt;&gt;"",OFFSET(INDIRECT(D1734),,-4),IF(OFFSET(INDIRECT(D1734),,-5)&lt;&gt;"",OFFSET(INDIRECT(D1734),,-5),IF(OFFSET(INDIRECT(D1734),,-6)&lt;&gt;"",OFFSET(INDIRECT(D1734),,-6))))))),"")</f>
        <v/>
      </c>
      <c r="G1734" s="171" t="str">
        <f ca="1">IF(OR(E1734=0,E1734="",E1734=FALSE),"",MAX($G$1:G1733)+1)</f>
        <v/>
      </c>
    </row>
    <row r="1735" spans="4:7" ht="13.95" customHeight="1">
      <c r="D1735" s="186" t="str">
        <f ca="1">IFERROR(ADDRESS(ROW($A$25),$BW$4,,,$B$13),"")</f>
        <v>'0'!$ET$25</v>
      </c>
      <c r="E1735" s="170" t="str">
        <f t="shared" ca="1" si="69"/>
        <v/>
      </c>
      <c r="F1735" s="170" t="str">
        <f t="shared" ca="1" si="70"/>
        <v/>
      </c>
      <c r="G1735" s="171" t="str">
        <f ca="1">IF(OR(E1735=0,E1735="",E1735=FALSE),"",MAX($G$1:G1734)+1)</f>
        <v/>
      </c>
    </row>
    <row r="1736" spans="4:7" ht="13.95" customHeight="1">
      <c r="D1736" s="186" t="str">
        <f ca="1">IFERROR(ADDRESS(ROW($A$26),$BW$4,,,$B$13),"")</f>
        <v>'0'!$ET$26</v>
      </c>
      <c r="E1736" s="170" t="str">
        <f t="shared" ca="1" si="69"/>
        <v/>
      </c>
      <c r="F1736" s="170" t="str">
        <f t="shared" ca="1" si="70"/>
        <v/>
      </c>
      <c r="G1736" s="171" t="str">
        <f ca="1">IF(OR(E1736=0,E1736="",E1736=FALSE),"",MAX($G$1:G1735)+1)</f>
        <v/>
      </c>
    </row>
    <row r="1737" spans="4:7" ht="13.95" customHeight="1">
      <c r="D1737" s="186" t="str">
        <f ca="1">IFERROR(ADDRESS(ROW($A$27),$BW$4,,,$B$13),"")</f>
        <v>'0'!$ET$27</v>
      </c>
      <c r="E1737" s="170" t="str">
        <f t="shared" ca="1" si="69"/>
        <v/>
      </c>
      <c r="F1737" s="170" t="str">
        <f t="shared" ca="1" si="70"/>
        <v/>
      </c>
      <c r="G1737" s="171" t="str">
        <f ca="1">IF(OR(E1737=0,E1737="",E1737=FALSE),"",MAX($G$1:G1736)+1)</f>
        <v/>
      </c>
    </row>
    <row r="1738" spans="4:7" ht="13.95" customHeight="1">
      <c r="D1738" s="186" t="str">
        <f ca="1">IFERROR(ADDRESS(ROW($A$28),$BW$4,,,$B$13),"")</f>
        <v>'0'!$ET$28</v>
      </c>
      <c r="E1738" s="170" t="str">
        <f t="shared" ca="1" si="69"/>
        <v/>
      </c>
      <c r="F1738" s="170" t="str">
        <f t="shared" ca="1" si="70"/>
        <v/>
      </c>
      <c r="G1738" s="171" t="str">
        <f ca="1">IF(OR(E1738=0,E1738="",E1738=FALSE),"",MAX($G$1:G1737)+1)</f>
        <v/>
      </c>
    </row>
    <row r="1739" spans="4:7" ht="13.95" customHeight="1">
      <c r="D1739" s="186" t="str">
        <f ca="1">IFERROR(ADDRESS(ROW($A$29),$BW$4,,,$B$13),"")</f>
        <v>'0'!$ET$29</v>
      </c>
      <c r="E1739" s="170" t="str">
        <f t="shared" ca="1" si="69"/>
        <v/>
      </c>
      <c r="F1739" s="170" t="str">
        <f t="shared" ca="1" si="70"/>
        <v/>
      </c>
      <c r="G1739" s="171" t="str">
        <f ca="1">IF(OR(E1739=0,E1739="",E1739=FALSE),"",MAX($G$1:G1738)+1)</f>
        <v/>
      </c>
    </row>
    <row r="1740" spans="4:7" ht="13.95" customHeight="1">
      <c r="D1740" s="186" t="str">
        <f ca="1">IFERROR(ADDRESS(ROW($A$30),$BW$4,,,$B$13),"")</f>
        <v>'0'!$ET$30</v>
      </c>
      <c r="E1740" s="170" t="str">
        <f t="shared" ca="1" si="69"/>
        <v/>
      </c>
      <c r="F1740" s="170" t="str">
        <f t="shared" ca="1" si="70"/>
        <v/>
      </c>
      <c r="G1740" s="171" t="str">
        <f ca="1">IF(OR(E1740=0,E1740="",E1740=FALSE),"",MAX($G$1:G1739)+1)</f>
        <v/>
      </c>
    </row>
    <row r="1741" spans="4:7" ht="13.95" customHeight="1">
      <c r="D1741" s="186" t="str">
        <f ca="1">IFERROR(ADDRESS(ROW($A$31),$BW$4,,,$B$13),"")</f>
        <v>'0'!$ET$31</v>
      </c>
      <c r="E1741" s="170" t="str">
        <f t="shared" ca="1" si="69"/>
        <v/>
      </c>
      <c r="F1741" s="170" t="str">
        <f t="shared" ca="1" si="70"/>
        <v/>
      </c>
      <c r="G1741" s="171" t="str">
        <f ca="1">IF(OR(E1741=0,E1741="",E1741=FALSE),"",MAX($G$1:G1740)+1)</f>
        <v/>
      </c>
    </row>
    <row r="1742" spans="4:7" ht="13.95" customHeight="1">
      <c r="D1742" s="186" t="str">
        <f ca="1">IFERROR(ADDRESS(ROW($A$32),$BW$4,,,$B$13),"")</f>
        <v>'0'!$ET$32</v>
      </c>
      <c r="E1742" s="170" t="str">
        <f t="shared" ca="1" si="69"/>
        <v/>
      </c>
      <c r="F1742" s="170" t="str">
        <f t="shared" ca="1" si="70"/>
        <v/>
      </c>
      <c r="G1742" s="171" t="str">
        <f ca="1">IF(OR(E1742=0,E1742="",E1742=FALSE),"",MAX($G$1:G1741)+1)</f>
        <v/>
      </c>
    </row>
    <row r="1743" spans="4:7" ht="13.95" customHeight="1">
      <c r="D1743" s="186" t="str">
        <f ca="1">IFERROR(ADDRESS(ROW($A$33),$BW$4,,,$B$13),"")</f>
        <v>'0'!$ET$33</v>
      </c>
      <c r="E1743" s="170" t="str">
        <f t="shared" ca="1" si="69"/>
        <v/>
      </c>
      <c r="F1743" s="170" t="str">
        <f t="shared" ca="1" si="70"/>
        <v/>
      </c>
      <c r="G1743" s="171" t="str">
        <f ca="1">IF(OR(E1743=0,E1743="",E1743=FALSE),"",MAX($G$1:G1742)+1)</f>
        <v/>
      </c>
    </row>
    <row r="1744" spans="4:7" ht="13.95" customHeight="1">
      <c r="D1744" s="186" t="str">
        <f ca="1">IFERROR(ADDRESS(ROW($A$34),$BW$4,,,$B$13),"")</f>
        <v>'0'!$ET$34</v>
      </c>
      <c r="E1744" s="170" t="str">
        <f t="shared" ca="1" si="69"/>
        <v/>
      </c>
      <c r="F1744" s="170" t="str">
        <f t="shared" ca="1" si="70"/>
        <v/>
      </c>
      <c r="G1744" s="171" t="str">
        <f ca="1">IF(OR(E1744=0,E1744="",E1744=FALSE),"",MAX($G$1:G1743)+1)</f>
        <v/>
      </c>
    </row>
    <row r="1745" spans="4:7" ht="13.95" customHeight="1">
      <c r="D1745" s="186" t="str">
        <f ca="1">IFERROR(ADDRESS(ROW($A$35),$BW$4,,,$B$13),"")</f>
        <v>'0'!$ET$35</v>
      </c>
      <c r="E1745" s="170" t="str">
        <f t="shared" ca="1" si="69"/>
        <v/>
      </c>
      <c r="F1745" s="170" t="str">
        <f t="shared" ca="1" si="70"/>
        <v/>
      </c>
      <c r="G1745" s="171" t="str">
        <f ca="1">IF(OR(E1745=0,E1745="",E1745=FALSE),"",MAX($G$1:G1744)+1)</f>
        <v/>
      </c>
    </row>
    <row r="1746" spans="4:7" ht="13.95" customHeight="1">
      <c r="D1746" s="186" t="str">
        <f ca="1">IFERROR(ADDRESS(ROW($A$36),$BW$4,,,$B$13),"")</f>
        <v>'0'!$ET$36</v>
      </c>
      <c r="E1746" s="170" t="str">
        <f t="shared" ca="1" si="69"/>
        <v/>
      </c>
      <c r="F1746" s="170" t="str">
        <f t="shared" ca="1" si="70"/>
        <v/>
      </c>
      <c r="G1746" s="171" t="str">
        <f ca="1">IF(OR(E1746=0,E1746="",E1746=FALSE),"",MAX($G$1:G1745)+1)</f>
        <v/>
      </c>
    </row>
    <row r="1747" spans="4:7" ht="13.95" customHeight="1">
      <c r="D1747" s="186" t="str">
        <f ca="1">IFERROR(ADDRESS(ROW($A$37),$BW$4,,,$B$13),"")</f>
        <v>'0'!$ET$37</v>
      </c>
      <c r="E1747" s="170" t="str">
        <f t="shared" ca="1" si="69"/>
        <v/>
      </c>
      <c r="F1747" s="170" t="str">
        <f t="shared" ca="1" si="70"/>
        <v/>
      </c>
      <c r="G1747" s="171" t="str">
        <f ca="1">IF(OR(E1747=0,E1747="",E1747=FALSE),"",MAX($G$1:G1746)+1)</f>
        <v/>
      </c>
    </row>
    <row r="1748" spans="4:7" ht="13.95" customHeight="1">
      <c r="D1748" s="186" t="str">
        <f ca="1">IFERROR(ADDRESS(ROW($A$38),$BW$4,,,$B$13),"")</f>
        <v>'0'!$ET$38</v>
      </c>
      <c r="E1748" s="170" t="str">
        <f t="shared" ca="1" si="69"/>
        <v/>
      </c>
      <c r="F1748" s="170" t="str">
        <f t="shared" ca="1" si="70"/>
        <v/>
      </c>
      <c r="G1748" s="171" t="str">
        <f ca="1">IF(OR(E1748=0,E1748="",E1748=FALSE),"",MAX($G$1:G1747)+1)</f>
        <v/>
      </c>
    </row>
    <row r="1749" spans="4:7" ht="13.95" customHeight="1">
      <c r="D1749" s="186" t="str">
        <f ca="1">IFERROR(ADDRESS(ROW($A$39),$BW$4,,,$B$13),"")</f>
        <v>'0'!$ET$39</v>
      </c>
      <c r="E1749" s="170" t="str">
        <f t="shared" ca="1" si="69"/>
        <v/>
      </c>
      <c r="F1749" s="170" t="str">
        <f t="shared" ca="1" si="70"/>
        <v/>
      </c>
      <c r="G1749" s="171" t="str">
        <f ca="1">IF(OR(E1749=0,E1749="",E1749=FALSE),"",MAX($G$1:G1748)+1)</f>
        <v/>
      </c>
    </row>
    <row r="1750" spans="4:7" ht="13.95" customHeight="1">
      <c r="D1750" s="186" t="str">
        <f ca="1">IFERROR(ADDRESS(ROW($A$40),$BW$4,,,$B$13),"")</f>
        <v>'0'!$ET$40</v>
      </c>
      <c r="E1750" s="170" t="str">
        <f t="shared" ca="1" si="69"/>
        <v/>
      </c>
      <c r="F1750" s="170" t="str">
        <f t="shared" ca="1" si="70"/>
        <v/>
      </c>
      <c r="G1750" s="171" t="str">
        <f ca="1">IF(OR(E1750=0,E1750="",E1750=FALSE),"",MAX($G$1:G1749)+1)</f>
        <v/>
      </c>
    </row>
    <row r="1751" spans="4:7" ht="13.95" customHeight="1">
      <c r="D1751" s="186" t="str">
        <f ca="1">IFERROR(ADDRESS(ROW($A$41),$BW$4,,,$B$13),"")</f>
        <v>'0'!$ET$41</v>
      </c>
      <c r="E1751" s="170" t="str">
        <f t="shared" ca="1" si="69"/>
        <v/>
      </c>
      <c r="F1751" s="170" t="str">
        <f t="shared" ca="1" si="70"/>
        <v/>
      </c>
      <c r="G1751" s="171" t="str">
        <f ca="1">IF(OR(E1751=0,E1751="",E1751=FALSE),"",MAX($G$1:G1750)+1)</f>
        <v/>
      </c>
    </row>
    <row r="1752" spans="4:7" ht="13.95" customHeight="1">
      <c r="D1752" s="186" t="str">
        <f ca="1">IFERROR(ADDRESS(ROW($A$42),$BW$4,,,$B$13),"")</f>
        <v>'0'!$ET$42</v>
      </c>
      <c r="E1752" s="170" t="str">
        <f t="shared" ca="1" si="69"/>
        <v/>
      </c>
      <c r="F1752" s="170" t="str">
        <f t="shared" ca="1" si="70"/>
        <v/>
      </c>
      <c r="G1752" s="171" t="str">
        <f ca="1">IF(OR(E1752=0,E1752="",E1752=FALSE),"",MAX($G$1:G1751)+1)</f>
        <v/>
      </c>
    </row>
    <row r="1753" spans="4:7" ht="13.95" customHeight="1">
      <c r="D1753" s="186" t="str">
        <f ca="1">IFERROR(ADDRESS(ROW($A$43),$BW$4,,,$B$13),"")</f>
        <v>'0'!$ET$43</v>
      </c>
      <c r="E1753" s="170" t="str">
        <f t="shared" ca="1" si="69"/>
        <v/>
      </c>
      <c r="F1753" s="170" t="str">
        <f t="shared" ca="1" si="70"/>
        <v/>
      </c>
      <c r="G1753" s="171" t="str">
        <f ca="1">IF(OR(E1753=0,E1753="",E1753=FALSE),"",MAX($G$1:G1752)+1)</f>
        <v/>
      </c>
    </row>
    <row r="1754" spans="4:7" ht="13.95" customHeight="1">
      <c r="D1754" s="186" t="str">
        <f ca="1">IFERROR(ADDRESS(ROW($A$44),$BW$4,,,$B$13),"")</f>
        <v>'0'!$ET$44</v>
      </c>
      <c r="E1754" s="170" t="str">
        <f t="shared" ca="1" si="69"/>
        <v/>
      </c>
      <c r="F1754" s="170" t="str">
        <f t="shared" ca="1" si="70"/>
        <v/>
      </c>
      <c r="G1754" s="171" t="str">
        <f ca="1">IF(OR(E1754=0,E1754="",E1754=FALSE),"",MAX($G$1:G1753)+1)</f>
        <v/>
      </c>
    </row>
    <row r="1755" spans="4:7" ht="13.95" customHeight="1">
      <c r="D1755" s="186" t="str">
        <f ca="1">IFERROR(ADDRESS(ROW($A$45),$BW$4,,,$B$13),"")</f>
        <v>'0'!$ET$45</v>
      </c>
      <c r="E1755" s="170" t="str">
        <f t="shared" ca="1" si="69"/>
        <v/>
      </c>
      <c r="F1755" s="170" t="str">
        <f t="shared" ca="1" si="70"/>
        <v/>
      </c>
      <c r="G1755" s="171" t="str">
        <f ca="1">IF(OR(E1755=0,E1755="",E1755=FALSE),"",MAX($G$1:G1754)+1)</f>
        <v/>
      </c>
    </row>
    <row r="1756" spans="4:7" ht="13.95" customHeight="1">
      <c r="D1756" s="186" t="str">
        <f ca="1">IFERROR(ADDRESS(ROW($A$46),$BW$4,,,$B$13),"")</f>
        <v>'0'!$ET$46</v>
      </c>
      <c r="E1756" s="170" t="str">
        <f t="shared" ca="1" si="69"/>
        <v/>
      </c>
      <c r="F1756" s="170" t="str">
        <f t="shared" ca="1" si="70"/>
        <v/>
      </c>
      <c r="G1756" s="171" t="str">
        <f ca="1">IF(OR(E1756=0,E1756="",E1756=FALSE),"",MAX($G$1:G1755)+1)</f>
        <v/>
      </c>
    </row>
    <row r="1757" spans="4:7" ht="13.95" customHeight="1">
      <c r="D1757" s="186" t="str">
        <f ca="1">IFERROR(ADDRESS(ROW($A$47),$BW$4,,,$B$13),"")</f>
        <v>'0'!$ET$47</v>
      </c>
      <c r="E1757" s="170" t="str">
        <f t="shared" ca="1" si="69"/>
        <v/>
      </c>
      <c r="F1757" s="170" t="str">
        <f t="shared" ca="1" si="70"/>
        <v/>
      </c>
      <c r="G1757" s="171" t="str">
        <f ca="1">IF(OR(E1757=0,E1757="",E1757=FALSE),"",MAX($G$1:G1756)+1)</f>
        <v/>
      </c>
    </row>
    <row r="1758" spans="4:7" ht="13.95" customHeight="1">
      <c r="D1758" s="186" t="str">
        <f ca="1">IFERROR(ADDRESS(ROW($A$48),$BW$4,,,$B$13),"")</f>
        <v>'0'!$ET$48</v>
      </c>
      <c r="E1758" s="170" t="str">
        <f t="shared" ca="1" si="69"/>
        <v/>
      </c>
      <c r="F1758" s="170" t="str">
        <f t="shared" ca="1" si="70"/>
        <v/>
      </c>
      <c r="G1758" s="171" t="str">
        <f ca="1">IF(OR(E1758=0,E1758="",E1758=FALSE),"",MAX($G$1:G1757)+1)</f>
        <v/>
      </c>
    </row>
    <row r="1759" spans="4:7" ht="13.95" customHeight="1">
      <c r="D1759" s="186" t="str">
        <f ca="1">IFERROR(ADDRESS(ROW($A$49),$BW$4,,,$B$13),"")</f>
        <v>'0'!$ET$49</v>
      </c>
      <c r="E1759" s="170" t="str">
        <f t="shared" ca="1" si="69"/>
        <v/>
      </c>
      <c r="F1759" s="170" t="str">
        <f t="shared" ca="1" si="70"/>
        <v/>
      </c>
      <c r="G1759" s="171" t="str">
        <f ca="1">IF(OR(E1759=0,E1759="",E1759=FALSE),"",MAX($G$1:G1758)+1)</f>
        <v/>
      </c>
    </row>
    <row r="1760" spans="4:7" ht="13.95" customHeight="1">
      <c r="D1760" s="186" t="str">
        <f ca="1">IFERROR(ADDRESS(ROW($A$50),$BW$4,,,$B$13),"")</f>
        <v>'0'!$ET$50</v>
      </c>
      <c r="E1760" s="170" t="str">
        <f t="shared" ca="1" si="69"/>
        <v/>
      </c>
      <c r="F1760" s="170" t="str">
        <f t="shared" ca="1" si="70"/>
        <v/>
      </c>
      <c r="G1760" s="171" t="str">
        <f ca="1">IF(OR(E1760=0,E1760="",E1760=FALSE),"",MAX($G$1:G1759)+1)</f>
        <v/>
      </c>
    </row>
    <row r="1761" spans="4:7" ht="13.95" customHeight="1">
      <c r="D1761" s="186" t="str">
        <f ca="1">IFERROR(ADDRESS(ROW($A$51),$BW$4,,,$B$13),"")</f>
        <v>'0'!$ET$51</v>
      </c>
      <c r="E1761" s="170" t="str">
        <f t="shared" ca="1" si="69"/>
        <v/>
      </c>
      <c r="F1761" s="170" t="str">
        <f t="shared" ca="1" si="70"/>
        <v/>
      </c>
      <c r="G1761" s="171" t="str">
        <f ca="1">IF(OR(E1761=0,E1761="",E1761=FALSE),"",MAX($G$1:G1760)+1)</f>
        <v/>
      </c>
    </row>
    <row r="1762" spans="4:7" ht="13.95" customHeight="1">
      <c r="D1762" s="186" t="str">
        <f ca="1">IFERROR(ADDRESS(ROW($A$52),$BW$4,,,$B$13),"")</f>
        <v>'0'!$ET$52</v>
      </c>
      <c r="E1762" s="170" t="str">
        <f t="shared" ca="1" si="69"/>
        <v/>
      </c>
      <c r="F1762" s="170" t="str">
        <f t="shared" ca="1" si="70"/>
        <v/>
      </c>
      <c r="G1762" s="171" t="str">
        <f ca="1">IF(OR(E1762=0,E1762="",E1762=FALSE),"",MAX($G$1:G1761)+1)</f>
        <v/>
      </c>
    </row>
    <row r="1763" spans="4:7" ht="13.95" customHeight="1">
      <c r="D1763" s="187" t="str">
        <f ca="1">IFERROR(ADDRESS(ROW($A$3),$BW$5,,,$B$13),"")</f>
        <v>'0'!$EU$3</v>
      </c>
      <c r="E1763" s="170" t="str">
        <f t="shared" ca="1" si="69"/>
        <v/>
      </c>
      <c r="F1763" s="170" t="str">
        <f t="shared" ca="1" si="70"/>
        <v/>
      </c>
      <c r="G1763" s="171" t="str">
        <f ca="1">IF(OR(E1763=0,E1763="",E1763=FALSE),"",MAX($G$1:G1762)+1)</f>
        <v/>
      </c>
    </row>
    <row r="1764" spans="4:7" ht="13.95" customHeight="1">
      <c r="D1764" s="187" t="str">
        <f ca="1">IFERROR(ADDRESS(ROW($A$4),$BW$5,,,$B$13),"")</f>
        <v>'0'!$EU$4</v>
      </c>
      <c r="E1764" s="170" t="str">
        <f t="shared" ca="1" si="69"/>
        <v/>
      </c>
      <c r="F1764" s="170" t="str">
        <f t="shared" ca="1" si="70"/>
        <v/>
      </c>
      <c r="G1764" s="171" t="str">
        <f ca="1">IF(OR(E1764=0,E1764="",E1764=FALSE),"",MAX($G$1:G1763)+1)</f>
        <v/>
      </c>
    </row>
    <row r="1765" spans="4:7" ht="13.95" customHeight="1">
      <c r="D1765" s="187" t="str">
        <f ca="1">IFERROR(ADDRESS(ROW($A$5),$BW$5,,,$B$13),"")</f>
        <v>'0'!$EU$5</v>
      </c>
      <c r="E1765" s="170" t="str">
        <f t="shared" ca="1" si="69"/>
        <v/>
      </c>
      <c r="F1765" s="170" t="str">
        <f t="shared" ca="1" si="70"/>
        <v/>
      </c>
      <c r="G1765" s="171" t="str">
        <f ca="1">IF(OR(E1765=0,E1765="",E1765=FALSE),"",MAX($G$1:G1764)+1)</f>
        <v/>
      </c>
    </row>
    <row r="1766" spans="4:7" ht="13.95" customHeight="1">
      <c r="D1766" s="187" t="str">
        <f ca="1">IFERROR(ADDRESS(ROW($A$6),$BW$5,,,$B$13),"")</f>
        <v>'0'!$EU$6</v>
      </c>
      <c r="E1766" s="170" t="str">
        <f t="shared" ca="1" si="69"/>
        <v/>
      </c>
      <c r="F1766" s="170" t="str">
        <f t="shared" ca="1" si="70"/>
        <v/>
      </c>
      <c r="G1766" s="171" t="str">
        <f ca="1">IF(OR(E1766=0,E1766="",E1766=FALSE),"",MAX($G$1:G1765)+1)</f>
        <v/>
      </c>
    </row>
    <row r="1767" spans="4:7" ht="13.95" customHeight="1">
      <c r="D1767" s="187" t="str">
        <f ca="1">IFERROR(ADDRESS(ROW($A$7),$BW$5,,,$B$13),"")</f>
        <v>'0'!$EU$7</v>
      </c>
      <c r="E1767" s="170" t="str">
        <f t="shared" ca="1" si="69"/>
        <v/>
      </c>
      <c r="F1767" s="170" t="str">
        <f t="shared" ca="1" si="70"/>
        <v/>
      </c>
      <c r="G1767" s="171" t="str">
        <f ca="1">IF(OR(E1767=0,E1767="",E1767=FALSE),"",MAX($G$1:G1766)+1)</f>
        <v/>
      </c>
    </row>
    <row r="1768" spans="4:7" ht="13.95" customHeight="1">
      <c r="D1768" s="187" t="str">
        <f ca="1">IFERROR(ADDRESS(ROW($A$8),$BW$5,,,$B$13),"")</f>
        <v>'0'!$EU$8</v>
      </c>
      <c r="E1768" s="170" t="str">
        <f t="shared" ca="1" si="69"/>
        <v/>
      </c>
      <c r="F1768" s="170" t="str">
        <f t="shared" ca="1" si="70"/>
        <v/>
      </c>
      <c r="G1768" s="171" t="str">
        <f ca="1">IF(OR(E1768=0,E1768="",E1768=FALSE),"",MAX($G$1:G1767)+1)</f>
        <v/>
      </c>
    </row>
    <row r="1769" spans="4:7" ht="13.95" customHeight="1">
      <c r="D1769" s="187" t="str">
        <f ca="1">IFERROR(ADDRESS(ROW($A$9),$BW$5,,,$B$13),"")</f>
        <v>'0'!$EU$9</v>
      </c>
      <c r="E1769" s="170" t="str">
        <f t="shared" ca="1" si="69"/>
        <v/>
      </c>
      <c r="F1769" s="170" t="str">
        <f t="shared" ca="1" si="70"/>
        <v/>
      </c>
      <c r="G1769" s="171" t="str">
        <f ca="1">IF(OR(E1769=0,E1769="",E1769=FALSE),"",MAX($G$1:G1768)+1)</f>
        <v/>
      </c>
    </row>
    <row r="1770" spans="4:7" ht="13.95" customHeight="1">
      <c r="D1770" s="187" t="str">
        <f ca="1">IFERROR(ADDRESS(ROW($A$10),$BW$5,,,$B$13),"")</f>
        <v>'0'!$EU$10</v>
      </c>
      <c r="E1770" s="170" t="str">
        <f t="shared" ca="1" si="69"/>
        <v/>
      </c>
      <c r="F1770" s="170" t="str">
        <f t="shared" ca="1" si="70"/>
        <v/>
      </c>
      <c r="G1770" s="171" t="str">
        <f ca="1">IF(OR(E1770=0,E1770="",E1770=FALSE),"",MAX($G$1:G1769)+1)</f>
        <v/>
      </c>
    </row>
    <row r="1771" spans="4:7" ht="13.95" customHeight="1">
      <c r="D1771" s="187" t="str">
        <f ca="1">IFERROR(ADDRESS(ROW($A$11),$BW$5,,,$B$13),"")</f>
        <v>'0'!$EU$11</v>
      </c>
      <c r="E1771" s="170" t="str">
        <f t="shared" ca="1" si="69"/>
        <v/>
      </c>
      <c r="F1771" s="170" t="str">
        <f t="shared" ca="1" si="70"/>
        <v/>
      </c>
      <c r="G1771" s="171" t="str">
        <f ca="1">IF(OR(E1771=0,E1771="",E1771=FALSE),"",MAX($G$1:G1770)+1)</f>
        <v/>
      </c>
    </row>
    <row r="1772" spans="4:7" ht="13.95" customHeight="1">
      <c r="D1772" s="187" t="str">
        <f ca="1">IFERROR(ADDRESS(ROW($A$12),$BW$5,,,$B$13),"")</f>
        <v>'0'!$EU$12</v>
      </c>
      <c r="E1772" s="170" t="str">
        <f t="shared" ca="1" si="69"/>
        <v/>
      </c>
      <c r="F1772" s="170" t="str">
        <f t="shared" ca="1" si="70"/>
        <v/>
      </c>
      <c r="G1772" s="171" t="str">
        <f ca="1">IF(OR(E1772=0,E1772="",E1772=FALSE),"",MAX($G$1:G1771)+1)</f>
        <v/>
      </c>
    </row>
    <row r="1773" spans="4:7" ht="13.95" customHeight="1">
      <c r="D1773" s="187" t="str">
        <f ca="1">IFERROR(ADDRESS(ROW($A$13),$BW$5,,,$B$13),"")</f>
        <v>'0'!$EU$13</v>
      </c>
      <c r="E1773" s="170" t="str">
        <f t="shared" ca="1" si="69"/>
        <v/>
      </c>
      <c r="F1773" s="170" t="str">
        <f t="shared" ca="1" si="70"/>
        <v/>
      </c>
      <c r="G1773" s="171" t="str">
        <f ca="1">IF(OR(E1773=0,E1773="",E1773=FALSE),"",MAX($G$1:G1772)+1)</f>
        <v/>
      </c>
    </row>
    <row r="1774" spans="4:7" ht="13.95" customHeight="1">
      <c r="D1774" s="187" t="str">
        <f ca="1">IFERROR(ADDRESS(ROW($A$14),$BW$5,,,$B$13),"")</f>
        <v>'0'!$EU$14</v>
      </c>
      <c r="E1774" s="170" t="str">
        <f t="shared" ca="1" si="69"/>
        <v/>
      </c>
      <c r="F1774" s="170" t="str">
        <f t="shared" ca="1" si="70"/>
        <v/>
      </c>
      <c r="G1774" s="171" t="str">
        <f ca="1">IF(OR(E1774=0,E1774="",E1774=FALSE),"",MAX($G$1:G1773)+1)</f>
        <v/>
      </c>
    </row>
    <row r="1775" spans="4:7" ht="13.95" customHeight="1">
      <c r="D1775" s="187" t="str">
        <f ca="1">IFERROR(ADDRESS(ROW($A$15),$BW$5,,,$B$13),"")</f>
        <v>'0'!$EU$15</v>
      </c>
      <c r="E1775" s="170" t="str">
        <f t="shared" ca="1" si="69"/>
        <v/>
      </c>
      <c r="F1775" s="170" t="str">
        <f t="shared" ca="1" si="70"/>
        <v/>
      </c>
      <c r="G1775" s="171" t="str">
        <f ca="1">IF(OR(E1775=0,E1775="",E1775=FALSE),"",MAX($G$1:G1774)+1)</f>
        <v/>
      </c>
    </row>
    <row r="1776" spans="4:7" ht="13.95" customHeight="1">
      <c r="D1776" s="187" t="str">
        <f ca="1">IFERROR(ADDRESS(ROW($A$16),$BW$5,,,$B$13),"")</f>
        <v>'0'!$EU$16</v>
      </c>
      <c r="E1776" s="170" t="str">
        <f t="shared" ca="1" si="69"/>
        <v/>
      </c>
      <c r="F1776" s="170" t="str">
        <f t="shared" ca="1" si="70"/>
        <v/>
      </c>
      <c r="G1776" s="171" t="str">
        <f ca="1">IF(OR(E1776=0,E1776="",E1776=FALSE),"",MAX($G$1:G1775)+1)</f>
        <v/>
      </c>
    </row>
    <row r="1777" spans="4:7" ht="13.95" customHeight="1">
      <c r="D1777" s="187" t="str">
        <f ca="1">IFERROR(ADDRESS(ROW($A$17),$BW$5,,,$B$13),"")</f>
        <v>'0'!$EU$17</v>
      </c>
      <c r="E1777" s="170" t="str">
        <f t="shared" ca="1" si="69"/>
        <v/>
      </c>
      <c r="F1777" s="170" t="str">
        <f t="shared" ca="1" si="70"/>
        <v/>
      </c>
      <c r="G1777" s="171" t="str">
        <f ca="1">IF(OR(E1777=0,E1777="",E1777=FALSE),"",MAX($G$1:G1776)+1)</f>
        <v/>
      </c>
    </row>
    <row r="1778" spans="4:7" ht="13.95" customHeight="1">
      <c r="D1778" s="187" t="str">
        <f ca="1">IFERROR(ADDRESS(ROW($A$18),$BW$5,,,$B$13),"")</f>
        <v>'0'!$EU$18</v>
      </c>
      <c r="E1778" s="170" t="str">
        <f t="shared" ca="1" si="69"/>
        <v/>
      </c>
      <c r="F1778" s="170" t="str">
        <f t="shared" ca="1" si="70"/>
        <v/>
      </c>
      <c r="G1778" s="171" t="str">
        <f ca="1">IF(OR(E1778=0,E1778="",E1778=FALSE),"",MAX($G$1:G1777)+1)</f>
        <v/>
      </c>
    </row>
    <row r="1779" spans="4:7" ht="13.95" customHeight="1">
      <c r="D1779" s="187" t="str">
        <f ca="1">IFERROR(ADDRESS(ROW($A$19),$BW$5,,,$B$13),"")</f>
        <v>'0'!$EU$19</v>
      </c>
      <c r="E1779" s="170" t="str">
        <f t="shared" ca="1" si="69"/>
        <v/>
      </c>
      <c r="F1779" s="170" t="str">
        <f t="shared" ca="1" si="70"/>
        <v/>
      </c>
      <c r="G1779" s="171" t="str">
        <f ca="1">IF(OR(E1779=0,E1779="",E1779=FALSE),"",MAX($G$1:G1778)+1)</f>
        <v/>
      </c>
    </row>
    <row r="1780" spans="4:7" ht="13.95" customHeight="1">
      <c r="D1780" s="187" t="str">
        <f ca="1">IFERROR(ADDRESS(ROW($A$20),$BW$5,,,$B$13),"")</f>
        <v>'0'!$EU$20</v>
      </c>
      <c r="E1780" s="170" t="str">
        <f t="shared" ca="1" si="69"/>
        <v/>
      </c>
      <c r="F1780" s="170" t="str">
        <f t="shared" ca="1" si="70"/>
        <v/>
      </c>
      <c r="G1780" s="171" t="str">
        <f ca="1">IF(OR(E1780=0,E1780="",E1780=FALSE),"",MAX($G$1:G1779)+1)</f>
        <v/>
      </c>
    </row>
    <row r="1781" spans="4:7" ht="13.95" customHeight="1">
      <c r="D1781" s="187" t="str">
        <f ca="1">IFERROR(ADDRESS(ROW($A$21),$BW$5,,,$B$13),"")</f>
        <v>'0'!$EU$21</v>
      </c>
      <c r="E1781" s="170" t="str">
        <f t="shared" ca="1" si="69"/>
        <v/>
      </c>
      <c r="F1781" s="170" t="str">
        <f t="shared" ca="1" si="70"/>
        <v/>
      </c>
      <c r="G1781" s="171" t="str">
        <f ca="1">IF(OR(E1781=0,E1781="",E1781=FALSE),"",MAX($G$1:G1780)+1)</f>
        <v/>
      </c>
    </row>
    <row r="1782" spans="4:7" ht="13.95" customHeight="1">
      <c r="D1782" s="187" t="str">
        <f ca="1">IFERROR(ADDRESS(ROW($A$22),$BW$5,,,$B$13),"")</f>
        <v>'0'!$EU$22</v>
      </c>
      <c r="E1782" s="170" t="str">
        <f t="shared" ca="1" si="69"/>
        <v/>
      </c>
      <c r="F1782" s="170" t="str">
        <f t="shared" ca="1" si="70"/>
        <v/>
      </c>
      <c r="G1782" s="171" t="str">
        <f ca="1">IF(OR(E1782=0,E1782="",E1782=FALSE),"",MAX($G$1:G1781)+1)</f>
        <v/>
      </c>
    </row>
    <row r="1783" spans="4:7" ht="13.95" customHeight="1">
      <c r="D1783" s="187" t="str">
        <f ca="1">IFERROR(ADDRESS(ROW($A$23),$BW$5,,,$B$13),"")</f>
        <v>'0'!$EU$23</v>
      </c>
      <c r="E1783" s="170" t="str">
        <f t="shared" ca="1" si="69"/>
        <v/>
      </c>
      <c r="F1783" s="170" t="str">
        <f t="shared" ca="1" si="70"/>
        <v/>
      </c>
      <c r="G1783" s="171" t="str">
        <f ca="1">IF(OR(E1783=0,E1783="",E1783=FALSE),"",MAX($G$1:G1782)+1)</f>
        <v/>
      </c>
    </row>
    <row r="1784" spans="4:7" ht="13.95" customHeight="1">
      <c r="D1784" s="187" t="str">
        <f ca="1">IFERROR(ADDRESS(ROW($A$24),$BW$5,,,$B$13),"")</f>
        <v>'0'!$EU$24</v>
      </c>
      <c r="E1784" s="170" t="str">
        <f t="shared" ca="1" si="69"/>
        <v/>
      </c>
      <c r="F1784" s="170" t="str">
        <f t="shared" ca="1" si="70"/>
        <v/>
      </c>
      <c r="G1784" s="171" t="str">
        <f ca="1">IF(OR(E1784=0,E1784="",E1784=FALSE),"",MAX($G$1:G1783)+1)</f>
        <v/>
      </c>
    </row>
    <row r="1785" spans="4:7" ht="13.95" customHeight="1">
      <c r="D1785" s="187" t="str">
        <f ca="1">IFERROR(ADDRESS(ROW($A$25),$BW$5,,,$B$13),"")</f>
        <v>'0'!$EU$25</v>
      </c>
      <c r="E1785" s="170" t="str">
        <f t="shared" ca="1" si="69"/>
        <v/>
      </c>
      <c r="F1785" s="170" t="str">
        <f t="shared" ca="1" si="70"/>
        <v/>
      </c>
      <c r="G1785" s="171" t="str">
        <f ca="1">IF(OR(E1785=0,E1785="",E1785=FALSE),"",MAX($G$1:G1784)+1)</f>
        <v/>
      </c>
    </row>
    <row r="1786" spans="4:7" ht="13.95" customHeight="1">
      <c r="D1786" s="187" t="str">
        <f ca="1">IFERROR(ADDRESS(ROW($A$26),$BW$5,,,$B$13),"")</f>
        <v>'0'!$EU$26</v>
      </c>
      <c r="E1786" s="170" t="str">
        <f t="shared" ca="1" si="69"/>
        <v/>
      </c>
      <c r="F1786" s="170" t="str">
        <f t="shared" ca="1" si="70"/>
        <v/>
      </c>
      <c r="G1786" s="171" t="str">
        <f ca="1">IF(OR(E1786=0,E1786="",E1786=FALSE),"",MAX($G$1:G1785)+1)</f>
        <v/>
      </c>
    </row>
    <row r="1787" spans="4:7" ht="13.95" customHeight="1">
      <c r="D1787" s="187" t="str">
        <f ca="1">IFERROR(ADDRESS(ROW($A$27),$BW$5,,,$B$13),"")</f>
        <v>'0'!$EU$27</v>
      </c>
      <c r="E1787" s="170" t="str">
        <f t="shared" ca="1" si="69"/>
        <v/>
      </c>
      <c r="F1787" s="170" t="str">
        <f t="shared" ca="1" si="70"/>
        <v/>
      </c>
      <c r="G1787" s="171" t="str">
        <f ca="1">IF(OR(E1787=0,E1787="",E1787=FALSE),"",MAX($G$1:G1786)+1)</f>
        <v/>
      </c>
    </row>
    <row r="1788" spans="4:7" ht="13.95" customHeight="1">
      <c r="D1788" s="187" t="str">
        <f ca="1">IFERROR(ADDRESS(ROW($A$28),$BW$5,,,$B$13),"")</f>
        <v>'0'!$EU$28</v>
      </c>
      <c r="E1788" s="170" t="str">
        <f t="shared" ca="1" si="69"/>
        <v/>
      </c>
      <c r="F1788" s="170" t="str">
        <f t="shared" ca="1" si="70"/>
        <v/>
      </c>
      <c r="G1788" s="171" t="str">
        <f ca="1">IF(OR(E1788=0,E1788="",E1788=FALSE),"",MAX($G$1:G1787)+1)</f>
        <v/>
      </c>
    </row>
    <row r="1789" spans="4:7" ht="13.95" customHeight="1">
      <c r="D1789" s="187" t="str">
        <f ca="1">IFERROR(ADDRESS(ROW($A$29),$BW$5,,,$B$13),"")</f>
        <v>'0'!$EU$29</v>
      </c>
      <c r="E1789" s="170" t="str">
        <f t="shared" ca="1" si="69"/>
        <v/>
      </c>
      <c r="F1789" s="170" t="str">
        <f t="shared" ca="1" si="70"/>
        <v/>
      </c>
      <c r="G1789" s="171" t="str">
        <f ca="1">IF(OR(E1789=0,E1789="",E1789=FALSE),"",MAX($G$1:G1788)+1)</f>
        <v/>
      </c>
    </row>
    <row r="1790" spans="4:7" ht="13.95" customHeight="1">
      <c r="D1790" s="187" t="str">
        <f ca="1">IFERROR(ADDRESS(ROW($A$30),$BW$5,,,$B$13),"")</f>
        <v>'0'!$EU$30</v>
      </c>
      <c r="E1790" s="170" t="str">
        <f t="shared" ca="1" si="69"/>
        <v/>
      </c>
      <c r="F1790" s="170" t="str">
        <f t="shared" ca="1" si="70"/>
        <v/>
      </c>
      <c r="G1790" s="171" t="str">
        <f ca="1">IF(OR(E1790=0,E1790="",E1790=FALSE),"",MAX($G$1:G1789)+1)</f>
        <v/>
      </c>
    </row>
    <row r="1791" spans="4:7" ht="13.95" customHeight="1">
      <c r="D1791" s="187" t="str">
        <f ca="1">IFERROR(ADDRESS(ROW($A$31),$BW$5,,,$B$13),"")</f>
        <v>'0'!$EU$31</v>
      </c>
      <c r="E1791" s="170" t="str">
        <f t="shared" ca="1" si="69"/>
        <v/>
      </c>
      <c r="F1791" s="170" t="str">
        <f t="shared" ca="1" si="70"/>
        <v/>
      </c>
      <c r="G1791" s="171" t="str">
        <f ca="1">IF(OR(E1791=0,E1791="",E1791=FALSE),"",MAX($G$1:G1790)+1)</f>
        <v/>
      </c>
    </row>
    <row r="1792" spans="4:7" ht="13.95" customHeight="1">
      <c r="D1792" s="187" t="str">
        <f ca="1">IFERROR(ADDRESS(ROW($A$32),$BW$5,,,$B$13),"")</f>
        <v>'0'!$EU$32</v>
      </c>
      <c r="E1792" s="170" t="str">
        <f t="shared" ca="1" si="69"/>
        <v/>
      </c>
      <c r="F1792" s="170" t="str">
        <f t="shared" ca="1" si="70"/>
        <v/>
      </c>
      <c r="G1792" s="171" t="str">
        <f ca="1">IF(OR(E1792=0,E1792="",E1792=FALSE),"",MAX($G$1:G1791)+1)</f>
        <v/>
      </c>
    </row>
    <row r="1793" spans="4:7" ht="13.95" customHeight="1">
      <c r="D1793" s="187" t="str">
        <f ca="1">IFERROR(ADDRESS(ROW($A$33),$BW$5,,,$B$13),"")</f>
        <v>'0'!$EU$33</v>
      </c>
      <c r="E1793" s="170" t="str">
        <f t="shared" ca="1" si="69"/>
        <v/>
      </c>
      <c r="F1793" s="170" t="str">
        <f t="shared" ca="1" si="70"/>
        <v/>
      </c>
      <c r="G1793" s="171" t="str">
        <f ca="1">IF(OR(E1793=0,E1793="",E1793=FALSE),"",MAX($G$1:G1792)+1)</f>
        <v/>
      </c>
    </row>
    <row r="1794" spans="4:7" ht="13.95" customHeight="1">
      <c r="D1794" s="187" t="str">
        <f ca="1">IFERROR(ADDRESS(ROW($A$34),$BW$5,,,$B$13),"")</f>
        <v>'0'!$EU$34</v>
      </c>
      <c r="E1794" s="170" t="str">
        <f t="shared" ca="1" si="69"/>
        <v/>
      </c>
      <c r="F1794" s="170" t="str">
        <f t="shared" ca="1" si="70"/>
        <v/>
      </c>
      <c r="G1794" s="171" t="str">
        <f ca="1">IF(OR(E1794=0,E1794="",E1794=FALSE),"",MAX($G$1:G1793)+1)</f>
        <v/>
      </c>
    </row>
    <row r="1795" spans="4:7" ht="13.95" customHeight="1">
      <c r="D1795" s="187" t="str">
        <f ca="1">IFERROR(ADDRESS(ROW($A$35),$BW$5,,,$B$13),"")</f>
        <v>'0'!$EU$35</v>
      </c>
      <c r="E1795" s="170" t="str">
        <f t="shared" ref="E1795:E1858" ca="1" si="71">IFERROR(INDIRECT(D1795),"")</f>
        <v/>
      </c>
      <c r="F1795" s="170" t="str">
        <f t="shared" ca="1" si="70"/>
        <v/>
      </c>
      <c r="G1795" s="171" t="str">
        <f ca="1">IF(OR(E1795=0,E1795="",E1795=FALSE),"",MAX($G$1:G1794)+1)</f>
        <v/>
      </c>
    </row>
    <row r="1796" spans="4:7" ht="13.95" customHeight="1">
      <c r="D1796" s="187" t="str">
        <f ca="1">IFERROR(ADDRESS(ROW($A$36),$BW$5,,,$B$13),"")</f>
        <v>'0'!$EU$36</v>
      </c>
      <c r="E1796" s="170" t="str">
        <f t="shared" ca="1" si="71"/>
        <v/>
      </c>
      <c r="F1796" s="170" t="str">
        <f t="shared" ca="1" si="70"/>
        <v/>
      </c>
      <c r="G1796" s="171" t="str">
        <f ca="1">IF(OR(E1796=0,E1796="",E1796=FALSE),"",MAX($G$1:G1795)+1)</f>
        <v/>
      </c>
    </row>
    <row r="1797" spans="4:7" ht="13.95" customHeight="1">
      <c r="D1797" s="187" t="str">
        <f ca="1">IFERROR(ADDRESS(ROW($A$37),$BW$5,,,$B$13),"")</f>
        <v>'0'!$EU$37</v>
      </c>
      <c r="E1797" s="170" t="str">
        <f t="shared" ca="1" si="71"/>
        <v/>
      </c>
      <c r="F1797" s="170" t="str">
        <f t="shared" ca="1" si="70"/>
        <v/>
      </c>
      <c r="G1797" s="171" t="str">
        <f ca="1">IF(OR(E1797=0,E1797="",E1797=FALSE),"",MAX($G$1:G1796)+1)</f>
        <v/>
      </c>
    </row>
    <row r="1798" spans="4:7" ht="13.95" customHeight="1">
      <c r="D1798" s="187" t="str">
        <f ca="1">IFERROR(ADDRESS(ROW($A$38),$BW$5,,,$B$13),"")</f>
        <v>'0'!$EU$38</v>
      </c>
      <c r="E1798" s="170" t="str">
        <f t="shared" ca="1" si="71"/>
        <v/>
      </c>
      <c r="F1798" s="170" t="str">
        <f t="shared" ref="F1798:F1861" ca="1" si="72">IFERROR(IF(OFFSET(INDIRECT(D1798),,-1)&lt;&gt;"",OFFSET(INDIRECT(D1798),,-1),IF(OFFSET(INDIRECT(D1798),,-2)&lt;&gt;"",OFFSET(INDIRECT(D1798),,-2),IF(OFFSET(INDIRECT(D1798),,-3)&lt;&gt;"",OFFSET(INDIRECT(D1798),,-3),IF(OFFSET(INDIRECT(D1798),,-4)&lt;&gt;"",OFFSET(INDIRECT(D1798),,-4),IF(OFFSET(INDIRECT(D1798),,-5)&lt;&gt;"",OFFSET(INDIRECT(D1798),,-5),IF(OFFSET(INDIRECT(D1798),,-6)&lt;&gt;"",OFFSET(INDIRECT(D1798),,-6))))))),"")</f>
        <v/>
      </c>
      <c r="G1798" s="171" t="str">
        <f ca="1">IF(OR(E1798=0,E1798="",E1798=FALSE),"",MAX($G$1:G1797)+1)</f>
        <v/>
      </c>
    </row>
    <row r="1799" spans="4:7" ht="13.95" customHeight="1">
      <c r="D1799" s="187" t="str">
        <f ca="1">IFERROR(ADDRESS(ROW($A$39),$BW$5,,,$B$13),"")</f>
        <v>'0'!$EU$39</v>
      </c>
      <c r="E1799" s="170" t="str">
        <f t="shared" ca="1" si="71"/>
        <v/>
      </c>
      <c r="F1799" s="170" t="str">
        <f t="shared" ca="1" si="72"/>
        <v/>
      </c>
      <c r="G1799" s="171" t="str">
        <f ca="1">IF(OR(E1799=0,E1799="",E1799=FALSE),"",MAX($G$1:G1798)+1)</f>
        <v/>
      </c>
    </row>
    <row r="1800" spans="4:7" ht="13.95" customHeight="1">
      <c r="D1800" s="187" t="str">
        <f ca="1">IFERROR(ADDRESS(ROW($A$40),$BW$5,,,$B$13),"")</f>
        <v>'0'!$EU$40</v>
      </c>
      <c r="E1800" s="170" t="str">
        <f t="shared" ca="1" si="71"/>
        <v/>
      </c>
      <c r="F1800" s="170" t="str">
        <f t="shared" ca="1" si="72"/>
        <v/>
      </c>
      <c r="G1800" s="171" t="str">
        <f ca="1">IF(OR(E1800=0,E1800="",E1800=FALSE),"",MAX($G$1:G1799)+1)</f>
        <v/>
      </c>
    </row>
    <row r="1801" spans="4:7" ht="13.95" customHeight="1">
      <c r="D1801" s="187" t="str">
        <f ca="1">IFERROR(ADDRESS(ROW($A$41),$BW$5,,,$B$13),"")</f>
        <v>'0'!$EU$41</v>
      </c>
      <c r="E1801" s="170" t="str">
        <f t="shared" ca="1" si="71"/>
        <v/>
      </c>
      <c r="F1801" s="170" t="str">
        <f t="shared" ca="1" si="72"/>
        <v/>
      </c>
      <c r="G1801" s="171" t="str">
        <f ca="1">IF(OR(E1801=0,E1801="",E1801=FALSE),"",MAX($G$1:G1800)+1)</f>
        <v/>
      </c>
    </row>
    <row r="1802" spans="4:7" ht="13.95" customHeight="1">
      <c r="D1802" s="187" t="str">
        <f ca="1">IFERROR(ADDRESS(ROW($A$42),$BW$5,,,$B$13),"")</f>
        <v>'0'!$EU$42</v>
      </c>
      <c r="E1802" s="170" t="str">
        <f t="shared" ca="1" si="71"/>
        <v/>
      </c>
      <c r="F1802" s="170" t="str">
        <f t="shared" ca="1" si="72"/>
        <v/>
      </c>
      <c r="G1802" s="171" t="str">
        <f ca="1">IF(OR(E1802=0,E1802="",E1802=FALSE),"",MAX($G$1:G1801)+1)</f>
        <v/>
      </c>
    </row>
    <row r="1803" spans="4:7" ht="13.95" customHeight="1">
      <c r="D1803" s="187" t="str">
        <f ca="1">IFERROR(ADDRESS(ROW($A$43),$BW$5,,,$B$13),"")</f>
        <v>'0'!$EU$43</v>
      </c>
      <c r="E1803" s="170" t="str">
        <f t="shared" ca="1" si="71"/>
        <v/>
      </c>
      <c r="F1803" s="170" t="str">
        <f t="shared" ca="1" si="72"/>
        <v/>
      </c>
      <c r="G1803" s="171" t="str">
        <f ca="1">IF(OR(E1803=0,E1803="",E1803=FALSE),"",MAX($G$1:G1802)+1)</f>
        <v/>
      </c>
    </row>
    <row r="1804" spans="4:7" ht="13.95" customHeight="1">
      <c r="D1804" s="187" t="str">
        <f ca="1">IFERROR(ADDRESS(ROW($A$44),$BW$5,,,$B$13),"")</f>
        <v>'0'!$EU$44</v>
      </c>
      <c r="E1804" s="170" t="str">
        <f t="shared" ca="1" si="71"/>
        <v/>
      </c>
      <c r="F1804" s="170" t="str">
        <f t="shared" ca="1" si="72"/>
        <v/>
      </c>
      <c r="G1804" s="171" t="str">
        <f ca="1">IF(OR(E1804=0,E1804="",E1804=FALSE),"",MAX($G$1:G1803)+1)</f>
        <v/>
      </c>
    </row>
    <row r="1805" spans="4:7" ht="13.95" customHeight="1">
      <c r="D1805" s="187" t="str">
        <f ca="1">IFERROR(ADDRESS(ROW($A$45),$BW$5,,,$B$13),"")</f>
        <v>'0'!$EU$45</v>
      </c>
      <c r="E1805" s="170" t="str">
        <f t="shared" ca="1" si="71"/>
        <v/>
      </c>
      <c r="F1805" s="170" t="str">
        <f t="shared" ca="1" si="72"/>
        <v/>
      </c>
      <c r="G1805" s="171" t="str">
        <f ca="1">IF(OR(E1805=0,E1805="",E1805=FALSE),"",MAX($G$1:G1804)+1)</f>
        <v/>
      </c>
    </row>
    <row r="1806" spans="4:7" ht="13.95" customHeight="1">
      <c r="D1806" s="187" t="str">
        <f ca="1">IFERROR(ADDRESS(ROW($A$46),$BW$5,,,$B$13),"")</f>
        <v>'0'!$EU$46</v>
      </c>
      <c r="E1806" s="170" t="str">
        <f t="shared" ca="1" si="71"/>
        <v/>
      </c>
      <c r="F1806" s="170" t="str">
        <f t="shared" ca="1" si="72"/>
        <v/>
      </c>
      <c r="G1806" s="171" t="str">
        <f ca="1">IF(OR(E1806=0,E1806="",E1806=FALSE),"",MAX($G$1:G1805)+1)</f>
        <v/>
      </c>
    </row>
    <row r="1807" spans="4:7" ht="13.95" customHeight="1">
      <c r="D1807" s="187" t="str">
        <f ca="1">IFERROR(ADDRESS(ROW($A$47),$BW$5,,,$B$13),"")</f>
        <v>'0'!$EU$47</v>
      </c>
      <c r="E1807" s="170" t="str">
        <f t="shared" ca="1" si="71"/>
        <v/>
      </c>
      <c r="F1807" s="170" t="str">
        <f t="shared" ca="1" si="72"/>
        <v/>
      </c>
      <c r="G1807" s="171" t="str">
        <f ca="1">IF(OR(E1807=0,E1807="",E1807=FALSE),"",MAX($G$1:G1806)+1)</f>
        <v/>
      </c>
    </row>
    <row r="1808" spans="4:7" ht="13.95" customHeight="1">
      <c r="D1808" s="187" t="str">
        <f ca="1">IFERROR(ADDRESS(ROW($A$48),$BW$5,,,$B$13),"")</f>
        <v>'0'!$EU$48</v>
      </c>
      <c r="E1808" s="170" t="str">
        <f t="shared" ca="1" si="71"/>
        <v/>
      </c>
      <c r="F1808" s="170" t="str">
        <f t="shared" ca="1" si="72"/>
        <v/>
      </c>
      <c r="G1808" s="171" t="str">
        <f ca="1">IF(OR(E1808=0,E1808="",E1808=FALSE),"",MAX($G$1:G1807)+1)</f>
        <v/>
      </c>
    </row>
    <row r="1809" spans="3:7" ht="13.95" customHeight="1">
      <c r="D1809" s="187" t="str">
        <f ca="1">IFERROR(ADDRESS(ROW($A$49),$BW$5,,,$B$13),"")</f>
        <v>'0'!$EU$49</v>
      </c>
      <c r="E1809" s="170" t="str">
        <f t="shared" ca="1" si="71"/>
        <v/>
      </c>
      <c r="F1809" s="170" t="str">
        <f t="shared" ca="1" si="72"/>
        <v/>
      </c>
      <c r="G1809" s="171" t="str">
        <f ca="1">IF(OR(E1809=0,E1809="",E1809=FALSE),"",MAX($G$1:G1808)+1)</f>
        <v/>
      </c>
    </row>
    <row r="1810" spans="3:7" ht="13.95" customHeight="1">
      <c r="D1810" s="187" t="str">
        <f ca="1">IFERROR(ADDRESS(ROW($A$50),$BW$5,,,$B$13),"")</f>
        <v>'0'!$EU$50</v>
      </c>
      <c r="E1810" s="170" t="str">
        <f t="shared" ca="1" si="71"/>
        <v/>
      </c>
      <c r="F1810" s="170" t="str">
        <f t="shared" ca="1" si="72"/>
        <v/>
      </c>
      <c r="G1810" s="171" t="str">
        <f ca="1">IF(OR(E1810=0,E1810="",E1810=FALSE),"",MAX($G$1:G1809)+1)</f>
        <v/>
      </c>
    </row>
    <row r="1811" spans="3:7" ht="13.95" customHeight="1">
      <c r="D1811" s="187" t="str">
        <f ca="1">IFERROR(ADDRESS(ROW($A$51),$BW$5,,,$B$13),"")</f>
        <v>'0'!$EU$51</v>
      </c>
      <c r="E1811" s="170" t="str">
        <f t="shared" ca="1" si="71"/>
        <v/>
      </c>
      <c r="F1811" s="170" t="str">
        <f t="shared" ca="1" si="72"/>
        <v/>
      </c>
      <c r="G1811" s="171" t="str">
        <f ca="1">IF(OR(E1811=0,E1811="",E1811=FALSE),"",MAX($G$1:G1810)+1)</f>
        <v/>
      </c>
    </row>
    <row r="1812" spans="3:7" ht="13.95" customHeight="1" thickBot="1">
      <c r="D1812" s="187" t="str">
        <f ca="1">IFERROR(ADDRESS(ROW($A$52),$BW$5,,,$B$13),"")</f>
        <v>'0'!$EU$52</v>
      </c>
      <c r="E1812" s="170" t="str">
        <f t="shared" ca="1" si="71"/>
        <v/>
      </c>
      <c r="F1812" s="170" t="str">
        <f t="shared" ca="1" si="72"/>
        <v/>
      </c>
      <c r="G1812" s="171" t="str">
        <f ca="1">IF(OR(E1812=0,E1812="",E1812=FALSE),"",MAX($G$1:G1811)+1)</f>
        <v/>
      </c>
    </row>
    <row r="1813" spans="3:7" ht="13.95" customHeight="1" thickTop="1">
      <c r="C1813" s="190" t="s">
        <v>390</v>
      </c>
      <c r="D1813" s="189">
        <f>B14</f>
        <v>0</v>
      </c>
      <c r="E1813" s="170" t="str">
        <f t="shared" ca="1" si="71"/>
        <v/>
      </c>
      <c r="F1813" s="170" t="str">
        <f t="shared" ca="1" si="72"/>
        <v/>
      </c>
      <c r="G1813" s="171" t="str">
        <f ca="1">IF(OR(E1813=0,E1813="",E1813=FALSE),"",MAX($G$1:G1812)+1)</f>
        <v/>
      </c>
    </row>
    <row r="1814" spans="3:7" ht="13.95" customHeight="1">
      <c r="D1814" s="196" t="str">
        <f ca="1">IFERROR(ADDRESS(ROW($A$3),$BX$3,,,$B$14),"")</f>
        <v/>
      </c>
      <c r="E1814" s="170" t="str">
        <f t="shared" ca="1" si="71"/>
        <v/>
      </c>
      <c r="F1814" s="170" t="str">
        <f t="shared" ca="1" si="72"/>
        <v/>
      </c>
      <c r="G1814" s="171" t="str">
        <f ca="1">IF(OR(E1814=0,E1814="",E1814=FALSE),"",MAX($G$1:G1813)+1)</f>
        <v/>
      </c>
    </row>
    <row r="1815" spans="3:7" ht="13.95" customHeight="1">
      <c r="D1815" s="169" t="str">
        <f ca="1">IFERROR(ADDRESS(ROW($A$4),$BX$3,,,$B$14),"")</f>
        <v/>
      </c>
      <c r="E1815" s="170" t="str">
        <f t="shared" ca="1" si="71"/>
        <v/>
      </c>
      <c r="F1815" s="170" t="str">
        <f t="shared" ca="1" si="72"/>
        <v/>
      </c>
      <c r="G1815" s="171" t="str">
        <f ca="1">IF(OR(E1815=0,E1815="",E1815=FALSE),"",MAX($G$1:G1814)+1)</f>
        <v/>
      </c>
    </row>
    <row r="1816" spans="3:7" ht="13.95" customHeight="1">
      <c r="D1816" s="169" t="str">
        <f ca="1">IFERROR(ADDRESS(ROW($A$5),$BX$3,,,$B$14),"")</f>
        <v/>
      </c>
      <c r="E1816" s="170" t="str">
        <f t="shared" ca="1" si="71"/>
        <v/>
      </c>
      <c r="F1816" s="170" t="str">
        <f t="shared" ca="1" si="72"/>
        <v/>
      </c>
      <c r="G1816" s="171" t="str">
        <f ca="1">IF(OR(E1816=0,E1816="",E1816=FALSE),"",MAX($G$1:G1815)+1)</f>
        <v/>
      </c>
    </row>
    <row r="1817" spans="3:7" ht="13.95" customHeight="1">
      <c r="D1817" s="169" t="str">
        <f ca="1">IFERROR(ADDRESS(ROW($A$6),$BX$3,,,$B$14),"")</f>
        <v/>
      </c>
      <c r="E1817" s="170" t="str">
        <f t="shared" ca="1" si="71"/>
        <v/>
      </c>
      <c r="F1817" s="170" t="str">
        <f t="shared" ca="1" si="72"/>
        <v/>
      </c>
      <c r="G1817" s="171" t="str">
        <f ca="1">IF(OR(E1817=0,E1817="",E1817=FALSE),"",MAX($G$1:G1816)+1)</f>
        <v/>
      </c>
    </row>
    <row r="1818" spans="3:7" ht="13.95" customHeight="1">
      <c r="D1818" s="169" t="str">
        <f ca="1">IFERROR(ADDRESS(ROW($A$7),$BX$3,,,$B$14),"")</f>
        <v/>
      </c>
      <c r="E1818" s="170" t="str">
        <f t="shared" ca="1" si="71"/>
        <v/>
      </c>
      <c r="F1818" s="170" t="str">
        <f t="shared" ca="1" si="72"/>
        <v/>
      </c>
      <c r="G1818" s="171" t="str">
        <f ca="1">IF(OR(E1818=0,E1818="",E1818=FALSE),"",MAX($G$1:G1817)+1)</f>
        <v/>
      </c>
    </row>
    <row r="1819" spans="3:7" ht="13.95" customHeight="1">
      <c r="D1819" s="169" t="str">
        <f ca="1">IFERROR(ADDRESS(ROW($A$8),$BX$3,,,$B$14),"")</f>
        <v/>
      </c>
      <c r="E1819" s="170" t="str">
        <f t="shared" ca="1" si="71"/>
        <v/>
      </c>
      <c r="F1819" s="170" t="str">
        <f t="shared" ca="1" si="72"/>
        <v/>
      </c>
      <c r="G1819" s="171" t="str">
        <f ca="1">IF(OR(E1819=0,E1819="",E1819=FALSE),"",MAX($G$1:G1818)+1)</f>
        <v/>
      </c>
    </row>
    <row r="1820" spans="3:7" ht="13.95" customHeight="1">
      <c r="D1820" s="169" t="str">
        <f ca="1">IFERROR(ADDRESS(ROW($A$9),$BX$3,,,$B$14),"")</f>
        <v/>
      </c>
      <c r="E1820" s="170" t="str">
        <f t="shared" ca="1" si="71"/>
        <v/>
      </c>
      <c r="F1820" s="170" t="str">
        <f t="shared" ca="1" si="72"/>
        <v/>
      </c>
      <c r="G1820" s="171" t="str">
        <f ca="1">IF(OR(E1820=0,E1820="",E1820=FALSE),"",MAX($G$1:G1819)+1)</f>
        <v/>
      </c>
    </row>
    <row r="1821" spans="3:7" ht="13.95" customHeight="1">
      <c r="D1821" s="169" t="str">
        <f ca="1">IFERROR(ADDRESS(ROW($A$10),$BX$3,,,$B$14),"")</f>
        <v/>
      </c>
      <c r="E1821" s="170" t="str">
        <f t="shared" ca="1" si="71"/>
        <v/>
      </c>
      <c r="F1821" s="170" t="str">
        <f t="shared" ca="1" si="72"/>
        <v/>
      </c>
      <c r="G1821" s="171" t="str">
        <f ca="1">IF(OR(E1821=0,E1821="",E1821=FALSE),"",MAX($G$1:G1820)+1)</f>
        <v/>
      </c>
    </row>
    <row r="1822" spans="3:7" ht="13.95" customHeight="1">
      <c r="D1822" s="169" t="str">
        <f ca="1">IFERROR(ADDRESS(ROW($A$11),$BX$3,,,$B$14),"")</f>
        <v/>
      </c>
      <c r="E1822" s="170" t="str">
        <f t="shared" ca="1" si="71"/>
        <v/>
      </c>
      <c r="F1822" s="170" t="str">
        <f t="shared" ca="1" si="72"/>
        <v/>
      </c>
      <c r="G1822" s="171" t="str">
        <f ca="1">IF(OR(E1822=0,E1822="",E1822=FALSE),"",MAX($G$1:G1821)+1)</f>
        <v/>
      </c>
    </row>
    <row r="1823" spans="3:7" ht="13.95" customHeight="1">
      <c r="D1823" s="169" t="str">
        <f ca="1">IFERROR(ADDRESS(ROW($A$12),$BX$3,,,$B$14),"")</f>
        <v/>
      </c>
      <c r="E1823" s="170" t="str">
        <f t="shared" ca="1" si="71"/>
        <v/>
      </c>
      <c r="F1823" s="170" t="str">
        <f t="shared" ca="1" si="72"/>
        <v/>
      </c>
      <c r="G1823" s="171" t="str">
        <f ca="1">IF(OR(E1823=0,E1823="",E1823=FALSE),"",MAX($G$1:G1822)+1)</f>
        <v/>
      </c>
    </row>
    <row r="1824" spans="3:7" ht="13.95" customHeight="1">
      <c r="D1824" s="169" t="str">
        <f ca="1">IFERROR(ADDRESS(ROW($A$13),$BX$3,,,$B$14),"")</f>
        <v/>
      </c>
      <c r="E1824" s="170" t="str">
        <f t="shared" ca="1" si="71"/>
        <v/>
      </c>
      <c r="F1824" s="170" t="str">
        <f t="shared" ca="1" si="72"/>
        <v/>
      </c>
      <c r="G1824" s="171" t="str">
        <f ca="1">IF(OR(E1824=0,E1824="",E1824=FALSE),"",MAX($G$1:G1823)+1)</f>
        <v/>
      </c>
    </row>
    <row r="1825" spans="4:7" ht="13.95" customHeight="1">
      <c r="D1825" s="169" t="str">
        <f ca="1">IFERROR(ADDRESS(ROW($A$14),$BX$3,,,$B$14),"")</f>
        <v/>
      </c>
      <c r="E1825" s="170" t="str">
        <f t="shared" ca="1" si="71"/>
        <v/>
      </c>
      <c r="F1825" s="170" t="str">
        <f t="shared" ca="1" si="72"/>
        <v/>
      </c>
      <c r="G1825" s="171" t="str">
        <f ca="1">IF(OR(E1825=0,E1825="",E1825=FALSE),"",MAX($G$1:G1824)+1)</f>
        <v/>
      </c>
    </row>
    <row r="1826" spans="4:7" ht="13.95" customHeight="1">
      <c r="D1826" s="169" t="str">
        <f ca="1">IFERROR(ADDRESS(ROW($A$15),$BX$3,,,$B$14),"")</f>
        <v/>
      </c>
      <c r="E1826" s="170" t="str">
        <f t="shared" ca="1" si="71"/>
        <v/>
      </c>
      <c r="F1826" s="170" t="str">
        <f t="shared" ca="1" si="72"/>
        <v/>
      </c>
      <c r="G1826" s="171" t="str">
        <f ca="1">IF(OR(E1826=0,E1826="",E1826=FALSE),"",MAX($G$1:G1825)+1)</f>
        <v/>
      </c>
    </row>
    <row r="1827" spans="4:7" ht="13.95" customHeight="1">
      <c r="D1827" s="169" t="str">
        <f ca="1">IFERROR(ADDRESS(ROW($A$16),$BX$3,,,$B$14),"")</f>
        <v/>
      </c>
      <c r="E1827" s="170" t="str">
        <f t="shared" ca="1" si="71"/>
        <v/>
      </c>
      <c r="F1827" s="170" t="str">
        <f t="shared" ca="1" si="72"/>
        <v/>
      </c>
      <c r="G1827" s="171" t="str">
        <f ca="1">IF(OR(E1827=0,E1827="",E1827=FALSE),"",MAX($G$1:G1826)+1)</f>
        <v/>
      </c>
    </row>
    <row r="1828" spans="4:7" ht="13.95" customHeight="1">
      <c r="D1828" s="169" t="str">
        <f ca="1">IFERROR(ADDRESS(ROW($A$17),$BX$3,,,$B$14),"")</f>
        <v/>
      </c>
      <c r="E1828" s="170" t="str">
        <f t="shared" ca="1" si="71"/>
        <v/>
      </c>
      <c r="F1828" s="170" t="str">
        <f t="shared" ca="1" si="72"/>
        <v/>
      </c>
      <c r="G1828" s="171" t="str">
        <f ca="1">IF(OR(E1828=0,E1828="",E1828=FALSE),"",MAX($G$1:G1827)+1)</f>
        <v/>
      </c>
    </row>
    <row r="1829" spans="4:7" ht="13.95" customHeight="1">
      <c r="D1829" s="169" t="str">
        <f ca="1">IFERROR(ADDRESS(ROW($A$18),$BX$3,,,$B$14),"")</f>
        <v/>
      </c>
      <c r="E1829" s="170" t="str">
        <f t="shared" ca="1" si="71"/>
        <v/>
      </c>
      <c r="F1829" s="170" t="str">
        <f t="shared" ca="1" si="72"/>
        <v/>
      </c>
      <c r="G1829" s="171" t="str">
        <f ca="1">IF(OR(E1829=0,E1829="",E1829=FALSE),"",MAX($G$1:G1828)+1)</f>
        <v/>
      </c>
    </row>
    <row r="1830" spans="4:7" ht="13.95" customHeight="1">
      <c r="D1830" s="169" t="str">
        <f ca="1">IFERROR(ADDRESS(ROW($A$19),$BX$3,,,$B$14),"")</f>
        <v/>
      </c>
      <c r="E1830" s="170" t="str">
        <f t="shared" ca="1" si="71"/>
        <v/>
      </c>
      <c r="F1830" s="170" t="str">
        <f t="shared" ca="1" si="72"/>
        <v/>
      </c>
      <c r="G1830" s="171" t="str">
        <f ca="1">IF(OR(E1830=0,E1830="",E1830=FALSE),"",MAX($G$1:G1829)+1)</f>
        <v/>
      </c>
    </row>
    <row r="1831" spans="4:7" ht="13.95" customHeight="1">
      <c r="D1831" s="169" t="str">
        <f ca="1">IFERROR(ADDRESS(ROW($A$20),$BX$3,,,$B$14),"")</f>
        <v/>
      </c>
      <c r="E1831" s="170" t="str">
        <f t="shared" ca="1" si="71"/>
        <v/>
      </c>
      <c r="F1831" s="170" t="str">
        <f t="shared" ca="1" si="72"/>
        <v/>
      </c>
      <c r="G1831" s="171" t="str">
        <f ca="1">IF(OR(E1831=0,E1831="",E1831=FALSE),"",MAX($G$1:G1830)+1)</f>
        <v/>
      </c>
    </row>
    <row r="1832" spans="4:7" ht="13.95" customHeight="1">
      <c r="D1832" s="169" t="str">
        <f ca="1">IFERROR(ADDRESS(ROW($A$21),$BX$3,,,$B$14),"")</f>
        <v/>
      </c>
      <c r="E1832" s="170" t="str">
        <f t="shared" ca="1" si="71"/>
        <v/>
      </c>
      <c r="F1832" s="170" t="str">
        <f t="shared" ca="1" si="72"/>
        <v/>
      </c>
      <c r="G1832" s="171" t="str">
        <f ca="1">IF(OR(E1832=0,E1832="",E1832=FALSE),"",MAX($G$1:G1831)+1)</f>
        <v/>
      </c>
    </row>
    <row r="1833" spans="4:7" ht="13.95" customHeight="1">
      <c r="D1833" s="169" t="str">
        <f ca="1">IFERROR(ADDRESS(ROW($A$22),$BX$3,,,$B$14),"")</f>
        <v/>
      </c>
      <c r="E1833" s="170" t="str">
        <f t="shared" ca="1" si="71"/>
        <v/>
      </c>
      <c r="F1833" s="170" t="str">
        <f t="shared" ca="1" si="72"/>
        <v/>
      </c>
      <c r="G1833" s="171" t="str">
        <f ca="1">IF(OR(E1833=0,E1833="",E1833=FALSE),"",MAX($G$1:G1832)+1)</f>
        <v/>
      </c>
    </row>
    <row r="1834" spans="4:7" ht="13.95" customHeight="1">
      <c r="D1834" s="169" t="str">
        <f ca="1">IFERROR(ADDRESS(ROW($A$23),$BX$3,,,$B$14),"")</f>
        <v/>
      </c>
      <c r="E1834" s="170" t="str">
        <f t="shared" ca="1" si="71"/>
        <v/>
      </c>
      <c r="F1834" s="170" t="str">
        <f t="shared" ca="1" si="72"/>
        <v/>
      </c>
      <c r="G1834" s="171" t="str">
        <f ca="1">IF(OR(E1834=0,E1834="",E1834=FALSE),"",MAX($G$1:G1833)+1)</f>
        <v/>
      </c>
    </row>
    <row r="1835" spans="4:7" ht="13.95" customHeight="1">
      <c r="D1835" s="169" t="str">
        <f ca="1">IFERROR(ADDRESS(ROW($A$24),$BX$3,,,$B$14),"")</f>
        <v/>
      </c>
      <c r="E1835" s="170" t="str">
        <f t="shared" ca="1" si="71"/>
        <v/>
      </c>
      <c r="F1835" s="170" t="str">
        <f t="shared" ca="1" si="72"/>
        <v/>
      </c>
      <c r="G1835" s="171" t="str">
        <f ca="1">IF(OR(E1835=0,E1835="",E1835=FALSE),"",MAX($G$1:G1834)+1)</f>
        <v/>
      </c>
    </row>
    <row r="1836" spans="4:7" ht="13.95" customHeight="1">
      <c r="D1836" s="169" t="str">
        <f ca="1">IFERROR(ADDRESS(ROW($A$25),$BX$3,,,$B$14),"")</f>
        <v/>
      </c>
      <c r="E1836" s="170" t="str">
        <f t="shared" ca="1" si="71"/>
        <v/>
      </c>
      <c r="F1836" s="170" t="str">
        <f t="shared" ca="1" si="72"/>
        <v/>
      </c>
      <c r="G1836" s="171" t="str">
        <f ca="1">IF(OR(E1836=0,E1836="",E1836=FALSE),"",MAX($G$1:G1835)+1)</f>
        <v/>
      </c>
    </row>
    <row r="1837" spans="4:7" ht="13.95" customHeight="1">
      <c r="D1837" s="169" t="str">
        <f ca="1">IFERROR(ADDRESS(ROW($A$26),$BX$3,,,$B$14),"")</f>
        <v/>
      </c>
      <c r="E1837" s="170" t="str">
        <f t="shared" ca="1" si="71"/>
        <v/>
      </c>
      <c r="F1837" s="170" t="str">
        <f t="shared" ca="1" si="72"/>
        <v/>
      </c>
      <c r="G1837" s="171" t="str">
        <f ca="1">IF(OR(E1837=0,E1837="",E1837=FALSE),"",MAX($G$1:G1836)+1)</f>
        <v/>
      </c>
    </row>
    <row r="1838" spans="4:7" ht="13.95" customHeight="1">
      <c r="D1838" s="169" t="str">
        <f ca="1">IFERROR(ADDRESS(ROW($A$27),$BX$3,,,$B$14),"")</f>
        <v/>
      </c>
      <c r="E1838" s="170" t="str">
        <f t="shared" ca="1" si="71"/>
        <v/>
      </c>
      <c r="F1838" s="170" t="str">
        <f t="shared" ca="1" si="72"/>
        <v/>
      </c>
      <c r="G1838" s="171" t="str">
        <f ca="1">IF(OR(E1838=0,E1838="",E1838=FALSE),"",MAX($G$1:G1837)+1)</f>
        <v/>
      </c>
    </row>
    <row r="1839" spans="4:7" ht="13.95" customHeight="1">
      <c r="D1839" s="169" t="str">
        <f ca="1">IFERROR(ADDRESS(ROW($A$28),$BX$3,,,$B$14),"")</f>
        <v/>
      </c>
      <c r="E1839" s="170" t="str">
        <f t="shared" ca="1" si="71"/>
        <v/>
      </c>
      <c r="F1839" s="170" t="str">
        <f t="shared" ca="1" si="72"/>
        <v/>
      </c>
      <c r="G1839" s="171" t="str">
        <f ca="1">IF(OR(E1839=0,E1839="",E1839=FALSE),"",MAX($G$1:G1838)+1)</f>
        <v/>
      </c>
    </row>
    <row r="1840" spans="4:7" ht="13.95" customHeight="1">
      <c r="D1840" s="169" t="str">
        <f ca="1">IFERROR(ADDRESS(ROW($A$29),$BX$3,,,$B$14),"")</f>
        <v/>
      </c>
      <c r="E1840" s="170" t="str">
        <f t="shared" ca="1" si="71"/>
        <v/>
      </c>
      <c r="F1840" s="170" t="str">
        <f t="shared" ca="1" si="72"/>
        <v/>
      </c>
      <c r="G1840" s="171" t="str">
        <f ca="1">IF(OR(E1840=0,E1840="",E1840=FALSE),"",MAX($G$1:G1839)+1)</f>
        <v/>
      </c>
    </row>
    <row r="1841" spans="4:7" ht="13.95" customHeight="1">
      <c r="D1841" s="169" t="str">
        <f ca="1">IFERROR(ADDRESS(ROW($A$30),$BX$3,,,$B$14),"")</f>
        <v/>
      </c>
      <c r="E1841" s="170" t="str">
        <f t="shared" ca="1" si="71"/>
        <v/>
      </c>
      <c r="F1841" s="170" t="str">
        <f t="shared" ca="1" si="72"/>
        <v/>
      </c>
      <c r="G1841" s="171" t="str">
        <f ca="1">IF(OR(E1841=0,E1841="",E1841=FALSE),"",MAX($G$1:G1840)+1)</f>
        <v/>
      </c>
    </row>
    <row r="1842" spans="4:7" ht="13.95" customHeight="1">
      <c r="D1842" s="169" t="str">
        <f ca="1">IFERROR(ADDRESS(ROW($A$31),$BX$3,,,$B$14),"")</f>
        <v/>
      </c>
      <c r="E1842" s="170" t="str">
        <f t="shared" ca="1" si="71"/>
        <v/>
      </c>
      <c r="F1842" s="170" t="str">
        <f t="shared" ca="1" si="72"/>
        <v/>
      </c>
      <c r="G1842" s="171" t="str">
        <f ca="1">IF(OR(E1842=0,E1842="",E1842=FALSE),"",MAX($G$1:G1841)+1)</f>
        <v/>
      </c>
    </row>
    <row r="1843" spans="4:7" ht="13.95" customHeight="1">
      <c r="D1843" s="169" t="str">
        <f ca="1">IFERROR(ADDRESS(ROW($A$32),$BX$3,,,$B$14),"")</f>
        <v/>
      </c>
      <c r="E1843" s="170" t="str">
        <f t="shared" ca="1" si="71"/>
        <v/>
      </c>
      <c r="F1843" s="170" t="str">
        <f t="shared" ca="1" si="72"/>
        <v/>
      </c>
      <c r="G1843" s="171" t="str">
        <f ca="1">IF(OR(E1843=0,E1843="",E1843=FALSE),"",MAX($G$1:G1842)+1)</f>
        <v/>
      </c>
    </row>
    <row r="1844" spans="4:7" ht="13.95" customHeight="1">
      <c r="D1844" s="169" t="str">
        <f ca="1">IFERROR(ADDRESS(ROW($A$33),$BX$3,,,$B$14),"")</f>
        <v/>
      </c>
      <c r="E1844" s="170" t="str">
        <f t="shared" ca="1" si="71"/>
        <v/>
      </c>
      <c r="F1844" s="170" t="str">
        <f t="shared" ca="1" si="72"/>
        <v/>
      </c>
      <c r="G1844" s="171" t="str">
        <f ca="1">IF(OR(E1844=0,E1844="",E1844=FALSE),"",MAX($G$1:G1843)+1)</f>
        <v/>
      </c>
    </row>
    <row r="1845" spans="4:7" ht="13.95" customHeight="1">
      <c r="D1845" s="169" t="str">
        <f ca="1">IFERROR(ADDRESS(ROW($A$34),$BX$3,,,$B$14),"")</f>
        <v/>
      </c>
      <c r="E1845" s="170" t="str">
        <f t="shared" ca="1" si="71"/>
        <v/>
      </c>
      <c r="F1845" s="170" t="str">
        <f t="shared" ca="1" si="72"/>
        <v/>
      </c>
      <c r="G1845" s="171" t="str">
        <f ca="1">IF(OR(E1845=0,E1845="",E1845=FALSE),"",MAX($G$1:G1844)+1)</f>
        <v/>
      </c>
    </row>
    <row r="1846" spans="4:7" ht="13.95" customHeight="1">
      <c r="D1846" s="169" t="str">
        <f ca="1">IFERROR(ADDRESS(ROW($A$35),$BX$3,,,$B$14),"")</f>
        <v/>
      </c>
      <c r="E1846" s="170" t="str">
        <f t="shared" ca="1" si="71"/>
        <v/>
      </c>
      <c r="F1846" s="170" t="str">
        <f t="shared" ca="1" si="72"/>
        <v/>
      </c>
      <c r="G1846" s="171" t="str">
        <f ca="1">IF(OR(E1846=0,E1846="",E1846=FALSE),"",MAX($G$1:G1845)+1)</f>
        <v/>
      </c>
    </row>
    <row r="1847" spans="4:7" ht="13.95" customHeight="1">
      <c r="D1847" s="169" t="str">
        <f ca="1">IFERROR(ADDRESS(ROW($A$36),$BX$3,,,$B$14),"")</f>
        <v/>
      </c>
      <c r="E1847" s="170" t="str">
        <f t="shared" ca="1" si="71"/>
        <v/>
      </c>
      <c r="F1847" s="170" t="str">
        <f t="shared" ca="1" si="72"/>
        <v/>
      </c>
      <c r="G1847" s="171" t="str">
        <f ca="1">IF(OR(E1847=0,E1847="",E1847=FALSE),"",MAX($G$1:G1846)+1)</f>
        <v/>
      </c>
    </row>
    <row r="1848" spans="4:7" ht="13.95" customHeight="1">
      <c r="D1848" s="169" t="str">
        <f ca="1">IFERROR(ADDRESS(ROW($A$37),$BX$3,,,$B$14),"")</f>
        <v/>
      </c>
      <c r="E1848" s="170" t="str">
        <f t="shared" ca="1" si="71"/>
        <v/>
      </c>
      <c r="F1848" s="170" t="str">
        <f t="shared" ca="1" si="72"/>
        <v/>
      </c>
      <c r="G1848" s="171" t="str">
        <f ca="1">IF(OR(E1848=0,E1848="",E1848=FALSE),"",MAX($G$1:G1847)+1)</f>
        <v/>
      </c>
    </row>
    <row r="1849" spans="4:7" ht="13.95" customHeight="1">
      <c r="D1849" s="169" t="str">
        <f ca="1">IFERROR(ADDRESS(ROW($A$38),$BX$3,,,$B$14),"")</f>
        <v/>
      </c>
      <c r="E1849" s="170" t="str">
        <f t="shared" ca="1" si="71"/>
        <v/>
      </c>
      <c r="F1849" s="170" t="str">
        <f t="shared" ca="1" si="72"/>
        <v/>
      </c>
      <c r="G1849" s="171" t="str">
        <f ca="1">IF(OR(E1849=0,E1849="",E1849=FALSE),"",MAX($G$1:G1848)+1)</f>
        <v/>
      </c>
    </row>
    <row r="1850" spans="4:7" ht="13.95" customHeight="1">
      <c r="D1850" s="169" t="str">
        <f ca="1">IFERROR(ADDRESS(ROW($A$39),$BX$3,,,$B$14),"")</f>
        <v/>
      </c>
      <c r="E1850" s="170" t="str">
        <f t="shared" ca="1" si="71"/>
        <v/>
      </c>
      <c r="F1850" s="170" t="str">
        <f t="shared" ca="1" si="72"/>
        <v/>
      </c>
      <c r="G1850" s="171" t="str">
        <f ca="1">IF(OR(E1850=0,E1850="",E1850=FALSE),"",MAX($G$1:G1849)+1)</f>
        <v/>
      </c>
    </row>
    <row r="1851" spans="4:7" ht="13.95" customHeight="1">
      <c r="D1851" s="169" t="str">
        <f ca="1">IFERROR(ADDRESS(ROW($A$40),$BX$3,,,$B$14),"")</f>
        <v/>
      </c>
      <c r="E1851" s="170" t="str">
        <f t="shared" ca="1" si="71"/>
        <v/>
      </c>
      <c r="F1851" s="170" t="str">
        <f t="shared" ca="1" si="72"/>
        <v/>
      </c>
      <c r="G1851" s="171" t="str">
        <f ca="1">IF(OR(E1851=0,E1851="",E1851=FALSE),"",MAX($G$1:G1850)+1)</f>
        <v/>
      </c>
    </row>
    <row r="1852" spans="4:7" ht="13.95" customHeight="1">
      <c r="D1852" s="169" t="str">
        <f ca="1">IFERROR(ADDRESS(ROW($A$41),$BX$3,,,$B$14),"")</f>
        <v/>
      </c>
      <c r="E1852" s="170" t="str">
        <f t="shared" ca="1" si="71"/>
        <v/>
      </c>
      <c r="F1852" s="170" t="str">
        <f t="shared" ca="1" si="72"/>
        <v/>
      </c>
      <c r="G1852" s="171" t="str">
        <f ca="1">IF(OR(E1852=0,E1852="",E1852=FALSE),"",MAX($G$1:G1851)+1)</f>
        <v/>
      </c>
    </row>
    <row r="1853" spans="4:7" ht="13.95" customHeight="1">
      <c r="D1853" s="169" t="str">
        <f ca="1">IFERROR(ADDRESS(ROW($A$42),$BX$3,,,$B$14),"")</f>
        <v/>
      </c>
      <c r="E1853" s="170" t="str">
        <f t="shared" ca="1" si="71"/>
        <v/>
      </c>
      <c r="F1853" s="170" t="str">
        <f t="shared" ca="1" si="72"/>
        <v/>
      </c>
      <c r="G1853" s="171" t="str">
        <f ca="1">IF(OR(E1853=0,E1853="",E1853=FALSE),"",MAX($G$1:G1852)+1)</f>
        <v/>
      </c>
    </row>
    <row r="1854" spans="4:7" ht="13.95" customHeight="1">
      <c r="D1854" s="169" t="str">
        <f ca="1">IFERROR(ADDRESS(ROW($A$43),$BX$3,,,$B$14),"")</f>
        <v/>
      </c>
      <c r="E1854" s="170" t="str">
        <f t="shared" ca="1" si="71"/>
        <v/>
      </c>
      <c r="F1854" s="170" t="str">
        <f t="shared" ca="1" si="72"/>
        <v/>
      </c>
      <c r="G1854" s="171" t="str">
        <f ca="1">IF(OR(E1854=0,E1854="",E1854=FALSE),"",MAX($G$1:G1853)+1)</f>
        <v/>
      </c>
    </row>
    <row r="1855" spans="4:7" ht="13.95" customHeight="1">
      <c r="D1855" s="169" t="str">
        <f ca="1">IFERROR(ADDRESS(ROW($A$44),$BX$3,,,$B$14),"")</f>
        <v/>
      </c>
      <c r="E1855" s="170" t="str">
        <f t="shared" ca="1" si="71"/>
        <v/>
      </c>
      <c r="F1855" s="170" t="str">
        <f t="shared" ca="1" si="72"/>
        <v/>
      </c>
      <c r="G1855" s="171" t="str">
        <f ca="1">IF(OR(E1855=0,E1855="",E1855=FALSE),"",MAX($G$1:G1854)+1)</f>
        <v/>
      </c>
    </row>
    <row r="1856" spans="4:7" ht="13.95" customHeight="1">
      <c r="D1856" s="169" t="str">
        <f ca="1">IFERROR(ADDRESS(ROW($A$45),$BX$3,,,$B$14),"")</f>
        <v/>
      </c>
      <c r="E1856" s="170" t="str">
        <f t="shared" ca="1" si="71"/>
        <v/>
      </c>
      <c r="F1856" s="170" t="str">
        <f t="shared" ca="1" si="72"/>
        <v/>
      </c>
      <c r="G1856" s="171" t="str">
        <f ca="1">IF(OR(E1856=0,E1856="",E1856=FALSE),"",MAX($G$1:G1855)+1)</f>
        <v/>
      </c>
    </row>
    <row r="1857" spans="4:7" ht="13.95" customHeight="1">
      <c r="D1857" s="169" t="str">
        <f ca="1">IFERROR(ADDRESS(ROW($A$46),$BX$3,,,$B$14),"")</f>
        <v/>
      </c>
      <c r="E1857" s="170" t="str">
        <f t="shared" ca="1" si="71"/>
        <v/>
      </c>
      <c r="F1857" s="170" t="str">
        <f t="shared" ca="1" si="72"/>
        <v/>
      </c>
      <c r="G1857" s="171" t="str">
        <f ca="1">IF(OR(E1857=0,E1857="",E1857=FALSE),"",MAX($G$1:G1856)+1)</f>
        <v/>
      </c>
    </row>
    <row r="1858" spans="4:7" ht="13.95" customHeight="1">
      <c r="D1858" s="169" t="str">
        <f ca="1">IFERROR(ADDRESS(ROW($A$47),$BX$3,,,$B$14),"")</f>
        <v/>
      </c>
      <c r="E1858" s="170" t="str">
        <f t="shared" ca="1" si="71"/>
        <v/>
      </c>
      <c r="F1858" s="170" t="str">
        <f t="shared" ca="1" si="72"/>
        <v/>
      </c>
      <c r="G1858" s="171" t="str">
        <f ca="1">IF(OR(E1858=0,E1858="",E1858=FALSE),"",MAX($G$1:G1857)+1)</f>
        <v/>
      </c>
    </row>
    <row r="1859" spans="4:7" ht="13.95" customHeight="1">
      <c r="D1859" s="169" t="str">
        <f ca="1">IFERROR(ADDRESS(ROW($A$48),$BX$3,,,$B$14),"")</f>
        <v/>
      </c>
      <c r="E1859" s="170" t="str">
        <f t="shared" ref="E1859:E1922" ca="1" si="73">IFERROR(INDIRECT(D1859),"")</f>
        <v/>
      </c>
      <c r="F1859" s="170" t="str">
        <f t="shared" ca="1" si="72"/>
        <v/>
      </c>
      <c r="G1859" s="171" t="str">
        <f ca="1">IF(OR(E1859=0,E1859="",E1859=FALSE),"",MAX($G$1:G1858)+1)</f>
        <v/>
      </c>
    </row>
    <row r="1860" spans="4:7" ht="13.95" customHeight="1">
      <c r="D1860" s="169" t="str">
        <f ca="1">IFERROR(ADDRESS(ROW($A$49),$BX$3,,,$B$14),"")</f>
        <v/>
      </c>
      <c r="E1860" s="170" t="str">
        <f t="shared" ca="1" si="73"/>
        <v/>
      </c>
      <c r="F1860" s="170" t="str">
        <f t="shared" ca="1" si="72"/>
        <v/>
      </c>
      <c r="G1860" s="171" t="str">
        <f ca="1">IF(OR(E1860=0,E1860="",E1860=FALSE),"",MAX($G$1:G1859)+1)</f>
        <v/>
      </c>
    </row>
    <row r="1861" spans="4:7" ht="13.95" customHeight="1">
      <c r="D1861" s="169" t="str">
        <f ca="1">IFERROR(ADDRESS(ROW($A$50),$BX$3,,,$B$14),"")</f>
        <v/>
      </c>
      <c r="E1861" s="170" t="str">
        <f t="shared" ca="1" si="73"/>
        <v/>
      </c>
      <c r="F1861" s="170" t="str">
        <f t="shared" ca="1" si="72"/>
        <v/>
      </c>
      <c r="G1861" s="171" t="str">
        <f ca="1">IF(OR(E1861=0,E1861="",E1861=FALSE),"",MAX($G$1:G1860)+1)</f>
        <v/>
      </c>
    </row>
    <row r="1862" spans="4:7" ht="13.95" customHeight="1">
      <c r="D1862" s="169" t="str">
        <f ca="1">IFERROR(ADDRESS(ROW($A$51),$BX$3,,,$B$14),"")</f>
        <v/>
      </c>
      <c r="E1862" s="170" t="str">
        <f t="shared" ca="1" si="73"/>
        <v/>
      </c>
      <c r="F1862" s="170" t="str">
        <f t="shared" ref="F1862:F1925" ca="1" si="74">IFERROR(IF(OFFSET(INDIRECT(D1862),,-1)&lt;&gt;"",OFFSET(INDIRECT(D1862),,-1),IF(OFFSET(INDIRECT(D1862),,-2)&lt;&gt;"",OFFSET(INDIRECT(D1862),,-2),IF(OFFSET(INDIRECT(D1862),,-3)&lt;&gt;"",OFFSET(INDIRECT(D1862),,-3),IF(OFFSET(INDIRECT(D1862),,-4)&lt;&gt;"",OFFSET(INDIRECT(D1862),,-4),IF(OFFSET(INDIRECT(D1862),,-5)&lt;&gt;"",OFFSET(INDIRECT(D1862),,-5),IF(OFFSET(INDIRECT(D1862),,-6)&lt;&gt;"",OFFSET(INDIRECT(D1862),,-6))))))),"")</f>
        <v/>
      </c>
      <c r="G1862" s="171" t="str">
        <f ca="1">IF(OR(E1862=0,E1862="",E1862=FALSE),"",MAX($G$1:G1861)+1)</f>
        <v/>
      </c>
    </row>
    <row r="1863" spans="4:7" ht="13.95" customHeight="1">
      <c r="D1863" s="169" t="str">
        <f ca="1">IFERROR(ADDRESS(ROW($A$52),$BX$3,,,$B$14),"")</f>
        <v/>
      </c>
      <c r="E1863" s="170" t="str">
        <f t="shared" ca="1" si="73"/>
        <v/>
      </c>
      <c r="F1863" s="170" t="str">
        <f t="shared" ca="1" si="74"/>
        <v/>
      </c>
      <c r="G1863" s="171" t="str">
        <f ca="1">IF(OR(E1863=0,E1863="",E1863=FALSE),"",MAX($G$1:G1862)+1)</f>
        <v/>
      </c>
    </row>
    <row r="1864" spans="4:7" ht="13.95" customHeight="1">
      <c r="D1864" s="186" t="str">
        <f ca="1">IFERROR(ADDRESS(ROW($A$3),$BX$4,,,$B$14),"")</f>
        <v>'0'!$ET$3</v>
      </c>
      <c r="E1864" s="170" t="str">
        <f t="shared" ca="1" si="73"/>
        <v/>
      </c>
      <c r="F1864" s="170" t="str">
        <f t="shared" ca="1" si="74"/>
        <v/>
      </c>
      <c r="G1864" s="171" t="str">
        <f ca="1">IF(OR(E1864=0,E1864="",E1864=FALSE),"",MAX($G$1:G1863)+1)</f>
        <v/>
      </c>
    </row>
    <row r="1865" spans="4:7" ht="13.95" customHeight="1">
      <c r="D1865" s="186" t="str">
        <f ca="1">IFERROR(ADDRESS(ROW($A$4),$BX$4,,,$B$14),"")</f>
        <v>'0'!$ET$4</v>
      </c>
      <c r="E1865" s="170" t="str">
        <f t="shared" ca="1" si="73"/>
        <v/>
      </c>
      <c r="F1865" s="170" t="str">
        <f t="shared" ca="1" si="74"/>
        <v/>
      </c>
      <c r="G1865" s="171" t="str">
        <f ca="1">IF(OR(E1865=0,E1865="",E1865=FALSE),"",MAX($G$1:G1864)+1)</f>
        <v/>
      </c>
    </row>
    <row r="1866" spans="4:7" ht="13.95" customHeight="1">
      <c r="D1866" s="186" t="str">
        <f ca="1">IFERROR(ADDRESS(ROW($A$5),$BX$4,,,$B$14),"")</f>
        <v>'0'!$ET$5</v>
      </c>
      <c r="E1866" s="170" t="str">
        <f t="shared" ca="1" si="73"/>
        <v/>
      </c>
      <c r="F1866" s="170" t="str">
        <f t="shared" ca="1" si="74"/>
        <v/>
      </c>
      <c r="G1866" s="171" t="str">
        <f ca="1">IF(OR(E1866=0,E1866="",E1866=FALSE),"",MAX($G$1:G1865)+1)</f>
        <v/>
      </c>
    </row>
    <row r="1867" spans="4:7" ht="13.95" customHeight="1">
      <c r="D1867" s="186" t="str">
        <f ca="1">IFERROR(ADDRESS(ROW($A$6),$BX$4,,,$B$14),"")</f>
        <v>'0'!$ET$6</v>
      </c>
      <c r="E1867" s="170" t="str">
        <f t="shared" ca="1" si="73"/>
        <v/>
      </c>
      <c r="F1867" s="170" t="str">
        <f t="shared" ca="1" si="74"/>
        <v/>
      </c>
      <c r="G1867" s="171" t="str">
        <f ca="1">IF(OR(E1867=0,E1867="",E1867=FALSE),"",MAX($G$1:G1866)+1)</f>
        <v/>
      </c>
    </row>
    <row r="1868" spans="4:7" ht="13.95" customHeight="1">
      <c r="D1868" s="186" t="str">
        <f ca="1">IFERROR(ADDRESS(ROW($A$7),$BX$4,,,$B$14),"")</f>
        <v>'0'!$ET$7</v>
      </c>
      <c r="E1868" s="170" t="str">
        <f t="shared" ca="1" si="73"/>
        <v/>
      </c>
      <c r="F1868" s="170" t="str">
        <f t="shared" ca="1" si="74"/>
        <v/>
      </c>
      <c r="G1868" s="171" t="str">
        <f ca="1">IF(OR(E1868=0,E1868="",E1868=FALSE),"",MAX($G$1:G1867)+1)</f>
        <v/>
      </c>
    </row>
    <row r="1869" spans="4:7" ht="13.95" customHeight="1">
      <c r="D1869" s="186" t="str">
        <f ca="1">IFERROR(ADDRESS(ROW($A$8),$BX$4,,,$B$14),"")</f>
        <v>'0'!$ET$8</v>
      </c>
      <c r="E1869" s="170" t="str">
        <f t="shared" ca="1" si="73"/>
        <v/>
      </c>
      <c r="F1869" s="170" t="str">
        <f t="shared" ca="1" si="74"/>
        <v/>
      </c>
      <c r="G1869" s="171" t="str">
        <f ca="1">IF(OR(E1869=0,E1869="",E1869=FALSE),"",MAX($G$1:G1868)+1)</f>
        <v/>
      </c>
    </row>
    <row r="1870" spans="4:7" ht="13.95" customHeight="1">
      <c r="D1870" s="186" t="str">
        <f ca="1">IFERROR(ADDRESS(ROW($A$9),$BX$4,,,$B$14),"")</f>
        <v>'0'!$ET$9</v>
      </c>
      <c r="E1870" s="170" t="str">
        <f t="shared" ca="1" si="73"/>
        <v/>
      </c>
      <c r="F1870" s="170" t="str">
        <f t="shared" ca="1" si="74"/>
        <v/>
      </c>
      <c r="G1870" s="171" t="str">
        <f ca="1">IF(OR(E1870=0,E1870="",E1870=FALSE),"",MAX($G$1:G1869)+1)</f>
        <v/>
      </c>
    </row>
    <row r="1871" spans="4:7" ht="13.95" customHeight="1">
      <c r="D1871" s="186" t="str">
        <f ca="1">IFERROR(ADDRESS(ROW($A$10),$BX$4,,,$B$14),"")</f>
        <v>'0'!$ET$10</v>
      </c>
      <c r="E1871" s="170" t="str">
        <f t="shared" ca="1" si="73"/>
        <v/>
      </c>
      <c r="F1871" s="170" t="str">
        <f t="shared" ca="1" si="74"/>
        <v/>
      </c>
      <c r="G1871" s="171" t="str">
        <f ca="1">IF(OR(E1871=0,E1871="",E1871=FALSE),"",MAX($G$1:G1870)+1)</f>
        <v/>
      </c>
    </row>
    <row r="1872" spans="4:7" ht="13.95" customHeight="1">
      <c r="D1872" s="186" t="str">
        <f ca="1">IFERROR(ADDRESS(ROW($A$11),$BX$4,,,$B$14),"")</f>
        <v>'0'!$ET$11</v>
      </c>
      <c r="E1872" s="170" t="str">
        <f t="shared" ca="1" si="73"/>
        <v/>
      </c>
      <c r="F1872" s="170" t="str">
        <f t="shared" ca="1" si="74"/>
        <v/>
      </c>
      <c r="G1872" s="171" t="str">
        <f ca="1">IF(OR(E1872=0,E1872="",E1872=FALSE),"",MAX($G$1:G1871)+1)</f>
        <v/>
      </c>
    </row>
    <row r="1873" spans="4:7" ht="13.95" customHeight="1">
      <c r="D1873" s="186" t="str">
        <f ca="1">IFERROR(ADDRESS(ROW($A$12),$BX$4,,,$B$14),"")</f>
        <v>'0'!$ET$12</v>
      </c>
      <c r="E1873" s="170" t="str">
        <f t="shared" ca="1" si="73"/>
        <v/>
      </c>
      <c r="F1873" s="170" t="str">
        <f t="shared" ca="1" si="74"/>
        <v/>
      </c>
      <c r="G1873" s="171" t="str">
        <f ca="1">IF(OR(E1873=0,E1873="",E1873=FALSE),"",MAX($G$1:G1872)+1)</f>
        <v/>
      </c>
    </row>
    <row r="1874" spans="4:7" ht="13.95" customHeight="1">
      <c r="D1874" s="186" t="str">
        <f ca="1">IFERROR(ADDRESS(ROW($A$13),$BX$4,,,$B$14),"")</f>
        <v>'0'!$ET$13</v>
      </c>
      <c r="E1874" s="170" t="str">
        <f t="shared" ca="1" si="73"/>
        <v/>
      </c>
      <c r="F1874" s="170" t="str">
        <f t="shared" ca="1" si="74"/>
        <v/>
      </c>
      <c r="G1874" s="171" t="str">
        <f ca="1">IF(OR(E1874=0,E1874="",E1874=FALSE),"",MAX($G$1:G1873)+1)</f>
        <v/>
      </c>
    </row>
    <row r="1875" spans="4:7" ht="13.95" customHeight="1">
      <c r="D1875" s="186" t="str">
        <f ca="1">IFERROR(ADDRESS(ROW($A$14),$BX$4,,,$B$14),"")</f>
        <v>'0'!$ET$14</v>
      </c>
      <c r="E1875" s="170" t="str">
        <f t="shared" ca="1" si="73"/>
        <v/>
      </c>
      <c r="F1875" s="170" t="str">
        <f t="shared" ca="1" si="74"/>
        <v/>
      </c>
      <c r="G1875" s="171" t="str">
        <f ca="1">IF(OR(E1875=0,E1875="",E1875=FALSE),"",MAX($G$1:G1874)+1)</f>
        <v/>
      </c>
    </row>
    <row r="1876" spans="4:7" ht="13.95" customHeight="1">
      <c r="D1876" s="186" t="str">
        <f ca="1">IFERROR(ADDRESS(ROW($A$15),$BX$4,,,$B$14),"")</f>
        <v>'0'!$ET$15</v>
      </c>
      <c r="E1876" s="170" t="str">
        <f t="shared" ca="1" si="73"/>
        <v/>
      </c>
      <c r="F1876" s="170" t="str">
        <f t="shared" ca="1" si="74"/>
        <v/>
      </c>
      <c r="G1876" s="171" t="str">
        <f ca="1">IF(OR(E1876=0,E1876="",E1876=FALSE),"",MAX($G$1:G1875)+1)</f>
        <v/>
      </c>
    </row>
    <row r="1877" spans="4:7" ht="13.95" customHeight="1">
      <c r="D1877" s="186" t="str">
        <f ca="1">IFERROR(ADDRESS(ROW($A$16),$BX$4,,,$B$14),"")</f>
        <v>'0'!$ET$16</v>
      </c>
      <c r="E1877" s="170" t="str">
        <f t="shared" ca="1" si="73"/>
        <v/>
      </c>
      <c r="F1877" s="170" t="str">
        <f t="shared" ca="1" si="74"/>
        <v/>
      </c>
      <c r="G1877" s="171" t="str">
        <f ca="1">IF(OR(E1877=0,E1877="",E1877=FALSE),"",MAX($G$1:G1876)+1)</f>
        <v/>
      </c>
    </row>
    <row r="1878" spans="4:7" ht="13.95" customHeight="1">
      <c r="D1878" s="186" t="str">
        <f ca="1">IFERROR(ADDRESS(ROW($A$17),$BX$4,,,$B$14),"")</f>
        <v>'0'!$ET$17</v>
      </c>
      <c r="E1878" s="170" t="str">
        <f t="shared" ca="1" si="73"/>
        <v/>
      </c>
      <c r="F1878" s="170" t="str">
        <f t="shared" ca="1" si="74"/>
        <v/>
      </c>
      <c r="G1878" s="171" t="str">
        <f ca="1">IF(OR(E1878=0,E1878="",E1878=FALSE),"",MAX($G$1:G1877)+1)</f>
        <v/>
      </c>
    </row>
    <row r="1879" spans="4:7" ht="13.95" customHeight="1">
      <c r="D1879" s="186" t="str">
        <f ca="1">IFERROR(ADDRESS(ROW($A$18),$BX$4,,,$B$14),"")</f>
        <v>'0'!$ET$18</v>
      </c>
      <c r="E1879" s="170" t="str">
        <f t="shared" ca="1" si="73"/>
        <v/>
      </c>
      <c r="F1879" s="170" t="str">
        <f t="shared" ca="1" si="74"/>
        <v/>
      </c>
      <c r="G1879" s="171" t="str">
        <f ca="1">IF(OR(E1879=0,E1879="",E1879=FALSE),"",MAX($G$1:G1878)+1)</f>
        <v/>
      </c>
    </row>
    <row r="1880" spans="4:7" ht="13.95" customHeight="1">
      <c r="D1880" s="186" t="str">
        <f ca="1">IFERROR(ADDRESS(ROW($A$19),$BX$4,,,$B$14),"")</f>
        <v>'0'!$ET$19</v>
      </c>
      <c r="E1880" s="170" t="str">
        <f t="shared" ca="1" si="73"/>
        <v/>
      </c>
      <c r="F1880" s="170" t="str">
        <f t="shared" ca="1" si="74"/>
        <v/>
      </c>
      <c r="G1880" s="171" t="str">
        <f ca="1">IF(OR(E1880=0,E1880="",E1880=FALSE),"",MAX($G$1:G1879)+1)</f>
        <v/>
      </c>
    </row>
    <row r="1881" spans="4:7" ht="13.95" customHeight="1">
      <c r="D1881" s="186" t="str">
        <f ca="1">IFERROR(ADDRESS(ROW($A$20),$BX$4,,,$B$14),"")</f>
        <v>'0'!$ET$20</v>
      </c>
      <c r="E1881" s="170" t="str">
        <f t="shared" ca="1" si="73"/>
        <v/>
      </c>
      <c r="F1881" s="170" t="str">
        <f t="shared" ca="1" si="74"/>
        <v/>
      </c>
      <c r="G1881" s="171" t="str">
        <f ca="1">IF(OR(E1881=0,E1881="",E1881=FALSE),"",MAX($G$1:G1880)+1)</f>
        <v/>
      </c>
    </row>
    <row r="1882" spans="4:7" ht="13.95" customHeight="1">
      <c r="D1882" s="186" t="str">
        <f ca="1">IFERROR(ADDRESS(ROW($A$21),$BX$4,,,$B$14),"")</f>
        <v>'0'!$ET$21</v>
      </c>
      <c r="E1882" s="170" t="str">
        <f t="shared" ca="1" si="73"/>
        <v/>
      </c>
      <c r="F1882" s="170" t="str">
        <f t="shared" ca="1" si="74"/>
        <v/>
      </c>
      <c r="G1882" s="171" t="str">
        <f ca="1">IF(OR(E1882=0,E1882="",E1882=FALSE),"",MAX($G$1:G1881)+1)</f>
        <v/>
      </c>
    </row>
    <row r="1883" spans="4:7" ht="13.95" customHeight="1">
      <c r="D1883" s="186" t="str">
        <f ca="1">IFERROR(ADDRESS(ROW($A$22),$BX$4,,,$B$14),"")</f>
        <v>'0'!$ET$22</v>
      </c>
      <c r="E1883" s="170" t="str">
        <f t="shared" ca="1" si="73"/>
        <v/>
      </c>
      <c r="F1883" s="170" t="str">
        <f t="shared" ca="1" si="74"/>
        <v/>
      </c>
      <c r="G1883" s="171" t="str">
        <f ca="1">IF(OR(E1883=0,E1883="",E1883=FALSE),"",MAX($G$1:G1882)+1)</f>
        <v/>
      </c>
    </row>
    <row r="1884" spans="4:7" ht="13.95" customHeight="1">
      <c r="D1884" s="186" t="str">
        <f ca="1">IFERROR(ADDRESS(ROW($A$23),$BX$4,,,$B$14),"")</f>
        <v>'0'!$ET$23</v>
      </c>
      <c r="E1884" s="170" t="str">
        <f t="shared" ca="1" si="73"/>
        <v/>
      </c>
      <c r="F1884" s="170" t="str">
        <f t="shared" ca="1" si="74"/>
        <v/>
      </c>
      <c r="G1884" s="171" t="str">
        <f ca="1">IF(OR(E1884=0,E1884="",E1884=FALSE),"",MAX($G$1:G1883)+1)</f>
        <v/>
      </c>
    </row>
    <row r="1885" spans="4:7" ht="13.95" customHeight="1">
      <c r="D1885" s="186" t="str">
        <f ca="1">IFERROR(ADDRESS(ROW($A$24),$BX$4,,,$B$14),"")</f>
        <v>'0'!$ET$24</v>
      </c>
      <c r="E1885" s="170" t="str">
        <f t="shared" ca="1" si="73"/>
        <v/>
      </c>
      <c r="F1885" s="170" t="str">
        <f t="shared" ca="1" si="74"/>
        <v/>
      </c>
      <c r="G1885" s="171" t="str">
        <f ca="1">IF(OR(E1885=0,E1885="",E1885=FALSE),"",MAX($G$1:G1884)+1)</f>
        <v/>
      </c>
    </row>
    <row r="1886" spans="4:7" ht="13.95" customHeight="1">
      <c r="D1886" s="186" t="str">
        <f ca="1">IFERROR(ADDRESS(ROW($A$25),$BX$4,,,$B$14),"")</f>
        <v>'0'!$ET$25</v>
      </c>
      <c r="E1886" s="170" t="str">
        <f t="shared" ca="1" si="73"/>
        <v/>
      </c>
      <c r="F1886" s="170" t="str">
        <f t="shared" ca="1" si="74"/>
        <v/>
      </c>
      <c r="G1886" s="171" t="str">
        <f ca="1">IF(OR(E1886=0,E1886="",E1886=FALSE),"",MAX($G$1:G1885)+1)</f>
        <v/>
      </c>
    </row>
    <row r="1887" spans="4:7" ht="13.95" customHeight="1">
      <c r="D1887" s="186" t="str">
        <f ca="1">IFERROR(ADDRESS(ROW($A$26),$BX$4,,,$B$14),"")</f>
        <v>'0'!$ET$26</v>
      </c>
      <c r="E1887" s="170" t="str">
        <f t="shared" ca="1" si="73"/>
        <v/>
      </c>
      <c r="F1887" s="170" t="str">
        <f t="shared" ca="1" si="74"/>
        <v/>
      </c>
      <c r="G1887" s="171" t="str">
        <f ca="1">IF(OR(E1887=0,E1887="",E1887=FALSE),"",MAX($G$1:G1886)+1)</f>
        <v/>
      </c>
    </row>
    <row r="1888" spans="4:7" ht="13.95" customHeight="1">
      <c r="D1888" s="186" t="str">
        <f ca="1">IFERROR(ADDRESS(ROW($A$27),$BX$4,,,$B$14),"")</f>
        <v>'0'!$ET$27</v>
      </c>
      <c r="E1888" s="170" t="str">
        <f t="shared" ca="1" si="73"/>
        <v/>
      </c>
      <c r="F1888" s="170" t="str">
        <f t="shared" ca="1" si="74"/>
        <v/>
      </c>
      <c r="G1888" s="171" t="str">
        <f ca="1">IF(OR(E1888=0,E1888="",E1888=FALSE),"",MAX($G$1:G1887)+1)</f>
        <v/>
      </c>
    </row>
    <row r="1889" spans="4:7" ht="13.95" customHeight="1">
      <c r="D1889" s="186" t="str">
        <f ca="1">IFERROR(ADDRESS(ROW($A$28),$BX$4,,,$B$14),"")</f>
        <v>'0'!$ET$28</v>
      </c>
      <c r="E1889" s="170" t="str">
        <f t="shared" ca="1" si="73"/>
        <v/>
      </c>
      <c r="F1889" s="170" t="str">
        <f t="shared" ca="1" si="74"/>
        <v/>
      </c>
      <c r="G1889" s="171" t="str">
        <f ca="1">IF(OR(E1889=0,E1889="",E1889=FALSE),"",MAX($G$1:G1888)+1)</f>
        <v/>
      </c>
    </row>
    <row r="1890" spans="4:7" ht="13.95" customHeight="1">
      <c r="D1890" s="186" t="str">
        <f ca="1">IFERROR(ADDRESS(ROW($A$29),$BX$4,,,$B$14),"")</f>
        <v>'0'!$ET$29</v>
      </c>
      <c r="E1890" s="170" t="str">
        <f t="shared" ca="1" si="73"/>
        <v/>
      </c>
      <c r="F1890" s="170" t="str">
        <f t="shared" ca="1" si="74"/>
        <v/>
      </c>
      <c r="G1890" s="171" t="str">
        <f ca="1">IF(OR(E1890=0,E1890="",E1890=FALSE),"",MAX($G$1:G1889)+1)</f>
        <v/>
      </c>
    </row>
    <row r="1891" spans="4:7" ht="13.95" customHeight="1">
      <c r="D1891" s="186" t="str">
        <f ca="1">IFERROR(ADDRESS(ROW($A$30),$BX$4,,,$B$14),"")</f>
        <v>'0'!$ET$30</v>
      </c>
      <c r="E1891" s="170" t="str">
        <f t="shared" ca="1" si="73"/>
        <v/>
      </c>
      <c r="F1891" s="170" t="str">
        <f t="shared" ca="1" si="74"/>
        <v/>
      </c>
      <c r="G1891" s="171" t="str">
        <f ca="1">IF(OR(E1891=0,E1891="",E1891=FALSE),"",MAX($G$1:G1890)+1)</f>
        <v/>
      </c>
    </row>
    <row r="1892" spans="4:7" ht="13.95" customHeight="1">
      <c r="D1892" s="186" t="str">
        <f ca="1">IFERROR(ADDRESS(ROW($A$31),$BX$4,,,$B$14),"")</f>
        <v>'0'!$ET$31</v>
      </c>
      <c r="E1892" s="170" t="str">
        <f t="shared" ca="1" si="73"/>
        <v/>
      </c>
      <c r="F1892" s="170" t="str">
        <f t="shared" ca="1" si="74"/>
        <v/>
      </c>
      <c r="G1892" s="171" t="str">
        <f ca="1">IF(OR(E1892=0,E1892="",E1892=FALSE),"",MAX($G$1:G1891)+1)</f>
        <v/>
      </c>
    </row>
    <row r="1893" spans="4:7" ht="13.95" customHeight="1">
      <c r="D1893" s="186" t="str">
        <f ca="1">IFERROR(ADDRESS(ROW($A$32),$BX$4,,,$B$14),"")</f>
        <v>'0'!$ET$32</v>
      </c>
      <c r="E1893" s="170" t="str">
        <f t="shared" ca="1" si="73"/>
        <v/>
      </c>
      <c r="F1893" s="170" t="str">
        <f t="shared" ca="1" si="74"/>
        <v/>
      </c>
      <c r="G1893" s="171" t="str">
        <f ca="1">IF(OR(E1893=0,E1893="",E1893=FALSE),"",MAX($G$1:G1892)+1)</f>
        <v/>
      </c>
    </row>
    <row r="1894" spans="4:7" ht="13.95" customHeight="1">
      <c r="D1894" s="186" t="str">
        <f ca="1">IFERROR(ADDRESS(ROW($A$33),$BX$4,,,$B$14),"")</f>
        <v>'0'!$ET$33</v>
      </c>
      <c r="E1894" s="170" t="str">
        <f t="shared" ca="1" si="73"/>
        <v/>
      </c>
      <c r="F1894" s="170" t="str">
        <f t="shared" ca="1" si="74"/>
        <v/>
      </c>
      <c r="G1894" s="171" t="str">
        <f ca="1">IF(OR(E1894=0,E1894="",E1894=FALSE),"",MAX($G$1:G1893)+1)</f>
        <v/>
      </c>
    </row>
    <row r="1895" spans="4:7" ht="13.95" customHeight="1">
      <c r="D1895" s="186" t="str">
        <f ca="1">IFERROR(ADDRESS(ROW($A$34),$BX$4,,,$B$14),"")</f>
        <v>'0'!$ET$34</v>
      </c>
      <c r="E1895" s="170" t="str">
        <f t="shared" ca="1" si="73"/>
        <v/>
      </c>
      <c r="F1895" s="170" t="str">
        <f t="shared" ca="1" si="74"/>
        <v/>
      </c>
      <c r="G1895" s="171" t="str">
        <f ca="1">IF(OR(E1895=0,E1895="",E1895=FALSE),"",MAX($G$1:G1894)+1)</f>
        <v/>
      </c>
    </row>
    <row r="1896" spans="4:7" ht="13.95" customHeight="1">
      <c r="D1896" s="186" t="str">
        <f ca="1">IFERROR(ADDRESS(ROW($A$35),$BX$4,,,$B$14),"")</f>
        <v>'0'!$ET$35</v>
      </c>
      <c r="E1896" s="170" t="str">
        <f t="shared" ca="1" si="73"/>
        <v/>
      </c>
      <c r="F1896" s="170" t="str">
        <f t="shared" ca="1" si="74"/>
        <v/>
      </c>
      <c r="G1896" s="171" t="str">
        <f ca="1">IF(OR(E1896=0,E1896="",E1896=FALSE),"",MAX($G$1:G1895)+1)</f>
        <v/>
      </c>
    </row>
    <row r="1897" spans="4:7" ht="13.95" customHeight="1">
      <c r="D1897" s="186" t="str">
        <f ca="1">IFERROR(ADDRESS(ROW($A$36),$BX$4,,,$B$14),"")</f>
        <v>'0'!$ET$36</v>
      </c>
      <c r="E1897" s="170" t="str">
        <f t="shared" ca="1" si="73"/>
        <v/>
      </c>
      <c r="F1897" s="170" t="str">
        <f t="shared" ca="1" si="74"/>
        <v/>
      </c>
      <c r="G1897" s="171" t="str">
        <f ca="1">IF(OR(E1897=0,E1897="",E1897=FALSE),"",MAX($G$1:G1896)+1)</f>
        <v/>
      </c>
    </row>
    <row r="1898" spans="4:7" ht="13.95" customHeight="1">
      <c r="D1898" s="186" t="str">
        <f ca="1">IFERROR(ADDRESS(ROW($A$37),$BX$4,,,$B$14),"")</f>
        <v>'0'!$ET$37</v>
      </c>
      <c r="E1898" s="170" t="str">
        <f t="shared" ca="1" si="73"/>
        <v/>
      </c>
      <c r="F1898" s="170" t="str">
        <f t="shared" ca="1" si="74"/>
        <v/>
      </c>
      <c r="G1898" s="171" t="str">
        <f ca="1">IF(OR(E1898=0,E1898="",E1898=FALSE),"",MAX($G$1:G1897)+1)</f>
        <v/>
      </c>
    </row>
    <row r="1899" spans="4:7" ht="13.95" customHeight="1">
      <c r="D1899" s="186" t="str">
        <f ca="1">IFERROR(ADDRESS(ROW($A$38),$BX$4,,,$B$14),"")</f>
        <v>'0'!$ET$38</v>
      </c>
      <c r="E1899" s="170" t="str">
        <f t="shared" ca="1" si="73"/>
        <v/>
      </c>
      <c r="F1899" s="170" t="str">
        <f t="shared" ca="1" si="74"/>
        <v/>
      </c>
      <c r="G1899" s="171" t="str">
        <f ca="1">IF(OR(E1899=0,E1899="",E1899=FALSE),"",MAX($G$1:G1898)+1)</f>
        <v/>
      </c>
    </row>
    <row r="1900" spans="4:7" ht="13.95" customHeight="1">
      <c r="D1900" s="186" t="str">
        <f ca="1">IFERROR(ADDRESS(ROW($A$39),$BX$4,,,$B$14),"")</f>
        <v>'0'!$ET$39</v>
      </c>
      <c r="E1900" s="170" t="str">
        <f t="shared" ca="1" si="73"/>
        <v/>
      </c>
      <c r="F1900" s="170" t="str">
        <f t="shared" ca="1" si="74"/>
        <v/>
      </c>
      <c r="G1900" s="171" t="str">
        <f ca="1">IF(OR(E1900=0,E1900="",E1900=FALSE),"",MAX($G$1:G1899)+1)</f>
        <v/>
      </c>
    </row>
    <row r="1901" spans="4:7" ht="13.95" customHeight="1">
      <c r="D1901" s="186" t="str">
        <f ca="1">IFERROR(ADDRESS(ROW($A$40),$BX$4,,,$B$14),"")</f>
        <v>'0'!$ET$40</v>
      </c>
      <c r="E1901" s="170" t="str">
        <f t="shared" ca="1" si="73"/>
        <v/>
      </c>
      <c r="F1901" s="170" t="str">
        <f t="shared" ca="1" si="74"/>
        <v/>
      </c>
      <c r="G1901" s="171" t="str">
        <f ca="1">IF(OR(E1901=0,E1901="",E1901=FALSE),"",MAX($G$1:G1900)+1)</f>
        <v/>
      </c>
    </row>
    <row r="1902" spans="4:7" ht="13.95" customHeight="1">
      <c r="D1902" s="186" t="str">
        <f ca="1">IFERROR(ADDRESS(ROW($A$41),$BX$4,,,$B$14),"")</f>
        <v>'0'!$ET$41</v>
      </c>
      <c r="E1902" s="170" t="str">
        <f t="shared" ca="1" si="73"/>
        <v/>
      </c>
      <c r="F1902" s="170" t="str">
        <f t="shared" ca="1" si="74"/>
        <v/>
      </c>
      <c r="G1902" s="171" t="str">
        <f ca="1">IF(OR(E1902=0,E1902="",E1902=FALSE),"",MAX($G$1:G1901)+1)</f>
        <v/>
      </c>
    </row>
    <row r="1903" spans="4:7" ht="13.95" customHeight="1">
      <c r="D1903" s="186" t="str">
        <f ca="1">IFERROR(ADDRESS(ROW($A$42),$BX$4,,,$B$14),"")</f>
        <v>'0'!$ET$42</v>
      </c>
      <c r="E1903" s="170" t="str">
        <f t="shared" ca="1" si="73"/>
        <v/>
      </c>
      <c r="F1903" s="170" t="str">
        <f t="shared" ca="1" si="74"/>
        <v/>
      </c>
      <c r="G1903" s="171" t="str">
        <f ca="1">IF(OR(E1903=0,E1903="",E1903=FALSE),"",MAX($G$1:G1902)+1)</f>
        <v/>
      </c>
    </row>
    <row r="1904" spans="4:7" ht="13.95" customHeight="1">
      <c r="D1904" s="186" t="str">
        <f ca="1">IFERROR(ADDRESS(ROW($A$43),$BX$4,,,$B$14),"")</f>
        <v>'0'!$ET$43</v>
      </c>
      <c r="E1904" s="170" t="str">
        <f t="shared" ca="1" si="73"/>
        <v/>
      </c>
      <c r="F1904" s="170" t="str">
        <f t="shared" ca="1" si="74"/>
        <v/>
      </c>
      <c r="G1904" s="171" t="str">
        <f ca="1">IF(OR(E1904=0,E1904="",E1904=FALSE),"",MAX($G$1:G1903)+1)</f>
        <v/>
      </c>
    </row>
    <row r="1905" spans="4:7" ht="13.95" customHeight="1">
      <c r="D1905" s="186" t="str">
        <f ca="1">IFERROR(ADDRESS(ROW($A$44),$BX$4,,,$B$14),"")</f>
        <v>'0'!$ET$44</v>
      </c>
      <c r="E1905" s="170" t="str">
        <f t="shared" ca="1" si="73"/>
        <v/>
      </c>
      <c r="F1905" s="170" t="str">
        <f t="shared" ca="1" si="74"/>
        <v/>
      </c>
      <c r="G1905" s="171" t="str">
        <f ca="1">IF(OR(E1905=0,E1905="",E1905=FALSE),"",MAX($G$1:G1904)+1)</f>
        <v/>
      </c>
    </row>
    <row r="1906" spans="4:7" ht="13.95" customHeight="1">
      <c r="D1906" s="186" t="str">
        <f ca="1">IFERROR(ADDRESS(ROW($A$45),$BX$4,,,$B$14),"")</f>
        <v>'0'!$ET$45</v>
      </c>
      <c r="E1906" s="170" t="str">
        <f t="shared" ca="1" si="73"/>
        <v/>
      </c>
      <c r="F1906" s="170" t="str">
        <f t="shared" ca="1" si="74"/>
        <v/>
      </c>
      <c r="G1906" s="171" t="str">
        <f ca="1">IF(OR(E1906=0,E1906="",E1906=FALSE),"",MAX($G$1:G1905)+1)</f>
        <v/>
      </c>
    </row>
    <row r="1907" spans="4:7" ht="13.95" customHeight="1">
      <c r="D1907" s="186" t="str">
        <f ca="1">IFERROR(ADDRESS(ROW($A$46),$BX$4,,,$B$14),"")</f>
        <v>'0'!$ET$46</v>
      </c>
      <c r="E1907" s="170" t="str">
        <f t="shared" ca="1" si="73"/>
        <v/>
      </c>
      <c r="F1907" s="170" t="str">
        <f t="shared" ca="1" si="74"/>
        <v/>
      </c>
      <c r="G1907" s="171" t="str">
        <f ca="1">IF(OR(E1907=0,E1907="",E1907=FALSE),"",MAX($G$1:G1906)+1)</f>
        <v/>
      </c>
    </row>
    <row r="1908" spans="4:7" ht="13.95" customHeight="1">
      <c r="D1908" s="186" t="str">
        <f ca="1">IFERROR(ADDRESS(ROW($A$47),$BX$4,,,$B$14),"")</f>
        <v>'0'!$ET$47</v>
      </c>
      <c r="E1908" s="170" t="str">
        <f t="shared" ca="1" si="73"/>
        <v/>
      </c>
      <c r="F1908" s="170" t="str">
        <f t="shared" ca="1" si="74"/>
        <v/>
      </c>
      <c r="G1908" s="171" t="str">
        <f ca="1">IF(OR(E1908=0,E1908="",E1908=FALSE),"",MAX($G$1:G1907)+1)</f>
        <v/>
      </c>
    </row>
    <row r="1909" spans="4:7" ht="13.95" customHeight="1">
      <c r="D1909" s="186" t="str">
        <f ca="1">IFERROR(ADDRESS(ROW($A$48),$BX$4,,,$B$14),"")</f>
        <v>'0'!$ET$48</v>
      </c>
      <c r="E1909" s="170" t="str">
        <f t="shared" ca="1" si="73"/>
        <v/>
      </c>
      <c r="F1909" s="170" t="str">
        <f t="shared" ca="1" si="74"/>
        <v/>
      </c>
      <c r="G1909" s="171" t="str">
        <f ca="1">IF(OR(E1909=0,E1909="",E1909=FALSE),"",MAX($G$1:G1908)+1)</f>
        <v/>
      </c>
    </row>
    <row r="1910" spans="4:7" ht="13.95" customHeight="1">
      <c r="D1910" s="186" t="str">
        <f ca="1">IFERROR(ADDRESS(ROW($A$49),$BX$4,,,$B$14),"")</f>
        <v>'0'!$ET$49</v>
      </c>
      <c r="E1910" s="170" t="str">
        <f t="shared" ca="1" si="73"/>
        <v/>
      </c>
      <c r="F1910" s="170" t="str">
        <f t="shared" ca="1" si="74"/>
        <v/>
      </c>
      <c r="G1910" s="171" t="str">
        <f ca="1">IF(OR(E1910=0,E1910="",E1910=FALSE),"",MAX($G$1:G1909)+1)</f>
        <v/>
      </c>
    </row>
    <row r="1911" spans="4:7" ht="13.95" customHeight="1">
      <c r="D1911" s="186" t="str">
        <f ca="1">IFERROR(ADDRESS(ROW($A$50),$BX$4,,,$B$14),"")</f>
        <v>'0'!$ET$50</v>
      </c>
      <c r="E1911" s="170" t="str">
        <f t="shared" ca="1" si="73"/>
        <v/>
      </c>
      <c r="F1911" s="170" t="str">
        <f t="shared" ca="1" si="74"/>
        <v/>
      </c>
      <c r="G1911" s="171" t="str">
        <f ca="1">IF(OR(E1911=0,E1911="",E1911=FALSE),"",MAX($G$1:G1910)+1)</f>
        <v/>
      </c>
    </row>
    <row r="1912" spans="4:7" ht="13.95" customHeight="1">
      <c r="D1912" s="186" t="str">
        <f ca="1">IFERROR(ADDRESS(ROW($A$51),$BX$4,,,$B$14),"")</f>
        <v>'0'!$ET$51</v>
      </c>
      <c r="E1912" s="170" t="str">
        <f t="shared" ca="1" si="73"/>
        <v/>
      </c>
      <c r="F1912" s="170" t="str">
        <f t="shared" ca="1" si="74"/>
        <v/>
      </c>
      <c r="G1912" s="171" t="str">
        <f ca="1">IF(OR(E1912=0,E1912="",E1912=FALSE),"",MAX($G$1:G1911)+1)</f>
        <v/>
      </c>
    </row>
    <row r="1913" spans="4:7" ht="13.95" customHeight="1">
      <c r="D1913" s="186" t="str">
        <f ca="1">IFERROR(ADDRESS(ROW($A$52),$BX$4,,,$B$14),"")</f>
        <v>'0'!$ET$52</v>
      </c>
      <c r="E1913" s="170" t="str">
        <f t="shared" ca="1" si="73"/>
        <v/>
      </c>
      <c r="F1913" s="170" t="str">
        <f t="shared" ca="1" si="74"/>
        <v/>
      </c>
      <c r="G1913" s="171" t="str">
        <f ca="1">IF(OR(E1913=0,E1913="",E1913=FALSE),"",MAX($G$1:G1912)+1)</f>
        <v/>
      </c>
    </row>
    <row r="1914" spans="4:7" ht="13.95" customHeight="1">
      <c r="D1914" s="187" t="str">
        <f ca="1">IFERROR(ADDRESS(ROW($A$3),$BX$5,,,$B$14),"")</f>
        <v>'0'!$EU$3</v>
      </c>
      <c r="E1914" s="170" t="str">
        <f t="shared" ca="1" si="73"/>
        <v/>
      </c>
      <c r="F1914" s="170" t="str">
        <f t="shared" ca="1" si="74"/>
        <v/>
      </c>
      <c r="G1914" s="171" t="str">
        <f ca="1">IF(OR(E1914=0,E1914="",E1914=FALSE),"",MAX($G$1:G1913)+1)</f>
        <v/>
      </c>
    </row>
    <row r="1915" spans="4:7" ht="13.95" customHeight="1">
      <c r="D1915" s="187" t="str">
        <f ca="1">IFERROR(ADDRESS(ROW($A$4),$BX$5,,,$B$14),"")</f>
        <v>'0'!$EU$4</v>
      </c>
      <c r="E1915" s="170" t="str">
        <f t="shared" ca="1" si="73"/>
        <v/>
      </c>
      <c r="F1915" s="170" t="str">
        <f t="shared" ca="1" si="74"/>
        <v/>
      </c>
      <c r="G1915" s="171" t="str">
        <f ca="1">IF(OR(E1915=0,E1915="",E1915=FALSE),"",MAX($G$1:G1914)+1)</f>
        <v/>
      </c>
    </row>
    <row r="1916" spans="4:7" ht="13.95" customHeight="1">
      <c r="D1916" s="187" t="str">
        <f ca="1">IFERROR(ADDRESS(ROW($A$5),$BX$5,,,$B$14),"")</f>
        <v>'0'!$EU$5</v>
      </c>
      <c r="E1916" s="170" t="str">
        <f t="shared" ca="1" si="73"/>
        <v/>
      </c>
      <c r="F1916" s="170" t="str">
        <f t="shared" ca="1" si="74"/>
        <v/>
      </c>
      <c r="G1916" s="171" t="str">
        <f ca="1">IF(OR(E1916=0,E1916="",E1916=FALSE),"",MAX($G$1:G1915)+1)</f>
        <v/>
      </c>
    </row>
    <row r="1917" spans="4:7" ht="13.95" customHeight="1">
      <c r="D1917" s="187" t="str">
        <f ca="1">IFERROR(ADDRESS(ROW($A$6),$BX$5,,,$B$14),"")</f>
        <v>'0'!$EU$6</v>
      </c>
      <c r="E1917" s="170" t="str">
        <f t="shared" ca="1" si="73"/>
        <v/>
      </c>
      <c r="F1917" s="170" t="str">
        <f t="shared" ca="1" si="74"/>
        <v/>
      </c>
      <c r="G1917" s="171" t="str">
        <f ca="1">IF(OR(E1917=0,E1917="",E1917=FALSE),"",MAX($G$1:G1916)+1)</f>
        <v/>
      </c>
    </row>
    <row r="1918" spans="4:7" ht="13.95" customHeight="1">
      <c r="D1918" s="187" t="str">
        <f ca="1">IFERROR(ADDRESS(ROW($A$7),$BX$5,,,$B$14),"")</f>
        <v>'0'!$EU$7</v>
      </c>
      <c r="E1918" s="170" t="str">
        <f t="shared" ca="1" si="73"/>
        <v/>
      </c>
      <c r="F1918" s="170" t="str">
        <f t="shared" ca="1" si="74"/>
        <v/>
      </c>
      <c r="G1918" s="171" t="str">
        <f ca="1">IF(OR(E1918=0,E1918="",E1918=FALSE),"",MAX($G$1:G1917)+1)</f>
        <v/>
      </c>
    </row>
    <row r="1919" spans="4:7" ht="13.95" customHeight="1">
      <c r="D1919" s="187" t="str">
        <f ca="1">IFERROR(ADDRESS(ROW($A$8),$BX$5,,,$B$14),"")</f>
        <v>'0'!$EU$8</v>
      </c>
      <c r="E1919" s="170" t="str">
        <f t="shared" ca="1" si="73"/>
        <v/>
      </c>
      <c r="F1919" s="170" t="str">
        <f t="shared" ca="1" si="74"/>
        <v/>
      </c>
      <c r="G1919" s="171" t="str">
        <f ca="1">IF(OR(E1919=0,E1919="",E1919=FALSE),"",MAX($G$1:G1918)+1)</f>
        <v/>
      </c>
    </row>
    <row r="1920" spans="4:7" ht="13.95" customHeight="1">
      <c r="D1920" s="187" t="str">
        <f ca="1">IFERROR(ADDRESS(ROW($A$9),$BX$5,,,$B$14),"")</f>
        <v>'0'!$EU$9</v>
      </c>
      <c r="E1920" s="170" t="str">
        <f t="shared" ca="1" si="73"/>
        <v/>
      </c>
      <c r="F1920" s="170" t="str">
        <f t="shared" ca="1" si="74"/>
        <v/>
      </c>
      <c r="G1920" s="171" t="str">
        <f ca="1">IF(OR(E1920=0,E1920="",E1920=FALSE),"",MAX($G$1:G1919)+1)</f>
        <v/>
      </c>
    </row>
    <row r="1921" spans="4:7" ht="13.95" customHeight="1">
      <c r="D1921" s="187" t="str">
        <f ca="1">IFERROR(ADDRESS(ROW($A$10),$BX$5,,,$B$14),"")</f>
        <v>'0'!$EU$10</v>
      </c>
      <c r="E1921" s="170" t="str">
        <f t="shared" ca="1" si="73"/>
        <v/>
      </c>
      <c r="F1921" s="170" t="str">
        <f t="shared" ca="1" si="74"/>
        <v/>
      </c>
      <c r="G1921" s="171" t="str">
        <f ca="1">IF(OR(E1921=0,E1921="",E1921=FALSE),"",MAX($G$1:G1920)+1)</f>
        <v/>
      </c>
    </row>
    <row r="1922" spans="4:7" ht="13.95" customHeight="1">
      <c r="D1922" s="187" t="str">
        <f ca="1">IFERROR(ADDRESS(ROW($A$11),$BX$5,,,$B$14),"")</f>
        <v>'0'!$EU$11</v>
      </c>
      <c r="E1922" s="170" t="str">
        <f t="shared" ca="1" si="73"/>
        <v/>
      </c>
      <c r="F1922" s="170" t="str">
        <f t="shared" ca="1" si="74"/>
        <v/>
      </c>
      <c r="G1922" s="171" t="str">
        <f ca="1">IF(OR(E1922=0,E1922="",E1922=FALSE),"",MAX($G$1:G1921)+1)</f>
        <v/>
      </c>
    </row>
    <row r="1923" spans="4:7" ht="13.95" customHeight="1">
      <c r="D1923" s="187" t="str">
        <f ca="1">IFERROR(ADDRESS(ROW($A$12),$BX$5,,,$B$14),"")</f>
        <v>'0'!$EU$12</v>
      </c>
      <c r="E1923" s="170" t="str">
        <f t="shared" ref="E1923:E1986" ca="1" si="75">IFERROR(INDIRECT(D1923),"")</f>
        <v/>
      </c>
      <c r="F1923" s="170" t="str">
        <f t="shared" ca="1" si="74"/>
        <v/>
      </c>
      <c r="G1923" s="171" t="str">
        <f ca="1">IF(OR(E1923=0,E1923="",E1923=FALSE),"",MAX($G$1:G1922)+1)</f>
        <v/>
      </c>
    </row>
    <row r="1924" spans="4:7" ht="13.95" customHeight="1">
      <c r="D1924" s="187" t="str">
        <f ca="1">IFERROR(ADDRESS(ROW($A$13),$BX$5,,,$B$14),"")</f>
        <v>'0'!$EU$13</v>
      </c>
      <c r="E1924" s="170" t="str">
        <f t="shared" ca="1" si="75"/>
        <v/>
      </c>
      <c r="F1924" s="170" t="str">
        <f t="shared" ca="1" si="74"/>
        <v/>
      </c>
      <c r="G1924" s="171" t="str">
        <f ca="1">IF(OR(E1924=0,E1924="",E1924=FALSE),"",MAX($G$1:G1923)+1)</f>
        <v/>
      </c>
    </row>
    <row r="1925" spans="4:7" ht="13.95" customHeight="1">
      <c r="D1925" s="187" t="str">
        <f ca="1">IFERROR(ADDRESS(ROW($A$14),$BX$5,,,$B$14),"")</f>
        <v>'0'!$EU$14</v>
      </c>
      <c r="E1925" s="170" t="str">
        <f t="shared" ca="1" si="75"/>
        <v/>
      </c>
      <c r="F1925" s="170" t="str">
        <f t="shared" ca="1" si="74"/>
        <v/>
      </c>
      <c r="G1925" s="171" t="str">
        <f ca="1">IF(OR(E1925=0,E1925="",E1925=FALSE),"",MAX($G$1:G1924)+1)</f>
        <v/>
      </c>
    </row>
    <row r="1926" spans="4:7" ht="13.95" customHeight="1">
      <c r="D1926" s="187" t="str">
        <f ca="1">IFERROR(ADDRESS(ROW($A$15),$BX$5,,,$B$14),"")</f>
        <v>'0'!$EU$15</v>
      </c>
      <c r="E1926" s="170" t="str">
        <f t="shared" ca="1" si="75"/>
        <v/>
      </c>
      <c r="F1926" s="170" t="str">
        <f t="shared" ref="F1926:F1989" ca="1" si="76">IFERROR(IF(OFFSET(INDIRECT(D1926),,-1)&lt;&gt;"",OFFSET(INDIRECT(D1926),,-1),IF(OFFSET(INDIRECT(D1926),,-2)&lt;&gt;"",OFFSET(INDIRECT(D1926),,-2),IF(OFFSET(INDIRECT(D1926),,-3)&lt;&gt;"",OFFSET(INDIRECT(D1926),,-3),IF(OFFSET(INDIRECT(D1926),,-4)&lt;&gt;"",OFFSET(INDIRECT(D1926),,-4),IF(OFFSET(INDIRECT(D1926),,-5)&lt;&gt;"",OFFSET(INDIRECT(D1926),,-5),IF(OFFSET(INDIRECT(D1926),,-6)&lt;&gt;"",OFFSET(INDIRECT(D1926),,-6))))))),"")</f>
        <v/>
      </c>
      <c r="G1926" s="171" t="str">
        <f ca="1">IF(OR(E1926=0,E1926="",E1926=FALSE),"",MAX($G$1:G1925)+1)</f>
        <v/>
      </c>
    </row>
    <row r="1927" spans="4:7" ht="13.95" customHeight="1">
      <c r="D1927" s="187" t="str">
        <f ca="1">IFERROR(ADDRESS(ROW($A$16),$BX$5,,,$B$14),"")</f>
        <v>'0'!$EU$16</v>
      </c>
      <c r="E1927" s="170" t="str">
        <f t="shared" ca="1" si="75"/>
        <v/>
      </c>
      <c r="F1927" s="170" t="str">
        <f t="shared" ca="1" si="76"/>
        <v/>
      </c>
      <c r="G1927" s="171" t="str">
        <f ca="1">IF(OR(E1927=0,E1927="",E1927=FALSE),"",MAX($G$1:G1926)+1)</f>
        <v/>
      </c>
    </row>
    <row r="1928" spans="4:7" ht="13.95" customHeight="1">
      <c r="D1928" s="187" t="str">
        <f ca="1">IFERROR(ADDRESS(ROW($A$17),$BX$5,,,$B$14),"")</f>
        <v>'0'!$EU$17</v>
      </c>
      <c r="E1928" s="170" t="str">
        <f t="shared" ca="1" si="75"/>
        <v/>
      </c>
      <c r="F1928" s="170" t="str">
        <f t="shared" ca="1" si="76"/>
        <v/>
      </c>
      <c r="G1928" s="171" t="str">
        <f ca="1">IF(OR(E1928=0,E1928="",E1928=FALSE),"",MAX($G$1:G1927)+1)</f>
        <v/>
      </c>
    </row>
    <row r="1929" spans="4:7" ht="13.95" customHeight="1">
      <c r="D1929" s="187" t="str">
        <f ca="1">IFERROR(ADDRESS(ROW($A$18),$BX$5,,,$B$14),"")</f>
        <v>'0'!$EU$18</v>
      </c>
      <c r="E1929" s="170" t="str">
        <f t="shared" ca="1" si="75"/>
        <v/>
      </c>
      <c r="F1929" s="170" t="str">
        <f t="shared" ca="1" si="76"/>
        <v/>
      </c>
      <c r="G1929" s="171" t="str">
        <f ca="1">IF(OR(E1929=0,E1929="",E1929=FALSE),"",MAX($G$1:G1928)+1)</f>
        <v/>
      </c>
    </row>
    <row r="1930" spans="4:7" ht="13.95" customHeight="1">
      <c r="D1930" s="187" t="str">
        <f ca="1">IFERROR(ADDRESS(ROW($A$19),$BX$5,,,$B$14),"")</f>
        <v>'0'!$EU$19</v>
      </c>
      <c r="E1930" s="170" t="str">
        <f t="shared" ca="1" si="75"/>
        <v/>
      </c>
      <c r="F1930" s="170" t="str">
        <f t="shared" ca="1" si="76"/>
        <v/>
      </c>
      <c r="G1930" s="171" t="str">
        <f ca="1">IF(OR(E1930=0,E1930="",E1930=FALSE),"",MAX($G$1:G1929)+1)</f>
        <v/>
      </c>
    </row>
    <row r="1931" spans="4:7" ht="13.95" customHeight="1">
      <c r="D1931" s="187" t="str">
        <f ca="1">IFERROR(ADDRESS(ROW($A$20),$BX$5,,,$B$14),"")</f>
        <v>'0'!$EU$20</v>
      </c>
      <c r="E1931" s="170" t="str">
        <f t="shared" ca="1" si="75"/>
        <v/>
      </c>
      <c r="F1931" s="170" t="str">
        <f t="shared" ca="1" si="76"/>
        <v/>
      </c>
      <c r="G1931" s="171" t="str">
        <f ca="1">IF(OR(E1931=0,E1931="",E1931=FALSE),"",MAX($G$1:G1930)+1)</f>
        <v/>
      </c>
    </row>
    <row r="1932" spans="4:7" ht="13.95" customHeight="1">
      <c r="D1932" s="187" t="str">
        <f ca="1">IFERROR(ADDRESS(ROW($A$21),$BX$5,,,$B$14),"")</f>
        <v>'0'!$EU$21</v>
      </c>
      <c r="E1932" s="170" t="str">
        <f t="shared" ca="1" si="75"/>
        <v/>
      </c>
      <c r="F1932" s="170" t="str">
        <f t="shared" ca="1" si="76"/>
        <v/>
      </c>
      <c r="G1932" s="171" t="str">
        <f ca="1">IF(OR(E1932=0,E1932="",E1932=FALSE),"",MAX($G$1:G1931)+1)</f>
        <v/>
      </c>
    </row>
    <row r="1933" spans="4:7" ht="13.95" customHeight="1">
      <c r="D1933" s="187" t="str">
        <f ca="1">IFERROR(ADDRESS(ROW($A$22),$BX$5,,,$B$14),"")</f>
        <v>'0'!$EU$22</v>
      </c>
      <c r="E1933" s="170" t="str">
        <f t="shared" ca="1" si="75"/>
        <v/>
      </c>
      <c r="F1933" s="170" t="str">
        <f t="shared" ca="1" si="76"/>
        <v/>
      </c>
      <c r="G1933" s="171" t="str">
        <f ca="1">IF(OR(E1933=0,E1933="",E1933=FALSE),"",MAX($G$1:G1932)+1)</f>
        <v/>
      </c>
    </row>
    <row r="1934" spans="4:7" ht="13.95" customHeight="1">
      <c r="D1934" s="187" t="str">
        <f ca="1">IFERROR(ADDRESS(ROW($A$23),$BX$5,,,$B$14),"")</f>
        <v>'0'!$EU$23</v>
      </c>
      <c r="E1934" s="170" t="str">
        <f t="shared" ca="1" si="75"/>
        <v/>
      </c>
      <c r="F1934" s="170" t="str">
        <f t="shared" ca="1" si="76"/>
        <v/>
      </c>
      <c r="G1934" s="171" t="str">
        <f ca="1">IF(OR(E1934=0,E1934="",E1934=FALSE),"",MAX($G$1:G1933)+1)</f>
        <v/>
      </c>
    </row>
    <row r="1935" spans="4:7" ht="13.95" customHeight="1">
      <c r="D1935" s="187" t="str">
        <f ca="1">IFERROR(ADDRESS(ROW($A$24),$BX$5,,,$B$14),"")</f>
        <v>'0'!$EU$24</v>
      </c>
      <c r="E1935" s="170" t="str">
        <f t="shared" ca="1" si="75"/>
        <v/>
      </c>
      <c r="F1935" s="170" t="str">
        <f t="shared" ca="1" si="76"/>
        <v/>
      </c>
      <c r="G1935" s="171" t="str">
        <f ca="1">IF(OR(E1935=0,E1935="",E1935=FALSE),"",MAX($G$1:G1934)+1)</f>
        <v/>
      </c>
    </row>
    <row r="1936" spans="4:7" ht="13.95" customHeight="1">
      <c r="D1936" s="187" t="str">
        <f ca="1">IFERROR(ADDRESS(ROW($A$25),$BX$5,,,$B$14),"")</f>
        <v>'0'!$EU$25</v>
      </c>
      <c r="E1936" s="170" t="str">
        <f t="shared" ca="1" si="75"/>
        <v/>
      </c>
      <c r="F1936" s="170" t="str">
        <f t="shared" ca="1" si="76"/>
        <v/>
      </c>
      <c r="G1936" s="171" t="str">
        <f ca="1">IF(OR(E1936=0,E1936="",E1936=FALSE),"",MAX($G$1:G1935)+1)</f>
        <v/>
      </c>
    </row>
    <row r="1937" spans="4:7" ht="13.95" customHeight="1">
      <c r="D1937" s="187" t="str">
        <f ca="1">IFERROR(ADDRESS(ROW($A$26),$BX$5,,,$B$14),"")</f>
        <v>'0'!$EU$26</v>
      </c>
      <c r="E1937" s="170" t="str">
        <f t="shared" ca="1" si="75"/>
        <v/>
      </c>
      <c r="F1937" s="170" t="str">
        <f t="shared" ca="1" si="76"/>
        <v/>
      </c>
      <c r="G1937" s="171" t="str">
        <f ca="1">IF(OR(E1937=0,E1937="",E1937=FALSE),"",MAX($G$1:G1936)+1)</f>
        <v/>
      </c>
    </row>
    <row r="1938" spans="4:7" ht="13.95" customHeight="1">
      <c r="D1938" s="187" t="str">
        <f ca="1">IFERROR(ADDRESS(ROW($A$27),$BX$5,,,$B$14),"")</f>
        <v>'0'!$EU$27</v>
      </c>
      <c r="E1938" s="170" t="str">
        <f t="shared" ca="1" si="75"/>
        <v/>
      </c>
      <c r="F1938" s="170" t="str">
        <f t="shared" ca="1" si="76"/>
        <v/>
      </c>
      <c r="G1938" s="171" t="str">
        <f ca="1">IF(OR(E1938=0,E1938="",E1938=FALSE),"",MAX($G$1:G1937)+1)</f>
        <v/>
      </c>
    </row>
    <row r="1939" spans="4:7" ht="13.95" customHeight="1">
      <c r="D1939" s="187" t="str">
        <f ca="1">IFERROR(ADDRESS(ROW($A$28),$BX$5,,,$B$14),"")</f>
        <v>'0'!$EU$28</v>
      </c>
      <c r="E1939" s="170" t="str">
        <f t="shared" ca="1" si="75"/>
        <v/>
      </c>
      <c r="F1939" s="170" t="str">
        <f t="shared" ca="1" si="76"/>
        <v/>
      </c>
      <c r="G1939" s="171" t="str">
        <f ca="1">IF(OR(E1939=0,E1939="",E1939=FALSE),"",MAX($G$1:G1938)+1)</f>
        <v/>
      </c>
    </row>
    <row r="1940" spans="4:7" ht="13.95" customHeight="1">
      <c r="D1940" s="187" t="str">
        <f ca="1">IFERROR(ADDRESS(ROW($A$29),$BX$5,,,$B$14),"")</f>
        <v>'0'!$EU$29</v>
      </c>
      <c r="E1940" s="170" t="str">
        <f t="shared" ca="1" si="75"/>
        <v/>
      </c>
      <c r="F1940" s="170" t="str">
        <f t="shared" ca="1" si="76"/>
        <v/>
      </c>
      <c r="G1940" s="171" t="str">
        <f ca="1">IF(OR(E1940=0,E1940="",E1940=FALSE),"",MAX($G$1:G1939)+1)</f>
        <v/>
      </c>
    </row>
    <row r="1941" spans="4:7" ht="13.95" customHeight="1">
      <c r="D1941" s="187" t="str">
        <f ca="1">IFERROR(ADDRESS(ROW($A$30),$BX$5,,,$B$14),"")</f>
        <v>'0'!$EU$30</v>
      </c>
      <c r="E1941" s="170" t="str">
        <f t="shared" ca="1" si="75"/>
        <v/>
      </c>
      <c r="F1941" s="170" t="str">
        <f t="shared" ca="1" si="76"/>
        <v/>
      </c>
      <c r="G1941" s="171" t="str">
        <f ca="1">IF(OR(E1941=0,E1941="",E1941=FALSE),"",MAX($G$1:G1940)+1)</f>
        <v/>
      </c>
    </row>
    <row r="1942" spans="4:7" ht="13.95" customHeight="1">
      <c r="D1942" s="187" t="str">
        <f ca="1">IFERROR(ADDRESS(ROW($A$31),$BX$5,,,$B$14),"")</f>
        <v>'0'!$EU$31</v>
      </c>
      <c r="E1942" s="170" t="str">
        <f t="shared" ca="1" si="75"/>
        <v/>
      </c>
      <c r="F1942" s="170" t="str">
        <f t="shared" ca="1" si="76"/>
        <v/>
      </c>
      <c r="G1942" s="171" t="str">
        <f ca="1">IF(OR(E1942=0,E1942="",E1942=FALSE),"",MAX($G$1:G1941)+1)</f>
        <v/>
      </c>
    </row>
    <row r="1943" spans="4:7" ht="13.95" customHeight="1">
      <c r="D1943" s="187" t="str">
        <f ca="1">IFERROR(ADDRESS(ROW($A$32),$BX$5,,,$B$14),"")</f>
        <v>'0'!$EU$32</v>
      </c>
      <c r="E1943" s="170" t="str">
        <f t="shared" ca="1" si="75"/>
        <v/>
      </c>
      <c r="F1943" s="170" t="str">
        <f t="shared" ca="1" si="76"/>
        <v/>
      </c>
      <c r="G1943" s="171" t="str">
        <f ca="1">IF(OR(E1943=0,E1943="",E1943=FALSE),"",MAX($G$1:G1942)+1)</f>
        <v/>
      </c>
    </row>
    <row r="1944" spans="4:7" ht="13.95" customHeight="1">
      <c r="D1944" s="187" t="str">
        <f ca="1">IFERROR(ADDRESS(ROW($A$33),$BX$5,,,$B$14),"")</f>
        <v>'0'!$EU$33</v>
      </c>
      <c r="E1944" s="170" t="str">
        <f t="shared" ca="1" si="75"/>
        <v/>
      </c>
      <c r="F1944" s="170" t="str">
        <f t="shared" ca="1" si="76"/>
        <v/>
      </c>
      <c r="G1944" s="171" t="str">
        <f ca="1">IF(OR(E1944=0,E1944="",E1944=FALSE),"",MAX($G$1:G1943)+1)</f>
        <v/>
      </c>
    </row>
    <row r="1945" spans="4:7" ht="13.95" customHeight="1">
      <c r="D1945" s="187" t="str">
        <f ca="1">IFERROR(ADDRESS(ROW($A$34),$BX$5,,,$B$14),"")</f>
        <v>'0'!$EU$34</v>
      </c>
      <c r="E1945" s="170" t="str">
        <f t="shared" ca="1" si="75"/>
        <v/>
      </c>
      <c r="F1945" s="170" t="str">
        <f t="shared" ca="1" si="76"/>
        <v/>
      </c>
      <c r="G1945" s="171" t="str">
        <f ca="1">IF(OR(E1945=0,E1945="",E1945=FALSE),"",MAX($G$1:G1944)+1)</f>
        <v/>
      </c>
    </row>
    <row r="1946" spans="4:7" ht="13.95" customHeight="1">
      <c r="D1946" s="187" t="str">
        <f ca="1">IFERROR(ADDRESS(ROW($A$35),$BX$5,,,$B$14),"")</f>
        <v>'0'!$EU$35</v>
      </c>
      <c r="E1946" s="170" t="str">
        <f t="shared" ca="1" si="75"/>
        <v/>
      </c>
      <c r="F1946" s="170" t="str">
        <f t="shared" ca="1" si="76"/>
        <v/>
      </c>
      <c r="G1946" s="171" t="str">
        <f ca="1">IF(OR(E1946=0,E1946="",E1946=FALSE),"",MAX($G$1:G1945)+1)</f>
        <v/>
      </c>
    </row>
    <row r="1947" spans="4:7" ht="13.95" customHeight="1">
      <c r="D1947" s="187" t="str">
        <f ca="1">IFERROR(ADDRESS(ROW($A$36),$BX$5,,,$B$14),"")</f>
        <v>'0'!$EU$36</v>
      </c>
      <c r="E1947" s="170" t="str">
        <f t="shared" ca="1" si="75"/>
        <v/>
      </c>
      <c r="F1947" s="170" t="str">
        <f t="shared" ca="1" si="76"/>
        <v/>
      </c>
      <c r="G1947" s="171" t="str">
        <f ca="1">IF(OR(E1947=0,E1947="",E1947=FALSE),"",MAX($G$1:G1946)+1)</f>
        <v/>
      </c>
    </row>
    <row r="1948" spans="4:7" ht="13.95" customHeight="1">
      <c r="D1948" s="187" t="str">
        <f ca="1">IFERROR(ADDRESS(ROW($A$37),$BX$5,,,$B$14),"")</f>
        <v>'0'!$EU$37</v>
      </c>
      <c r="E1948" s="170" t="str">
        <f t="shared" ca="1" si="75"/>
        <v/>
      </c>
      <c r="F1948" s="170" t="str">
        <f t="shared" ca="1" si="76"/>
        <v/>
      </c>
      <c r="G1948" s="171" t="str">
        <f ca="1">IF(OR(E1948=0,E1948="",E1948=FALSE),"",MAX($G$1:G1947)+1)</f>
        <v/>
      </c>
    </row>
    <row r="1949" spans="4:7" ht="13.95" customHeight="1">
      <c r="D1949" s="187" t="str">
        <f ca="1">IFERROR(ADDRESS(ROW($A$38),$BX$5,,,$B$14),"")</f>
        <v>'0'!$EU$38</v>
      </c>
      <c r="E1949" s="170" t="str">
        <f t="shared" ca="1" si="75"/>
        <v/>
      </c>
      <c r="F1949" s="170" t="str">
        <f t="shared" ca="1" si="76"/>
        <v/>
      </c>
      <c r="G1949" s="171" t="str">
        <f ca="1">IF(OR(E1949=0,E1949="",E1949=FALSE),"",MAX($G$1:G1948)+1)</f>
        <v/>
      </c>
    </row>
    <row r="1950" spans="4:7" ht="13.95" customHeight="1">
      <c r="D1950" s="187" t="str">
        <f ca="1">IFERROR(ADDRESS(ROW($A$39),$BX$5,,,$B$14),"")</f>
        <v>'0'!$EU$39</v>
      </c>
      <c r="E1950" s="170" t="str">
        <f t="shared" ca="1" si="75"/>
        <v/>
      </c>
      <c r="F1950" s="170" t="str">
        <f t="shared" ca="1" si="76"/>
        <v/>
      </c>
      <c r="G1950" s="171" t="str">
        <f ca="1">IF(OR(E1950=0,E1950="",E1950=FALSE),"",MAX($G$1:G1949)+1)</f>
        <v/>
      </c>
    </row>
    <row r="1951" spans="4:7" ht="13.95" customHeight="1">
      <c r="D1951" s="187" t="str">
        <f ca="1">IFERROR(ADDRESS(ROW($A$40),$BX$5,,,$B$14),"")</f>
        <v>'0'!$EU$40</v>
      </c>
      <c r="E1951" s="170" t="str">
        <f t="shared" ca="1" si="75"/>
        <v/>
      </c>
      <c r="F1951" s="170" t="str">
        <f t="shared" ca="1" si="76"/>
        <v/>
      </c>
      <c r="G1951" s="171" t="str">
        <f ca="1">IF(OR(E1951=0,E1951="",E1951=FALSE),"",MAX($G$1:G1950)+1)</f>
        <v/>
      </c>
    </row>
    <row r="1952" spans="4:7" ht="13.95" customHeight="1">
      <c r="D1952" s="187" t="str">
        <f ca="1">IFERROR(ADDRESS(ROW($A$41),$BX$5,,,$B$14),"")</f>
        <v>'0'!$EU$41</v>
      </c>
      <c r="E1952" s="170" t="str">
        <f t="shared" ca="1" si="75"/>
        <v/>
      </c>
      <c r="F1952" s="170" t="str">
        <f t="shared" ca="1" si="76"/>
        <v/>
      </c>
      <c r="G1952" s="171" t="str">
        <f ca="1">IF(OR(E1952=0,E1952="",E1952=FALSE),"",MAX($G$1:G1951)+1)</f>
        <v/>
      </c>
    </row>
    <row r="1953" spans="3:7" ht="13.95" customHeight="1">
      <c r="D1953" s="187" t="str">
        <f ca="1">IFERROR(ADDRESS(ROW($A$42),$BX$5,,,$B$14),"")</f>
        <v>'0'!$EU$42</v>
      </c>
      <c r="E1953" s="170" t="str">
        <f t="shared" ca="1" si="75"/>
        <v/>
      </c>
      <c r="F1953" s="170" t="str">
        <f t="shared" ca="1" si="76"/>
        <v/>
      </c>
      <c r="G1953" s="171" t="str">
        <f ca="1">IF(OR(E1953=0,E1953="",E1953=FALSE),"",MAX($G$1:G1952)+1)</f>
        <v/>
      </c>
    </row>
    <row r="1954" spans="3:7" ht="13.95" customHeight="1">
      <c r="D1954" s="187" t="str">
        <f ca="1">IFERROR(ADDRESS(ROW($A$43),$BX$5,,,$B$14),"")</f>
        <v>'0'!$EU$43</v>
      </c>
      <c r="E1954" s="170" t="str">
        <f t="shared" ca="1" si="75"/>
        <v/>
      </c>
      <c r="F1954" s="170" t="str">
        <f t="shared" ca="1" si="76"/>
        <v/>
      </c>
      <c r="G1954" s="171" t="str">
        <f ca="1">IF(OR(E1954=0,E1954="",E1954=FALSE),"",MAX($G$1:G1953)+1)</f>
        <v/>
      </c>
    </row>
    <row r="1955" spans="3:7" ht="13.95" customHeight="1">
      <c r="D1955" s="187" t="str">
        <f ca="1">IFERROR(ADDRESS(ROW($A$44),$BX$5,,,$B$14),"")</f>
        <v>'0'!$EU$44</v>
      </c>
      <c r="E1955" s="170" t="str">
        <f t="shared" ca="1" si="75"/>
        <v/>
      </c>
      <c r="F1955" s="170" t="str">
        <f t="shared" ca="1" si="76"/>
        <v/>
      </c>
      <c r="G1955" s="171" t="str">
        <f ca="1">IF(OR(E1955=0,E1955="",E1955=FALSE),"",MAX($G$1:G1954)+1)</f>
        <v/>
      </c>
    </row>
    <row r="1956" spans="3:7" ht="13.95" customHeight="1">
      <c r="D1956" s="187" t="str">
        <f ca="1">IFERROR(ADDRESS(ROW($A$45),$BX$5,,,$B$14),"")</f>
        <v>'0'!$EU$45</v>
      </c>
      <c r="E1956" s="170" t="str">
        <f t="shared" ca="1" si="75"/>
        <v/>
      </c>
      <c r="F1956" s="170" t="str">
        <f t="shared" ca="1" si="76"/>
        <v/>
      </c>
      <c r="G1956" s="171" t="str">
        <f ca="1">IF(OR(E1956=0,E1956="",E1956=FALSE),"",MAX($G$1:G1955)+1)</f>
        <v/>
      </c>
    </row>
    <row r="1957" spans="3:7" ht="13.95" customHeight="1">
      <c r="D1957" s="187" t="str">
        <f ca="1">IFERROR(ADDRESS(ROW($A$46),$BX$5,,,$B$14),"")</f>
        <v>'0'!$EU$46</v>
      </c>
      <c r="E1957" s="170" t="str">
        <f t="shared" ca="1" si="75"/>
        <v/>
      </c>
      <c r="F1957" s="170" t="str">
        <f t="shared" ca="1" si="76"/>
        <v/>
      </c>
      <c r="G1957" s="171" t="str">
        <f ca="1">IF(OR(E1957=0,E1957="",E1957=FALSE),"",MAX($G$1:G1956)+1)</f>
        <v/>
      </c>
    </row>
    <row r="1958" spans="3:7" ht="13.95" customHeight="1">
      <c r="D1958" s="187" t="str">
        <f ca="1">IFERROR(ADDRESS(ROW($A$47),$BX$5,,,$B$14),"")</f>
        <v>'0'!$EU$47</v>
      </c>
      <c r="E1958" s="170" t="str">
        <f t="shared" ca="1" si="75"/>
        <v/>
      </c>
      <c r="F1958" s="170" t="str">
        <f t="shared" ca="1" si="76"/>
        <v/>
      </c>
      <c r="G1958" s="171" t="str">
        <f ca="1">IF(OR(E1958=0,E1958="",E1958=FALSE),"",MAX($G$1:G1957)+1)</f>
        <v/>
      </c>
    </row>
    <row r="1959" spans="3:7" ht="13.95" customHeight="1">
      <c r="D1959" s="187" t="str">
        <f ca="1">IFERROR(ADDRESS(ROW($A$48),$BX$5,,,$B$14),"")</f>
        <v>'0'!$EU$48</v>
      </c>
      <c r="E1959" s="170" t="str">
        <f t="shared" ca="1" si="75"/>
        <v/>
      </c>
      <c r="F1959" s="170" t="str">
        <f t="shared" ca="1" si="76"/>
        <v/>
      </c>
      <c r="G1959" s="171" t="str">
        <f ca="1">IF(OR(E1959=0,E1959="",E1959=FALSE),"",MAX($G$1:G1958)+1)</f>
        <v/>
      </c>
    </row>
    <row r="1960" spans="3:7" ht="13.95" customHeight="1">
      <c r="D1960" s="187" t="str">
        <f ca="1">IFERROR(ADDRESS(ROW($A$49),$BX$5,,,$B$14),"")</f>
        <v>'0'!$EU$49</v>
      </c>
      <c r="E1960" s="170" t="str">
        <f t="shared" ca="1" si="75"/>
        <v/>
      </c>
      <c r="F1960" s="170" t="str">
        <f t="shared" ca="1" si="76"/>
        <v/>
      </c>
      <c r="G1960" s="171" t="str">
        <f ca="1">IF(OR(E1960=0,E1960="",E1960=FALSE),"",MAX($G$1:G1959)+1)</f>
        <v/>
      </c>
    </row>
    <row r="1961" spans="3:7" ht="13.95" customHeight="1">
      <c r="D1961" s="187" t="str">
        <f ca="1">IFERROR(ADDRESS(ROW($A$50),$BX$5,,,$B$14),"")</f>
        <v>'0'!$EU$50</v>
      </c>
      <c r="E1961" s="170" t="str">
        <f t="shared" ca="1" si="75"/>
        <v/>
      </c>
      <c r="F1961" s="170" t="str">
        <f t="shared" ca="1" si="76"/>
        <v/>
      </c>
      <c r="G1961" s="171" t="str">
        <f ca="1">IF(OR(E1961=0,E1961="",E1961=FALSE),"",MAX($G$1:G1960)+1)</f>
        <v/>
      </c>
    </row>
    <row r="1962" spans="3:7" ht="13.95" customHeight="1">
      <c r="D1962" s="187" t="str">
        <f ca="1">IFERROR(ADDRESS(ROW($A$51),$BX$5,,,$B$14),"")</f>
        <v>'0'!$EU$51</v>
      </c>
      <c r="E1962" s="170" t="str">
        <f t="shared" ca="1" si="75"/>
        <v/>
      </c>
      <c r="F1962" s="170" t="str">
        <f t="shared" ca="1" si="76"/>
        <v/>
      </c>
      <c r="G1962" s="171" t="str">
        <f ca="1">IF(OR(E1962=0,E1962="",E1962=FALSE),"",MAX($G$1:G1961)+1)</f>
        <v/>
      </c>
    </row>
    <row r="1963" spans="3:7" ht="13.95" customHeight="1" thickBot="1">
      <c r="D1963" s="187" t="str">
        <f ca="1">IFERROR(ADDRESS(ROW($A$52),$BX$5,,,$B$14),"")</f>
        <v>'0'!$EU$52</v>
      </c>
      <c r="E1963" s="170" t="str">
        <f t="shared" ca="1" si="75"/>
        <v/>
      </c>
      <c r="F1963" s="170" t="str">
        <f t="shared" ca="1" si="76"/>
        <v/>
      </c>
      <c r="G1963" s="171" t="str">
        <f ca="1">IF(OR(E1963=0,E1963="",E1963=FALSE),"",MAX($G$1:G1962)+1)</f>
        <v/>
      </c>
    </row>
    <row r="1964" spans="3:7" ht="13.95" customHeight="1" thickTop="1">
      <c r="C1964" s="190" t="s">
        <v>391</v>
      </c>
      <c r="D1964" s="189">
        <f>B15</f>
        <v>0</v>
      </c>
      <c r="E1964" s="170" t="str">
        <f t="shared" ca="1" si="75"/>
        <v/>
      </c>
      <c r="F1964" s="170" t="str">
        <f t="shared" ca="1" si="76"/>
        <v/>
      </c>
      <c r="G1964" s="171" t="str">
        <f ca="1">IF(OR(E1964=0,E1964="",E1964=FALSE),"",MAX($G$1:G1963)+1)</f>
        <v/>
      </c>
    </row>
    <row r="1965" spans="3:7" ht="13.95" customHeight="1">
      <c r="D1965" s="196" t="str">
        <f ca="1">IFERROR(ADDRESS(ROW($A$3),$BY$3,,,$B$15),"")</f>
        <v/>
      </c>
      <c r="E1965" s="170" t="str">
        <f t="shared" ca="1" si="75"/>
        <v/>
      </c>
      <c r="F1965" s="170" t="str">
        <f t="shared" ca="1" si="76"/>
        <v/>
      </c>
      <c r="G1965" s="171" t="str">
        <f ca="1">IF(OR(E1965=0,E1965="",E1965=FALSE),"",MAX($G$1:G1964)+1)</f>
        <v/>
      </c>
    </row>
    <row r="1966" spans="3:7" ht="13.95" customHeight="1">
      <c r="D1966" s="169" t="str">
        <f ca="1">IFERROR(ADDRESS(ROW($A$4),$BY$3,,,$B$15),"")</f>
        <v/>
      </c>
      <c r="E1966" s="170" t="str">
        <f t="shared" ca="1" si="75"/>
        <v/>
      </c>
      <c r="F1966" s="170" t="str">
        <f t="shared" ca="1" si="76"/>
        <v/>
      </c>
      <c r="G1966" s="171" t="str">
        <f ca="1">IF(OR(E1966=0,E1966="",E1966=FALSE),"",MAX($G$1:G1965)+1)</f>
        <v/>
      </c>
    </row>
    <row r="1967" spans="3:7" ht="13.95" customHeight="1">
      <c r="D1967" s="169" t="str">
        <f ca="1">IFERROR(ADDRESS(ROW($A$5),$BY$3,,,$B$15),"")</f>
        <v/>
      </c>
      <c r="E1967" s="170" t="str">
        <f t="shared" ca="1" si="75"/>
        <v/>
      </c>
      <c r="F1967" s="170" t="str">
        <f t="shared" ca="1" si="76"/>
        <v/>
      </c>
      <c r="G1967" s="171" t="str">
        <f ca="1">IF(OR(E1967=0,E1967="",E1967=FALSE),"",MAX($G$1:G1966)+1)</f>
        <v/>
      </c>
    </row>
    <row r="1968" spans="3:7" ht="13.95" customHeight="1">
      <c r="D1968" s="169" t="str">
        <f ca="1">IFERROR(ADDRESS(ROW($A$6),$BY$3,,,$B$15),"")</f>
        <v/>
      </c>
      <c r="E1968" s="170" t="str">
        <f t="shared" ca="1" si="75"/>
        <v/>
      </c>
      <c r="F1968" s="170" t="str">
        <f t="shared" ca="1" si="76"/>
        <v/>
      </c>
      <c r="G1968" s="171" t="str">
        <f ca="1">IF(OR(E1968=0,E1968="",E1968=FALSE),"",MAX($G$1:G1967)+1)</f>
        <v/>
      </c>
    </row>
    <row r="1969" spans="4:7" ht="13.95" customHeight="1">
      <c r="D1969" s="169" t="str">
        <f ca="1">IFERROR(ADDRESS(ROW($A$7),$BY$3,,,$B$15),"")</f>
        <v/>
      </c>
      <c r="E1969" s="170" t="str">
        <f t="shared" ca="1" si="75"/>
        <v/>
      </c>
      <c r="F1969" s="170" t="str">
        <f t="shared" ca="1" si="76"/>
        <v/>
      </c>
      <c r="G1969" s="171" t="str">
        <f ca="1">IF(OR(E1969=0,E1969="",E1969=FALSE),"",MAX($G$1:G1968)+1)</f>
        <v/>
      </c>
    </row>
    <row r="1970" spans="4:7" ht="13.95" customHeight="1">
      <c r="D1970" s="169" t="str">
        <f ca="1">IFERROR(ADDRESS(ROW($A$8),$BY$3,,,$B$15),"")</f>
        <v/>
      </c>
      <c r="E1970" s="170" t="str">
        <f t="shared" ca="1" si="75"/>
        <v/>
      </c>
      <c r="F1970" s="170" t="str">
        <f t="shared" ca="1" si="76"/>
        <v/>
      </c>
      <c r="G1970" s="171" t="str">
        <f ca="1">IF(OR(E1970=0,E1970="",E1970=FALSE),"",MAX($G$1:G1969)+1)</f>
        <v/>
      </c>
    </row>
    <row r="1971" spans="4:7" ht="13.95" customHeight="1">
      <c r="D1971" s="169" t="str">
        <f ca="1">IFERROR(ADDRESS(ROW($A$9),$BY$3,,,$B$15),"")</f>
        <v/>
      </c>
      <c r="E1971" s="170" t="str">
        <f t="shared" ca="1" si="75"/>
        <v/>
      </c>
      <c r="F1971" s="170" t="str">
        <f t="shared" ca="1" si="76"/>
        <v/>
      </c>
      <c r="G1971" s="171" t="str">
        <f ca="1">IF(OR(E1971=0,E1971="",E1971=FALSE),"",MAX($G$1:G1970)+1)</f>
        <v/>
      </c>
    </row>
    <row r="1972" spans="4:7" ht="13.95" customHeight="1">
      <c r="D1972" s="169" t="str">
        <f ca="1">IFERROR(ADDRESS(ROW($A$10),$BY$3,,,$B$15),"")</f>
        <v/>
      </c>
      <c r="E1972" s="170" t="str">
        <f t="shared" ca="1" si="75"/>
        <v/>
      </c>
      <c r="F1972" s="170" t="str">
        <f t="shared" ca="1" si="76"/>
        <v/>
      </c>
      <c r="G1972" s="171" t="str">
        <f ca="1">IF(OR(E1972=0,E1972="",E1972=FALSE),"",MAX($G$1:G1971)+1)</f>
        <v/>
      </c>
    </row>
    <row r="1973" spans="4:7" ht="13.95" customHeight="1">
      <c r="D1973" s="169" t="str">
        <f ca="1">IFERROR(ADDRESS(ROW($A$11),$BY$3,,,$B$15),"")</f>
        <v/>
      </c>
      <c r="E1973" s="170" t="str">
        <f t="shared" ca="1" si="75"/>
        <v/>
      </c>
      <c r="F1973" s="170" t="str">
        <f t="shared" ca="1" si="76"/>
        <v/>
      </c>
      <c r="G1973" s="171" t="str">
        <f ca="1">IF(OR(E1973=0,E1973="",E1973=FALSE),"",MAX($G$1:G1972)+1)</f>
        <v/>
      </c>
    </row>
    <row r="1974" spans="4:7" ht="13.95" customHeight="1">
      <c r="D1974" s="169" t="str">
        <f ca="1">IFERROR(ADDRESS(ROW($A$12),$BY$3,,,$B$15),"")</f>
        <v/>
      </c>
      <c r="E1974" s="170" t="str">
        <f t="shared" ca="1" si="75"/>
        <v/>
      </c>
      <c r="F1974" s="170" t="str">
        <f t="shared" ca="1" si="76"/>
        <v/>
      </c>
      <c r="G1974" s="171" t="str">
        <f ca="1">IF(OR(E1974=0,E1974="",E1974=FALSE),"",MAX($G$1:G1973)+1)</f>
        <v/>
      </c>
    </row>
    <row r="1975" spans="4:7" ht="13.95" customHeight="1">
      <c r="D1975" s="169" t="str">
        <f ca="1">IFERROR(ADDRESS(ROW($A$13),$BY$3,,,$B$15),"")</f>
        <v/>
      </c>
      <c r="E1975" s="170" t="str">
        <f t="shared" ca="1" si="75"/>
        <v/>
      </c>
      <c r="F1975" s="170" t="str">
        <f t="shared" ca="1" si="76"/>
        <v/>
      </c>
      <c r="G1975" s="171" t="str">
        <f ca="1">IF(OR(E1975=0,E1975="",E1975=FALSE),"",MAX($G$1:G1974)+1)</f>
        <v/>
      </c>
    </row>
    <row r="1976" spans="4:7" ht="13.95" customHeight="1">
      <c r="D1976" s="169" t="str">
        <f ca="1">IFERROR(ADDRESS(ROW($A$14),$BY$3,,,$B$15),"")</f>
        <v/>
      </c>
      <c r="E1976" s="170" t="str">
        <f t="shared" ca="1" si="75"/>
        <v/>
      </c>
      <c r="F1976" s="170" t="str">
        <f t="shared" ca="1" si="76"/>
        <v/>
      </c>
      <c r="G1976" s="171" t="str">
        <f ca="1">IF(OR(E1976=0,E1976="",E1976=FALSE),"",MAX($G$1:G1975)+1)</f>
        <v/>
      </c>
    </row>
    <row r="1977" spans="4:7" ht="13.95" customHeight="1">
      <c r="D1977" s="169" t="str">
        <f ca="1">IFERROR(ADDRESS(ROW($A$15),$BY$3,,,$B$15),"")</f>
        <v/>
      </c>
      <c r="E1977" s="170" t="str">
        <f t="shared" ca="1" si="75"/>
        <v/>
      </c>
      <c r="F1977" s="170" t="str">
        <f t="shared" ca="1" si="76"/>
        <v/>
      </c>
      <c r="G1977" s="171" t="str">
        <f ca="1">IF(OR(E1977=0,E1977="",E1977=FALSE),"",MAX($G$1:G1976)+1)</f>
        <v/>
      </c>
    </row>
    <row r="1978" spans="4:7" ht="13.95" customHeight="1">
      <c r="D1978" s="169" t="str">
        <f ca="1">IFERROR(ADDRESS(ROW($A$16),$BY$3,,,$B$15),"")</f>
        <v/>
      </c>
      <c r="E1978" s="170" t="str">
        <f t="shared" ca="1" si="75"/>
        <v/>
      </c>
      <c r="F1978" s="170" t="str">
        <f t="shared" ca="1" si="76"/>
        <v/>
      </c>
      <c r="G1978" s="171" t="str">
        <f ca="1">IF(OR(E1978=0,E1978="",E1978=FALSE),"",MAX($G$1:G1977)+1)</f>
        <v/>
      </c>
    </row>
    <row r="1979" spans="4:7" ht="13.95" customHeight="1">
      <c r="D1979" s="169" t="str">
        <f ca="1">IFERROR(ADDRESS(ROW($A$17),$BY$3,,,$B$15),"")</f>
        <v/>
      </c>
      <c r="E1979" s="170" t="str">
        <f t="shared" ca="1" si="75"/>
        <v/>
      </c>
      <c r="F1979" s="170" t="str">
        <f t="shared" ca="1" si="76"/>
        <v/>
      </c>
      <c r="G1979" s="171" t="str">
        <f ca="1">IF(OR(E1979=0,E1979="",E1979=FALSE),"",MAX($G$1:G1978)+1)</f>
        <v/>
      </c>
    </row>
    <row r="1980" spans="4:7" ht="13.95" customHeight="1">
      <c r="D1980" s="169" t="str">
        <f ca="1">IFERROR(ADDRESS(ROW($A$18),$BY$3,,,$B$15),"")</f>
        <v/>
      </c>
      <c r="E1980" s="170" t="str">
        <f t="shared" ca="1" si="75"/>
        <v/>
      </c>
      <c r="F1980" s="170" t="str">
        <f t="shared" ca="1" si="76"/>
        <v/>
      </c>
      <c r="G1980" s="171" t="str">
        <f ca="1">IF(OR(E1980=0,E1980="",E1980=FALSE),"",MAX($G$1:G1979)+1)</f>
        <v/>
      </c>
    </row>
    <row r="1981" spans="4:7" ht="13.95" customHeight="1">
      <c r="D1981" s="169" t="str">
        <f ca="1">IFERROR(ADDRESS(ROW($A$19),$BY$3,,,$B$15),"")</f>
        <v/>
      </c>
      <c r="E1981" s="170" t="str">
        <f t="shared" ca="1" si="75"/>
        <v/>
      </c>
      <c r="F1981" s="170" t="str">
        <f t="shared" ca="1" si="76"/>
        <v/>
      </c>
      <c r="G1981" s="171" t="str">
        <f ca="1">IF(OR(E1981=0,E1981="",E1981=FALSE),"",MAX($G$1:G1980)+1)</f>
        <v/>
      </c>
    </row>
    <row r="1982" spans="4:7" ht="13.95" customHeight="1">
      <c r="D1982" s="169" t="str">
        <f ca="1">IFERROR(ADDRESS(ROW($A$20),$BY$3,,,$B$15),"")</f>
        <v/>
      </c>
      <c r="E1982" s="170" t="str">
        <f t="shared" ca="1" si="75"/>
        <v/>
      </c>
      <c r="F1982" s="170" t="str">
        <f t="shared" ca="1" si="76"/>
        <v/>
      </c>
      <c r="G1982" s="171" t="str">
        <f ca="1">IF(OR(E1982=0,E1982="",E1982=FALSE),"",MAX($G$1:G1981)+1)</f>
        <v/>
      </c>
    </row>
    <row r="1983" spans="4:7" ht="13.95" customHeight="1">
      <c r="D1983" s="169" t="str">
        <f ca="1">IFERROR(ADDRESS(ROW($A$21),$BY$3,,,$B$15),"")</f>
        <v/>
      </c>
      <c r="E1983" s="170" t="str">
        <f t="shared" ca="1" si="75"/>
        <v/>
      </c>
      <c r="F1983" s="170" t="str">
        <f t="shared" ca="1" si="76"/>
        <v/>
      </c>
      <c r="G1983" s="171" t="str">
        <f ca="1">IF(OR(E1983=0,E1983="",E1983=FALSE),"",MAX($G$1:G1982)+1)</f>
        <v/>
      </c>
    </row>
    <row r="1984" spans="4:7" ht="13.95" customHeight="1">
      <c r="D1984" s="169" t="str">
        <f ca="1">IFERROR(ADDRESS(ROW($A$22),$BY$3,,,$B$15),"")</f>
        <v/>
      </c>
      <c r="E1984" s="170" t="str">
        <f t="shared" ca="1" si="75"/>
        <v/>
      </c>
      <c r="F1984" s="170" t="str">
        <f t="shared" ca="1" si="76"/>
        <v/>
      </c>
      <c r="G1984" s="171" t="str">
        <f ca="1">IF(OR(E1984=0,E1984="",E1984=FALSE),"",MAX($G$1:G1983)+1)</f>
        <v/>
      </c>
    </row>
    <row r="1985" spans="4:7" ht="13.95" customHeight="1">
      <c r="D1985" s="169" t="str">
        <f ca="1">IFERROR(ADDRESS(ROW($A$23),$BY$3,,,$B$15),"")</f>
        <v/>
      </c>
      <c r="E1985" s="170" t="str">
        <f t="shared" ca="1" si="75"/>
        <v/>
      </c>
      <c r="F1985" s="170" t="str">
        <f t="shared" ca="1" si="76"/>
        <v/>
      </c>
      <c r="G1985" s="171" t="str">
        <f ca="1">IF(OR(E1985=0,E1985="",E1985=FALSE),"",MAX($G$1:G1984)+1)</f>
        <v/>
      </c>
    </row>
    <row r="1986" spans="4:7" ht="13.95" customHeight="1">
      <c r="D1986" s="169" t="str">
        <f ca="1">IFERROR(ADDRESS(ROW($A$24),$BY$3,,,$B$15),"")</f>
        <v/>
      </c>
      <c r="E1986" s="170" t="str">
        <f t="shared" ca="1" si="75"/>
        <v/>
      </c>
      <c r="F1986" s="170" t="str">
        <f t="shared" ca="1" si="76"/>
        <v/>
      </c>
      <c r="G1986" s="171" t="str">
        <f ca="1">IF(OR(E1986=0,E1986="",E1986=FALSE),"",MAX($G$1:G1985)+1)</f>
        <v/>
      </c>
    </row>
    <row r="1987" spans="4:7" ht="13.95" customHeight="1">
      <c r="D1987" s="169" t="str">
        <f ca="1">IFERROR(ADDRESS(ROW($A$25),$BY$3,,,$B$15),"")</f>
        <v/>
      </c>
      <c r="E1987" s="170" t="str">
        <f t="shared" ref="E1987:E2050" ca="1" si="77">IFERROR(INDIRECT(D1987),"")</f>
        <v/>
      </c>
      <c r="F1987" s="170" t="str">
        <f t="shared" ca="1" si="76"/>
        <v/>
      </c>
      <c r="G1987" s="171" t="str">
        <f ca="1">IF(OR(E1987=0,E1987="",E1987=FALSE),"",MAX($G$1:G1986)+1)</f>
        <v/>
      </c>
    </row>
    <row r="1988" spans="4:7" ht="13.95" customHeight="1">
      <c r="D1988" s="169" t="str">
        <f ca="1">IFERROR(ADDRESS(ROW($A$26),$BY$3,,,$B$15),"")</f>
        <v/>
      </c>
      <c r="E1988" s="170" t="str">
        <f t="shared" ca="1" si="77"/>
        <v/>
      </c>
      <c r="F1988" s="170" t="str">
        <f t="shared" ca="1" si="76"/>
        <v/>
      </c>
      <c r="G1988" s="171" t="str">
        <f ca="1">IF(OR(E1988=0,E1988="",E1988=FALSE),"",MAX($G$1:G1987)+1)</f>
        <v/>
      </c>
    </row>
    <row r="1989" spans="4:7" ht="13.95" customHeight="1">
      <c r="D1989" s="169" t="str">
        <f ca="1">IFERROR(ADDRESS(ROW($A$27),$BY$3,,,$B$15),"")</f>
        <v/>
      </c>
      <c r="E1989" s="170" t="str">
        <f t="shared" ca="1" si="77"/>
        <v/>
      </c>
      <c r="F1989" s="170" t="str">
        <f t="shared" ca="1" si="76"/>
        <v/>
      </c>
      <c r="G1989" s="171" t="str">
        <f ca="1">IF(OR(E1989=0,E1989="",E1989=FALSE),"",MAX($G$1:G1988)+1)</f>
        <v/>
      </c>
    </row>
    <row r="1990" spans="4:7" ht="13.95" customHeight="1">
      <c r="D1990" s="169" t="str">
        <f ca="1">IFERROR(ADDRESS(ROW($A$28),$BY$3,,,$B$15),"")</f>
        <v/>
      </c>
      <c r="E1990" s="170" t="str">
        <f t="shared" ca="1" si="77"/>
        <v/>
      </c>
      <c r="F1990" s="170" t="str">
        <f t="shared" ref="F1990:F2053" ca="1" si="78">IFERROR(IF(OFFSET(INDIRECT(D1990),,-1)&lt;&gt;"",OFFSET(INDIRECT(D1990),,-1),IF(OFFSET(INDIRECT(D1990),,-2)&lt;&gt;"",OFFSET(INDIRECT(D1990),,-2),IF(OFFSET(INDIRECT(D1990),,-3)&lt;&gt;"",OFFSET(INDIRECT(D1990),,-3),IF(OFFSET(INDIRECT(D1990),,-4)&lt;&gt;"",OFFSET(INDIRECT(D1990),,-4),IF(OFFSET(INDIRECT(D1990),,-5)&lt;&gt;"",OFFSET(INDIRECT(D1990),,-5),IF(OFFSET(INDIRECT(D1990),,-6)&lt;&gt;"",OFFSET(INDIRECT(D1990),,-6))))))),"")</f>
        <v/>
      </c>
      <c r="G1990" s="171" t="str">
        <f ca="1">IF(OR(E1990=0,E1990="",E1990=FALSE),"",MAX($G$1:G1989)+1)</f>
        <v/>
      </c>
    </row>
    <row r="1991" spans="4:7" ht="13.95" customHeight="1">
      <c r="D1991" s="169" t="str">
        <f ca="1">IFERROR(ADDRESS(ROW($A$29),$BY$3,,,$B$15),"")</f>
        <v/>
      </c>
      <c r="E1991" s="170" t="str">
        <f t="shared" ca="1" si="77"/>
        <v/>
      </c>
      <c r="F1991" s="170" t="str">
        <f t="shared" ca="1" si="78"/>
        <v/>
      </c>
      <c r="G1991" s="171" t="str">
        <f ca="1">IF(OR(E1991=0,E1991="",E1991=FALSE),"",MAX($G$1:G1990)+1)</f>
        <v/>
      </c>
    </row>
    <row r="1992" spans="4:7" ht="13.95" customHeight="1">
      <c r="D1992" s="169" t="str">
        <f ca="1">IFERROR(ADDRESS(ROW($A$30),$BY$3,,,$B$15),"")</f>
        <v/>
      </c>
      <c r="E1992" s="170" t="str">
        <f t="shared" ca="1" si="77"/>
        <v/>
      </c>
      <c r="F1992" s="170" t="str">
        <f t="shared" ca="1" si="78"/>
        <v/>
      </c>
      <c r="G1992" s="171" t="str">
        <f ca="1">IF(OR(E1992=0,E1992="",E1992=FALSE),"",MAX($G$1:G1991)+1)</f>
        <v/>
      </c>
    </row>
    <row r="1993" spans="4:7" ht="13.95" customHeight="1">
      <c r="D1993" s="169" t="str">
        <f ca="1">IFERROR(ADDRESS(ROW($A$31),$BY$3,,,$B$15),"")</f>
        <v/>
      </c>
      <c r="E1993" s="170" t="str">
        <f t="shared" ca="1" si="77"/>
        <v/>
      </c>
      <c r="F1993" s="170" t="str">
        <f t="shared" ca="1" si="78"/>
        <v/>
      </c>
      <c r="G1993" s="171" t="str">
        <f ca="1">IF(OR(E1993=0,E1993="",E1993=FALSE),"",MAX($G$1:G1992)+1)</f>
        <v/>
      </c>
    </row>
    <row r="1994" spans="4:7" ht="13.95" customHeight="1">
      <c r="D1994" s="169" t="str">
        <f ca="1">IFERROR(ADDRESS(ROW($A$32),$BY$3,,,$B$15),"")</f>
        <v/>
      </c>
      <c r="E1994" s="170" t="str">
        <f t="shared" ca="1" si="77"/>
        <v/>
      </c>
      <c r="F1994" s="170" t="str">
        <f t="shared" ca="1" si="78"/>
        <v/>
      </c>
      <c r="G1994" s="171" t="str">
        <f ca="1">IF(OR(E1994=0,E1994="",E1994=FALSE),"",MAX($G$1:G1993)+1)</f>
        <v/>
      </c>
    </row>
    <row r="1995" spans="4:7" ht="13.95" customHeight="1">
      <c r="D1995" s="169" t="str">
        <f ca="1">IFERROR(ADDRESS(ROW($A$33),$BY$3,,,$B$15),"")</f>
        <v/>
      </c>
      <c r="E1995" s="170" t="str">
        <f t="shared" ca="1" si="77"/>
        <v/>
      </c>
      <c r="F1995" s="170" t="str">
        <f t="shared" ca="1" si="78"/>
        <v/>
      </c>
      <c r="G1995" s="171" t="str">
        <f ca="1">IF(OR(E1995=0,E1995="",E1995=FALSE),"",MAX($G$1:G1994)+1)</f>
        <v/>
      </c>
    </row>
    <row r="1996" spans="4:7" ht="13.95" customHeight="1">
      <c r="D1996" s="169" t="str">
        <f ca="1">IFERROR(ADDRESS(ROW($A$34),$BY$3,,,$B$15),"")</f>
        <v/>
      </c>
      <c r="E1996" s="170" t="str">
        <f t="shared" ca="1" si="77"/>
        <v/>
      </c>
      <c r="F1996" s="170" t="str">
        <f t="shared" ca="1" si="78"/>
        <v/>
      </c>
      <c r="G1996" s="171" t="str">
        <f ca="1">IF(OR(E1996=0,E1996="",E1996=FALSE),"",MAX($G$1:G1995)+1)</f>
        <v/>
      </c>
    </row>
    <row r="1997" spans="4:7" ht="13.95" customHeight="1">
      <c r="D1997" s="169" t="str">
        <f ca="1">IFERROR(ADDRESS(ROW($A$35),$BY$3,,,$B$15),"")</f>
        <v/>
      </c>
      <c r="E1997" s="170" t="str">
        <f t="shared" ca="1" si="77"/>
        <v/>
      </c>
      <c r="F1997" s="170" t="str">
        <f t="shared" ca="1" si="78"/>
        <v/>
      </c>
      <c r="G1997" s="171" t="str">
        <f ca="1">IF(OR(E1997=0,E1997="",E1997=FALSE),"",MAX($G$1:G1996)+1)</f>
        <v/>
      </c>
    </row>
    <row r="1998" spans="4:7" ht="13.95" customHeight="1">
      <c r="D1998" s="169" t="str">
        <f ca="1">IFERROR(ADDRESS(ROW($A$36),$BY$3,,,$B$15),"")</f>
        <v/>
      </c>
      <c r="E1998" s="170" t="str">
        <f t="shared" ca="1" si="77"/>
        <v/>
      </c>
      <c r="F1998" s="170" t="str">
        <f t="shared" ca="1" si="78"/>
        <v/>
      </c>
      <c r="G1998" s="171" t="str">
        <f ca="1">IF(OR(E1998=0,E1998="",E1998=FALSE),"",MAX($G$1:G1997)+1)</f>
        <v/>
      </c>
    </row>
    <row r="1999" spans="4:7" ht="13.95" customHeight="1">
      <c r="D1999" s="169" t="str">
        <f ca="1">IFERROR(ADDRESS(ROW($A$37),$BY$3,,,$B$15),"")</f>
        <v/>
      </c>
      <c r="E1999" s="170" t="str">
        <f t="shared" ca="1" si="77"/>
        <v/>
      </c>
      <c r="F1999" s="170" t="str">
        <f t="shared" ca="1" si="78"/>
        <v/>
      </c>
      <c r="G1999" s="171" t="str">
        <f ca="1">IF(OR(E1999=0,E1999="",E1999=FALSE),"",MAX($G$1:G1998)+1)</f>
        <v/>
      </c>
    </row>
    <row r="2000" spans="4:7" ht="13.95" customHeight="1">
      <c r="D2000" s="169" t="str">
        <f ca="1">IFERROR(ADDRESS(ROW($A$38),$BY$3,,,$B$15),"")</f>
        <v/>
      </c>
      <c r="E2000" s="170" t="str">
        <f t="shared" ca="1" si="77"/>
        <v/>
      </c>
      <c r="F2000" s="170" t="str">
        <f t="shared" ca="1" si="78"/>
        <v/>
      </c>
      <c r="G2000" s="171" t="str">
        <f ca="1">IF(OR(E2000=0,E2000="",E2000=FALSE),"",MAX($G$1:G1999)+1)</f>
        <v/>
      </c>
    </row>
    <row r="2001" spans="4:7" ht="13.95" customHeight="1">
      <c r="D2001" s="169" t="str">
        <f ca="1">IFERROR(ADDRESS(ROW($A$39),$BY$3,,,$B$15),"")</f>
        <v/>
      </c>
      <c r="E2001" s="170" t="str">
        <f t="shared" ca="1" si="77"/>
        <v/>
      </c>
      <c r="F2001" s="170" t="str">
        <f t="shared" ca="1" si="78"/>
        <v/>
      </c>
      <c r="G2001" s="171" t="str">
        <f ca="1">IF(OR(E2001=0,E2001="",E2001=FALSE),"",MAX($G$1:G2000)+1)</f>
        <v/>
      </c>
    </row>
    <row r="2002" spans="4:7" ht="13.95" customHeight="1">
      <c r="D2002" s="169" t="str">
        <f ca="1">IFERROR(ADDRESS(ROW($A$40),$BY$3,,,$B$15),"")</f>
        <v/>
      </c>
      <c r="E2002" s="170" t="str">
        <f t="shared" ca="1" si="77"/>
        <v/>
      </c>
      <c r="F2002" s="170" t="str">
        <f t="shared" ca="1" si="78"/>
        <v/>
      </c>
      <c r="G2002" s="171" t="str">
        <f ca="1">IF(OR(E2002=0,E2002="",E2002=FALSE),"",MAX($G$1:G2001)+1)</f>
        <v/>
      </c>
    </row>
    <row r="2003" spans="4:7" ht="13.95" customHeight="1">
      <c r="D2003" s="169" t="str">
        <f ca="1">IFERROR(ADDRESS(ROW($A$41),$BY$3,,,$B$15),"")</f>
        <v/>
      </c>
      <c r="E2003" s="170" t="str">
        <f t="shared" ca="1" si="77"/>
        <v/>
      </c>
      <c r="F2003" s="170" t="str">
        <f t="shared" ca="1" si="78"/>
        <v/>
      </c>
      <c r="G2003" s="171" t="str">
        <f ca="1">IF(OR(E2003=0,E2003="",E2003=FALSE),"",MAX($G$1:G2002)+1)</f>
        <v/>
      </c>
    </row>
    <row r="2004" spans="4:7" ht="13.95" customHeight="1">
      <c r="D2004" s="169" t="str">
        <f ca="1">IFERROR(ADDRESS(ROW($A$42),$BY$3,,,$B$15),"")</f>
        <v/>
      </c>
      <c r="E2004" s="170" t="str">
        <f t="shared" ca="1" si="77"/>
        <v/>
      </c>
      <c r="F2004" s="170" t="str">
        <f t="shared" ca="1" si="78"/>
        <v/>
      </c>
      <c r="G2004" s="171" t="str">
        <f ca="1">IF(OR(E2004=0,E2004="",E2004=FALSE),"",MAX($G$1:G2003)+1)</f>
        <v/>
      </c>
    </row>
    <row r="2005" spans="4:7" ht="13.95" customHeight="1">
      <c r="D2005" s="169" t="str">
        <f ca="1">IFERROR(ADDRESS(ROW($A$43),$BY$3,,,$B$15),"")</f>
        <v/>
      </c>
      <c r="E2005" s="170" t="str">
        <f t="shared" ca="1" si="77"/>
        <v/>
      </c>
      <c r="F2005" s="170" t="str">
        <f t="shared" ca="1" si="78"/>
        <v/>
      </c>
      <c r="G2005" s="171" t="str">
        <f ca="1">IF(OR(E2005=0,E2005="",E2005=FALSE),"",MAX($G$1:G2004)+1)</f>
        <v/>
      </c>
    </row>
    <row r="2006" spans="4:7" ht="13.95" customHeight="1">
      <c r="D2006" s="169" t="str">
        <f ca="1">IFERROR(ADDRESS(ROW($A$44),$BY$3,,,$B$15),"")</f>
        <v/>
      </c>
      <c r="E2006" s="170" t="str">
        <f t="shared" ca="1" si="77"/>
        <v/>
      </c>
      <c r="F2006" s="170" t="str">
        <f t="shared" ca="1" si="78"/>
        <v/>
      </c>
      <c r="G2006" s="171" t="str">
        <f ca="1">IF(OR(E2006=0,E2006="",E2006=FALSE),"",MAX($G$1:G2005)+1)</f>
        <v/>
      </c>
    </row>
    <row r="2007" spans="4:7" ht="13.95" customHeight="1">
      <c r="D2007" s="169" t="str">
        <f ca="1">IFERROR(ADDRESS(ROW($A$45),$BY$3,,,$B$15),"")</f>
        <v/>
      </c>
      <c r="E2007" s="170" t="str">
        <f t="shared" ca="1" si="77"/>
        <v/>
      </c>
      <c r="F2007" s="170" t="str">
        <f t="shared" ca="1" si="78"/>
        <v/>
      </c>
      <c r="G2007" s="171" t="str">
        <f ca="1">IF(OR(E2007=0,E2007="",E2007=FALSE),"",MAX($G$1:G2006)+1)</f>
        <v/>
      </c>
    </row>
    <row r="2008" spans="4:7" ht="13.95" customHeight="1">
      <c r="D2008" s="169" t="str">
        <f ca="1">IFERROR(ADDRESS(ROW($A$46),$BY$3,,,$B$15),"")</f>
        <v/>
      </c>
      <c r="E2008" s="170" t="str">
        <f t="shared" ca="1" si="77"/>
        <v/>
      </c>
      <c r="F2008" s="170" t="str">
        <f t="shared" ca="1" si="78"/>
        <v/>
      </c>
      <c r="G2008" s="171" t="str">
        <f ca="1">IF(OR(E2008=0,E2008="",E2008=FALSE),"",MAX($G$1:G2007)+1)</f>
        <v/>
      </c>
    </row>
    <row r="2009" spans="4:7" ht="13.95" customHeight="1">
      <c r="D2009" s="169" t="str">
        <f ca="1">IFERROR(ADDRESS(ROW($A$47),$BY$3,,,$B$15),"")</f>
        <v/>
      </c>
      <c r="E2009" s="170" t="str">
        <f t="shared" ca="1" si="77"/>
        <v/>
      </c>
      <c r="F2009" s="170" t="str">
        <f t="shared" ca="1" si="78"/>
        <v/>
      </c>
      <c r="G2009" s="171" t="str">
        <f ca="1">IF(OR(E2009=0,E2009="",E2009=FALSE),"",MAX($G$1:G2008)+1)</f>
        <v/>
      </c>
    </row>
    <row r="2010" spans="4:7" ht="13.95" customHeight="1">
      <c r="D2010" s="169" t="str">
        <f ca="1">IFERROR(ADDRESS(ROW($A$48),$BY$3,,,$B$15),"")</f>
        <v/>
      </c>
      <c r="E2010" s="170" t="str">
        <f t="shared" ca="1" si="77"/>
        <v/>
      </c>
      <c r="F2010" s="170" t="str">
        <f t="shared" ca="1" si="78"/>
        <v/>
      </c>
      <c r="G2010" s="171" t="str">
        <f ca="1">IF(OR(E2010=0,E2010="",E2010=FALSE),"",MAX($G$1:G2009)+1)</f>
        <v/>
      </c>
    </row>
    <row r="2011" spans="4:7" ht="13.95" customHeight="1">
      <c r="D2011" s="169" t="str">
        <f ca="1">IFERROR(ADDRESS(ROW($A$49),$BY$3,,,$B$15),"")</f>
        <v/>
      </c>
      <c r="E2011" s="170" t="str">
        <f t="shared" ca="1" si="77"/>
        <v/>
      </c>
      <c r="F2011" s="170" t="str">
        <f t="shared" ca="1" si="78"/>
        <v/>
      </c>
      <c r="G2011" s="171" t="str">
        <f ca="1">IF(OR(E2011=0,E2011="",E2011=FALSE),"",MAX($G$1:G2010)+1)</f>
        <v/>
      </c>
    </row>
    <row r="2012" spans="4:7" ht="13.95" customHeight="1">
      <c r="D2012" s="169" t="str">
        <f ca="1">IFERROR(ADDRESS(ROW($A$50),$BY$3,,,$B$15),"")</f>
        <v/>
      </c>
      <c r="E2012" s="170" t="str">
        <f t="shared" ca="1" si="77"/>
        <v/>
      </c>
      <c r="F2012" s="170" t="str">
        <f t="shared" ca="1" si="78"/>
        <v/>
      </c>
      <c r="G2012" s="171" t="str">
        <f ca="1">IF(OR(E2012=0,E2012="",E2012=FALSE),"",MAX($G$1:G2011)+1)</f>
        <v/>
      </c>
    </row>
    <row r="2013" spans="4:7" ht="13.95" customHeight="1">
      <c r="D2013" s="169" t="str">
        <f ca="1">IFERROR(ADDRESS(ROW($A$51),$BY$3,,,$B$15),"")</f>
        <v/>
      </c>
      <c r="E2013" s="170" t="str">
        <f t="shared" ca="1" si="77"/>
        <v/>
      </c>
      <c r="F2013" s="170" t="str">
        <f t="shared" ca="1" si="78"/>
        <v/>
      </c>
      <c r="G2013" s="171" t="str">
        <f ca="1">IF(OR(E2013=0,E2013="",E2013=FALSE),"",MAX($G$1:G2012)+1)</f>
        <v/>
      </c>
    </row>
    <row r="2014" spans="4:7" ht="13.95" customHeight="1">
      <c r="D2014" s="169" t="str">
        <f ca="1">IFERROR(ADDRESS(ROW($A$52),$BY$3,,,$B$15),"")</f>
        <v/>
      </c>
      <c r="E2014" s="170" t="str">
        <f t="shared" ca="1" si="77"/>
        <v/>
      </c>
      <c r="F2014" s="170" t="str">
        <f t="shared" ca="1" si="78"/>
        <v/>
      </c>
      <c r="G2014" s="171" t="str">
        <f ca="1">IF(OR(E2014=0,E2014="",E2014=FALSE),"",MAX($G$1:G2013)+1)</f>
        <v/>
      </c>
    </row>
    <row r="2015" spans="4:7" ht="13.95" customHeight="1">
      <c r="D2015" s="186" t="str">
        <f ca="1">IFERROR(ADDRESS(ROW($A$3),$BY$4,,,$B$15),"")</f>
        <v>'0'!$ET$3</v>
      </c>
      <c r="E2015" s="170" t="str">
        <f t="shared" ca="1" si="77"/>
        <v/>
      </c>
      <c r="F2015" s="170" t="str">
        <f t="shared" ca="1" si="78"/>
        <v/>
      </c>
      <c r="G2015" s="171" t="str">
        <f ca="1">IF(OR(E2015=0,E2015="",E2015=FALSE),"",MAX($G$1:G2014)+1)</f>
        <v/>
      </c>
    </row>
    <row r="2016" spans="4:7" ht="13.95" customHeight="1">
      <c r="D2016" s="186" t="str">
        <f ca="1">IFERROR(ADDRESS(ROW($A$4),$BY$4,,,$B$15),"")</f>
        <v>'0'!$ET$4</v>
      </c>
      <c r="E2016" s="170" t="str">
        <f t="shared" ca="1" si="77"/>
        <v/>
      </c>
      <c r="F2016" s="170" t="str">
        <f t="shared" ca="1" si="78"/>
        <v/>
      </c>
      <c r="G2016" s="171" t="str">
        <f ca="1">IF(OR(E2016=0,E2016="",E2016=FALSE),"",MAX($G$1:G2015)+1)</f>
        <v/>
      </c>
    </row>
    <row r="2017" spans="4:7" ht="13.95" customHeight="1">
      <c r="D2017" s="186" t="str">
        <f ca="1">IFERROR(ADDRESS(ROW($A$5),$BY$4,,,$B$15),"")</f>
        <v>'0'!$ET$5</v>
      </c>
      <c r="E2017" s="170" t="str">
        <f t="shared" ca="1" si="77"/>
        <v/>
      </c>
      <c r="F2017" s="170" t="str">
        <f t="shared" ca="1" si="78"/>
        <v/>
      </c>
      <c r="G2017" s="171" t="str">
        <f ca="1">IF(OR(E2017=0,E2017="",E2017=FALSE),"",MAX($G$1:G2016)+1)</f>
        <v/>
      </c>
    </row>
    <row r="2018" spans="4:7" ht="13.95" customHeight="1">
      <c r="D2018" s="186" t="str">
        <f ca="1">IFERROR(ADDRESS(ROW($A$6),$BY$4,,,$B$15),"")</f>
        <v>'0'!$ET$6</v>
      </c>
      <c r="E2018" s="170" t="str">
        <f t="shared" ca="1" si="77"/>
        <v/>
      </c>
      <c r="F2018" s="170" t="str">
        <f t="shared" ca="1" si="78"/>
        <v/>
      </c>
      <c r="G2018" s="171" t="str">
        <f ca="1">IF(OR(E2018=0,E2018="",E2018=FALSE),"",MAX($G$1:G2017)+1)</f>
        <v/>
      </c>
    </row>
    <row r="2019" spans="4:7" ht="13.95" customHeight="1">
      <c r="D2019" s="186" t="str">
        <f ca="1">IFERROR(ADDRESS(ROW($A$7),$BY$4,,,$B$15),"")</f>
        <v>'0'!$ET$7</v>
      </c>
      <c r="E2019" s="170" t="str">
        <f t="shared" ca="1" si="77"/>
        <v/>
      </c>
      <c r="F2019" s="170" t="str">
        <f t="shared" ca="1" si="78"/>
        <v/>
      </c>
      <c r="G2019" s="171" t="str">
        <f ca="1">IF(OR(E2019=0,E2019="",E2019=FALSE),"",MAX($G$1:G2018)+1)</f>
        <v/>
      </c>
    </row>
    <row r="2020" spans="4:7" ht="13.95" customHeight="1">
      <c r="D2020" s="186" t="str">
        <f ca="1">IFERROR(ADDRESS(ROW($A$8),$BY$4,,,$B$15),"")</f>
        <v>'0'!$ET$8</v>
      </c>
      <c r="E2020" s="170" t="str">
        <f t="shared" ca="1" si="77"/>
        <v/>
      </c>
      <c r="F2020" s="170" t="str">
        <f t="shared" ca="1" si="78"/>
        <v/>
      </c>
      <c r="G2020" s="171" t="str">
        <f ca="1">IF(OR(E2020=0,E2020="",E2020=FALSE),"",MAX($G$1:G2019)+1)</f>
        <v/>
      </c>
    </row>
    <row r="2021" spans="4:7" ht="13.95" customHeight="1">
      <c r="D2021" s="186" t="str">
        <f ca="1">IFERROR(ADDRESS(ROW($A$9),$BY$4,,,$B$15),"")</f>
        <v>'0'!$ET$9</v>
      </c>
      <c r="E2021" s="170" t="str">
        <f t="shared" ca="1" si="77"/>
        <v/>
      </c>
      <c r="F2021" s="170" t="str">
        <f t="shared" ca="1" si="78"/>
        <v/>
      </c>
      <c r="G2021" s="171" t="str">
        <f ca="1">IF(OR(E2021=0,E2021="",E2021=FALSE),"",MAX($G$1:G2020)+1)</f>
        <v/>
      </c>
    </row>
    <row r="2022" spans="4:7" ht="13.95" customHeight="1">
      <c r="D2022" s="186" t="str">
        <f ca="1">IFERROR(ADDRESS(ROW($A$10),$BY$4,,,$B$15),"")</f>
        <v>'0'!$ET$10</v>
      </c>
      <c r="E2022" s="170" t="str">
        <f t="shared" ca="1" si="77"/>
        <v/>
      </c>
      <c r="F2022" s="170" t="str">
        <f t="shared" ca="1" si="78"/>
        <v/>
      </c>
      <c r="G2022" s="171" t="str">
        <f ca="1">IF(OR(E2022=0,E2022="",E2022=FALSE),"",MAX($G$1:G2021)+1)</f>
        <v/>
      </c>
    </row>
    <row r="2023" spans="4:7" ht="13.95" customHeight="1">
      <c r="D2023" s="186" t="str">
        <f ca="1">IFERROR(ADDRESS(ROW($A$11),$BY$4,,,$B$15),"")</f>
        <v>'0'!$ET$11</v>
      </c>
      <c r="E2023" s="170" t="str">
        <f t="shared" ca="1" si="77"/>
        <v/>
      </c>
      <c r="F2023" s="170" t="str">
        <f t="shared" ca="1" si="78"/>
        <v/>
      </c>
      <c r="G2023" s="171" t="str">
        <f ca="1">IF(OR(E2023=0,E2023="",E2023=FALSE),"",MAX($G$1:G2022)+1)</f>
        <v/>
      </c>
    </row>
    <row r="2024" spans="4:7" ht="13.95" customHeight="1">
      <c r="D2024" s="186" t="str">
        <f ca="1">IFERROR(ADDRESS(ROW($A$12),$BY$4,,,$B$15),"")</f>
        <v>'0'!$ET$12</v>
      </c>
      <c r="E2024" s="170" t="str">
        <f t="shared" ca="1" si="77"/>
        <v/>
      </c>
      <c r="F2024" s="170" t="str">
        <f t="shared" ca="1" si="78"/>
        <v/>
      </c>
      <c r="G2024" s="171" t="str">
        <f ca="1">IF(OR(E2024=0,E2024="",E2024=FALSE),"",MAX($G$1:G2023)+1)</f>
        <v/>
      </c>
    </row>
    <row r="2025" spans="4:7" ht="13.95" customHeight="1">
      <c r="D2025" s="186" t="str">
        <f ca="1">IFERROR(ADDRESS(ROW($A$13),$BY$4,,,$B$15),"")</f>
        <v>'0'!$ET$13</v>
      </c>
      <c r="E2025" s="170" t="str">
        <f t="shared" ca="1" si="77"/>
        <v/>
      </c>
      <c r="F2025" s="170" t="str">
        <f t="shared" ca="1" si="78"/>
        <v/>
      </c>
      <c r="G2025" s="171" t="str">
        <f ca="1">IF(OR(E2025=0,E2025="",E2025=FALSE),"",MAX($G$1:G2024)+1)</f>
        <v/>
      </c>
    </row>
    <row r="2026" spans="4:7" ht="13.95" customHeight="1">
      <c r="D2026" s="186" t="str">
        <f ca="1">IFERROR(ADDRESS(ROW($A$14),$BY$4,,,$B$15),"")</f>
        <v>'0'!$ET$14</v>
      </c>
      <c r="E2026" s="170" t="str">
        <f t="shared" ca="1" si="77"/>
        <v/>
      </c>
      <c r="F2026" s="170" t="str">
        <f t="shared" ca="1" si="78"/>
        <v/>
      </c>
      <c r="G2026" s="171" t="str">
        <f ca="1">IF(OR(E2026=0,E2026="",E2026=FALSE),"",MAX($G$1:G2025)+1)</f>
        <v/>
      </c>
    </row>
    <row r="2027" spans="4:7" ht="13.95" customHeight="1">
      <c r="D2027" s="186" t="str">
        <f ca="1">IFERROR(ADDRESS(ROW($A$15),$BY$4,,,$B$15),"")</f>
        <v>'0'!$ET$15</v>
      </c>
      <c r="E2027" s="170" t="str">
        <f t="shared" ca="1" si="77"/>
        <v/>
      </c>
      <c r="F2027" s="170" t="str">
        <f t="shared" ca="1" si="78"/>
        <v/>
      </c>
      <c r="G2027" s="171" t="str">
        <f ca="1">IF(OR(E2027=0,E2027="",E2027=FALSE),"",MAX($G$1:G2026)+1)</f>
        <v/>
      </c>
    </row>
    <row r="2028" spans="4:7" ht="13.95" customHeight="1">
      <c r="D2028" s="186" t="str">
        <f ca="1">IFERROR(ADDRESS(ROW($A$16),$BY$4,,,$B$15),"")</f>
        <v>'0'!$ET$16</v>
      </c>
      <c r="E2028" s="170" t="str">
        <f t="shared" ca="1" si="77"/>
        <v/>
      </c>
      <c r="F2028" s="170" t="str">
        <f t="shared" ca="1" si="78"/>
        <v/>
      </c>
      <c r="G2028" s="171" t="str">
        <f ca="1">IF(OR(E2028=0,E2028="",E2028=FALSE),"",MAX($G$1:G2027)+1)</f>
        <v/>
      </c>
    </row>
    <row r="2029" spans="4:7" ht="13.95" customHeight="1">
      <c r="D2029" s="186" t="str">
        <f ca="1">IFERROR(ADDRESS(ROW($A$17),$BY$4,,,$B$15),"")</f>
        <v>'0'!$ET$17</v>
      </c>
      <c r="E2029" s="170" t="str">
        <f t="shared" ca="1" si="77"/>
        <v/>
      </c>
      <c r="F2029" s="170" t="str">
        <f t="shared" ca="1" si="78"/>
        <v/>
      </c>
      <c r="G2029" s="171" t="str">
        <f ca="1">IF(OR(E2029=0,E2029="",E2029=FALSE),"",MAX($G$1:G2028)+1)</f>
        <v/>
      </c>
    </row>
    <row r="2030" spans="4:7" ht="13.95" customHeight="1">
      <c r="D2030" s="186" t="str">
        <f ca="1">IFERROR(ADDRESS(ROW($A$18),$BY$4,,,$B$15),"")</f>
        <v>'0'!$ET$18</v>
      </c>
      <c r="E2030" s="170" t="str">
        <f t="shared" ca="1" si="77"/>
        <v/>
      </c>
      <c r="F2030" s="170" t="str">
        <f t="shared" ca="1" si="78"/>
        <v/>
      </c>
      <c r="G2030" s="171" t="str">
        <f ca="1">IF(OR(E2030=0,E2030="",E2030=FALSE),"",MAX($G$1:G2029)+1)</f>
        <v/>
      </c>
    </row>
    <row r="2031" spans="4:7" ht="13.95" customHeight="1">
      <c r="D2031" s="186" t="str">
        <f ca="1">IFERROR(ADDRESS(ROW($A$19),$BY$4,,,$B$15),"")</f>
        <v>'0'!$ET$19</v>
      </c>
      <c r="E2031" s="170" t="str">
        <f t="shared" ca="1" si="77"/>
        <v/>
      </c>
      <c r="F2031" s="170" t="str">
        <f t="shared" ca="1" si="78"/>
        <v/>
      </c>
      <c r="G2031" s="171" t="str">
        <f ca="1">IF(OR(E2031=0,E2031="",E2031=FALSE),"",MAX($G$1:G2030)+1)</f>
        <v/>
      </c>
    </row>
    <row r="2032" spans="4:7" ht="13.95" customHeight="1">
      <c r="D2032" s="186" t="str">
        <f ca="1">IFERROR(ADDRESS(ROW($A$20),$BY$4,,,$B$15),"")</f>
        <v>'0'!$ET$20</v>
      </c>
      <c r="E2032" s="170" t="str">
        <f t="shared" ca="1" si="77"/>
        <v/>
      </c>
      <c r="F2032" s="170" t="str">
        <f t="shared" ca="1" si="78"/>
        <v/>
      </c>
      <c r="G2032" s="171" t="str">
        <f ca="1">IF(OR(E2032=0,E2032="",E2032=FALSE),"",MAX($G$1:G2031)+1)</f>
        <v/>
      </c>
    </row>
    <row r="2033" spans="4:7" ht="13.95" customHeight="1">
      <c r="D2033" s="186" t="str">
        <f ca="1">IFERROR(ADDRESS(ROW($A$21),$BY$4,,,$B$15),"")</f>
        <v>'0'!$ET$21</v>
      </c>
      <c r="E2033" s="170" t="str">
        <f t="shared" ca="1" si="77"/>
        <v/>
      </c>
      <c r="F2033" s="170" t="str">
        <f t="shared" ca="1" si="78"/>
        <v/>
      </c>
      <c r="G2033" s="171" t="str">
        <f ca="1">IF(OR(E2033=0,E2033="",E2033=FALSE),"",MAX($G$1:G2032)+1)</f>
        <v/>
      </c>
    </row>
    <row r="2034" spans="4:7" ht="13.95" customHeight="1">
      <c r="D2034" s="186" t="str">
        <f ca="1">IFERROR(ADDRESS(ROW($A$22),$BY$4,,,$B$15),"")</f>
        <v>'0'!$ET$22</v>
      </c>
      <c r="E2034" s="170" t="str">
        <f t="shared" ca="1" si="77"/>
        <v/>
      </c>
      <c r="F2034" s="170" t="str">
        <f t="shared" ca="1" si="78"/>
        <v/>
      </c>
      <c r="G2034" s="171" t="str">
        <f ca="1">IF(OR(E2034=0,E2034="",E2034=FALSE),"",MAX($G$1:G2033)+1)</f>
        <v/>
      </c>
    </row>
    <row r="2035" spans="4:7" ht="13.95" customHeight="1">
      <c r="D2035" s="186" t="str">
        <f ca="1">IFERROR(ADDRESS(ROW($A$23),$BY$4,,,$B$15),"")</f>
        <v>'0'!$ET$23</v>
      </c>
      <c r="E2035" s="170" t="str">
        <f t="shared" ca="1" si="77"/>
        <v/>
      </c>
      <c r="F2035" s="170" t="str">
        <f t="shared" ca="1" si="78"/>
        <v/>
      </c>
      <c r="G2035" s="171" t="str">
        <f ca="1">IF(OR(E2035=0,E2035="",E2035=FALSE),"",MAX($G$1:G2034)+1)</f>
        <v/>
      </c>
    </row>
    <row r="2036" spans="4:7" ht="13.95" customHeight="1">
      <c r="D2036" s="186" t="str">
        <f ca="1">IFERROR(ADDRESS(ROW($A$24),$BY$4,,,$B$15),"")</f>
        <v>'0'!$ET$24</v>
      </c>
      <c r="E2036" s="170" t="str">
        <f t="shared" ca="1" si="77"/>
        <v/>
      </c>
      <c r="F2036" s="170" t="str">
        <f t="shared" ca="1" si="78"/>
        <v/>
      </c>
      <c r="G2036" s="171" t="str">
        <f ca="1">IF(OR(E2036=0,E2036="",E2036=FALSE),"",MAX($G$1:G2035)+1)</f>
        <v/>
      </c>
    </row>
    <row r="2037" spans="4:7" ht="13.95" customHeight="1">
      <c r="D2037" s="186" t="str">
        <f ca="1">IFERROR(ADDRESS(ROW($A$25),$BY$4,,,$B$15),"")</f>
        <v>'0'!$ET$25</v>
      </c>
      <c r="E2037" s="170" t="str">
        <f t="shared" ca="1" si="77"/>
        <v/>
      </c>
      <c r="F2037" s="170" t="str">
        <f t="shared" ca="1" si="78"/>
        <v/>
      </c>
      <c r="G2037" s="171" t="str">
        <f ca="1">IF(OR(E2037=0,E2037="",E2037=FALSE),"",MAX($G$1:G2036)+1)</f>
        <v/>
      </c>
    </row>
    <row r="2038" spans="4:7" ht="13.95" customHeight="1">
      <c r="D2038" s="186" t="str">
        <f ca="1">IFERROR(ADDRESS(ROW($A$26),$BY$4,,,$B$15),"")</f>
        <v>'0'!$ET$26</v>
      </c>
      <c r="E2038" s="170" t="str">
        <f t="shared" ca="1" si="77"/>
        <v/>
      </c>
      <c r="F2038" s="170" t="str">
        <f t="shared" ca="1" si="78"/>
        <v/>
      </c>
      <c r="G2038" s="171" t="str">
        <f ca="1">IF(OR(E2038=0,E2038="",E2038=FALSE),"",MAX($G$1:G2037)+1)</f>
        <v/>
      </c>
    </row>
    <row r="2039" spans="4:7" ht="13.95" customHeight="1">
      <c r="D2039" s="186" t="str">
        <f ca="1">IFERROR(ADDRESS(ROW($A$27),$BY$4,,,$B$15),"")</f>
        <v>'0'!$ET$27</v>
      </c>
      <c r="E2039" s="170" t="str">
        <f t="shared" ca="1" si="77"/>
        <v/>
      </c>
      <c r="F2039" s="170" t="str">
        <f t="shared" ca="1" si="78"/>
        <v/>
      </c>
      <c r="G2039" s="171" t="str">
        <f ca="1">IF(OR(E2039=0,E2039="",E2039=FALSE),"",MAX($G$1:G2038)+1)</f>
        <v/>
      </c>
    </row>
    <row r="2040" spans="4:7" ht="13.95" customHeight="1">
      <c r="D2040" s="186" t="str">
        <f ca="1">IFERROR(ADDRESS(ROW($A$28),$BY$4,,,$B$15),"")</f>
        <v>'0'!$ET$28</v>
      </c>
      <c r="E2040" s="170" t="str">
        <f t="shared" ca="1" si="77"/>
        <v/>
      </c>
      <c r="F2040" s="170" t="str">
        <f t="shared" ca="1" si="78"/>
        <v/>
      </c>
      <c r="G2040" s="171" t="str">
        <f ca="1">IF(OR(E2040=0,E2040="",E2040=FALSE),"",MAX($G$1:G2039)+1)</f>
        <v/>
      </c>
    </row>
    <row r="2041" spans="4:7" ht="13.95" customHeight="1">
      <c r="D2041" s="186" t="str">
        <f ca="1">IFERROR(ADDRESS(ROW($A$29),$BY$4,,,$B$15),"")</f>
        <v>'0'!$ET$29</v>
      </c>
      <c r="E2041" s="170" t="str">
        <f t="shared" ca="1" si="77"/>
        <v/>
      </c>
      <c r="F2041" s="170" t="str">
        <f t="shared" ca="1" si="78"/>
        <v/>
      </c>
      <c r="G2041" s="171" t="str">
        <f ca="1">IF(OR(E2041=0,E2041="",E2041=FALSE),"",MAX($G$1:G2040)+1)</f>
        <v/>
      </c>
    </row>
    <row r="2042" spans="4:7" ht="13.95" customHeight="1">
      <c r="D2042" s="186" t="str">
        <f ca="1">IFERROR(ADDRESS(ROW($A$30),$BY$4,,,$B$15),"")</f>
        <v>'0'!$ET$30</v>
      </c>
      <c r="E2042" s="170" t="str">
        <f t="shared" ca="1" si="77"/>
        <v/>
      </c>
      <c r="F2042" s="170" t="str">
        <f t="shared" ca="1" si="78"/>
        <v/>
      </c>
      <c r="G2042" s="171" t="str">
        <f ca="1">IF(OR(E2042=0,E2042="",E2042=FALSE),"",MAX($G$1:G2041)+1)</f>
        <v/>
      </c>
    </row>
    <row r="2043" spans="4:7" ht="13.95" customHeight="1">
      <c r="D2043" s="186" t="str">
        <f ca="1">IFERROR(ADDRESS(ROW($A$31),$BY$4,,,$B$15),"")</f>
        <v>'0'!$ET$31</v>
      </c>
      <c r="E2043" s="170" t="str">
        <f t="shared" ca="1" si="77"/>
        <v/>
      </c>
      <c r="F2043" s="170" t="str">
        <f t="shared" ca="1" si="78"/>
        <v/>
      </c>
      <c r="G2043" s="171" t="str">
        <f ca="1">IF(OR(E2043=0,E2043="",E2043=FALSE),"",MAX($G$1:G2042)+1)</f>
        <v/>
      </c>
    </row>
    <row r="2044" spans="4:7" ht="13.95" customHeight="1">
      <c r="D2044" s="186" t="str">
        <f ca="1">IFERROR(ADDRESS(ROW($A$32),$BY$4,,,$B$15),"")</f>
        <v>'0'!$ET$32</v>
      </c>
      <c r="E2044" s="170" t="str">
        <f t="shared" ca="1" si="77"/>
        <v/>
      </c>
      <c r="F2044" s="170" t="str">
        <f t="shared" ca="1" si="78"/>
        <v/>
      </c>
      <c r="G2044" s="171" t="str">
        <f ca="1">IF(OR(E2044=0,E2044="",E2044=FALSE),"",MAX($G$1:G2043)+1)</f>
        <v/>
      </c>
    </row>
    <row r="2045" spans="4:7" ht="13.95" customHeight="1">
      <c r="D2045" s="186" t="str">
        <f ca="1">IFERROR(ADDRESS(ROW($A$33),$BY$4,,,$B$15),"")</f>
        <v>'0'!$ET$33</v>
      </c>
      <c r="E2045" s="170" t="str">
        <f t="shared" ca="1" si="77"/>
        <v/>
      </c>
      <c r="F2045" s="170" t="str">
        <f t="shared" ca="1" si="78"/>
        <v/>
      </c>
      <c r="G2045" s="171" t="str">
        <f ca="1">IF(OR(E2045=0,E2045="",E2045=FALSE),"",MAX($G$1:G2044)+1)</f>
        <v/>
      </c>
    </row>
    <row r="2046" spans="4:7" ht="13.95" customHeight="1">
      <c r="D2046" s="186" t="str">
        <f ca="1">IFERROR(ADDRESS(ROW($A$34),$BY$4,,,$B$15),"")</f>
        <v>'0'!$ET$34</v>
      </c>
      <c r="E2046" s="170" t="str">
        <f t="shared" ca="1" si="77"/>
        <v/>
      </c>
      <c r="F2046" s="170" t="str">
        <f t="shared" ca="1" si="78"/>
        <v/>
      </c>
      <c r="G2046" s="171" t="str">
        <f ca="1">IF(OR(E2046=0,E2046="",E2046=FALSE),"",MAX($G$1:G2045)+1)</f>
        <v/>
      </c>
    </row>
    <row r="2047" spans="4:7" ht="13.95" customHeight="1">
      <c r="D2047" s="186" t="str">
        <f ca="1">IFERROR(ADDRESS(ROW($A$35),$BY$4,,,$B$15),"")</f>
        <v>'0'!$ET$35</v>
      </c>
      <c r="E2047" s="170" t="str">
        <f t="shared" ca="1" si="77"/>
        <v/>
      </c>
      <c r="F2047" s="170" t="str">
        <f t="shared" ca="1" si="78"/>
        <v/>
      </c>
      <c r="G2047" s="171" t="str">
        <f ca="1">IF(OR(E2047=0,E2047="",E2047=FALSE),"",MAX($G$1:G2046)+1)</f>
        <v/>
      </c>
    </row>
    <row r="2048" spans="4:7" ht="13.95" customHeight="1">
      <c r="D2048" s="186" t="str">
        <f ca="1">IFERROR(ADDRESS(ROW($A$36),$BY$4,,,$B$15),"")</f>
        <v>'0'!$ET$36</v>
      </c>
      <c r="E2048" s="170" t="str">
        <f t="shared" ca="1" si="77"/>
        <v/>
      </c>
      <c r="F2048" s="170" t="str">
        <f t="shared" ca="1" si="78"/>
        <v/>
      </c>
      <c r="G2048" s="171" t="str">
        <f ca="1">IF(OR(E2048=0,E2048="",E2048=FALSE),"",MAX($G$1:G2047)+1)</f>
        <v/>
      </c>
    </row>
    <row r="2049" spans="4:7" ht="13.95" customHeight="1">
      <c r="D2049" s="186" t="str">
        <f ca="1">IFERROR(ADDRESS(ROW($A$37),$BY$4,,,$B$15),"")</f>
        <v>'0'!$ET$37</v>
      </c>
      <c r="E2049" s="170" t="str">
        <f t="shared" ca="1" si="77"/>
        <v/>
      </c>
      <c r="F2049" s="170" t="str">
        <f t="shared" ca="1" si="78"/>
        <v/>
      </c>
      <c r="G2049" s="171" t="str">
        <f ca="1">IF(OR(E2049=0,E2049="",E2049=FALSE),"",MAX($G$1:G2048)+1)</f>
        <v/>
      </c>
    </row>
    <row r="2050" spans="4:7" ht="13.95" customHeight="1">
      <c r="D2050" s="186" t="str">
        <f ca="1">IFERROR(ADDRESS(ROW($A$38),$BY$4,,,$B$15),"")</f>
        <v>'0'!$ET$38</v>
      </c>
      <c r="E2050" s="170" t="str">
        <f t="shared" ca="1" si="77"/>
        <v/>
      </c>
      <c r="F2050" s="170" t="str">
        <f t="shared" ca="1" si="78"/>
        <v/>
      </c>
      <c r="G2050" s="171" t="str">
        <f ca="1">IF(OR(E2050=0,E2050="",E2050=FALSE),"",MAX($G$1:G2049)+1)</f>
        <v/>
      </c>
    </row>
    <row r="2051" spans="4:7" ht="13.95" customHeight="1">
      <c r="D2051" s="186" t="str">
        <f ca="1">IFERROR(ADDRESS(ROW($A$39),$BY$4,,,$B$15),"")</f>
        <v>'0'!$ET$39</v>
      </c>
      <c r="E2051" s="170" t="str">
        <f t="shared" ref="E2051:E2114" ca="1" si="79">IFERROR(INDIRECT(D2051),"")</f>
        <v/>
      </c>
      <c r="F2051" s="170" t="str">
        <f t="shared" ca="1" si="78"/>
        <v/>
      </c>
      <c r="G2051" s="171" t="str">
        <f ca="1">IF(OR(E2051=0,E2051="",E2051=FALSE),"",MAX($G$1:G2050)+1)</f>
        <v/>
      </c>
    </row>
    <row r="2052" spans="4:7" ht="13.95" customHeight="1">
      <c r="D2052" s="186" t="str">
        <f ca="1">IFERROR(ADDRESS(ROW($A$40),$BY$4,,,$B$15),"")</f>
        <v>'0'!$ET$40</v>
      </c>
      <c r="E2052" s="170" t="str">
        <f t="shared" ca="1" si="79"/>
        <v/>
      </c>
      <c r="F2052" s="170" t="str">
        <f t="shared" ca="1" si="78"/>
        <v/>
      </c>
      <c r="G2052" s="171" t="str">
        <f ca="1">IF(OR(E2052=0,E2052="",E2052=FALSE),"",MAX($G$1:G2051)+1)</f>
        <v/>
      </c>
    </row>
    <row r="2053" spans="4:7" ht="13.95" customHeight="1">
      <c r="D2053" s="186" t="str">
        <f ca="1">IFERROR(ADDRESS(ROW($A$41),$BY$4,,,$B$15),"")</f>
        <v>'0'!$ET$41</v>
      </c>
      <c r="E2053" s="170" t="str">
        <f t="shared" ca="1" si="79"/>
        <v/>
      </c>
      <c r="F2053" s="170" t="str">
        <f t="shared" ca="1" si="78"/>
        <v/>
      </c>
      <c r="G2053" s="171" t="str">
        <f ca="1">IF(OR(E2053=0,E2053="",E2053=FALSE),"",MAX($G$1:G2052)+1)</f>
        <v/>
      </c>
    </row>
    <row r="2054" spans="4:7" ht="13.95" customHeight="1">
      <c r="D2054" s="186" t="str">
        <f ca="1">IFERROR(ADDRESS(ROW($A$42),$BY$4,,,$B$15),"")</f>
        <v>'0'!$ET$42</v>
      </c>
      <c r="E2054" s="170" t="str">
        <f t="shared" ca="1" si="79"/>
        <v/>
      </c>
      <c r="F2054" s="170" t="str">
        <f t="shared" ref="F2054:F2117" ca="1" si="80">IFERROR(IF(OFFSET(INDIRECT(D2054),,-1)&lt;&gt;"",OFFSET(INDIRECT(D2054),,-1),IF(OFFSET(INDIRECT(D2054),,-2)&lt;&gt;"",OFFSET(INDIRECT(D2054),,-2),IF(OFFSET(INDIRECT(D2054),,-3)&lt;&gt;"",OFFSET(INDIRECT(D2054),,-3),IF(OFFSET(INDIRECT(D2054),,-4)&lt;&gt;"",OFFSET(INDIRECT(D2054),,-4),IF(OFFSET(INDIRECT(D2054),,-5)&lt;&gt;"",OFFSET(INDIRECT(D2054),,-5),IF(OFFSET(INDIRECT(D2054),,-6)&lt;&gt;"",OFFSET(INDIRECT(D2054),,-6))))))),"")</f>
        <v/>
      </c>
      <c r="G2054" s="171" t="str">
        <f ca="1">IF(OR(E2054=0,E2054="",E2054=FALSE),"",MAX($G$1:G2053)+1)</f>
        <v/>
      </c>
    </row>
    <row r="2055" spans="4:7" ht="13.95" customHeight="1">
      <c r="D2055" s="186" t="str">
        <f ca="1">IFERROR(ADDRESS(ROW($A$43),$BY$4,,,$B$15),"")</f>
        <v>'0'!$ET$43</v>
      </c>
      <c r="E2055" s="170" t="str">
        <f t="shared" ca="1" si="79"/>
        <v/>
      </c>
      <c r="F2055" s="170" t="str">
        <f t="shared" ca="1" si="80"/>
        <v/>
      </c>
      <c r="G2055" s="171" t="str">
        <f ca="1">IF(OR(E2055=0,E2055="",E2055=FALSE),"",MAX($G$1:G2054)+1)</f>
        <v/>
      </c>
    </row>
    <row r="2056" spans="4:7" ht="13.95" customHeight="1">
      <c r="D2056" s="186" t="str">
        <f ca="1">IFERROR(ADDRESS(ROW($A$44),$BY$4,,,$B$15),"")</f>
        <v>'0'!$ET$44</v>
      </c>
      <c r="E2056" s="170" t="str">
        <f t="shared" ca="1" si="79"/>
        <v/>
      </c>
      <c r="F2056" s="170" t="str">
        <f t="shared" ca="1" si="80"/>
        <v/>
      </c>
      <c r="G2056" s="171" t="str">
        <f ca="1">IF(OR(E2056=0,E2056="",E2056=FALSE),"",MAX($G$1:G2055)+1)</f>
        <v/>
      </c>
    </row>
    <row r="2057" spans="4:7" ht="13.95" customHeight="1">
      <c r="D2057" s="186" t="str">
        <f ca="1">IFERROR(ADDRESS(ROW($A$45),$BY$4,,,$B$15),"")</f>
        <v>'0'!$ET$45</v>
      </c>
      <c r="E2057" s="170" t="str">
        <f t="shared" ca="1" si="79"/>
        <v/>
      </c>
      <c r="F2057" s="170" t="str">
        <f t="shared" ca="1" si="80"/>
        <v/>
      </c>
      <c r="G2057" s="171" t="str">
        <f ca="1">IF(OR(E2057=0,E2057="",E2057=FALSE),"",MAX($G$1:G2056)+1)</f>
        <v/>
      </c>
    </row>
    <row r="2058" spans="4:7" ht="13.95" customHeight="1">
      <c r="D2058" s="186" t="str">
        <f ca="1">IFERROR(ADDRESS(ROW($A$46),$BY$4,,,$B$15),"")</f>
        <v>'0'!$ET$46</v>
      </c>
      <c r="E2058" s="170" t="str">
        <f t="shared" ca="1" si="79"/>
        <v/>
      </c>
      <c r="F2058" s="170" t="str">
        <f t="shared" ca="1" si="80"/>
        <v/>
      </c>
      <c r="G2058" s="171" t="str">
        <f ca="1">IF(OR(E2058=0,E2058="",E2058=FALSE),"",MAX($G$1:G2057)+1)</f>
        <v/>
      </c>
    </row>
    <row r="2059" spans="4:7" ht="13.95" customHeight="1">
      <c r="D2059" s="186" t="str">
        <f ca="1">IFERROR(ADDRESS(ROW($A$47),$BY$4,,,$B$15),"")</f>
        <v>'0'!$ET$47</v>
      </c>
      <c r="E2059" s="170" t="str">
        <f t="shared" ca="1" si="79"/>
        <v/>
      </c>
      <c r="F2059" s="170" t="str">
        <f t="shared" ca="1" si="80"/>
        <v/>
      </c>
      <c r="G2059" s="171" t="str">
        <f ca="1">IF(OR(E2059=0,E2059="",E2059=FALSE),"",MAX($G$1:G2058)+1)</f>
        <v/>
      </c>
    </row>
    <row r="2060" spans="4:7" ht="13.95" customHeight="1">
      <c r="D2060" s="186" t="str">
        <f ca="1">IFERROR(ADDRESS(ROW($A$48),$BY$4,,,$B$15),"")</f>
        <v>'0'!$ET$48</v>
      </c>
      <c r="E2060" s="170" t="str">
        <f t="shared" ca="1" si="79"/>
        <v/>
      </c>
      <c r="F2060" s="170" t="str">
        <f t="shared" ca="1" si="80"/>
        <v/>
      </c>
      <c r="G2060" s="171" t="str">
        <f ca="1">IF(OR(E2060=0,E2060="",E2060=FALSE),"",MAX($G$1:G2059)+1)</f>
        <v/>
      </c>
    </row>
    <row r="2061" spans="4:7" ht="13.95" customHeight="1">
      <c r="D2061" s="186" t="str">
        <f ca="1">IFERROR(ADDRESS(ROW($A$49),$BY$4,,,$B$15),"")</f>
        <v>'0'!$ET$49</v>
      </c>
      <c r="E2061" s="170" t="str">
        <f t="shared" ca="1" si="79"/>
        <v/>
      </c>
      <c r="F2061" s="170" t="str">
        <f t="shared" ca="1" si="80"/>
        <v/>
      </c>
      <c r="G2061" s="171" t="str">
        <f ca="1">IF(OR(E2061=0,E2061="",E2061=FALSE),"",MAX($G$1:G2060)+1)</f>
        <v/>
      </c>
    </row>
    <row r="2062" spans="4:7" ht="13.95" customHeight="1">
      <c r="D2062" s="186" t="str">
        <f ca="1">IFERROR(ADDRESS(ROW($A$50),$BY$4,,,$B$15),"")</f>
        <v>'0'!$ET$50</v>
      </c>
      <c r="E2062" s="170" t="str">
        <f t="shared" ca="1" si="79"/>
        <v/>
      </c>
      <c r="F2062" s="170" t="str">
        <f t="shared" ca="1" si="80"/>
        <v/>
      </c>
      <c r="G2062" s="171" t="str">
        <f ca="1">IF(OR(E2062=0,E2062="",E2062=FALSE),"",MAX($G$1:G2061)+1)</f>
        <v/>
      </c>
    </row>
    <row r="2063" spans="4:7" ht="13.95" customHeight="1">
      <c r="D2063" s="186" t="str">
        <f ca="1">IFERROR(ADDRESS(ROW($A$51),$BY$4,,,$B$15),"")</f>
        <v>'0'!$ET$51</v>
      </c>
      <c r="E2063" s="170" t="str">
        <f t="shared" ca="1" si="79"/>
        <v/>
      </c>
      <c r="F2063" s="170" t="str">
        <f t="shared" ca="1" si="80"/>
        <v/>
      </c>
      <c r="G2063" s="171" t="str">
        <f ca="1">IF(OR(E2063=0,E2063="",E2063=FALSE),"",MAX($G$1:G2062)+1)</f>
        <v/>
      </c>
    </row>
    <row r="2064" spans="4:7" ht="13.95" customHeight="1">
      <c r="D2064" s="186" t="str">
        <f ca="1">IFERROR(ADDRESS(ROW($A$52),$BY$4,,,$B$15),"")</f>
        <v>'0'!$ET$52</v>
      </c>
      <c r="E2064" s="170" t="str">
        <f t="shared" ca="1" si="79"/>
        <v/>
      </c>
      <c r="F2064" s="170" t="str">
        <f t="shared" ca="1" si="80"/>
        <v/>
      </c>
      <c r="G2064" s="171" t="str">
        <f ca="1">IF(OR(E2064=0,E2064="",E2064=FALSE),"",MAX($G$1:G2063)+1)</f>
        <v/>
      </c>
    </row>
    <row r="2065" spans="4:7" ht="13.95" customHeight="1">
      <c r="D2065" s="187" t="str">
        <f ca="1">IFERROR(ADDRESS(ROW($A$3),$BY$5,,,$B$15),"")</f>
        <v>'0'!$EU$3</v>
      </c>
      <c r="E2065" s="170" t="str">
        <f t="shared" ca="1" si="79"/>
        <v/>
      </c>
      <c r="F2065" s="170" t="str">
        <f t="shared" ca="1" si="80"/>
        <v/>
      </c>
      <c r="G2065" s="171" t="str">
        <f ca="1">IF(OR(E2065=0,E2065="",E2065=FALSE),"",MAX($G$1:G2064)+1)</f>
        <v/>
      </c>
    </row>
    <row r="2066" spans="4:7" ht="13.95" customHeight="1">
      <c r="D2066" s="187" t="str">
        <f ca="1">IFERROR(ADDRESS(ROW($A$4),$BY$5,,,$B$15),"")</f>
        <v>'0'!$EU$4</v>
      </c>
      <c r="E2066" s="170" t="str">
        <f t="shared" ca="1" si="79"/>
        <v/>
      </c>
      <c r="F2066" s="170" t="str">
        <f t="shared" ca="1" si="80"/>
        <v/>
      </c>
      <c r="G2066" s="171" t="str">
        <f ca="1">IF(OR(E2066=0,E2066="",E2066=FALSE),"",MAX($G$1:G2065)+1)</f>
        <v/>
      </c>
    </row>
    <row r="2067" spans="4:7" ht="13.95" customHeight="1">
      <c r="D2067" s="187" t="str">
        <f ca="1">IFERROR(ADDRESS(ROW($A$5),$BY$5,,,$B$15),"")</f>
        <v>'0'!$EU$5</v>
      </c>
      <c r="E2067" s="170" t="str">
        <f t="shared" ca="1" si="79"/>
        <v/>
      </c>
      <c r="F2067" s="170" t="str">
        <f t="shared" ca="1" si="80"/>
        <v/>
      </c>
      <c r="G2067" s="171" t="str">
        <f ca="1">IF(OR(E2067=0,E2067="",E2067=FALSE),"",MAX($G$1:G2066)+1)</f>
        <v/>
      </c>
    </row>
    <row r="2068" spans="4:7" ht="13.95" customHeight="1">
      <c r="D2068" s="187" t="str">
        <f ca="1">IFERROR(ADDRESS(ROW($A$6),$BY$5,,,$B$15),"")</f>
        <v>'0'!$EU$6</v>
      </c>
      <c r="E2068" s="170" t="str">
        <f t="shared" ca="1" si="79"/>
        <v/>
      </c>
      <c r="F2068" s="170" t="str">
        <f t="shared" ca="1" si="80"/>
        <v/>
      </c>
      <c r="G2068" s="171" t="str">
        <f ca="1">IF(OR(E2068=0,E2068="",E2068=FALSE),"",MAX($G$1:G2067)+1)</f>
        <v/>
      </c>
    </row>
    <row r="2069" spans="4:7" ht="13.95" customHeight="1">
      <c r="D2069" s="187" t="str">
        <f ca="1">IFERROR(ADDRESS(ROW($A$7),$BY$5,,,$B$15),"")</f>
        <v>'0'!$EU$7</v>
      </c>
      <c r="E2069" s="170" t="str">
        <f t="shared" ca="1" si="79"/>
        <v/>
      </c>
      <c r="F2069" s="170" t="str">
        <f t="shared" ca="1" si="80"/>
        <v/>
      </c>
      <c r="G2069" s="171" t="str">
        <f ca="1">IF(OR(E2069=0,E2069="",E2069=FALSE),"",MAX($G$1:G2068)+1)</f>
        <v/>
      </c>
    </row>
    <row r="2070" spans="4:7" ht="13.95" customHeight="1">
      <c r="D2070" s="187" t="str">
        <f ca="1">IFERROR(ADDRESS(ROW($A$8),$BY$5,,,$B$15),"")</f>
        <v>'0'!$EU$8</v>
      </c>
      <c r="E2070" s="170" t="str">
        <f t="shared" ca="1" si="79"/>
        <v/>
      </c>
      <c r="F2070" s="170" t="str">
        <f t="shared" ca="1" si="80"/>
        <v/>
      </c>
      <c r="G2070" s="171" t="str">
        <f ca="1">IF(OR(E2070=0,E2070="",E2070=FALSE),"",MAX($G$1:G2069)+1)</f>
        <v/>
      </c>
    </row>
    <row r="2071" spans="4:7" ht="13.95" customHeight="1">
      <c r="D2071" s="187" t="str">
        <f ca="1">IFERROR(ADDRESS(ROW($A$9),$BY$5,,,$B$15),"")</f>
        <v>'0'!$EU$9</v>
      </c>
      <c r="E2071" s="170" t="str">
        <f t="shared" ca="1" si="79"/>
        <v/>
      </c>
      <c r="F2071" s="170" t="str">
        <f t="shared" ca="1" si="80"/>
        <v/>
      </c>
      <c r="G2071" s="171" t="str">
        <f ca="1">IF(OR(E2071=0,E2071="",E2071=FALSE),"",MAX($G$1:G2070)+1)</f>
        <v/>
      </c>
    </row>
    <row r="2072" spans="4:7" ht="13.95" customHeight="1">
      <c r="D2072" s="187" t="str">
        <f ca="1">IFERROR(ADDRESS(ROW($A$10),$BY$5,,,$B$15),"")</f>
        <v>'0'!$EU$10</v>
      </c>
      <c r="E2072" s="170" t="str">
        <f t="shared" ca="1" si="79"/>
        <v/>
      </c>
      <c r="F2072" s="170" t="str">
        <f t="shared" ca="1" si="80"/>
        <v/>
      </c>
      <c r="G2072" s="171" t="str">
        <f ca="1">IF(OR(E2072=0,E2072="",E2072=FALSE),"",MAX($G$1:G2071)+1)</f>
        <v/>
      </c>
    </row>
    <row r="2073" spans="4:7" ht="13.95" customHeight="1">
      <c r="D2073" s="187" t="str">
        <f ca="1">IFERROR(ADDRESS(ROW($A$11),$BY$5,,,$B$15),"")</f>
        <v>'0'!$EU$11</v>
      </c>
      <c r="E2073" s="170" t="str">
        <f t="shared" ca="1" si="79"/>
        <v/>
      </c>
      <c r="F2073" s="170" t="str">
        <f t="shared" ca="1" si="80"/>
        <v/>
      </c>
      <c r="G2073" s="171" t="str">
        <f ca="1">IF(OR(E2073=0,E2073="",E2073=FALSE),"",MAX($G$1:G2072)+1)</f>
        <v/>
      </c>
    </row>
    <row r="2074" spans="4:7" ht="13.95" customHeight="1">
      <c r="D2074" s="187" t="str">
        <f ca="1">IFERROR(ADDRESS(ROW($A$12),$BY$5,,,$B$15),"")</f>
        <v>'0'!$EU$12</v>
      </c>
      <c r="E2074" s="170" t="str">
        <f t="shared" ca="1" si="79"/>
        <v/>
      </c>
      <c r="F2074" s="170" t="str">
        <f t="shared" ca="1" si="80"/>
        <v/>
      </c>
      <c r="G2074" s="171" t="str">
        <f ca="1">IF(OR(E2074=0,E2074="",E2074=FALSE),"",MAX($G$1:G2073)+1)</f>
        <v/>
      </c>
    </row>
    <row r="2075" spans="4:7" ht="13.95" customHeight="1">
      <c r="D2075" s="187" t="str">
        <f ca="1">IFERROR(ADDRESS(ROW($A$13),$BY$5,,,$B$15),"")</f>
        <v>'0'!$EU$13</v>
      </c>
      <c r="E2075" s="170" t="str">
        <f t="shared" ca="1" si="79"/>
        <v/>
      </c>
      <c r="F2075" s="170" t="str">
        <f t="shared" ca="1" si="80"/>
        <v/>
      </c>
      <c r="G2075" s="171" t="str">
        <f ca="1">IF(OR(E2075=0,E2075="",E2075=FALSE),"",MAX($G$1:G2074)+1)</f>
        <v/>
      </c>
    </row>
    <row r="2076" spans="4:7" ht="13.95" customHeight="1">
      <c r="D2076" s="187" t="str">
        <f ca="1">IFERROR(ADDRESS(ROW($A$14),$BY$5,,,$B$15),"")</f>
        <v>'0'!$EU$14</v>
      </c>
      <c r="E2076" s="170" t="str">
        <f t="shared" ca="1" si="79"/>
        <v/>
      </c>
      <c r="F2076" s="170" t="str">
        <f t="shared" ca="1" si="80"/>
        <v/>
      </c>
      <c r="G2076" s="171" t="str">
        <f ca="1">IF(OR(E2076=0,E2076="",E2076=FALSE),"",MAX($G$1:G2075)+1)</f>
        <v/>
      </c>
    </row>
    <row r="2077" spans="4:7" ht="13.95" customHeight="1">
      <c r="D2077" s="187" t="str">
        <f ca="1">IFERROR(ADDRESS(ROW($A$15),$BY$5,,,$B$15),"")</f>
        <v>'0'!$EU$15</v>
      </c>
      <c r="E2077" s="170" t="str">
        <f t="shared" ca="1" si="79"/>
        <v/>
      </c>
      <c r="F2077" s="170" t="str">
        <f t="shared" ca="1" si="80"/>
        <v/>
      </c>
      <c r="G2077" s="171" t="str">
        <f ca="1">IF(OR(E2077=0,E2077="",E2077=FALSE),"",MAX($G$1:G2076)+1)</f>
        <v/>
      </c>
    </row>
    <row r="2078" spans="4:7" ht="13.95" customHeight="1">
      <c r="D2078" s="187" t="str">
        <f ca="1">IFERROR(ADDRESS(ROW($A$16),$BY$5,,,$B$15),"")</f>
        <v>'0'!$EU$16</v>
      </c>
      <c r="E2078" s="170" t="str">
        <f t="shared" ca="1" si="79"/>
        <v/>
      </c>
      <c r="F2078" s="170" t="str">
        <f t="shared" ca="1" si="80"/>
        <v/>
      </c>
      <c r="G2078" s="171" t="str">
        <f ca="1">IF(OR(E2078=0,E2078="",E2078=FALSE),"",MAX($G$1:G2077)+1)</f>
        <v/>
      </c>
    </row>
    <row r="2079" spans="4:7" ht="13.95" customHeight="1">
      <c r="D2079" s="187" t="str">
        <f ca="1">IFERROR(ADDRESS(ROW($A$17),$BY$5,,,$B$15),"")</f>
        <v>'0'!$EU$17</v>
      </c>
      <c r="E2079" s="170" t="str">
        <f t="shared" ca="1" si="79"/>
        <v/>
      </c>
      <c r="F2079" s="170" t="str">
        <f t="shared" ca="1" si="80"/>
        <v/>
      </c>
      <c r="G2079" s="171" t="str">
        <f ca="1">IF(OR(E2079=0,E2079="",E2079=FALSE),"",MAX($G$1:G2078)+1)</f>
        <v/>
      </c>
    </row>
    <row r="2080" spans="4:7" ht="13.95" customHeight="1">
      <c r="D2080" s="187" t="str">
        <f ca="1">IFERROR(ADDRESS(ROW($A$18),$BY$5,,,$B$15),"")</f>
        <v>'0'!$EU$18</v>
      </c>
      <c r="E2080" s="170" t="str">
        <f t="shared" ca="1" si="79"/>
        <v/>
      </c>
      <c r="F2080" s="170" t="str">
        <f t="shared" ca="1" si="80"/>
        <v/>
      </c>
      <c r="G2080" s="171" t="str">
        <f ca="1">IF(OR(E2080=0,E2080="",E2080=FALSE),"",MAX($G$1:G2079)+1)</f>
        <v/>
      </c>
    </row>
    <row r="2081" spans="4:7" ht="13.95" customHeight="1">
      <c r="D2081" s="187" t="str">
        <f ca="1">IFERROR(ADDRESS(ROW($A$19),$BY$5,,,$B$15),"")</f>
        <v>'0'!$EU$19</v>
      </c>
      <c r="E2081" s="170" t="str">
        <f t="shared" ca="1" si="79"/>
        <v/>
      </c>
      <c r="F2081" s="170" t="str">
        <f t="shared" ca="1" si="80"/>
        <v/>
      </c>
      <c r="G2081" s="171" t="str">
        <f ca="1">IF(OR(E2081=0,E2081="",E2081=FALSE),"",MAX($G$1:G2080)+1)</f>
        <v/>
      </c>
    </row>
    <row r="2082" spans="4:7" ht="13.95" customHeight="1">
      <c r="D2082" s="187" t="str">
        <f ca="1">IFERROR(ADDRESS(ROW($A$20),$BY$5,,,$B$15),"")</f>
        <v>'0'!$EU$20</v>
      </c>
      <c r="E2082" s="170" t="str">
        <f t="shared" ca="1" si="79"/>
        <v/>
      </c>
      <c r="F2082" s="170" t="str">
        <f t="shared" ca="1" si="80"/>
        <v/>
      </c>
      <c r="G2082" s="171" t="str">
        <f ca="1">IF(OR(E2082=0,E2082="",E2082=FALSE),"",MAX($G$1:G2081)+1)</f>
        <v/>
      </c>
    </row>
    <row r="2083" spans="4:7" ht="13.95" customHeight="1">
      <c r="D2083" s="187" t="str">
        <f ca="1">IFERROR(ADDRESS(ROW($A$21),$BY$5,,,$B$15),"")</f>
        <v>'0'!$EU$21</v>
      </c>
      <c r="E2083" s="170" t="str">
        <f t="shared" ca="1" si="79"/>
        <v/>
      </c>
      <c r="F2083" s="170" t="str">
        <f t="shared" ca="1" si="80"/>
        <v/>
      </c>
      <c r="G2083" s="171" t="str">
        <f ca="1">IF(OR(E2083=0,E2083="",E2083=FALSE),"",MAX($G$1:G2082)+1)</f>
        <v/>
      </c>
    </row>
    <row r="2084" spans="4:7" ht="13.95" customHeight="1">
      <c r="D2084" s="187" t="str">
        <f ca="1">IFERROR(ADDRESS(ROW($A$22),$BY$5,,,$B$15),"")</f>
        <v>'0'!$EU$22</v>
      </c>
      <c r="E2084" s="170" t="str">
        <f t="shared" ca="1" si="79"/>
        <v/>
      </c>
      <c r="F2084" s="170" t="str">
        <f t="shared" ca="1" si="80"/>
        <v/>
      </c>
      <c r="G2084" s="171" t="str">
        <f ca="1">IF(OR(E2084=0,E2084="",E2084=FALSE),"",MAX($G$1:G2083)+1)</f>
        <v/>
      </c>
    </row>
    <row r="2085" spans="4:7" ht="13.95" customHeight="1">
      <c r="D2085" s="187" t="str">
        <f ca="1">IFERROR(ADDRESS(ROW($A$23),$BY$5,,,$B$15),"")</f>
        <v>'0'!$EU$23</v>
      </c>
      <c r="E2085" s="170" t="str">
        <f t="shared" ca="1" si="79"/>
        <v/>
      </c>
      <c r="F2085" s="170" t="str">
        <f t="shared" ca="1" si="80"/>
        <v/>
      </c>
      <c r="G2085" s="171" t="str">
        <f ca="1">IF(OR(E2085=0,E2085="",E2085=FALSE),"",MAX($G$1:G2084)+1)</f>
        <v/>
      </c>
    </row>
    <row r="2086" spans="4:7" ht="13.95" customHeight="1">
      <c r="D2086" s="187" t="str">
        <f ca="1">IFERROR(ADDRESS(ROW($A$24),$BY$5,,,$B$15),"")</f>
        <v>'0'!$EU$24</v>
      </c>
      <c r="E2086" s="170" t="str">
        <f t="shared" ca="1" si="79"/>
        <v/>
      </c>
      <c r="F2086" s="170" t="str">
        <f t="shared" ca="1" si="80"/>
        <v/>
      </c>
      <c r="G2086" s="171" t="str">
        <f ca="1">IF(OR(E2086=0,E2086="",E2086=FALSE),"",MAX($G$1:G2085)+1)</f>
        <v/>
      </c>
    </row>
    <row r="2087" spans="4:7" ht="13.95" customHeight="1">
      <c r="D2087" s="187" t="str">
        <f ca="1">IFERROR(ADDRESS(ROW($A$25),$BY$5,,,$B$15),"")</f>
        <v>'0'!$EU$25</v>
      </c>
      <c r="E2087" s="170" t="str">
        <f t="shared" ca="1" si="79"/>
        <v/>
      </c>
      <c r="F2087" s="170" t="str">
        <f t="shared" ca="1" si="80"/>
        <v/>
      </c>
      <c r="G2087" s="171" t="str">
        <f ca="1">IF(OR(E2087=0,E2087="",E2087=FALSE),"",MAX($G$1:G2086)+1)</f>
        <v/>
      </c>
    </row>
    <row r="2088" spans="4:7" ht="13.95" customHeight="1">
      <c r="D2088" s="187" t="str">
        <f ca="1">IFERROR(ADDRESS(ROW($A$26),$BY$5,,,$B$15),"")</f>
        <v>'0'!$EU$26</v>
      </c>
      <c r="E2088" s="170" t="str">
        <f t="shared" ca="1" si="79"/>
        <v/>
      </c>
      <c r="F2088" s="170" t="str">
        <f t="shared" ca="1" si="80"/>
        <v/>
      </c>
      <c r="G2088" s="171" t="str">
        <f ca="1">IF(OR(E2088=0,E2088="",E2088=FALSE),"",MAX($G$1:G2087)+1)</f>
        <v/>
      </c>
    </row>
    <row r="2089" spans="4:7" ht="13.95" customHeight="1">
      <c r="D2089" s="187" t="str">
        <f ca="1">IFERROR(ADDRESS(ROW($A$27),$BY$5,,,$B$15),"")</f>
        <v>'0'!$EU$27</v>
      </c>
      <c r="E2089" s="170" t="str">
        <f t="shared" ca="1" si="79"/>
        <v/>
      </c>
      <c r="F2089" s="170" t="str">
        <f t="shared" ca="1" si="80"/>
        <v/>
      </c>
      <c r="G2089" s="171" t="str">
        <f ca="1">IF(OR(E2089=0,E2089="",E2089=FALSE),"",MAX($G$1:G2088)+1)</f>
        <v/>
      </c>
    </row>
    <row r="2090" spans="4:7" ht="13.95" customHeight="1">
      <c r="D2090" s="187" t="str">
        <f ca="1">IFERROR(ADDRESS(ROW($A$28),$BY$5,,,$B$15),"")</f>
        <v>'0'!$EU$28</v>
      </c>
      <c r="E2090" s="170" t="str">
        <f t="shared" ca="1" si="79"/>
        <v/>
      </c>
      <c r="F2090" s="170" t="str">
        <f t="shared" ca="1" si="80"/>
        <v/>
      </c>
      <c r="G2090" s="171" t="str">
        <f ca="1">IF(OR(E2090=0,E2090="",E2090=FALSE),"",MAX($G$1:G2089)+1)</f>
        <v/>
      </c>
    </row>
    <row r="2091" spans="4:7" ht="13.95" customHeight="1">
      <c r="D2091" s="187" t="str">
        <f ca="1">IFERROR(ADDRESS(ROW($A$29),$BY$5,,,$B$15),"")</f>
        <v>'0'!$EU$29</v>
      </c>
      <c r="E2091" s="170" t="str">
        <f t="shared" ca="1" si="79"/>
        <v/>
      </c>
      <c r="F2091" s="170" t="str">
        <f t="shared" ca="1" si="80"/>
        <v/>
      </c>
      <c r="G2091" s="171" t="str">
        <f ca="1">IF(OR(E2091=0,E2091="",E2091=FALSE),"",MAX($G$1:G2090)+1)</f>
        <v/>
      </c>
    </row>
    <row r="2092" spans="4:7" ht="13.95" customHeight="1">
      <c r="D2092" s="187" t="str">
        <f ca="1">IFERROR(ADDRESS(ROW($A$30),$BY$5,,,$B$15),"")</f>
        <v>'0'!$EU$30</v>
      </c>
      <c r="E2092" s="170" t="str">
        <f t="shared" ca="1" si="79"/>
        <v/>
      </c>
      <c r="F2092" s="170" t="str">
        <f t="shared" ca="1" si="80"/>
        <v/>
      </c>
      <c r="G2092" s="171" t="str">
        <f ca="1">IF(OR(E2092=0,E2092="",E2092=FALSE),"",MAX($G$1:G2091)+1)</f>
        <v/>
      </c>
    </row>
    <row r="2093" spans="4:7" ht="13.95" customHeight="1">
      <c r="D2093" s="187" t="str">
        <f ca="1">IFERROR(ADDRESS(ROW($A$31),$BY$5,,,$B$15),"")</f>
        <v>'0'!$EU$31</v>
      </c>
      <c r="E2093" s="170" t="str">
        <f t="shared" ca="1" si="79"/>
        <v/>
      </c>
      <c r="F2093" s="170" t="str">
        <f t="shared" ca="1" si="80"/>
        <v/>
      </c>
      <c r="G2093" s="171" t="str">
        <f ca="1">IF(OR(E2093=0,E2093="",E2093=FALSE),"",MAX($G$1:G2092)+1)</f>
        <v/>
      </c>
    </row>
    <row r="2094" spans="4:7" ht="13.95" customHeight="1">
      <c r="D2094" s="187" t="str">
        <f ca="1">IFERROR(ADDRESS(ROW($A$32),$BY$5,,,$B$15),"")</f>
        <v>'0'!$EU$32</v>
      </c>
      <c r="E2094" s="170" t="str">
        <f t="shared" ca="1" si="79"/>
        <v/>
      </c>
      <c r="F2094" s="170" t="str">
        <f t="shared" ca="1" si="80"/>
        <v/>
      </c>
      <c r="G2094" s="171" t="str">
        <f ca="1">IF(OR(E2094=0,E2094="",E2094=FALSE),"",MAX($G$1:G2093)+1)</f>
        <v/>
      </c>
    </row>
    <row r="2095" spans="4:7" ht="13.95" customHeight="1">
      <c r="D2095" s="187" t="str">
        <f ca="1">IFERROR(ADDRESS(ROW($A$33),$BY$5,,,$B$15),"")</f>
        <v>'0'!$EU$33</v>
      </c>
      <c r="E2095" s="170" t="str">
        <f t="shared" ca="1" si="79"/>
        <v/>
      </c>
      <c r="F2095" s="170" t="str">
        <f t="shared" ca="1" si="80"/>
        <v/>
      </c>
      <c r="G2095" s="171" t="str">
        <f ca="1">IF(OR(E2095=0,E2095="",E2095=FALSE),"",MAX($G$1:G2094)+1)</f>
        <v/>
      </c>
    </row>
    <row r="2096" spans="4:7" ht="13.95" customHeight="1">
      <c r="D2096" s="187" t="str">
        <f ca="1">IFERROR(ADDRESS(ROW($A$34),$BY$5,,,$B$15),"")</f>
        <v>'0'!$EU$34</v>
      </c>
      <c r="E2096" s="170" t="str">
        <f t="shared" ca="1" si="79"/>
        <v/>
      </c>
      <c r="F2096" s="170" t="str">
        <f t="shared" ca="1" si="80"/>
        <v/>
      </c>
      <c r="G2096" s="171" t="str">
        <f ca="1">IF(OR(E2096=0,E2096="",E2096=FALSE),"",MAX($G$1:G2095)+1)</f>
        <v/>
      </c>
    </row>
    <row r="2097" spans="4:7" ht="13.95" customHeight="1">
      <c r="D2097" s="187" t="str">
        <f ca="1">IFERROR(ADDRESS(ROW($A$35),$BY$5,,,$B$15),"")</f>
        <v>'0'!$EU$35</v>
      </c>
      <c r="E2097" s="170" t="str">
        <f t="shared" ca="1" si="79"/>
        <v/>
      </c>
      <c r="F2097" s="170" t="str">
        <f t="shared" ca="1" si="80"/>
        <v/>
      </c>
      <c r="G2097" s="171" t="str">
        <f ca="1">IF(OR(E2097=0,E2097="",E2097=FALSE),"",MAX($G$1:G2096)+1)</f>
        <v/>
      </c>
    </row>
    <row r="2098" spans="4:7" ht="13.95" customHeight="1">
      <c r="D2098" s="187" t="str">
        <f ca="1">IFERROR(ADDRESS(ROW($A$36),$BY$5,,,$B$15),"")</f>
        <v>'0'!$EU$36</v>
      </c>
      <c r="E2098" s="170" t="str">
        <f t="shared" ca="1" si="79"/>
        <v/>
      </c>
      <c r="F2098" s="170" t="str">
        <f t="shared" ca="1" si="80"/>
        <v/>
      </c>
      <c r="G2098" s="171" t="str">
        <f ca="1">IF(OR(E2098=0,E2098="",E2098=FALSE),"",MAX($G$1:G2097)+1)</f>
        <v/>
      </c>
    </row>
    <row r="2099" spans="4:7" ht="13.95" customHeight="1">
      <c r="D2099" s="187" t="str">
        <f ca="1">IFERROR(ADDRESS(ROW($A$37),$BY$5,,,$B$15),"")</f>
        <v>'0'!$EU$37</v>
      </c>
      <c r="E2099" s="170" t="str">
        <f t="shared" ca="1" si="79"/>
        <v/>
      </c>
      <c r="F2099" s="170" t="str">
        <f t="shared" ca="1" si="80"/>
        <v/>
      </c>
      <c r="G2099" s="171" t="str">
        <f ca="1">IF(OR(E2099=0,E2099="",E2099=FALSE),"",MAX($G$1:G2098)+1)</f>
        <v/>
      </c>
    </row>
    <row r="2100" spans="4:7" ht="13.95" customHeight="1">
      <c r="D2100" s="187" t="str">
        <f ca="1">IFERROR(ADDRESS(ROW($A$38),$BY$5,,,$B$15),"")</f>
        <v>'0'!$EU$38</v>
      </c>
      <c r="E2100" s="170" t="str">
        <f t="shared" ca="1" si="79"/>
        <v/>
      </c>
      <c r="F2100" s="170" t="str">
        <f t="shared" ca="1" si="80"/>
        <v/>
      </c>
      <c r="G2100" s="171" t="str">
        <f ca="1">IF(OR(E2100=0,E2100="",E2100=FALSE),"",MAX($G$1:G2099)+1)</f>
        <v/>
      </c>
    </row>
    <row r="2101" spans="4:7" ht="13.95" customHeight="1">
      <c r="D2101" s="187" t="str">
        <f ca="1">IFERROR(ADDRESS(ROW($A$39),$BY$5,,,$B$15),"")</f>
        <v>'0'!$EU$39</v>
      </c>
      <c r="E2101" s="170" t="str">
        <f t="shared" ca="1" si="79"/>
        <v/>
      </c>
      <c r="F2101" s="170" t="str">
        <f t="shared" ca="1" si="80"/>
        <v/>
      </c>
      <c r="G2101" s="171" t="str">
        <f ca="1">IF(OR(E2101=0,E2101="",E2101=FALSE),"",MAX($G$1:G2100)+1)</f>
        <v/>
      </c>
    </row>
    <row r="2102" spans="4:7" ht="13.95" customHeight="1">
      <c r="D2102" s="187" t="str">
        <f ca="1">IFERROR(ADDRESS(ROW($A$40),$BY$5,,,$B$15),"")</f>
        <v>'0'!$EU$40</v>
      </c>
      <c r="E2102" s="170" t="str">
        <f t="shared" ca="1" si="79"/>
        <v/>
      </c>
      <c r="F2102" s="170" t="str">
        <f t="shared" ca="1" si="80"/>
        <v/>
      </c>
      <c r="G2102" s="171" t="str">
        <f ca="1">IF(OR(E2102=0,E2102="",E2102=FALSE),"",MAX($G$1:G2101)+1)</f>
        <v/>
      </c>
    </row>
    <row r="2103" spans="4:7" ht="13.95" customHeight="1">
      <c r="D2103" s="187" t="str">
        <f ca="1">IFERROR(ADDRESS(ROW($A$41),$BY$5,,,$B$15),"")</f>
        <v>'0'!$EU$41</v>
      </c>
      <c r="E2103" s="170" t="str">
        <f t="shared" ca="1" si="79"/>
        <v/>
      </c>
      <c r="F2103" s="170" t="str">
        <f t="shared" ca="1" si="80"/>
        <v/>
      </c>
      <c r="G2103" s="171" t="str">
        <f ca="1">IF(OR(E2103=0,E2103="",E2103=FALSE),"",MAX($G$1:G2102)+1)</f>
        <v/>
      </c>
    </row>
    <row r="2104" spans="4:7" ht="13.95" customHeight="1">
      <c r="D2104" s="187" t="str">
        <f ca="1">IFERROR(ADDRESS(ROW($A$42),$BY$5,,,$B$15),"")</f>
        <v>'0'!$EU$42</v>
      </c>
      <c r="E2104" s="170" t="str">
        <f t="shared" ca="1" si="79"/>
        <v/>
      </c>
      <c r="F2104" s="170" t="str">
        <f t="shared" ca="1" si="80"/>
        <v/>
      </c>
      <c r="G2104" s="171" t="str">
        <f ca="1">IF(OR(E2104=0,E2104="",E2104=FALSE),"",MAX($G$1:G2103)+1)</f>
        <v/>
      </c>
    </row>
    <row r="2105" spans="4:7" ht="13.95" customHeight="1">
      <c r="D2105" s="187" t="str">
        <f ca="1">IFERROR(ADDRESS(ROW($A$43),$BY$5,,,$B$15),"")</f>
        <v>'0'!$EU$43</v>
      </c>
      <c r="E2105" s="170" t="str">
        <f t="shared" ca="1" si="79"/>
        <v/>
      </c>
      <c r="F2105" s="170" t="str">
        <f t="shared" ca="1" si="80"/>
        <v/>
      </c>
      <c r="G2105" s="171" t="str">
        <f ca="1">IF(OR(E2105=0,E2105="",E2105=FALSE),"",MAX($G$1:G2104)+1)</f>
        <v/>
      </c>
    </row>
    <row r="2106" spans="4:7" ht="13.95" customHeight="1">
      <c r="D2106" s="187" t="str">
        <f ca="1">IFERROR(ADDRESS(ROW($A$44),$BY$5,,,$B$15),"")</f>
        <v>'0'!$EU$44</v>
      </c>
      <c r="E2106" s="170" t="str">
        <f t="shared" ca="1" si="79"/>
        <v/>
      </c>
      <c r="F2106" s="170" t="str">
        <f t="shared" ca="1" si="80"/>
        <v/>
      </c>
      <c r="G2106" s="171" t="str">
        <f ca="1">IF(OR(E2106=0,E2106="",E2106=FALSE),"",MAX($G$1:G2105)+1)</f>
        <v/>
      </c>
    </row>
    <row r="2107" spans="4:7" ht="13.95" customHeight="1">
      <c r="D2107" s="187" t="str">
        <f ca="1">IFERROR(ADDRESS(ROW($A$45),$BY$5,,,$B$15),"")</f>
        <v>'0'!$EU$45</v>
      </c>
      <c r="E2107" s="170" t="str">
        <f t="shared" ca="1" si="79"/>
        <v/>
      </c>
      <c r="F2107" s="170" t="str">
        <f t="shared" ca="1" si="80"/>
        <v/>
      </c>
      <c r="G2107" s="171" t="str">
        <f ca="1">IF(OR(E2107=0,E2107="",E2107=FALSE),"",MAX($G$1:G2106)+1)</f>
        <v/>
      </c>
    </row>
    <row r="2108" spans="4:7" ht="13.95" customHeight="1">
      <c r="D2108" s="187" t="str">
        <f ca="1">IFERROR(ADDRESS(ROW($A$46),$BY$5,,,$B$15),"")</f>
        <v>'0'!$EU$46</v>
      </c>
      <c r="E2108" s="170" t="str">
        <f t="shared" ca="1" si="79"/>
        <v/>
      </c>
      <c r="F2108" s="170" t="str">
        <f t="shared" ca="1" si="80"/>
        <v/>
      </c>
      <c r="G2108" s="171" t="str">
        <f ca="1">IF(OR(E2108=0,E2108="",E2108=FALSE),"",MAX($G$1:G2107)+1)</f>
        <v/>
      </c>
    </row>
    <row r="2109" spans="4:7" ht="13.95" customHeight="1">
      <c r="D2109" s="187" t="str">
        <f ca="1">IFERROR(ADDRESS(ROW($A$47),$BY$5,,,$B$15),"")</f>
        <v>'0'!$EU$47</v>
      </c>
      <c r="E2109" s="170" t="str">
        <f t="shared" ca="1" si="79"/>
        <v/>
      </c>
      <c r="F2109" s="170" t="str">
        <f t="shared" ca="1" si="80"/>
        <v/>
      </c>
      <c r="G2109" s="171" t="str">
        <f ca="1">IF(OR(E2109=0,E2109="",E2109=FALSE),"",MAX($G$1:G2108)+1)</f>
        <v/>
      </c>
    </row>
    <row r="2110" spans="4:7" ht="13.95" customHeight="1">
      <c r="D2110" s="187" t="str">
        <f ca="1">IFERROR(ADDRESS(ROW($A$48),$BY$5,,,$B$15),"")</f>
        <v>'0'!$EU$48</v>
      </c>
      <c r="E2110" s="170" t="str">
        <f t="shared" ca="1" si="79"/>
        <v/>
      </c>
      <c r="F2110" s="170" t="str">
        <f t="shared" ca="1" si="80"/>
        <v/>
      </c>
      <c r="G2110" s="171" t="str">
        <f ca="1">IF(OR(E2110=0,E2110="",E2110=FALSE),"",MAX($G$1:G2109)+1)</f>
        <v/>
      </c>
    </row>
    <row r="2111" spans="4:7" ht="13.95" customHeight="1">
      <c r="D2111" s="187" t="str">
        <f ca="1">IFERROR(ADDRESS(ROW($A$49),$BY$5,,,$B$15),"")</f>
        <v>'0'!$EU$49</v>
      </c>
      <c r="E2111" s="170" t="str">
        <f t="shared" ca="1" si="79"/>
        <v/>
      </c>
      <c r="F2111" s="170" t="str">
        <f t="shared" ca="1" si="80"/>
        <v/>
      </c>
      <c r="G2111" s="171" t="str">
        <f ca="1">IF(OR(E2111=0,E2111="",E2111=FALSE),"",MAX($G$1:G2110)+1)</f>
        <v/>
      </c>
    </row>
    <row r="2112" spans="4:7" ht="13.95" customHeight="1">
      <c r="D2112" s="187" t="str">
        <f ca="1">IFERROR(ADDRESS(ROW($A$50),$BY$5,,,$B$15),"")</f>
        <v>'0'!$EU$50</v>
      </c>
      <c r="E2112" s="170" t="str">
        <f t="shared" ca="1" si="79"/>
        <v/>
      </c>
      <c r="F2112" s="170" t="str">
        <f t="shared" ca="1" si="80"/>
        <v/>
      </c>
      <c r="G2112" s="171" t="str">
        <f ca="1">IF(OR(E2112=0,E2112="",E2112=FALSE),"",MAX($G$1:G2111)+1)</f>
        <v/>
      </c>
    </row>
    <row r="2113" spans="4:7" ht="13.95" customHeight="1">
      <c r="D2113" s="187" t="str">
        <f ca="1">IFERROR(ADDRESS(ROW($A$51),$BY$5,,,$B$15),"")</f>
        <v>'0'!$EU$51</v>
      </c>
      <c r="E2113" s="170" t="str">
        <f t="shared" ca="1" si="79"/>
        <v/>
      </c>
      <c r="F2113" s="170" t="str">
        <f t="shared" ca="1" si="80"/>
        <v/>
      </c>
      <c r="G2113" s="171" t="str">
        <f ca="1">IF(OR(E2113=0,E2113="",E2113=FALSE),"",MAX($G$1:G2112)+1)</f>
        <v/>
      </c>
    </row>
    <row r="2114" spans="4:7" ht="13.95" customHeight="1" thickBot="1">
      <c r="D2114" s="187" t="str">
        <f ca="1">IFERROR(ADDRESS(ROW($A$52),$BY$5,,,$B$15),"")</f>
        <v>'0'!$EU$52</v>
      </c>
      <c r="E2114" s="170" t="str">
        <f t="shared" ca="1" si="79"/>
        <v/>
      </c>
      <c r="F2114" s="170" t="str">
        <f t="shared" ca="1" si="80"/>
        <v/>
      </c>
      <c r="G2114" s="171" t="str">
        <f ca="1">IF(OR(E2114=0,E2114="",E2114=FALSE),"",MAX($G$1:G2113)+1)</f>
        <v/>
      </c>
    </row>
    <row r="2115" spans="4:7" ht="13.95" customHeight="1" thickTop="1">
      <c r="D2115" s="189">
        <f>B16</f>
        <v>0</v>
      </c>
      <c r="E2115" s="170" t="str">
        <f t="shared" ref="E2115:E2178" ca="1" si="81">IFERROR(INDIRECT(D2115),"")</f>
        <v/>
      </c>
      <c r="F2115" s="170" t="str">
        <f t="shared" ca="1" si="80"/>
        <v/>
      </c>
      <c r="G2115" s="171" t="str">
        <f ca="1">IF(OR(E2115=0,E2115="",E2115=FALSE),"",MAX($G$1:G2114)+1)</f>
        <v/>
      </c>
    </row>
    <row r="2116" spans="4:7" ht="13.95" customHeight="1">
      <c r="D2116" s="196" t="str">
        <f ca="1">IFERROR(ADDRESS(ROW($A$3),$BZ$3,,,$B$16),"")</f>
        <v/>
      </c>
      <c r="E2116" s="170" t="str">
        <f t="shared" ca="1" si="81"/>
        <v/>
      </c>
      <c r="F2116" s="170" t="str">
        <f t="shared" ca="1" si="80"/>
        <v/>
      </c>
      <c r="G2116" s="171" t="str">
        <f ca="1">IF(OR(E2116=0,E2116="",E2116=FALSE),"",MAX($G$1:G2115)+1)</f>
        <v/>
      </c>
    </row>
    <row r="2117" spans="4:7" ht="13.95" customHeight="1">
      <c r="D2117" s="169" t="str">
        <f ca="1">IFERROR(ADDRESS(ROW($A$4),$BZ$3,,,$B$16),"")</f>
        <v/>
      </c>
      <c r="E2117" s="170" t="str">
        <f t="shared" ca="1" si="81"/>
        <v/>
      </c>
      <c r="F2117" s="170" t="str">
        <f t="shared" ca="1" si="80"/>
        <v/>
      </c>
      <c r="G2117" s="171" t="str">
        <f ca="1">IF(OR(E2117=0,E2117="",E2117=FALSE),"",MAX($G$1:G2116)+1)</f>
        <v/>
      </c>
    </row>
    <row r="2118" spans="4:7" ht="13.95" customHeight="1">
      <c r="D2118" s="169" t="str">
        <f ca="1">IFERROR(ADDRESS(ROW($A$5),$BZ$3,,,$B$16),"")</f>
        <v/>
      </c>
      <c r="E2118" s="170" t="str">
        <f t="shared" ca="1" si="81"/>
        <v/>
      </c>
      <c r="F2118" s="170" t="str">
        <f t="shared" ref="F2118:F2181" ca="1" si="82">IFERROR(IF(OFFSET(INDIRECT(D2118),,-1)&lt;&gt;"",OFFSET(INDIRECT(D2118),,-1),IF(OFFSET(INDIRECT(D2118),,-2)&lt;&gt;"",OFFSET(INDIRECT(D2118),,-2),IF(OFFSET(INDIRECT(D2118),,-3)&lt;&gt;"",OFFSET(INDIRECT(D2118),,-3),IF(OFFSET(INDIRECT(D2118),,-4)&lt;&gt;"",OFFSET(INDIRECT(D2118),,-4),IF(OFFSET(INDIRECT(D2118),,-5)&lt;&gt;"",OFFSET(INDIRECT(D2118),,-5),IF(OFFSET(INDIRECT(D2118),,-6)&lt;&gt;"",OFFSET(INDIRECT(D2118),,-6))))))),"")</f>
        <v/>
      </c>
      <c r="G2118" s="171" t="str">
        <f ca="1">IF(OR(E2118=0,E2118="",E2118=FALSE),"",MAX($G$1:G2117)+1)</f>
        <v/>
      </c>
    </row>
    <row r="2119" spans="4:7" ht="13.95" customHeight="1">
      <c r="D2119" s="169" t="str">
        <f ca="1">IFERROR(ADDRESS(ROW($A$6),$BZ$3,,,$B$16),"")</f>
        <v/>
      </c>
      <c r="E2119" s="170" t="str">
        <f t="shared" ca="1" si="81"/>
        <v/>
      </c>
      <c r="F2119" s="170" t="str">
        <f t="shared" ca="1" si="82"/>
        <v/>
      </c>
      <c r="G2119" s="171" t="str">
        <f ca="1">IF(OR(E2119=0,E2119="",E2119=FALSE),"",MAX($G$1:G2118)+1)</f>
        <v/>
      </c>
    </row>
    <row r="2120" spans="4:7" ht="13.95" customHeight="1">
      <c r="D2120" s="169" t="str">
        <f ca="1">IFERROR(ADDRESS(ROW($A$7),$BZ$3,,,$B$16),"")</f>
        <v/>
      </c>
      <c r="E2120" s="170" t="str">
        <f t="shared" ca="1" si="81"/>
        <v/>
      </c>
      <c r="F2120" s="170" t="str">
        <f t="shared" ca="1" si="82"/>
        <v/>
      </c>
      <c r="G2120" s="171" t="str">
        <f ca="1">IF(OR(E2120=0,E2120="",E2120=FALSE),"",MAX($G$1:G2119)+1)</f>
        <v/>
      </c>
    </row>
    <row r="2121" spans="4:7" ht="13.95" customHeight="1">
      <c r="D2121" s="169" t="str">
        <f ca="1">IFERROR(ADDRESS(ROW($A$8),$BZ$3,,,$B$16),"")</f>
        <v/>
      </c>
      <c r="E2121" s="170" t="str">
        <f t="shared" ca="1" si="81"/>
        <v/>
      </c>
      <c r="F2121" s="170" t="str">
        <f t="shared" ca="1" si="82"/>
        <v/>
      </c>
      <c r="G2121" s="171" t="str">
        <f ca="1">IF(OR(E2121=0,E2121="",E2121=FALSE),"",MAX($G$1:G2120)+1)</f>
        <v/>
      </c>
    </row>
    <row r="2122" spans="4:7" ht="13.95" customHeight="1">
      <c r="D2122" s="169" t="str">
        <f ca="1">IFERROR(ADDRESS(ROW($A$9),$BZ$3,,,$B$16),"")</f>
        <v/>
      </c>
      <c r="E2122" s="170" t="str">
        <f t="shared" ca="1" si="81"/>
        <v/>
      </c>
      <c r="F2122" s="170" t="str">
        <f t="shared" ca="1" si="82"/>
        <v/>
      </c>
      <c r="G2122" s="171" t="str">
        <f ca="1">IF(OR(E2122=0,E2122="",E2122=FALSE),"",MAX($G$1:G2121)+1)</f>
        <v/>
      </c>
    </row>
    <row r="2123" spans="4:7" ht="13.95" customHeight="1">
      <c r="D2123" s="169" t="str">
        <f ca="1">IFERROR(ADDRESS(ROW($A$10),$BZ$3,,,$B$16),"")</f>
        <v/>
      </c>
      <c r="E2123" s="170" t="str">
        <f t="shared" ca="1" si="81"/>
        <v/>
      </c>
      <c r="F2123" s="170" t="str">
        <f t="shared" ca="1" si="82"/>
        <v/>
      </c>
      <c r="G2123" s="171" t="str">
        <f ca="1">IF(OR(E2123=0,E2123="",E2123=FALSE),"",MAX($G$1:G2122)+1)</f>
        <v/>
      </c>
    </row>
    <row r="2124" spans="4:7" ht="13.95" customHeight="1">
      <c r="D2124" s="169" t="str">
        <f ca="1">IFERROR(ADDRESS(ROW($A$11),$BZ$3,,,$B$16),"")</f>
        <v/>
      </c>
      <c r="E2124" s="170" t="str">
        <f t="shared" ca="1" si="81"/>
        <v/>
      </c>
      <c r="F2124" s="170" t="str">
        <f t="shared" ca="1" si="82"/>
        <v/>
      </c>
      <c r="G2124" s="171" t="str">
        <f ca="1">IF(OR(E2124=0,E2124="",E2124=FALSE),"",MAX($G$1:G2123)+1)</f>
        <v/>
      </c>
    </row>
    <row r="2125" spans="4:7" ht="13.95" customHeight="1">
      <c r="D2125" s="169" t="str">
        <f ca="1">IFERROR(ADDRESS(ROW($A$12),$BZ$3,,,$B$16),"")</f>
        <v/>
      </c>
      <c r="E2125" s="170" t="str">
        <f t="shared" ca="1" si="81"/>
        <v/>
      </c>
      <c r="F2125" s="170" t="str">
        <f t="shared" ca="1" si="82"/>
        <v/>
      </c>
      <c r="G2125" s="171" t="str">
        <f ca="1">IF(OR(E2125=0,E2125="",E2125=FALSE),"",MAX($G$1:G2124)+1)</f>
        <v/>
      </c>
    </row>
    <row r="2126" spans="4:7" ht="13.95" customHeight="1">
      <c r="D2126" s="169" t="str">
        <f ca="1">IFERROR(ADDRESS(ROW($A$13),$BZ$3,,,$B$16),"")</f>
        <v/>
      </c>
      <c r="E2126" s="170" t="str">
        <f t="shared" ca="1" si="81"/>
        <v/>
      </c>
      <c r="F2126" s="170" t="str">
        <f t="shared" ca="1" si="82"/>
        <v/>
      </c>
      <c r="G2126" s="171" t="str">
        <f ca="1">IF(OR(E2126=0,E2126="",E2126=FALSE),"",MAX($G$1:G2125)+1)</f>
        <v/>
      </c>
    </row>
    <row r="2127" spans="4:7" ht="13.95" customHeight="1">
      <c r="D2127" s="169" t="str">
        <f ca="1">IFERROR(ADDRESS(ROW($A$14),$BZ$3,,,$B$16),"")</f>
        <v/>
      </c>
      <c r="E2127" s="170" t="str">
        <f t="shared" ca="1" si="81"/>
        <v/>
      </c>
      <c r="F2127" s="170" t="str">
        <f t="shared" ca="1" si="82"/>
        <v/>
      </c>
      <c r="G2127" s="171" t="str">
        <f ca="1">IF(OR(E2127=0,E2127="",E2127=FALSE),"",MAX($G$1:G2126)+1)</f>
        <v/>
      </c>
    </row>
    <row r="2128" spans="4:7" ht="13.95" customHeight="1">
      <c r="D2128" s="169" t="str">
        <f ca="1">IFERROR(ADDRESS(ROW($A$15),$BZ$3,,,$B$16),"")</f>
        <v/>
      </c>
      <c r="E2128" s="170" t="str">
        <f t="shared" ca="1" si="81"/>
        <v/>
      </c>
      <c r="F2128" s="170" t="str">
        <f t="shared" ca="1" si="82"/>
        <v/>
      </c>
      <c r="G2128" s="171" t="str">
        <f ca="1">IF(OR(E2128=0,E2128="",E2128=FALSE),"",MAX($G$1:G2127)+1)</f>
        <v/>
      </c>
    </row>
    <row r="2129" spans="4:7" ht="13.95" customHeight="1">
      <c r="D2129" s="169" t="str">
        <f ca="1">IFERROR(ADDRESS(ROW($A$16),$BZ$3,,,$B$16),"")</f>
        <v/>
      </c>
      <c r="E2129" s="170" t="str">
        <f t="shared" ca="1" si="81"/>
        <v/>
      </c>
      <c r="F2129" s="170" t="str">
        <f t="shared" ca="1" si="82"/>
        <v/>
      </c>
      <c r="G2129" s="171" t="str">
        <f ca="1">IF(OR(E2129=0,E2129="",E2129=FALSE),"",MAX($G$1:G2128)+1)</f>
        <v/>
      </c>
    </row>
    <row r="2130" spans="4:7" ht="13.95" customHeight="1">
      <c r="D2130" s="169" t="str">
        <f ca="1">IFERROR(ADDRESS(ROW($A$17),$BZ$3,,,$B$16),"")</f>
        <v/>
      </c>
      <c r="E2130" s="170" t="str">
        <f t="shared" ca="1" si="81"/>
        <v/>
      </c>
      <c r="F2130" s="170" t="str">
        <f t="shared" ca="1" si="82"/>
        <v/>
      </c>
      <c r="G2130" s="171" t="str">
        <f ca="1">IF(OR(E2130=0,E2130="",E2130=FALSE),"",MAX($G$1:G2129)+1)</f>
        <v/>
      </c>
    </row>
    <row r="2131" spans="4:7" ht="13.95" customHeight="1">
      <c r="D2131" s="169" t="str">
        <f ca="1">IFERROR(ADDRESS(ROW($A$18),$BZ$3,,,$B$16),"")</f>
        <v/>
      </c>
      <c r="E2131" s="170" t="str">
        <f t="shared" ca="1" si="81"/>
        <v/>
      </c>
      <c r="F2131" s="170" t="str">
        <f t="shared" ca="1" si="82"/>
        <v/>
      </c>
      <c r="G2131" s="171" t="str">
        <f ca="1">IF(OR(E2131=0,E2131="",E2131=FALSE),"",MAX($G$1:G2130)+1)</f>
        <v/>
      </c>
    </row>
    <row r="2132" spans="4:7" ht="13.95" customHeight="1">
      <c r="D2132" s="169" t="str">
        <f ca="1">IFERROR(ADDRESS(ROW($A$19),$BZ$3,,,$B$16),"")</f>
        <v/>
      </c>
      <c r="E2132" s="170" t="str">
        <f t="shared" ca="1" si="81"/>
        <v/>
      </c>
      <c r="F2132" s="170" t="str">
        <f t="shared" ca="1" si="82"/>
        <v/>
      </c>
      <c r="G2132" s="171" t="str">
        <f ca="1">IF(OR(E2132=0,E2132="",E2132=FALSE),"",MAX($G$1:G2131)+1)</f>
        <v/>
      </c>
    </row>
    <row r="2133" spans="4:7" ht="13.95" customHeight="1">
      <c r="D2133" s="169" t="str">
        <f ca="1">IFERROR(ADDRESS(ROW($A$20),$BZ$3,,,$B$16),"")</f>
        <v/>
      </c>
      <c r="E2133" s="170" t="str">
        <f t="shared" ca="1" si="81"/>
        <v/>
      </c>
      <c r="F2133" s="170" t="str">
        <f t="shared" ca="1" si="82"/>
        <v/>
      </c>
      <c r="G2133" s="171" t="str">
        <f ca="1">IF(OR(E2133=0,E2133="",E2133=FALSE),"",MAX($G$1:G2132)+1)</f>
        <v/>
      </c>
    </row>
    <row r="2134" spans="4:7" ht="13.95" customHeight="1">
      <c r="D2134" s="169" t="str">
        <f ca="1">IFERROR(ADDRESS(ROW($A$21),$BZ$3,,,$B$16),"")</f>
        <v/>
      </c>
      <c r="E2134" s="170" t="str">
        <f t="shared" ca="1" si="81"/>
        <v/>
      </c>
      <c r="F2134" s="170" t="str">
        <f t="shared" ca="1" si="82"/>
        <v/>
      </c>
      <c r="G2134" s="171" t="str">
        <f ca="1">IF(OR(E2134=0,E2134="",E2134=FALSE),"",MAX($G$1:G2133)+1)</f>
        <v/>
      </c>
    </row>
    <row r="2135" spans="4:7" ht="13.95" customHeight="1">
      <c r="D2135" s="169" t="str">
        <f ca="1">IFERROR(ADDRESS(ROW($A$22),$BZ$3,,,$B$16),"")</f>
        <v/>
      </c>
      <c r="E2135" s="170" t="str">
        <f t="shared" ca="1" si="81"/>
        <v/>
      </c>
      <c r="F2135" s="170" t="str">
        <f t="shared" ca="1" si="82"/>
        <v/>
      </c>
      <c r="G2135" s="171" t="str">
        <f ca="1">IF(OR(E2135=0,E2135="",E2135=FALSE),"",MAX($G$1:G2134)+1)</f>
        <v/>
      </c>
    </row>
    <row r="2136" spans="4:7" ht="13.95" customHeight="1">
      <c r="D2136" s="169" t="str">
        <f ca="1">IFERROR(ADDRESS(ROW($A$23),$BZ$3,,,$B$16),"")</f>
        <v/>
      </c>
      <c r="E2136" s="170" t="str">
        <f t="shared" ca="1" si="81"/>
        <v/>
      </c>
      <c r="F2136" s="170" t="str">
        <f t="shared" ca="1" si="82"/>
        <v/>
      </c>
      <c r="G2136" s="171" t="str">
        <f ca="1">IF(OR(E2136=0,E2136="",E2136=FALSE),"",MAX($G$1:G2135)+1)</f>
        <v/>
      </c>
    </row>
    <row r="2137" spans="4:7" ht="13.95" customHeight="1">
      <c r="D2137" s="169" t="str">
        <f ca="1">IFERROR(ADDRESS(ROW($A$24),$BZ$3,,,$B$16),"")</f>
        <v/>
      </c>
      <c r="E2137" s="170" t="str">
        <f t="shared" ca="1" si="81"/>
        <v/>
      </c>
      <c r="F2137" s="170" t="str">
        <f t="shared" ca="1" si="82"/>
        <v/>
      </c>
      <c r="G2137" s="171" t="str">
        <f ca="1">IF(OR(E2137=0,E2137="",E2137=FALSE),"",MAX($G$1:G2136)+1)</f>
        <v/>
      </c>
    </row>
    <row r="2138" spans="4:7" ht="13.95" customHeight="1">
      <c r="D2138" s="169" t="str">
        <f ca="1">IFERROR(ADDRESS(ROW($A$25),$BZ$3,,,$B$16),"")</f>
        <v/>
      </c>
      <c r="E2138" s="170" t="str">
        <f t="shared" ca="1" si="81"/>
        <v/>
      </c>
      <c r="F2138" s="170" t="str">
        <f t="shared" ca="1" si="82"/>
        <v/>
      </c>
      <c r="G2138" s="171" t="str">
        <f ca="1">IF(OR(E2138=0,E2138="",E2138=FALSE),"",MAX($G$1:G2137)+1)</f>
        <v/>
      </c>
    </row>
    <row r="2139" spans="4:7" ht="13.95" customHeight="1">
      <c r="D2139" s="169" t="str">
        <f ca="1">IFERROR(ADDRESS(ROW($A$26),$BZ$3,,,$B$16),"")</f>
        <v/>
      </c>
      <c r="E2139" s="170" t="str">
        <f t="shared" ca="1" si="81"/>
        <v/>
      </c>
      <c r="F2139" s="170" t="str">
        <f t="shared" ca="1" si="82"/>
        <v/>
      </c>
      <c r="G2139" s="171" t="str">
        <f ca="1">IF(OR(E2139=0,E2139="",E2139=FALSE),"",MAX($G$1:G2138)+1)</f>
        <v/>
      </c>
    </row>
    <row r="2140" spans="4:7" ht="13.95" customHeight="1">
      <c r="D2140" s="169" t="str">
        <f ca="1">IFERROR(ADDRESS(ROW($A$27),$BZ$3,,,$B$16),"")</f>
        <v/>
      </c>
      <c r="E2140" s="170" t="str">
        <f t="shared" ca="1" si="81"/>
        <v/>
      </c>
      <c r="F2140" s="170" t="str">
        <f t="shared" ca="1" si="82"/>
        <v/>
      </c>
      <c r="G2140" s="171" t="str">
        <f ca="1">IF(OR(E2140=0,E2140="",E2140=FALSE),"",MAX($G$1:G2139)+1)</f>
        <v/>
      </c>
    </row>
    <row r="2141" spans="4:7" ht="13.95" customHeight="1">
      <c r="D2141" s="169" t="str">
        <f ca="1">IFERROR(ADDRESS(ROW($A$28),$BZ$3,,,$B$16),"")</f>
        <v/>
      </c>
      <c r="E2141" s="170" t="str">
        <f t="shared" ca="1" si="81"/>
        <v/>
      </c>
      <c r="F2141" s="170" t="str">
        <f t="shared" ca="1" si="82"/>
        <v/>
      </c>
      <c r="G2141" s="171" t="str">
        <f ca="1">IF(OR(E2141=0,E2141="",E2141=FALSE),"",MAX($G$1:G2140)+1)</f>
        <v/>
      </c>
    </row>
    <row r="2142" spans="4:7" ht="13.95" customHeight="1">
      <c r="D2142" s="169" t="str">
        <f ca="1">IFERROR(ADDRESS(ROW($A$29),$BZ$3,,,$B$16),"")</f>
        <v/>
      </c>
      <c r="E2142" s="170" t="str">
        <f t="shared" ca="1" si="81"/>
        <v/>
      </c>
      <c r="F2142" s="170" t="str">
        <f t="shared" ca="1" si="82"/>
        <v/>
      </c>
      <c r="G2142" s="171" t="str">
        <f ca="1">IF(OR(E2142=0,E2142="",E2142=FALSE),"",MAX($G$1:G2141)+1)</f>
        <v/>
      </c>
    </row>
    <row r="2143" spans="4:7" ht="13.95" customHeight="1">
      <c r="D2143" s="169" t="str">
        <f ca="1">IFERROR(ADDRESS(ROW($A$30),$BZ$3,,,$B$16),"")</f>
        <v/>
      </c>
      <c r="E2143" s="170" t="str">
        <f t="shared" ca="1" si="81"/>
        <v/>
      </c>
      <c r="F2143" s="170" t="str">
        <f t="shared" ca="1" si="82"/>
        <v/>
      </c>
      <c r="G2143" s="171" t="str">
        <f ca="1">IF(OR(E2143=0,E2143="",E2143=FALSE),"",MAX($G$1:G2142)+1)</f>
        <v/>
      </c>
    </row>
    <row r="2144" spans="4:7" ht="13.95" customHeight="1">
      <c r="D2144" s="169" t="str">
        <f ca="1">IFERROR(ADDRESS(ROW($A$31),$BZ$3,,,$B$16),"")</f>
        <v/>
      </c>
      <c r="E2144" s="170" t="str">
        <f t="shared" ca="1" si="81"/>
        <v/>
      </c>
      <c r="F2144" s="170" t="str">
        <f t="shared" ca="1" si="82"/>
        <v/>
      </c>
      <c r="G2144" s="171" t="str">
        <f ca="1">IF(OR(E2144=0,E2144="",E2144=FALSE),"",MAX($G$1:G2143)+1)</f>
        <v/>
      </c>
    </row>
    <row r="2145" spans="4:7" ht="13.95" customHeight="1">
      <c r="D2145" s="169" t="str">
        <f ca="1">IFERROR(ADDRESS(ROW($A$32),$BZ$3,,,$B$16),"")</f>
        <v/>
      </c>
      <c r="E2145" s="170" t="str">
        <f t="shared" ca="1" si="81"/>
        <v/>
      </c>
      <c r="F2145" s="170" t="str">
        <f t="shared" ca="1" si="82"/>
        <v/>
      </c>
      <c r="G2145" s="171" t="str">
        <f ca="1">IF(OR(E2145=0,E2145="",E2145=FALSE),"",MAX($G$1:G2144)+1)</f>
        <v/>
      </c>
    </row>
    <row r="2146" spans="4:7" ht="13.95" customHeight="1">
      <c r="D2146" s="169" t="str">
        <f ca="1">IFERROR(ADDRESS(ROW($A$33),$BZ$3,,,$B$16),"")</f>
        <v/>
      </c>
      <c r="E2146" s="170" t="str">
        <f t="shared" ca="1" si="81"/>
        <v/>
      </c>
      <c r="F2146" s="170" t="str">
        <f t="shared" ca="1" si="82"/>
        <v/>
      </c>
      <c r="G2146" s="171" t="str">
        <f ca="1">IF(OR(E2146=0,E2146="",E2146=FALSE),"",MAX($G$1:G2145)+1)</f>
        <v/>
      </c>
    </row>
    <row r="2147" spans="4:7" ht="13.95" customHeight="1">
      <c r="D2147" s="169" t="str">
        <f ca="1">IFERROR(ADDRESS(ROW($A$34),$BZ$3,,,$B$16),"")</f>
        <v/>
      </c>
      <c r="E2147" s="170" t="str">
        <f t="shared" ca="1" si="81"/>
        <v/>
      </c>
      <c r="F2147" s="170" t="str">
        <f t="shared" ca="1" si="82"/>
        <v/>
      </c>
      <c r="G2147" s="171" t="str">
        <f ca="1">IF(OR(E2147=0,E2147="",E2147=FALSE),"",MAX($G$1:G2146)+1)</f>
        <v/>
      </c>
    </row>
    <row r="2148" spans="4:7" ht="13.95" customHeight="1">
      <c r="D2148" s="169" t="str">
        <f ca="1">IFERROR(ADDRESS(ROW($A$35),$BZ$3,,,$B$16),"")</f>
        <v/>
      </c>
      <c r="E2148" s="170" t="str">
        <f t="shared" ca="1" si="81"/>
        <v/>
      </c>
      <c r="F2148" s="170" t="str">
        <f t="shared" ca="1" si="82"/>
        <v/>
      </c>
      <c r="G2148" s="171" t="str">
        <f ca="1">IF(OR(E2148=0,E2148="",E2148=FALSE),"",MAX($G$1:G2147)+1)</f>
        <v/>
      </c>
    </row>
    <row r="2149" spans="4:7" ht="13.95" customHeight="1">
      <c r="D2149" s="169" t="str">
        <f ca="1">IFERROR(ADDRESS(ROW($A$36),$BZ$3,,,$B$16),"")</f>
        <v/>
      </c>
      <c r="E2149" s="170" t="str">
        <f t="shared" ca="1" si="81"/>
        <v/>
      </c>
      <c r="F2149" s="170" t="str">
        <f t="shared" ca="1" si="82"/>
        <v/>
      </c>
      <c r="G2149" s="171" t="str">
        <f ca="1">IF(OR(E2149=0,E2149="",E2149=FALSE),"",MAX($G$1:G2148)+1)</f>
        <v/>
      </c>
    </row>
    <row r="2150" spans="4:7" ht="13.95" customHeight="1">
      <c r="D2150" s="169" t="str">
        <f ca="1">IFERROR(ADDRESS(ROW($A$37),$BZ$3,,,$B$16),"")</f>
        <v/>
      </c>
      <c r="E2150" s="170" t="str">
        <f t="shared" ca="1" si="81"/>
        <v/>
      </c>
      <c r="F2150" s="170" t="str">
        <f t="shared" ca="1" si="82"/>
        <v/>
      </c>
      <c r="G2150" s="171" t="str">
        <f ca="1">IF(OR(E2150=0,E2150="",E2150=FALSE),"",MAX($G$1:G2149)+1)</f>
        <v/>
      </c>
    </row>
    <row r="2151" spans="4:7" ht="13.95" customHeight="1">
      <c r="D2151" s="169" t="str">
        <f ca="1">IFERROR(ADDRESS(ROW($A$38),$BZ$3,,,$B$16),"")</f>
        <v/>
      </c>
      <c r="E2151" s="170" t="str">
        <f t="shared" ca="1" si="81"/>
        <v/>
      </c>
      <c r="F2151" s="170" t="str">
        <f t="shared" ca="1" si="82"/>
        <v/>
      </c>
      <c r="G2151" s="171" t="str">
        <f ca="1">IF(OR(E2151=0,E2151="",E2151=FALSE),"",MAX($G$1:G2150)+1)</f>
        <v/>
      </c>
    </row>
    <row r="2152" spans="4:7" ht="13.95" customHeight="1">
      <c r="D2152" s="169" t="str">
        <f ca="1">IFERROR(ADDRESS(ROW($A$39),$BZ$3,,,$B$16),"")</f>
        <v/>
      </c>
      <c r="E2152" s="170" t="str">
        <f t="shared" ca="1" si="81"/>
        <v/>
      </c>
      <c r="F2152" s="170" t="str">
        <f t="shared" ca="1" si="82"/>
        <v/>
      </c>
      <c r="G2152" s="171" t="str">
        <f ca="1">IF(OR(E2152=0,E2152="",E2152=FALSE),"",MAX($G$1:G2151)+1)</f>
        <v/>
      </c>
    </row>
    <row r="2153" spans="4:7" ht="13.95" customHeight="1">
      <c r="D2153" s="169" t="str">
        <f ca="1">IFERROR(ADDRESS(ROW($A$40),$BZ$3,,,$B$16),"")</f>
        <v/>
      </c>
      <c r="E2153" s="170" t="str">
        <f t="shared" ca="1" si="81"/>
        <v/>
      </c>
      <c r="F2153" s="170" t="str">
        <f t="shared" ca="1" si="82"/>
        <v/>
      </c>
      <c r="G2153" s="171" t="str">
        <f ca="1">IF(OR(E2153=0,E2153="",E2153=FALSE),"",MAX($G$1:G2152)+1)</f>
        <v/>
      </c>
    </row>
    <row r="2154" spans="4:7" ht="13.95" customHeight="1">
      <c r="D2154" s="169" t="str">
        <f ca="1">IFERROR(ADDRESS(ROW($A$41),$BZ$3,,,$B$16),"")</f>
        <v/>
      </c>
      <c r="E2154" s="170" t="str">
        <f t="shared" ca="1" si="81"/>
        <v/>
      </c>
      <c r="F2154" s="170" t="str">
        <f t="shared" ca="1" si="82"/>
        <v/>
      </c>
      <c r="G2154" s="171" t="str">
        <f ca="1">IF(OR(E2154=0,E2154="",E2154=FALSE),"",MAX($G$1:G2153)+1)</f>
        <v/>
      </c>
    </row>
    <row r="2155" spans="4:7" ht="13.95" customHeight="1">
      <c r="D2155" s="169" t="str">
        <f ca="1">IFERROR(ADDRESS(ROW($A$42),$BZ$3,,,$B$16),"")</f>
        <v/>
      </c>
      <c r="E2155" s="170" t="str">
        <f t="shared" ca="1" si="81"/>
        <v/>
      </c>
      <c r="F2155" s="170" t="str">
        <f t="shared" ca="1" si="82"/>
        <v/>
      </c>
      <c r="G2155" s="171" t="str">
        <f ca="1">IF(OR(E2155=0,E2155="",E2155=FALSE),"",MAX($G$1:G2154)+1)</f>
        <v/>
      </c>
    </row>
    <row r="2156" spans="4:7" ht="13.95" customHeight="1">
      <c r="D2156" s="169" t="str">
        <f ca="1">IFERROR(ADDRESS(ROW($A$43),$BZ$3,,,$B$16),"")</f>
        <v/>
      </c>
      <c r="E2156" s="170" t="str">
        <f t="shared" ca="1" si="81"/>
        <v/>
      </c>
      <c r="F2156" s="170" t="str">
        <f t="shared" ca="1" si="82"/>
        <v/>
      </c>
      <c r="G2156" s="171" t="str">
        <f ca="1">IF(OR(E2156=0,E2156="",E2156=FALSE),"",MAX($G$1:G2155)+1)</f>
        <v/>
      </c>
    </row>
    <row r="2157" spans="4:7" ht="13.95" customHeight="1">
      <c r="D2157" s="169" t="str">
        <f ca="1">IFERROR(ADDRESS(ROW($A$44),$BZ$3,,,$B$16),"")</f>
        <v/>
      </c>
      <c r="E2157" s="170" t="str">
        <f t="shared" ca="1" si="81"/>
        <v/>
      </c>
      <c r="F2157" s="170" t="str">
        <f t="shared" ca="1" si="82"/>
        <v/>
      </c>
      <c r="G2157" s="171" t="str">
        <f ca="1">IF(OR(E2157=0,E2157="",E2157=FALSE),"",MAX($G$1:G2156)+1)</f>
        <v/>
      </c>
    </row>
    <row r="2158" spans="4:7" ht="13.95" customHeight="1">
      <c r="D2158" s="169" t="str">
        <f ca="1">IFERROR(ADDRESS(ROW($A$45),$BZ$3,,,$B$16),"")</f>
        <v/>
      </c>
      <c r="E2158" s="170" t="str">
        <f t="shared" ca="1" si="81"/>
        <v/>
      </c>
      <c r="F2158" s="170" t="str">
        <f t="shared" ca="1" si="82"/>
        <v/>
      </c>
      <c r="G2158" s="171" t="str">
        <f ca="1">IF(OR(E2158=0,E2158="",E2158=FALSE),"",MAX($G$1:G2157)+1)</f>
        <v/>
      </c>
    </row>
    <row r="2159" spans="4:7" ht="13.95" customHeight="1">
      <c r="D2159" s="169" t="str">
        <f ca="1">IFERROR(ADDRESS(ROW($A$46),$BZ$3,,,$B$16),"")</f>
        <v/>
      </c>
      <c r="E2159" s="170" t="str">
        <f t="shared" ca="1" si="81"/>
        <v/>
      </c>
      <c r="F2159" s="170" t="str">
        <f t="shared" ca="1" si="82"/>
        <v/>
      </c>
      <c r="G2159" s="171" t="str">
        <f ca="1">IF(OR(E2159=0,E2159="",E2159=FALSE),"",MAX($G$1:G2158)+1)</f>
        <v/>
      </c>
    </row>
    <row r="2160" spans="4:7" ht="13.95" customHeight="1">
      <c r="D2160" s="169" t="str">
        <f ca="1">IFERROR(ADDRESS(ROW($A$47),$BZ$3,,,$B$16),"")</f>
        <v/>
      </c>
      <c r="E2160" s="170" t="str">
        <f t="shared" ca="1" si="81"/>
        <v/>
      </c>
      <c r="F2160" s="170" t="str">
        <f t="shared" ca="1" si="82"/>
        <v/>
      </c>
      <c r="G2160" s="171" t="str">
        <f ca="1">IF(OR(E2160=0,E2160="",E2160=FALSE),"",MAX($G$1:G2159)+1)</f>
        <v/>
      </c>
    </row>
    <row r="2161" spans="4:7" ht="13.95" customHeight="1">
      <c r="D2161" s="169" t="str">
        <f ca="1">IFERROR(ADDRESS(ROW($A$48),$BZ$3,,,$B$16),"")</f>
        <v/>
      </c>
      <c r="E2161" s="170" t="str">
        <f t="shared" ca="1" si="81"/>
        <v/>
      </c>
      <c r="F2161" s="170" t="str">
        <f t="shared" ca="1" si="82"/>
        <v/>
      </c>
      <c r="G2161" s="171" t="str">
        <f ca="1">IF(OR(E2161=0,E2161="",E2161=FALSE),"",MAX($G$1:G2160)+1)</f>
        <v/>
      </c>
    </row>
    <row r="2162" spans="4:7" ht="13.95" customHeight="1">
      <c r="D2162" s="169" t="str">
        <f ca="1">IFERROR(ADDRESS(ROW($A$49),$BZ$3,,,$B$16),"")</f>
        <v/>
      </c>
      <c r="E2162" s="170" t="str">
        <f t="shared" ca="1" si="81"/>
        <v/>
      </c>
      <c r="F2162" s="170" t="str">
        <f t="shared" ca="1" si="82"/>
        <v/>
      </c>
      <c r="G2162" s="171" t="str">
        <f ca="1">IF(OR(E2162=0,E2162="",E2162=FALSE),"",MAX($G$1:G2161)+1)</f>
        <v/>
      </c>
    </row>
    <row r="2163" spans="4:7" ht="13.95" customHeight="1">
      <c r="D2163" s="169" t="str">
        <f ca="1">IFERROR(ADDRESS(ROW($A$50),$BZ$3,,,$B$16),"")</f>
        <v/>
      </c>
      <c r="E2163" s="170" t="str">
        <f t="shared" ca="1" si="81"/>
        <v/>
      </c>
      <c r="F2163" s="170" t="str">
        <f t="shared" ca="1" si="82"/>
        <v/>
      </c>
      <c r="G2163" s="171" t="str">
        <f ca="1">IF(OR(E2163=0,E2163="",E2163=FALSE),"",MAX($G$1:G2162)+1)</f>
        <v/>
      </c>
    </row>
    <row r="2164" spans="4:7" ht="13.95" customHeight="1">
      <c r="D2164" s="169" t="str">
        <f ca="1">IFERROR(ADDRESS(ROW($A$51),$BZ$3,,,$B$16),"")</f>
        <v/>
      </c>
      <c r="E2164" s="170" t="str">
        <f t="shared" ca="1" si="81"/>
        <v/>
      </c>
      <c r="F2164" s="170" t="str">
        <f t="shared" ca="1" si="82"/>
        <v/>
      </c>
      <c r="G2164" s="171" t="str">
        <f ca="1">IF(OR(E2164=0,E2164="",E2164=FALSE),"",MAX($G$1:G2163)+1)</f>
        <v/>
      </c>
    </row>
    <row r="2165" spans="4:7" ht="13.95" customHeight="1">
      <c r="D2165" s="169" t="str">
        <f ca="1">IFERROR(ADDRESS(ROW($A$52),$BZ$3,,,$B$16),"")</f>
        <v/>
      </c>
      <c r="E2165" s="170" t="str">
        <f t="shared" ca="1" si="81"/>
        <v/>
      </c>
      <c r="F2165" s="170" t="str">
        <f t="shared" ca="1" si="82"/>
        <v/>
      </c>
      <c r="G2165" s="171" t="str">
        <f ca="1">IF(OR(E2165=0,E2165="",E2165=FALSE),"",MAX($G$1:G2164)+1)</f>
        <v/>
      </c>
    </row>
    <row r="2166" spans="4:7" ht="13.95" customHeight="1">
      <c r="D2166" s="186" t="str">
        <f ca="1">IFERROR(ADDRESS(ROW($A$3),$BZ$4,,,$B$16),"")</f>
        <v>'0'!$ET$3</v>
      </c>
      <c r="E2166" s="170" t="str">
        <f t="shared" ca="1" si="81"/>
        <v/>
      </c>
      <c r="F2166" s="170" t="str">
        <f t="shared" ca="1" si="82"/>
        <v/>
      </c>
      <c r="G2166" s="171" t="str">
        <f ca="1">IF(OR(E2166=0,E2166="",E2166=FALSE),"",MAX($G$1:G2165)+1)</f>
        <v/>
      </c>
    </row>
    <row r="2167" spans="4:7" ht="13.95" customHeight="1">
      <c r="D2167" s="186" t="str">
        <f ca="1">IFERROR(ADDRESS(ROW($A$4),$BZ$4,,,$B$16),"")</f>
        <v>'0'!$ET$4</v>
      </c>
      <c r="E2167" s="170" t="str">
        <f t="shared" ca="1" si="81"/>
        <v/>
      </c>
      <c r="F2167" s="170" t="str">
        <f t="shared" ca="1" si="82"/>
        <v/>
      </c>
      <c r="G2167" s="171" t="str">
        <f ca="1">IF(OR(E2167=0,E2167="",E2167=FALSE),"",MAX($G$1:G2166)+1)</f>
        <v/>
      </c>
    </row>
    <row r="2168" spans="4:7" ht="13.95" customHeight="1">
      <c r="D2168" s="186" t="str">
        <f ca="1">IFERROR(ADDRESS(ROW($A$5),$BZ$4,,,$B$16),"")</f>
        <v>'0'!$ET$5</v>
      </c>
      <c r="E2168" s="170" t="str">
        <f t="shared" ca="1" si="81"/>
        <v/>
      </c>
      <c r="F2168" s="170" t="str">
        <f t="shared" ca="1" si="82"/>
        <v/>
      </c>
      <c r="G2168" s="171" t="str">
        <f ca="1">IF(OR(E2168=0,E2168="",E2168=FALSE),"",MAX($G$1:G2167)+1)</f>
        <v/>
      </c>
    </row>
    <row r="2169" spans="4:7" ht="13.95" customHeight="1">
      <c r="D2169" s="186" t="str">
        <f ca="1">IFERROR(ADDRESS(ROW($A$6),$BZ$4,,,$B$16),"")</f>
        <v>'0'!$ET$6</v>
      </c>
      <c r="E2169" s="170" t="str">
        <f t="shared" ca="1" si="81"/>
        <v/>
      </c>
      <c r="F2169" s="170" t="str">
        <f t="shared" ca="1" si="82"/>
        <v/>
      </c>
      <c r="G2169" s="171" t="str">
        <f ca="1">IF(OR(E2169=0,E2169="",E2169=FALSE),"",MAX($G$1:G2168)+1)</f>
        <v/>
      </c>
    </row>
    <row r="2170" spans="4:7" ht="13.95" customHeight="1">
      <c r="D2170" s="186" t="str">
        <f ca="1">IFERROR(ADDRESS(ROW($A$7),$BZ$4,,,$B$16),"")</f>
        <v>'0'!$ET$7</v>
      </c>
      <c r="E2170" s="170" t="str">
        <f t="shared" ca="1" si="81"/>
        <v/>
      </c>
      <c r="F2170" s="170" t="str">
        <f t="shared" ca="1" si="82"/>
        <v/>
      </c>
      <c r="G2170" s="171" t="str">
        <f ca="1">IF(OR(E2170=0,E2170="",E2170=FALSE),"",MAX($G$1:G2169)+1)</f>
        <v/>
      </c>
    </row>
    <row r="2171" spans="4:7" ht="13.95" customHeight="1">
      <c r="D2171" s="186" t="str">
        <f ca="1">IFERROR(ADDRESS(ROW($A$8),$BZ$4,,,$B$16),"")</f>
        <v>'0'!$ET$8</v>
      </c>
      <c r="E2171" s="170" t="str">
        <f t="shared" ca="1" si="81"/>
        <v/>
      </c>
      <c r="F2171" s="170" t="str">
        <f t="shared" ca="1" si="82"/>
        <v/>
      </c>
      <c r="G2171" s="171" t="str">
        <f ca="1">IF(OR(E2171=0,E2171="",E2171=FALSE),"",MAX($G$1:G2170)+1)</f>
        <v/>
      </c>
    </row>
    <row r="2172" spans="4:7" ht="13.95" customHeight="1">
      <c r="D2172" s="186" t="str">
        <f ca="1">IFERROR(ADDRESS(ROW($A$9),$BZ$4,,,$B$16),"")</f>
        <v>'0'!$ET$9</v>
      </c>
      <c r="E2172" s="170" t="str">
        <f t="shared" ca="1" si="81"/>
        <v/>
      </c>
      <c r="F2172" s="170" t="str">
        <f t="shared" ca="1" si="82"/>
        <v/>
      </c>
      <c r="G2172" s="171" t="str">
        <f ca="1">IF(OR(E2172=0,E2172="",E2172=FALSE),"",MAX($G$1:G2171)+1)</f>
        <v/>
      </c>
    </row>
    <row r="2173" spans="4:7" ht="13.95" customHeight="1">
      <c r="D2173" s="186" t="str">
        <f ca="1">IFERROR(ADDRESS(ROW($A$10),$BZ$4,,,$B$16),"")</f>
        <v>'0'!$ET$10</v>
      </c>
      <c r="E2173" s="170" t="str">
        <f t="shared" ca="1" si="81"/>
        <v/>
      </c>
      <c r="F2173" s="170" t="str">
        <f t="shared" ca="1" si="82"/>
        <v/>
      </c>
      <c r="G2173" s="171" t="str">
        <f ca="1">IF(OR(E2173=0,E2173="",E2173=FALSE),"",MAX($G$1:G2172)+1)</f>
        <v/>
      </c>
    </row>
    <row r="2174" spans="4:7" ht="13.95" customHeight="1">
      <c r="D2174" s="186" t="str">
        <f ca="1">IFERROR(ADDRESS(ROW($A$11),$BZ$4,,,$B$16),"")</f>
        <v>'0'!$ET$11</v>
      </c>
      <c r="E2174" s="170" t="str">
        <f t="shared" ca="1" si="81"/>
        <v/>
      </c>
      <c r="F2174" s="170" t="str">
        <f t="shared" ca="1" si="82"/>
        <v/>
      </c>
      <c r="G2174" s="171" t="str">
        <f ca="1">IF(OR(E2174=0,E2174="",E2174=FALSE),"",MAX($G$1:G2173)+1)</f>
        <v/>
      </c>
    </row>
    <row r="2175" spans="4:7" ht="13.95" customHeight="1">
      <c r="D2175" s="186" t="str">
        <f ca="1">IFERROR(ADDRESS(ROW($A$12),$BZ$4,,,$B$16),"")</f>
        <v>'0'!$ET$12</v>
      </c>
      <c r="E2175" s="170" t="str">
        <f t="shared" ca="1" si="81"/>
        <v/>
      </c>
      <c r="F2175" s="170" t="str">
        <f t="shared" ca="1" si="82"/>
        <v/>
      </c>
      <c r="G2175" s="171" t="str">
        <f ca="1">IF(OR(E2175=0,E2175="",E2175=FALSE),"",MAX($G$1:G2174)+1)</f>
        <v/>
      </c>
    </row>
    <row r="2176" spans="4:7" ht="13.95" customHeight="1">
      <c r="D2176" s="186" t="str">
        <f ca="1">IFERROR(ADDRESS(ROW($A$13),$BZ$4,,,$B$16),"")</f>
        <v>'0'!$ET$13</v>
      </c>
      <c r="E2176" s="170" t="str">
        <f t="shared" ca="1" si="81"/>
        <v/>
      </c>
      <c r="F2176" s="170" t="str">
        <f t="shared" ca="1" si="82"/>
        <v/>
      </c>
      <c r="G2176" s="171" t="str">
        <f ca="1">IF(OR(E2176=0,E2176="",E2176=FALSE),"",MAX($G$1:G2175)+1)</f>
        <v/>
      </c>
    </row>
    <row r="2177" spans="4:7" ht="13.95" customHeight="1">
      <c r="D2177" s="186" t="str">
        <f ca="1">IFERROR(ADDRESS(ROW($A$14),$BZ$4,,,$B$16),"")</f>
        <v>'0'!$ET$14</v>
      </c>
      <c r="E2177" s="170" t="str">
        <f t="shared" ca="1" si="81"/>
        <v/>
      </c>
      <c r="F2177" s="170" t="str">
        <f t="shared" ca="1" si="82"/>
        <v/>
      </c>
      <c r="G2177" s="171" t="str">
        <f ca="1">IF(OR(E2177=0,E2177="",E2177=FALSE),"",MAX($G$1:G2176)+1)</f>
        <v/>
      </c>
    </row>
    <row r="2178" spans="4:7" ht="13.95" customHeight="1">
      <c r="D2178" s="186" t="str">
        <f ca="1">IFERROR(ADDRESS(ROW($A$15),$BZ$4,,,$B$16),"")</f>
        <v>'0'!$ET$15</v>
      </c>
      <c r="E2178" s="170" t="str">
        <f t="shared" ca="1" si="81"/>
        <v/>
      </c>
      <c r="F2178" s="170" t="str">
        <f t="shared" ca="1" si="82"/>
        <v/>
      </c>
      <c r="G2178" s="171" t="str">
        <f ca="1">IF(OR(E2178=0,E2178="",E2178=FALSE),"",MAX($G$1:G2177)+1)</f>
        <v/>
      </c>
    </row>
    <row r="2179" spans="4:7" ht="13.95" customHeight="1">
      <c r="D2179" s="186" t="str">
        <f ca="1">IFERROR(ADDRESS(ROW($A$16),$BZ$4,,,$B$16),"")</f>
        <v>'0'!$ET$16</v>
      </c>
      <c r="E2179" s="170" t="str">
        <f t="shared" ref="E2179:E2242" ca="1" si="83">IFERROR(INDIRECT(D2179),"")</f>
        <v/>
      </c>
      <c r="F2179" s="170" t="str">
        <f t="shared" ca="1" si="82"/>
        <v/>
      </c>
      <c r="G2179" s="171" t="str">
        <f ca="1">IF(OR(E2179=0,E2179="",E2179=FALSE),"",MAX($G$1:G2178)+1)</f>
        <v/>
      </c>
    </row>
    <row r="2180" spans="4:7" ht="13.95" customHeight="1">
      <c r="D2180" s="186" t="str">
        <f ca="1">IFERROR(ADDRESS(ROW($A$17),$BZ$4,,,$B$16),"")</f>
        <v>'0'!$ET$17</v>
      </c>
      <c r="E2180" s="170" t="str">
        <f t="shared" ca="1" si="83"/>
        <v/>
      </c>
      <c r="F2180" s="170" t="str">
        <f t="shared" ca="1" si="82"/>
        <v/>
      </c>
      <c r="G2180" s="171" t="str">
        <f ca="1">IF(OR(E2180=0,E2180="",E2180=FALSE),"",MAX($G$1:G2179)+1)</f>
        <v/>
      </c>
    </row>
    <row r="2181" spans="4:7" ht="13.95" customHeight="1">
      <c r="D2181" s="186" t="str">
        <f ca="1">IFERROR(ADDRESS(ROW($A$18),$BZ$4,,,$B$16),"")</f>
        <v>'0'!$ET$18</v>
      </c>
      <c r="E2181" s="170" t="str">
        <f t="shared" ca="1" si="83"/>
        <v/>
      </c>
      <c r="F2181" s="170" t="str">
        <f t="shared" ca="1" si="82"/>
        <v/>
      </c>
      <c r="G2181" s="171" t="str">
        <f ca="1">IF(OR(E2181=0,E2181="",E2181=FALSE),"",MAX($G$1:G2180)+1)</f>
        <v/>
      </c>
    </row>
    <row r="2182" spans="4:7" ht="13.95" customHeight="1">
      <c r="D2182" s="186" t="str">
        <f ca="1">IFERROR(ADDRESS(ROW($A$19),$BZ$4,,,$B$16),"")</f>
        <v>'0'!$ET$19</v>
      </c>
      <c r="E2182" s="170" t="str">
        <f t="shared" ca="1" si="83"/>
        <v/>
      </c>
      <c r="F2182" s="170" t="str">
        <f t="shared" ref="F2182:F2245" ca="1" si="84">IFERROR(IF(OFFSET(INDIRECT(D2182),,-1)&lt;&gt;"",OFFSET(INDIRECT(D2182),,-1),IF(OFFSET(INDIRECT(D2182),,-2)&lt;&gt;"",OFFSET(INDIRECT(D2182),,-2),IF(OFFSET(INDIRECT(D2182),,-3)&lt;&gt;"",OFFSET(INDIRECT(D2182),,-3),IF(OFFSET(INDIRECT(D2182),,-4)&lt;&gt;"",OFFSET(INDIRECT(D2182),,-4),IF(OFFSET(INDIRECT(D2182),,-5)&lt;&gt;"",OFFSET(INDIRECT(D2182),,-5),IF(OFFSET(INDIRECT(D2182),,-6)&lt;&gt;"",OFFSET(INDIRECT(D2182),,-6))))))),"")</f>
        <v/>
      </c>
      <c r="G2182" s="171" t="str">
        <f ca="1">IF(OR(E2182=0,E2182="",E2182=FALSE),"",MAX($G$1:G2181)+1)</f>
        <v/>
      </c>
    </row>
    <row r="2183" spans="4:7" ht="13.95" customHeight="1">
      <c r="D2183" s="186" t="str">
        <f ca="1">IFERROR(ADDRESS(ROW($A$20),$BZ$4,,,$B$16),"")</f>
        <v>'0'!$ET$20</v>
      </c>
      <c r="E2183" s="170" t="str">
        <f t="shared" ca="1" si="83"/>
        <v/>
      </c>
      <c r="F2183" s="170" t="str">
        <f t="shared" ca="1" si="84"/>
        <v/>
      </c>
      <c r="G2183" s="171" t="str">
        <f ca="1">IF(OR(E2183=0,E2183="",E2183=FALSE),"",MAX($G$1:G2182)+1)</f>
        <v/>
      </c>
    </row>
    <row r="2184" spans="4:7" ht="13.95" customHeight="1">
      <c r="D2184" s="186" t="str">
        <f ca="1">IFERROR(ADDRESS(ROW($A$21),$BZ$4,,,$B$16),"")</f>
        <v>'0'!$ET$21</v>
      </c>
      <c r="E2184" s="170" t="str">
        <f t="shared" ca="1" si="83"/>
        <v/>
      </c>
      <c r="F2184" s="170" t="str">
        <f t="shared" ca="1" si="84"/>
        <v/>
      </c>
      <c r="G2184" s="171" t="str">
        <f ca="1">IF(OR(E2184=0,E2184="",E2184=FALSE),"",MAX($G$1:G2183)+1)</f>
        <v/>
      </c>
    </row>
    <row r="2185" spans="4:7" ht="13.95" customHeight="1">
      <c r="D2185" s="186" t="str">
        <f ca="1">IFERROR(ADDRESS(ROW($A$22),$BZ$4,,,$B$16),"")</f>
        <v>'0'!$ET$22</v>
      </c>
      <c r="E2185" s="170" t="str">
        <f t="shared" ca="1" si="83"/>
        <v/>
      </c>
      <c r="F2185" s="170" t="str">
        <f t="shared" ca="1" si="84"/>
        <v/>
      </c>
      <c r="G2185" s="171" t="str">
        <f ca="1">IF(OR(E2185=0,E2185="",E2185=FALSE),"",MAX($G$1:G2184)+1)</f>
        <v/>
      </c>
    </row>
    <row r="2186" spans="4:7" ht="13.95" customHeight="1">
      <c r="D2186" s="186" t="str">
        <f ca="1">IFERROR(ADDRESS(ROW($A$23),$BZ$4,,,$B$16),"")</f>
        <v>'0'!$ET$23</v>
      </c>
      <c r="E2186" s="170" t="str">
        <f t="shared" ca="1" si="83"/>
        <v/>
      </c>
      <c r="F2186" s="170" t="str">
        <f t="shared" ca="1" si="84"/>
        <v/>
      </c>
      <c r="G2186" s="171" t="str">
        <f ca="1">IF(OR(E2186=0,E2186="",E2186=FALSE),"",MAX($G$1:G2185)+1)</f>
        <v/>
      </c>
    </row>
    <row r="2187" spans="4:7" ht="13.95" customHeight="1">
      <c r="D2187" s="186" t="str">
        <f ca="1">IFERROR(ADDRESS(ROW($A$24),$BZ$4,,,$B$16),"")</f>
        <v>'0'!$ET$24</v>
      </c>
      <c r="E2187" s="170" t="str">
        <f t="shared" ca="1" si="83"/>
        <v/>
      </c>
      <c r="F2187" s="170" t="str">
        <f t="shared" ca="1" si="84"/>
        <v/>
      </c>
      <c r="G2187" s="171" t="str">
        <f ca="1">IF(OR(E2187=0,E2187="",E2187=FALSE),"",MAX($G$1:G2186)+1)</f>
        <v/>
      </c>
    </row>
    <row r="2188" spans="4:7" ht="13.95" customHeight="1">
      <c r="D2188" s="186" t="str">
        <f ca="1">IFERROR(ADDRESS(ROW($A$25),$BZ$4,,,$B$16),"")</f>
        <v>'0'!$ET$25</v>
      </c>
      <c r="E2188" s="170" t="str">
        <f t="shared" ca="1" si="83"/>
        <v/>
      </c>
      <c r="F2188" s="170" t="str">
        <f t="shared" ca="1" si="84"/>
        <v/>
      </c>
      <c r="G2188" s="171" t="str">
        <f ca="1">IF(OR(E2188=0,E2188="",E2188=FALSE),"",MAX($G$1:G2187)+1)</f>
        <v/>
      </c>
    </row>
    <row r="2189" spans="4:7" ht="13.95" customHeight="1">
      <c r="D2189" s="186" t="str">
        <f ca="1">IFERROR(ADDRESS(ROW($A$26),$BZ$4,,,$B$16),"")</f>
        <v>'0'!$ET$26</v>
      </c>
      <c r="E2189" s="170" t="str">
        <f t="shared" ca="1" si="83"/>
        <v/>
      </c>
      <c r="F2189" s="170" t="str">
        <f t="shared" ca="1" si="84"/>
        <v/>
      </c>
      <c r="G2189" s="171" t="str">
        <f ca="1">IF(OR(E2189=0,E2189="",E2189=FALSE),"",MAX($G$1:G2188)+1)</f>
        <v/>
      </c>
    </row>
    <row r="2190" spans="4:7" ht="13.95" customHeight="1">
      <c r="D2190" s="186" t="str">
        <f ca="1">IFERROR(ADDRESS(ROW($A$27),$BZ$4,,,$B$16),"")</f>
        <v>'0'!$ET$27</v>
      </c>
      <c r="E2190" s="170" t="str">
        <f t="shared" ca="1" si="83"/>
        <v/>
      </c>
      <c r="F2190" s="170" t="str">
        <f t="shared" ca="1" si="84"/>
        <v/>
      </c>
      <c r="G2190" s="171" t="str">
        <f ca="1">IF(OR(E2190=0,E2190="",E2190=FALSE),"",MAX($G$1:G2189)+1)</f>
        <v/>
      </c>
    </row>
    <row r="2191" spans="4:7" ht="13.95" customHeight="1">
      <c r="D2191" s="186" t="str">
        <f ca="1">IFERROR(ADDRESS(ROW($A$28),$BZ$4,,,$B$16),"")</f>
        <v>'0'!$ET$28</v>
      </c>
      <c r="E2191" s="170" t="str">
        <f t="shared" ca="1" si="83"/>
        <v/>
      </c>
      <c r="F2191" s="170" t="str">
        <f t="shared" ca="1" si="84"/>
        <v/>
      </c>
      <c r="G2191" s="171" t="str">
        <f ca="1">IF(OR(E2191=0,E2191="",E2191=FALSE),"",MAX($G$1:G2190)+1)</f>
        <v/>
      </c>
    </row>
    <row r="2192" spans="4:7" ht="13.95" customHeight="1">
      <c r="D2192" s="186" t="str">
        <f ca="1">IFERROR(ADDRESS(ROW($A$29),$BZ$4,,,$B$16),"")</f>
        <v>'0'!$ET$29</v>
      </c>
      <c r="E2192" s="170" t="str">
        <f t="shared" ca="1" si="83"/>
        <v/>
      </c>
      <c r="F2192" s="170" t="str">
        <f t="shared" ca="1" si="84"/>
        <v/>
      </c>
      <c r="G2192" s="171" t="str">
        <f ca="1">IF(OR(E2192=0,E2192="",E2192=FALSE),"",MAX($G$1:G2191)+1)</f>
        <v/>
      </c>
    </row>
    <row r="2193" spans="4:7" ht="13.95" customHeight="1">
      <c r="D2193" s="186" t="str">
        <f ca="1">IFERROR(ADDRESS(ROW($A$30),$BZ$4,,,$B$16),"")</f>
        <v>'0'!$ET$30</v>
      </c>
      <c r="E2193" s="170" t="str">
        <f t="shared" ca="1" si="83"/>
        <v/>
      </c>
      <c r="F2193" s="170" t="str">
        <f t="shared" ca="1" si="84"/>
        <v/>
      </c>
      <c r="G2193" s="171" t="str">
        <f ca="1">IF(OR(E2193=0,E2193="",E2193=FALSE),"",MAX($G$1:G2192)+1)</f>
        <v/>
      </c>
    </row>
    <row r="2194" spans="4:7" ht="13.95" customHeight="1">
      <c r="D2194" s="186" t="str">
        <f ca="1">IFERROR(ADDRESS(ROW($A$31),$BZ$4,,,$B$16),"")</f>
        <v>'0'!$ET$31</v>
      </c>
      <c r="E2194" s="170" t="str">
        <f t="shared" ca="1" si="83"/>
        <v/>
      </c>
      <c r="F2194" s="170" t="str">
        <f t="shared" ca="1" si="84"/>
        <v/>
      </c>
      <c r="G2194" s="171" t="str">
        <f ca="1">IF(OR(E2194=0,E2194="",E2194=FALSE),"",MAX($G$1:G2193)+1)</f>
        <v/>
      </c>
    </row>
    <row r="2195" spans="4:7" ht="13.95" customHeight="1">
      <c r="D2195" s="186" t="str">
        <f ca="1">IFERROR(ADDRESS(ROW($A$32),$BZ$4,,,$B$16),"")</f>
        <v>'0'!$ET$32</v>
      </c>
      <c r="E2195" s="170" t="str">
        <f t="shared" ca="1" si="83"/>
        <v/>
      </c>
      <c r="F2195" s="170" t="str">
        <f t="shared" ca="1" si="84"/>
        <v/>
      </c>
      <c r="G2195" s="171" t="str">
        <f ca="1">IF(OR(E2195=0,E2195="",E2195=FALSE),"",MAX($G$1:G2194)+1)</f>
        <v/>
      </c>
    </row>
    <row r="2196" spans="4:7" ht="13.95" customHeight="1">
      <c r="D2196" s="186" t="str">
        <f ca="1">IFERROR(ADDRESS(ROW($A$33),$BZ$4,,,$B$16),"")</f>
        <v>'0'!$ET$33</v>
      </c>
      <c r="E2196" s="170" t="str">
        <f t="shared" ca="1" si="83"/>
        <v/>
      </c>
      <c r="F2196" s="170" t="str">
        <f t="shared" ca="1" si="84"/>
        <v/>
      </c>
      <c r="G2196" s="171" t="str">
        <f ca="1">IF(OR(E2196=0,E2196="",E2196=FALSE),"",MAX($G$1:G2195)+1)</f>
        <v/>
      </c>
    </row>
    <row r="2197" spans="4:7" ht="13.95" customHeight="1">
      <c r="D2197" s="186" t="str">
        <f ca="1">IFERROR(ADDRESS(ROW($A$34),$BZ$4,,,$B$16),"")</f>
        <v>'0'!$ET$34</v>
      </c>
      <c r="E2197" s="170" t="str">
        <f t="shared" ca="1" si="83"/>
        <v/>
      </c>
      <c r="F2197" s="170" t="str">
        <f t="shared" ca="1" si="84"/>
        <v/>
      </c>
      <c r="G2197" s="171" t="str">
        <f ca="1">IF(OR(E2197=0,E2197="",E2197=FALSE),"",MAX($G$1:G2196)+1)</f>
        <v/>
      </c>
    </row>
    <row r="2198" spans="4:7" ht="13.95" customHeight="1">
      <c r="D2198" s="186" t="str">
        <f ca="1">IFERROR(ADDRESS(ROW($A$35),$BZ$4,,,$B$16),"")</f>
        <v>'0'!$ET$35</v>
      </c>
      <c r="E2198" s="170" t="str">
        <f t="shared" ca="1" si="83"/>
        <v/>
      </c>
      <c r="F2198" s="170" t="str">
        <f t="shared" ca="1" si="84"/>
        <v/>
      </c>
      <c r="G2198" s="171" t="str">
        <f ca="1">IF(OR(E2198=0,E2198="",E2198=FALSE),"",MAX($G$1:G2197)+1)</f>
        <v/>
      </c>
    </row>
    <row r="2199" spans="4:7" ht="13.95" customHeight="1">
      <c r="D2199" s="186" t="str">
        <f ca="1">IFERROR(ADDRESS(ROW($A$36),$BZ$4,,,$B$16),"")</f>
        <v>'0'!$ET$36</v>
      </c>
      <c r="E2199" s="170" t="str">
        <f t="shared" ca="1" si="83"/>
        <v/>
      </c>
      <c r="F2199" s="170" t="str">
        <f t="shared" ca="1" si="84"/>
        <v/>
      </c>
      <c r="G2199" s="171" t="str">
        <f ca="1">IF(OR(E2199=0,E2199="",E2199=FALSE),"",MAX($G$1:G2198)+1)</f>
        <v/>
      </c>
    </row>
    <row r="2200" spans="4:7" ht="13.95" customHeight="1">
      <c r="D2200" s="186" t="str">
        <f ca="1">IFERROR(ADDRESS(ROW($A$37),$BZ$4,,,$B$16),"")</f>
        <v>'0'!$ET$37</v>
      </c>
      <c r="E2200" s="170" t="str">
        <f t="shared" ca="1" si="83"/>
        <v/>
      </c>
      <c r="F2200" s="170" t="str">
        <f t="shared" ca="1" si="84"/>
        <v/>
      </c>
      <c r="G2200" s="171" t="str">
        <f ca="1">IF(OR(E2200=0,E2200="",E2200=FALSE),"",MAX($G$1:G2199)+1)</f>
        <v/>
      </c>
    </row>
    <row r="2201" spans="4:7" ht="13.95" customHeight="1">
      <c r="D2201" s="186" t="str">
        <f ca="1">IFERROR(ADDRESS(ROW($A$38),$BZ$4,,,$B$16),"")</f>
        <v>'0'!$ET$38</v>
      </c>
      <c r="E2201" s="170" t="str">
        <f t="shared" ca="1" si="83"/>
        <v/>
      </c>
      <c r="F2201" s="170" t="str">
        <f t="shared" ca="1" si="84"/>
        <v/>
      </c>
      <c r="G2201" s="171" t="str">
        <f ca="1">IF(OR(E2201=0,E2201="",E2201=FALSE),"",MAX($G$1:G2200)+1)</f>
        <v/>
      </c>
    </row>
    <row r="2202" spans="4:7" ht="13.95" customHeight="1">
      <c r="D2202" s="186" t="str">
        <f ca="1">IFERROR(ADDRESS(ROW($A$39),$BZ$4,,,$B$16),"")</f>
        <v>'0'!$ET$39</v>
      </c>
      <c r="E2202" s="170" t="str">
        <f t="shared" ca="1" si="83"/>
        <v/>
      </c>
      <c r="F2202" s="170" t="str">
        <f t="shared" ca="1" si="84"/>
        <v/>
      </c>
      <c r="G2202" s="171" t="str">
        <f ca="1">IF(OR(E2202=0,E2202="",E2202=FALSE),"",MAX($G$1:G2201)+1)</f>
        <v/>
      </c>
    </row>
    <row r="2203" spans="4:7" ht="13.95" customHeight="1">
      <c r="D2203" s="186" t="str">
        <f ca="1">IFERROR(ADDRESS(ROW($A$40),$BZ$4,,,$B$16),"")</f>
        <v>'0'!$ET$40</v>
      </c>
      <c r="E2203" s="170" t="str">
        <f t="shared" ca="1" si="83"/>
        <v/>
      </c>
      <c r="F2203" s="170" t="str">
        <f t="shared" ca="1" si="84"/>
        <v/>
      </c>
      <c r="G2203" s="171" t="str">
        <f ca="1">IF(OR(E2203=0,E2203="",E2203=FALSE),"",MAX($G$1:G2202)+1)</f>
        <v/>
      </c>
    </row>
    <row r="2204" spans="4:7" ht="13.95" customHeight="1">
      <c r="D2204" s="186" t="str">
        <f ca="1">IFERROR(ADDRESS(ROW($A$41),$BZ$4,,,$B$16),"")</f>
        <v>'0'!$ET$41</v>
      </c>
      <c r="E2204" s="170" t="str">
        <f t="shared" ca="1" si="83"/>
        <v/>
      </c>
      <c r="F2204" s="170" t="str">
        <f t="shared" ca="1" si="84"/>
        <v/>
      </c>
      <c r="G2204" s="171" t="str">
        <f ca="1">IF(OR(E2204=0,E2204="",E2204=FALSE),"",MAX($G$1:G2203)+1)</f>
        <v/>
      </c>
    </row>
    <row r="2205" spans="4:7" ht="13.95" customHeight="1">
      <c r="D2205" s="186" t="str">
        <f ca="1">IFERROR(ADDRESS(ROW($A$42),$BZ$4,,,$B$16),"")</f>
        <v>'0'!$ET$42</v>
      </c>
      <c r="E2205" s="170" t="str">
        <f t="shared" ca="1" si="83"/>
        <v/>
      </c>
      <c r="F2205" s="170" t="str">
        <f t="shared" ca="1" si="84"/>
        <v/>
      </c>
      <c r="G2205" s="171" t="str">
        <f ca="1">IF(OR(E2205=0,E2205="",E2205=FALSE),"",MAX($G$1:G2204)+1)</f>
        <v/>
      </c>
    </row>
    <row r="2206" spans="4:7" ht="13.95" customHeight="1">
      <c r="D2206" s="186" t="str">
        <f ca="1">IFERROR(ADDRESS(ROW($A$43),$BZ$4,,,$B$16),"")</f>
        <v>'0'!$ET$43</v>
      </c>
      <c r="E2206" s="170" t="str">
        <f t="shared" ca="1" si="83"/>
        <v/>
      </c>
      <c r="F2206" s="170" t="str">
        <f t="shared" ca="1" si="84"/>
        <v/>
      </c>
      <c r="G2206" s="171" t="str">
        <f ca="1">IF(OR(E2206=0,E2206="",E2206=FALSE),"",MAX($G$1:G2205)+1)</f>
        <v/>
      </c>
    </row>
    <row r="2207" spans="4:7" ht="13.95" customHeight="1">
      <c r="D2207" s="186" t="str">
        <f ca="1">IFERROR(ADDRESS(ROW($A$44),$BZ$4,,,$B$16),"")</f>
        <v>'0'!$ET$44</v>
      </c>
      <c r="E2207" s="170" t="str">
        <f t="shared" ca="1" si="83"/>
        <v/>
      </c>
      <c r="F2207" s="170" t="str">
        <f t="shared" ca="1" si="84"/>
        <v/>
      </c>
      <c r="G2207" s="171" t="str">
        <f ca="1">IF(OR(E2207=0,E2207="",E2207=FALSE),"",MAX($G$1:G2206)+1)</f>
        <v/>
      </c>
    </row>
    <row r="2208" spans="4:7" ht="13.95" customHeight="1">
      <c r="D2208" s="186" t="str">
        <f ca="1">IFERROR(ADDRESS(ROW($A$45),$BZ$4,,,$B$16),"")</f>
        <v>'0'!$ET$45</v>
      </c>
      <c r="E2208" s="170" t="str">
        <f t="shared" ca="1" si="83"/>
        <v/>
      </c>
      <c r="F2208" s="170" t="str">
        <f t="shared" ca="1" si="84"/>
        <v/>
      </c>
      <c r="G2208" s="171" t="str">
        <f ca="1">IF(OR(E2208=0,E2208="",E2208=FALSE),"",MAX($G$1:G2207)+1)</f>
        <v/>
      </c>
    </row>
    <row r="2209" spans="4:7" ht="13.95" customHeight="1">
      <c r="D2209" s="186" t="str">
        <f ca="1">IFERROR(ADDRESS(ROW($A$46),$BZ$4,,,$B$16),"")</f>
        <v>'0'!$ET$46</v>
      </c>
      <c r="E2209" s="170" t="str">
        <f t="shared" ca="1" si="83"/>
        <v/>
      </c>
      <c r="F2209" s="170" t="str">
        <f t="shared" ca="1" si="84"/>
        <v/>
      </c>
      <c r="G2209" s="171" t="str">
        <f ca="1">IF(OR(E2209=0,E2209="",E2209=FALSE),"",MAX($G$1:G2208)+1)</f>
        <v/>
      </c>
    </row>
    <row r="2210" spans="4:7" ht="13.95" customHeight="1">
      <c r="D2210" s="186" t="str">
        <f ca="1">IFERROR(ADDRESS(ROW($A$47),$BZ$4,,,$B$16),"")</f>
        <v>'0'!$ET$47</v>
      </c>
      <c r="E2210" s="170" t="str">
        <f t="shared" ca="1" si="83"/>
        <v/>
      </c>
      <c r="F2210" s="170" t="str">
        <f t="shared" ca="1" si="84"/>
        <v/>
      </c>
      <c r="G2210" s="171" t="str">
        <f ca="1">IF(OR(E2210=0,E2210="",E2210=FALSE),"",MAX($G$1:G2209)+1)</f>
        <v/>
      </c>
    </row>
    <row r="2211" spans="4:7" ht="13.95" customHeight="1">
      <c r="D2211" s="186" t="str">
        <f ca="1">IFERROR(ADDRESS(ROW($A$48),$BZ$4,,,$B$16),"")</f>
        <v>'0'!$ET$48</v>
      </c>
      <c r="E2211" s="170" t="str">
        <f t="shared" ca="1" si="83"/>
        <v/>
      </c>
      <c r="F2211" s="170" t="str">
        <f t="shared" ca="1" si="84"/>
        <v/>
      </c>
      <c r="G2211" s="171" t="str">
        <f ca="1">IF(OR(E2211=0,E2211="",E2211=FALSE),"",MAX($G$1:G2210)+1)</f>
        <v/>
      </c>
    </row>
    <row r="2212" spans="4:7" ht="13.95" customHeight="1">
      <c r="D2212" s="186" t="str">
        <f ca="1">IFERROR(ADDRESS(ROW($A$49),$BZ$4,,,$B$16),"")</f>
        <v>'0'!$ET$49</v>
      </c>
      <c r="E2212" s="170" t="str">
        <f t="shared" ca="1" si="83"/>
        <v/>
      </c>
      <c r="F2212" s="170" t="str">
        <f t="shared" ca="1" si="84"/>
        <v/>
      </c>
      <c r="G2212" s="171" t="str">
        <f ca="1">IF(OR(E2212=0,E2212="",E2212=FALSE),"",MAX($G$1:G2211)+1)</f>
        <v/>
      </c>
    </row>
    <row r="2213" spans="4:7" ht="13.95" customHeight="1">
      <c r="D2213" s="186" t="str">
        <f ca="1">IFERROR(ADDRESS(ROW($A$50),$BZ$4,,,$B$16),"")</f>
        <v>'0'!$ET$50</v>
      </c>
      <c r="E2213" s="170" t="str">
        <f t="shared" ca="1" si="83"/>
        <v/>
      </c>
      <c r="F2213" s="170" t="str">
        <f t="shared" ca="1" si="84"/>
        <v/>
      </c>
      <c r="G2213" s="171" t="str">
        <f ca="1">IF(OR(E2213=0,E2213="",E2213=FALSE),"",MAX($G$1:G2212)+1)</f>
        <v/>
      </c>
    </row>
    <row r="2214" spans="4:7" ht="13.95" customHeight="1">
      <c r="D2214" s="186" t="str">
        <f ca="1">IFERROR(ADDRESS(ROW($A$51),$BZ$4,,,$B$16),"")</f>
        <v>'0'!$ET$51</v>
      </c>
      <c r="E2214" s="170" t="str">
        <f t="shared" ca="1" si="83"/>
        <v/>
      </c>
      <c r="F2214" s="170" t="str">
        <f t="shared" ca="1" si="84"/>
        <v/>
      </c>
      <c r="G2214" s="171" t="str">
        <f ca="1">IF(OR(E2214=0,E2214="",E2214=FALSE),"",MAX($G$1:G2213)+1)</f>
        <v/>
      </c>
    </row>
    <row r="2215" spans="4:7" ht="13.95" customHeight="1">
      <c r="D2215" s="186" t="str">
        <f ca="1">IFERROR(ADDRESS(ROW($A$52),$BZ$4,,,$B$16),"")</f>
        <v>'0'!$ET$52</v>
      </c>
      <c r="E2215" s="170" t="str">
        <f t="shared" ca="1" si="83"/>
        <v/>
      </c>
      <c r="F2215" s="170" t="str">
        <f t="shared" ca="1" si="84"/>
        <v/>
      </c>
      <c r="G2215" s="171" t="str">
        <f ca="1">IF(OR(E2215=0,E2215="",E2215=FALSE),"",MAX($G$1:G2214)+1)</f>
        <v/>
      </c>
    </row>
    <row r="2216" spans="4:7" ht="13.95" customHeight="1">
      <c r="D2216" s="187" t="str">
        <f ca="1">IFERROR(ADDRESS(ROW($A$3),$BZ$5,,,$B$16),"")</f>
        <v>'0'!$EU$3</v>
      </c>
      <c r="E2216" s="170" t="str">
        <f t="shared" ca="1" si="83"/>
        <v/>
      </c>
      <c r="F2216" s="170" t="str">
        <f t="shared" ca="1" si="84"/>
        <v/>
      </c>
      <c r="G2216" s="171" t="str">
        <f ca="1">IF(OR(E2216=0,E2216="",E2216=FALSE),"",MAX($G$1:G2215)+1)</f>
        <v/>
      </c>
    </row>
    <row r="2217" spans="4:7" ht="13.95" customHeight="1">
      <c r="D2217" s="187" t="str">
        <f ca="1">IFERROR(ADDRESS(ROW($A$4),$BZ$5,,,$B$16),"")</f>
        <v>'0'!$EU$4</v>
      </c>
      <c r="E2217" s="170" t="str">
        <f t="shared" ca="1" si="83"/>
        <v/>
      </c>
      <c r="F2217" s="170" t="str">
        <f t="shared" ca="1" si="84"/>
        <v/>
      </c>
      <c r="G2217" s="171" t="str">
        <f ca="1">IF(OR(E2217=0,E2217="",E2217=FALSE),"",MAX($G$1:G2216)+1)</f>
        <v/>
      </c>
    </row>
    <row r="2218" spans="4:7" ht="13.95" customHeight="1">
      <c r="D2218" s="187" t="str">
        <f ca="1">IFERROR(ADDRESS(ROW($A$5),$BZ$5,,,$B$16),"")</f>
        <v>'0'!$EU$5</v>
      </c>
      <c r="E2218" s="170" t="str">
        <f t="shared" ca="1" si="83"/>
        <v/>
      </c>
      <c r="F2218" s="170" t="str">
        <f t="shared" ca="1" si="84"/>
        <v/>
      </c>
      <c r="G2218" s="171" t="str">
        <f ca="1">IF(OR(E2218=0,E2218="",E2218=FALSE),"",MAX($G$1:G2217)+1)</f>
        <v/>
      </c>
    </row>
    <row r="2219" spans="4:7" ht="13.95" customHeight="1">
      <c r="D2219" s="187" t="str">
        <f ca="1">IFERROR(ADDRESS(ROW($A$6),$BZ$5,,,$B$16),"")</f>
        <v>'0'!$EU$6</v>
      </c>
      <c r="E2219" s="170" t="str">
        <f t="shared" ca="1" si="83"/>
        <v/>
      </c>
      <c r="F2219" s="170" t="str">
        <f t="shared" ca="1" si="84"/>
        <v/>
      </c>
      <c r="G2219" s="171" t="str">
        <f ca="1">IF(OR(E2219=0,E2219="",E2219=FALSE),"",MAX($G$1:G2218)+1)</f>
        <v/>
      </c>
    </row>
    <row r="2220" spans="4:7" ht="13.95" customHeight="1">
      <c r="D2220" s="187" t="str">
        <f ca="1">IFERROR(ADDRESS(ROW($A$7),$BZ$5,,,$B$16),"")</f>
        <v>'0'!$EU$7</v>
      </c>
      <c r="E2220" s="170" t="str">
        <f t="shared" ca="1" si="83"/>
        <v/>
      </c>
      <c r="F2220" s="170" t="str">
        <f t="shared" ca="1" si="84"/>
        <v/>
      </c>
      <c r="G2220" s="171" t="str">
        <f ca="1">IF(OR(E2220=0,E2220="",E2220=FALSE),"",MAX($G$1:G2219)+1)</f>
        <v/>
      </c>
    </row>
    <row r="2221" spans="4:7" ht="13.95" customHeight="1">
      <c r="D2221" s="187" t="str">
        <f ca="1">IFERROR(ADDRESS(ROW($A$8),$BZ$5,,,$B$16),"")</f>
        <v>'0'!$EU$8</v>
      </c>
      <c r="E2221" s="170" t="str">
        <f t="shared" ca="1" si="83"/>
        <v/>
      </c>
      <c r="F2221" s="170" t="str">
        <f t="shared" ca="1" si="84"/>
        <v/>
      </c>
      <c r="G2221" s="171" t="str">
        <f ca="1">IF(OR(E2221=0,E2221="",E2221=FALSE),"",MAX($G$1:G2220)+1)</f>
        <v/>
      </c>
    </row>
    <row r="2222" spans="4:7" ht="13.95" customHeight="1">
      <c r="D2222" s="187" t="str">
        <f ca="1">IFERROR(ADDRESS(ROW($A$9),$BZ$5,,,$B$16),"")</f>
        <v>'0'!$EU$9</v>
      </c>
      <c r="E2222" s="170" t="str">
        <f t="shared" ca="1" si="83"/>
        <v/>
      </c>
      <c r="F2222" s="170" t="str">
        <f t="shared" ca="1" si="84"/>
        <v/>
      </c>
      <c r="G2222" s="171" t="str">
        <f ca="1">IF(OR(E2222=0,E2222="",E2222=FALSE),"",MAX($G$1:G2221)+1)</f>
        <v/>
      </c>
    </row>
    <row r="2223" spans="4:7" ht="13.95" customHeight="1">
      <c r="D2223" s="187" t="str">
        <f ca="1">IFERROR(ADDRESS(ROW($A$10),$BZ$5,,,$B$16),"")</f>
        <v>'0'!$EU$10</v>
      </c>
      <c r="E2223" s="170" t="str">
        <f t="shared" ca="1" si="83"/>
        <v/>
      </c>
      <c r="F2223" s="170" t="str">
        <f t="shared" ca="1" si="84"/>
        <v/>
      </c>
      <c r="G2223" s="171" t="str">
        <f ca="1">IF(OR(E2223=0,E2223="",E2223=FALSE),"",MAX($G$1:G2222)+1)</f>
        <v/>
      </c>
    </row>
    <row r="2224" spans="4:7" ht="13.95" customHeight="1">
      <c r="D2224" s="187" t="str">
        <f ca="1">IFERROR(ADDRESS(ROW($A$11),$BZ$5,,,$B$16),"")</f>
        <v>'0'!$EU$11</v>
      </c>
      <c r="E2224" s="170" t="str">
        <f t="shared" ca="1" si="83"/>
        <v/>
      </c>
      <c r="F2224" s="170" t="str">
        <f t="shared" ca="1" si="84"/>
        <v/>
      </c>
      <c r="G2224" s="171" t="str">
        <f ca="1">IF(OR(E2224=0,E2224="",E2224=FALSE),"",MAX($G$1:G2223)+1)</f>
        <v/>
      </c>
    </row>
    <row r="2225" spans="4:7" ht="13.95" customHeight="1">
      <c r="D2225" s="187" t="str">
        <f ca="1">IFERROR(ADDRESS(ROW($A$12),$BZ$5,,,$B$16),"")</f>
        <v>'0'!$EU$12</v>
      </c>
      <c r="E2225" s="170" t="str">
        <f t="shared" ca="1" si="83"/>
        <v/>
      </c>
      <c r="F2225" s="170" t="str">
        <f t="shared" ca="1" si="84"/>
        <v/>
      </c>
      <c r="G2225" s="171" t="str">
        <f ca="1">IF(OR(E2225=0,E2225="",E2225=FALSE),"",MAX($G$1:G2224)+1)</f>
        <v/>
      </c>
    </row>
    <row r="2226" spans="4:7" ht="13.95" customHeight="1">
      <c r="D2226" s="187" t="str">
        <f ca="1">IFERROR(ADDRESS(ROW($A$13),$BZ$5,,,$B$16),"")</f>
        <v>'0'!$EU$13</v>
      </c>
      <c r="E2226" s="170" t="str">
        <f t="shared" ca="1" si="83"/>
        <v/>
      </c>
      <c r="F2226" s="170" t="str">
        <f t="shared" ca="1" si="84"/>
        <v/>
      </c>
      <c r="G2226" s="171" t="str">
        <f ca="1">IF(OR(E2226=0,E2226="",E2226=FALSE),"",MAX($G$1:G2225)+1)</f>
        <v/>
      </c>
    </row>
    <row r="2227" spans="4:7" ht="13.95" customHeight="1">
      <c r="D2227" s="187" t="str">
        <f ca="1">IFERROR(ADDRESS(ROW($A$14),$BZ$5,,,$B$16),"")</f>
        <v>'0'!$EU$14</v>
      </c>
      <c r="E2227" s="170" t="str">
        <f t="shared" ca="1" si="83"/>
        <v/>
      </c>
      <c r="F2227" s="170" t="str">
        <f t="shared" ca="1" si="84"/>
        <v/>
      </c>
      <c r="G2227" s="171" t="str">
        <f ca="1">IF(OR(E2227=0,E2227="",E2227=FALSE),"",MAX($G$1:G2226)+1)</f>
        <v/>
      </c>
    </row>
    <row r="2228" spans="4:7" ht="13.95" customHeight="1">
      <c r="D2228" s="187" t="str">
        <f ca="1">IFERROR(ADDRESS(ROW($A$15),$BZ$5,,,$B$16),"")</f>
        <v>'0'!$EU$15</v>
      </c>
      <c r="E2228" s="170" t="str">
        <f t="shared" ca="1" si="83"/>
        <v/>
      </c>
      <c r="F2228" s="170" t="str">
        <f t="shared" ca="1" si="84"/>
        <v/>
      </c>
      <c r="G2228" s="171" t="str">
        <f ca="1">IF(OR(E2228=0,E2228="",E2228=FALSE),"",MAX($G$1:G2227)+1)</f>
        <v/>
      </c>
    </row>
    <row r="2229" spans="4:7" ht="13.95" customHeight="1">
      <c r="D2229" s="187" t="str">
        <f ca="1">IFERROR(ADDRESS(ROW($A$16),$BZ$5,,,$B$16),"")</f>
        <v>'0'!$EU$16</v>
      </c>
      <c r="E2229" s="170" t="str">
        <f t="shared" ca="1" si="83"/>
        <v/>
      </c>
      <c r="F2229" s="170" t="str">
        <f t="shared" ca="1" si="84"/>
        <v/>
      </c>
      <c r="G2229" s="171" t="str">
        <f ca="1">IF(OR(E2229=0,E2229="",E2229=FALSE),"",MAX($G$1:G2228)+1)</f>
        <v/>
      </c>
    </row>
    <row r="2230" spans="4:7" ht="13.95" customHeight="1">
      <c r="D2230" s="187" t="str">
        <f ca="1">IFERROR(ADDRESS(ROW($A$17),$BZ$5,,,$B$16),"")</f>
        <v>'0'!$EU$17</v>
      </c>
      <c r="E2230" s="170" t="str">
        <f t="shared" ca="1" si="83"/>
        <v/>
      </c>
      <c r="F2230" s="170" t="str">
        <f t="shared" ca="1" si="84"/>
        <v/>
      </c>
      <c r="G2230" s="171" t="str">
        <f ca="1">IF(OR(E2230=0,E2230="",E2230=FALSE),"",MAX($G$1:G2229)+1)</f>
        <v/>
      </c>
    </row>
    <row r="2231" spans="4:7" ht="13.95" customHeight="1">
      <c r="D2231" s="187" t="str">
        <f ca="1">IFERROR(ADDRESS(ROW($A$18),$BZ$5,,,$B$16),"")</f>
        <v>'0'!$EU$18</v>
      </c>
      <c r="E2231" s="170" t="str">
        <f t="shared" ca="1" si="83"/>
        <v/>
      </c>
      <c r="F2231" s="170" t="str">
        <f t="shared" ca="1" si="84"/>
        <v/>
      </c>
      <c r="G2231" s="171" t="str">
        <f ca="1">IF(OR(E2231=0,E2231="",E2231=FALSE),"",MAX($G$1:G2230)+1)</f>
        <v/>
      </c>
    </row>
    <row r="2232" spans="4:7" ht="13.95" customHeight="1">
      <c r="D2232" s="187" t="str">
        <f ca="1">IFERROR(ADDRESS(ROW($A$19),$BZ$5,,,$B$16),"")</f>
        <v>'0'!$EU$19</v>
      </c>
      <c r="E2232" s="170" t="str">
        <f t="shared" ca="1" si="83"/>
        <v/>
      </c>
      <c r="F2232" s="170" t="str">
        <f t="shared" ca="1" si="84"/>
        <v/>
      </c>
      <c r="G2232" s="171" t="str">
        <f ca="1">IF(OR(E2232=0,E2232="",E2232=FALSE),"",MAX($G$1:G2231)+1)</f>
        <v/>
      </c>
    </row>
    <row r="2233" spans="4:7" ht="13.95" customHeight="1">
      <c r="D2233" s="187" t="str">
        <f ca="1">IFERROR(ADDRESS(ROW($A$20),$BZ$5,,,$B$16),"")</f>
        <v>'0'!$EU$20</v>
      </c>
      <c r="E2233" s="170" t="str">
        <f t="shared" ca="1" si="83"/>
        <v/>
      </c>
      <c r="F2233" s="170" t="str">
        <f t="shared" ca="1" si="84"/>
        <v/>
      </c>
      <c r="G2233" s="171" t="str">
        <f ca="1">IF(OR(E2233=0,E2233="",E2233=FALSE),"",MAX($G$1:G2232)+1)</f>
        <v/>
      </c>
    </row>
    <row r="2234" spans="4:7" ht="13.95" customHeight="1">
      <c r="D2234" s="187" t="str">
        <f ca="1">IFERROR(ADDRESS(ROW($A$21),$BZ$5,,,$B$16),"")</f>
        <v>'0'!$EU$21</v>
      </c>
      <c r="E2234" s="170" t="str">
        <f t="shared" ca="1" si="83"/>
        <v/>
      </c>
      <c r="F2234" s="170" t="str">
        <f t="shared" ca="1" si="84"/>
        <v/>
      </c>
      <c r="G2234" s="171" t="str">
        <f ca="1">IF(OR(E2234=0,E2234="",E2234=FALSE),"",MAX($G$1:G2233)+1)</f>
        <v/>
      </c>
    </row>
    <row r="2235" spans="4:7" ht="13.95" customHeight="1">
      <c r="D2235" s="187" t="str">
        <f ca="1">IFERROR(ADDRESS(ROW($A$22),$BZ$5,,,$B$16),"")</f>
        <v>'0'!$EU$22</v>
      </c>
      <c r="E2235" s="170" t="str">
        <f t="shared" ca="1" si="83"/>
        <v/>
      </c>
      <c r="F2235" s="170" t="str">
        <f t="shared" ca="1" si="84"/>
        <v/>
      </c>
      <c r="G2235" s="171" t="str">
        <f ca="1">IF(OR(E2235=0,E2235="",E2235=FALSE),"",MAX($G$1:G2234)+1)</f>
        <v/>
      </c>
    </row>
    <row r="2236" spans="4:7" ht="13.95" customHeight="1">
      <c r="D2236" s="187" t="str">
        <f ca="1">IFERROR(ADDRESS(ROW($A$23),$BZ$5,,,$B$16),"")</f>
        <v>'0'!$EU$23</v>
      </c>
      <c r="E2236" s="170" t="str">
        <f t="shared" ca="1" si="83"/>
        <v/>
      </c>
      <c r="F2236" s="170" t="str">
        <f t="shared" ca="1" si="84"/>
        <v/>
      </c>
      <c r="G2236" s="171" t="str">
        <f ca="1">IF(OR(E2236=0,E2236="",E2236=FALSE),"",MAX($G$1:G2235)+1)</f>
        <v/>
      </c>
    </row>
    <row r="2237" spans="4:7" ht="13.95" customHeight="1">
      <c r="D2237" s="187" t="str">
        <f ca="1">IFERROR(ADDRESS(ROW($A$24),$BZ$5,,,$B$16),"")</f>
        <v>'0'!$EU$24</v>
      </c>
      <c r="E2237" s="170" t="str">
        <f t="shared" ca="1" si="83"/>
        <v/>
      </c>
      <c r="F2237" s="170" t="str">
        <f t="shared" ca="1" si="84"/>
        <v/>
      </c>
      <c r="G2237" s="171" t="str">
        <f ca="1">IF(OR(E2237=0,E2237="",E2237=FALSE),"",MAX($G$1:G2236)+1)</f>
        <v/>
      </c>
    </row>
    <row r="2238" spans="4:7" ht="13.95" customHeight="1">
      <c r="D2238" s="187" t="str">
        <f ca="1">IFERROR(ADDRESS(ROW($A$25),$BZ$5,,,$B$16),"")</f>
        <v>'0'!$EU$25</v>
      </c>
      <c r="E2238" s="170" t="str">
        <f t="shared" ca="1" si="83"/>
        <v/>
      </c>
      <c r="F2238" s="170" t="str">
        <f t="shared" ca="1" si="84"/>
        <v/>
      </c>
      <c r="G2238" s="171" t="str">
        <f ca="1">IF(OR(E2238=0,E2238="",E2238=FALSE),"",MAX($G$1:G2237)+1)</f>
        <v/>
      </c>
    </row>
    <row r="2239" spans="4:7" ht="13.95" customHeight="1">
      <c r="D2239" s="187" t="str">
        <f ca="1">IFERROR(ADDRESS(ROW($A$26),$BZ$5,,,$B$16),"")</f>
        <v>'0'!$EU$26</v>
      </c>
      <c r="E2239" s="170" t="str">
        <f t="shared" ca="1" si="83"/>
        <v/>
      </c>
      <c r="F2239" s="170" t="str">
        <f t="shared" ca="1" si="84"/>
        <v/>
      </c>
      <c r="G2239" s="171" t="str">
        <f ca="1">IF(OR(E2239=0,E2239="",E2239=FALSE),"",MAX($G$1:G2238)+1)</f>
        <v/>
      </c>
    </row>
    <row r="2240" spans="4:7" ht="13.95" customHeight="1">
      <c r="D2240" s="187" t="str">
        <f ca="1">IFERROR(ADDRESS(ROW($A$27),$BZ$5,,,$B$16),"")</f>
        <v>'0'!$EU$27</v>
      </c>
      <c r="E2240" s="170" t="str">
        <f t="shared" ca="1" si="83"/>
        <v/>
      </c>
      <c r="F2240" s="170" t="str">
        <f t="shared" ca="1" si="84"/>
        <v/>
      </c>
      <c r="G2240" s="171" t="str">
        <f ca="1">IF(OR(E2240=0,E2240="",E2240=FALSE),"",MAX($G$1:G2239)+1)</f>
        <v/>
      </c>
    </row>
    <row r="2241" spans="1:62" ht="13.95" customHeight="1">
      <c r="D2241" s="187" t="str">
        <f ca="1">IFERROR(ADDRESS(ROW($A$28),$BZ$5,,,$B$16),"")</f>
        <v>'0'!$EU$28</v>
      </c>
      <c r="E2241" s="170" t="str">
        <f t="shared" ca="1" si="83"/>
        <v/>
      </c>
      <c r="F2241" s="170" t="str">
        <f t="shared" ca="1" si="84"/>
        <v/>
      </c>
      <c r="G2241" s="171" t="str">
        <f ca="1">IF(OR(E2241=0,E2241="",E2241=FALSE),"",MAX($G$1:G2240)+1)</f>
        <v/>
      </c>
    </row>
    <row r="2242" spans="1:62" ht="13.95" customHeight="1">
      <c r="D2242" s="187" t="str">
        <f ca="1">IFERROR(ADDRESS(ROW($A$29),$BZ$5,,,$B$16),"")</f>
        <v>'0'!$EU$29</v>
      </c>
      <c r="E2242" s="170" t="str">
        <f t="shared" ca="1" si="83"/>
        <v/>
      </c>
      <c r="F2242" s="170" t="str">
        <f t="shared" ca="1" si="84"/>
        <v/>
      </c>
      <c r="G2242" s="171" t="str">
        <f ca="1">IF(OR(E2242=0,E2242="",E2242=FALSE),"",MAX($G$1:G2241)+1)</f>
        <v/>
      </c>
    </row>
    <row r="2243" spans="1:62" ht="13.95" customHeight="1">
      <c r="D2243" s="187" t="str">
        <f ca="1">IFERROR(ADDRESS(ROW($A$30),$BZ$5,,,$B$16),"")</f>
        <v>'0'!$EU$30</v>
      </c>
      <c r="E2243" s="170" t="str">
        <f t="shared" ref="E2243:E2251" ca="1" si="85">IFERROR(INDIRECT(D2243),"")</f>
        <v/>
      </c>
      <c r="F2243" s="170" t="str">
        <f t="shared" ca="1" si="84"/>
        <v/>
      </c>
      <c r="G2243" s="171" t="str">
        <f ca="1">IF(OR(E2243=0,E2243="",E2243=FALSE),"",MAX($G$1:G2242)+1)</f>
        <v/>
      </c>
    </row>
    <row r="2244" spans="1:62" ht="13.95" customHeight="1">
      <c r="D2244" s="187" t="str">
        <f ca="1">IFERROR(ADDRESS(ROW($A$31),$BZ$5,,,$B$16),"")</f>
        <v>'0'!$EU$31</v>
      </c>
      <c r="E2244" s="170" t="str">
        <f t="shared" ca="1" si="85"/>
        <v/>
      </c>
      <c r="F2244" s="170" t="str">
        <f t="shared" ca="1" si="84"/>
        <v/>
      </c>
      <c r="G2244" s="171" t="str">
        <f ca="1">IF(OR(E2244=0,E2244="",E2244=FALSE),"",MAX($G$1:G2243)+1)</f>
        <v/>
      </c>
    </row>
    <row r="2245" spans="1:62" ht="13.95" customHeight="1">
      <c r="D2245" s="187" t="str">
        <f ca="1">IFERROR(ADDRESS(ROW($A$32),$BZ$5,,,$B$16),"")</f>
        <v>'0'!$EU$32</v>
      </c>
      <c r="E2245" s="170" t="str">
        <f t="shared" ca="1" si="85"/>
        <v/>
      </c>
      <c r="F2245" s="170" t="str">
        <f t="shared" ca="1" si="84"/>
        <v/>
      </c>
      <c r="G2245" s="171" t="str">
        <f ca="1">IF(OR(E2245=0,E2245="",E2245=FALSE),"",MAX($G$1:G2244)+1)</f>
        <v/>
      </c>
    </row>
    <row r="2246" spans="1:62" ht="13.95" customHeight="1">
      <c r="D2246" s="187" t="str">
        <f ca="1">IFERROR(ADDRESS(ROW($A$33),$BZ$5,,,$B$16),"")</f>
        <v>'0'!$EU$33</v>
      </c>
      <c r="E2246" s="170" t="str">
        <f t="shared" ca="1" si="85"/>
        <v/>
      </c>
      <c r="F2246" s="170" t="str">
        <f t="shared" ref="F2246:F2251" ca="1" si="86">IFERROR(IF(OFFSET(INDIRECT(D2246),,-1)&lt;&gt;"",OFFSET(INDIRECT(D2246),,-1),IF(OFFSET(INDIRECT(D2246),,-2)&lt;&gt;"",OFFSET(INDIRECT(D2246),,-2),IF(OFFSET(INDIRECT(D2246),,-3)&lt;&gt;"",OFFSET(INDIRECT(D2246),,-3),IF(OFFSET(INDIRECT(D2246),,-4)&lt;&gt;"",OFFSET(INDIRECT(D2246),,-4),IF(OFFSET(INDIRECT(D2246),,-5)&lt;&gt;"",OFFSET(INDIRECT(D2246),,-5),IF(OFFSET(INDIRECT(D2246),,-6)&lt;&gt;"",OFFSET(INDIRECT(D2246),,-6))))))),"")</f>
        <v/>
      </c>
      <c r="G2246" s="171" t="str">
        <f ca="1">IF(OR(E2246=0,E2246="",E2246=FALSE),"",MAX($G$1:G2245)+1)</f>
        <v/>
      </c>
    </row>
    <row r="2247" spans="1:62" ht="13.95" customHeight="1">
      <c r="D2247" s="187" t="str">
        <f ca="1">IFERROR(ADDRESS(ROW($A$34),$BZ$5,,,$B$16),"")</f>
        <v>'0'!$EU$34</v>
      </c>
      <c r="E2247" s="170" t="str">
        <f t="shared" ca="1" si="85"/>
        <v/>
      </c>
      <c r="F2247" s="170" t="str">
        <f t="shared" ca="1" si="86"/>
        <v/>
      </c>
      <c r="G2247" s="171" t="str">
        <f ca="1">IF(OR(E2247=0,E2247="",E2247=FALSE),"",MAX($G$1:G2246)+1)</f>
        <v/>
      </c>
    </row>
    <row r="2248" spans="1:62" ht="13.95" customHeight="1">
      <c r="D2248" s="187" t="str">
        <f ca="1">IFERROR(ADDRESS(ROW($A$35),$BZ$5,,,$B$16),"")</f>
        <v>'0'!$EU$35</v>
      </c>
      <c r="E2248" s="170" t="str">
        <f t="shared" ca="1" si="85"/>
        <v/>
      </c>
      <c r="F2248" s="170" t="str">
        <f t="shared" ca="1" si="86"/>
        <v/>
      </c>
      <c r="G2248" s="171" t="str">
        <f ca="1">IF(OR(E2248=0,E2248="",E2248=FALSE),"",MAX($G$1:G2247)+1)</f>
        <v/>
      </c>
    </row>
    <row r="2249" spans="1:62" ht="13.95" customHeight="1">
      <c r="D2249" s="187" t="str">
        <f ca="1">IFERROR(ADDRESS(ROW($A$36),$BZ$5,,,$B$16),"")</f>
        <v>'0'!$EU$36</v>
      </c>
      <c r="E2249" s="170" t="str">
        <f t="shared" ca="1" si="85"/>
        <v/>
      </c>
      <c r="F2249" s="170" t="str">
        <f t="shared" ca="1" si="86"/>
        <v/>
      </c>
      <c r="G2249" s="171" t="str">
        <f ca="1">IF(OR(E2249=0,E2249="",E2249=FALSE),"",MAX($G$1:G2248)+1)</f>
        <v/>
      </c>
    </row>
    <row r="2250" spans="1:62" ht="13.95" customHeight="1">
      <c r="D2250" s="187" t="str">
        <f ca="1">IFERROR(ADDRESS(ROW($A$37),$BZ$5,,,$B$16),"")</f>
        <v>'0'!$EU$37</v>
      </c>
      <c r="E2250" s="170" t="str">
        <f t="shared" ca="1" si="85"/>
        <v/>
      </c>
      <c r="F2250" s="170" t="str">
        <f t="shared" ca="1" si="86"/>
        <v/>
      </c>
      <c r="G2250" s="171" t="str">
        <f ca="1">IF(OR(E2250=0,E2250="",E2250=FALSE),"",MAX($G$1:G2249)+1)</f>
        <v/>
      </c>
    </row>
    <row r="2251" spans="1:62" ht="13.95" customHeight="1">
      <c r="D2251" s="187" t="str">
        <f ca="1">IFERROR(ADDRESS(ROW($A$38),$BZ$5,,,$B$16),"")</f>
        <v>'0'!$EU$38</v>
      </c>
      <c r="E2251" s="170" t="str">
        <f t="shared" ca="1" si="85"/>
        <v/>
      </c>
      <c r="F2251" s="170" t="str">
        <f t="shared" ca="1" si="86"/>
        <v/>
      </c>
      <c r="G2251" s="171" t="str">
        <f ca="1">IF(OR(E2251=0,E2251="",E2251=FALSE),"",MAX($G$1:G2250)+1)</f>
        <v/>
      </c>
    </row>
    <row r="2252" spans="1:62" ht="13.95" customHeight="1">
      <c r="A2252" s="194"/>
      <c r="B2252" s="195"/>
      <c r="C2252" s="195"/>
      <c r="D2252" s="195"/>
      <c r="E2252" s="194"/>
      <c r="F2252" s="194"/>
      <c r="G2252" s="195"/>
      <c r="H2252" s="195"/>
      <c r="I2252" s="195"/>
      <c r="J2252" s="195"/>
      <c r="K2252" s="195"/>
      <c r="L2252" s="195"/>
      <c r="M2252" s="195"/>
      <c r="N2252" s="195"/>
      <c r="O2252" s="195"/>
      <c r="P2252" s="195"/>
      <c r="Q2252" s="195"/>
      <c r="R2252" s="195"/>
      <c r="S2252" s="195"/>
      <c r="T2252" s="195"/>
      <c r="U2252" s="195"/>
      <c r="V2252" s="195"/>
      <c r="W2252" s="195"/>
      <c r="X2252" s="195"/>
      <c r="Y2252" s="195"/>
      <c r="Z2252" s="195"/>
      <c r="AA2252" s="195"/>
      <c r="AB2252" s="195"/>
      <c r="AC2252" s="195"/>
      <c r="AD2252" s="195"/>
      <c r="AE2252" s="195"/>
      <c r="AF2252" s="195"/>
      <c r="AG2252" s="195"/>
      <c r="AH2252" s="195"/>
      <c r="AI2252" s="195"/>
      <c r="AJ2252" s="195"/>
      <c r="AK2252" s="195"/>
      <c r="AL2252" s="195"/>
      <c r="AM2252" s="195"/>
      <c r="AN2252" s="195"/>
      <c r="AO2252" s="195"/>
      <c r="AP2252" s="195"/>
      <c r="AQ2252" s="195"/>
      <c r="AR2252" s="195"/>
      <c r="AS2252" s="194"/>
      <c r="AT2252" s="194"/>
      <c r="AU2252" s="194"/>
      <c r="AV2252" s="194"/>
      <c r="AW2252" s="194"/>
      <c r="AX2252" s="194"/>
      <c r="AY2252" s="194"/>
      <c r="AZ2252" s="194"/>
      <c r="BA2252" s="194"/>
      <c r="BB2252" s="194"/>
      <c r="BC2252" s="194"/>
      <c r="BD2252" s="194"/>
      <c r="BE2252" s="194"/>
      <c r="BF2252" s="194"/>
      <c r="BG2252" s="194"/>
      <c r="BH2252" s="194"/>
      <c r="BI2252" s="194"/>
      <c r="BJ2252" s="194"/>
    </row>
    <row r="2253" spans="1:62" ht="13.95" customHeight="1">
      <c r="A2253" s="194"/>
      <c r="B2253" s="195"/>
      <c r="C2253" s="195"/>
      <c r="D2253" s="195"/>
      <c r="E2253" s="194"/>
      <c r="F2253" s="194"/>
      <c r="G2253" s="195"/>
      <c r="H2253" s="195"/>
      <c r="I2253" s="195"/>
      <c r="J2253" s="195"/>
      <c r="K2253" s="195"/>
      <c r="L2253" s="195"/>
      <c r="M2253" s="195"/>
      <c r="N2253" s="195"/>
      <c r="O2253" s="195"/>
      <c r="P2253" s="195"/>
      <c r="Q2253" s="195"/>
      <c r="R2253" s="195"/>
      <c r="S2253" s="195"/>
      <c r="T2253" s="195"/>
      <c r="U2253" s="195"/>
      <c r="V2253" s="195"/>
      <c r="W2253" s="195"/>
      <c r="X2253" s="195"/>
      <c r="Y2253" s="195"/>
      <c r="Z2253" s="195"/>
      <c r="AA2253" s="195"/>
      <c r="AB2253" s="195"/>
      <c r="AC2253" s="195"/>
      <c r="AD2253" s="195"/>
      <c r="AE2253" s="195"/>
      <c r="AF2253" s="195"/>
      <c r="AG2253" s="195"/>
      <c r="AH2253" s="195"/>
      <c r="AI2253" s="195"/>
      <c r="AJ2253" s="195"/>
      <c r="AK2253" s="195"/>
      <c r="AL2253" s="195"/>
      <c r="AM2253" s="195"/>
      <c r="AN2253" s="195"/>
      <c r="AO2253" s="195"/>
      <c r="AP2253" s="195"/>
      <c r="AQ2253" s="195"/>
      <c r="AR2253" s="195"/>
      <c r="AS2253" s="194"/>
      <c r="AT2253" s="194"/>
      <c r="AU2253" s="194"/>
      <c r="AV2253" s="194"/>
      <c r="AW2253" s="194"/>
      <c r="AX2253" s="194"/>
      <c r="AY2253" s="194"/>
      <c r="AZ2253" s="194"/>
      <c r="BA2253" s="194"/>
      <c r="BB2253" s="194"/>
      <c r="BC2253" s="194"/>
      <c r="BD2253" s="194"/>
      <c r="BE2253" s="194"/>
      <c r="BF2253" s="194"/>
      <c r="BG2253" s="194"/>
      <c r="BH2253" s="194"/>
      <c r="BI2253" s="194"/>
      <c r="BJ2253" s="194"/>
    </row>
    <row r="2254" spans="1:62" ht="13.95" customHeight="1">
      <c r="A2254" s="194"/>
      <c r="B2254" s="195"/>
      <c r="C2254" s="195"/>
      <c r="D2254" s="195"/>
      <c r="E2254" s="194"/>
      <c r="F2254" s="194"/>
      <c r="G2254" s="195"/>
      <c r="H2254" s="195"/>
      <c r="I2254" s="195"/>
      <c r="J2254" s="195"/>
      <c r="K2254" s="195"/>
      <c r="L2254" s="195"/>
      <c r="M2254" s="195"/>
      <c r="N2254" s="195"/>
      <c r="O2254" s="195"/>
      <c r="P2254" s="195"/>
      <c r="Q2254" s="195"/>
      <c r="R2254" s="195"/>
      <c r="S2254" s="195"/>
      <c r="T2254" s="195"/>
      <c r="U2254" s="195"/>
      <c r="V2254" s="195"/>
      <c r="W2254" s="195"/>
      <c r="X2254" s="195"/>
      <c r="Y2254" s="195"/>
      <c r="Z2254" s="195"/>
      <c r="AA2254" s="195"/>
      <c r="AB2254" s="195"/>
      <c r="AC2254" s="195"/>
      <c r="AD2254" s="195"/>
      <c r="AE2254" s="195"/>
      <c r="AF2254" s="195"/>
      <c r="AG2254" s="195"/>
      <c r="AH2254" s="195"/>
      <c r="AI2254" s="195"/>
      <c r="AJ2254" s="195"/>
      <c r="AK2254" s="195"/>
      <c r="AL2254" s="195"/>
      <c r="AM2254" s="195"/>
      <c r="AN2254" s="195"/>
      <c r="AO2254" s="195"/>
      <c r="AP2254" s="195"/>
      <c r="AQ2254" s="195"/>
      <c r="AR2254" s="195"/>
      <c r="AS2254" s="194"/>
      <c r="AT2254" s="194"/>
      <c r="AU2254" s="194"/>
      <c r="AV2254" s="194"/>
      <c r="AW2254" s="194"/>
      <c r="AX2254" s="194"/>
      <c r="AY2254" s="194"/>
      <c r="AZ2254" s="194"/>
      <c r="BA2254" s="194"/>
      <c r="BB2254" s="194"/>
      <c r="BC2254" s="194"/>
      <c r="BD2254" s="194"/>
      <c r="BE2254" s="194"/>
      <c r="BF2254" s="194"/>
      <c r="BG2254" s="194"/>
      <c r="BH2254" s="194"/>
      <c r="BI2254" s="194"/>
      <c r="BJ2254" s="194"/>
    </row>
    <row r="2255" spans="1:62" ht="13.95" customHeight="1">
      <c r="A2255" s="194"/>
      <c r="B2255" s="195"/>
      <c r="C2255" s="195"/>
      <c r="D2255" s="195"/>
      <c r="E2255" s="194"/>
      <c r="F2255" s="194"/>
      <c r="G2255" s="195"/>
      <c r="H2255" s="195"/>
      <c r="I2255" s="195"/>
      <c r="J2255" s="195"/>
      <c r="K2255" s="195"/>
      <c r="L2255" s="195"/>
      <c r="M2255" s="195"/>
      <c r="N2255" s="195"/>
      <c r="O2255" s="195"/>
      <c r="P2255" s="195"/>
      <c r="Q2255" s="195"/>
      <c r="R2255" s="195"/>
      <c r="S2255" s="195"/>
      <c r="T2255" s="195"/>
      <c r="U2255" s="195"/>
      <c r="V2255" s="195"/>
      <c r="W2255" s="195"/>
      <c r="X2255" s="195"/>
      <c r="Y2255" s="195"/>
      <c r="Z2255" s="195"/>
      <c r="AA2255" s="195"/>
      <c r="AB2255" s="195"/>
      <c r="AC2255" s="195"/>
      <c r="AD2255" s="195"/>
      <c r="AE2255" s="195"/>
      <c r="AF2255" s="195"/>
      <c r="AG2255" s="195"/>
      <c r="AH2255" s="195"/>
      <c r="AI2255" s="195"/>
      <c r="AJ2255" s="195"/>
      <c r="AK2255" s="195"/>
      <c r="AL2255" s="195"/>
      <c r="AM2255" s="195"/>
      <c r="AN2255" s="195"/>
      <c r="AO2255" s="195"/>
      <c r="AP2255" s="195"/>
      <c r="AQ2255" s="195"/>
      <c r="AR2255" s="195"/>
      <c r="AS2255" s="194"/>
      <c r="AT2255" s="194"/>
      <c r="AU2255" s="194"/>
      <c r="AV2255" s="194"/>
      <c r="AW2255" s="194"/>
      <c r="AX2255" s="194"/>
      <c r="AY2255" s="194"/>
      <c r="AZ2255" s="194"/>
      <c r="BA2255" s="194"/>
      <c r="BB2255" s="194"/>
      <c r="BC2255" s="194"/>
      <c r="BD2255" s="194"/>
      <c r="BE2255" s="194"/>
      <c r="BF2255" s="194"/>
      <c r="BG2255" s="194"/>
      <c r="BH2255" s="194"/>
      <c r="BI2255" s="194"/>
      <c r="BJ2255" s="194"/>
    </row>
    <row r="2256" spans="1:62" ht="13.95" customHeight="1">
      <c r="A2256" s="194"/>
      <c r="B2256" s="195"/>
      <c r="C2256" s="195"/>
      <c r="D2256" s="195"/>
      <c r="E2256" s="194"/>
      <c r="F2256" s="194"/>
      <c r="G2256" s="195"/>
      <c r="H2256" s="195"/>
      <c r="I2256" s="195"/>
      <c r="J2256" s="195"/>
      <c r="K2256" s="195"/>
      <c r="L2256" s="195"/>
      <c r="M2256" s="195"/>
      <c r="N2256" s="195"/>
      <c r="O2256" s="195"/>
      <c r="P2256" s="195"/>
      <c r="Q2256" s="195"/>
      <c r="R2256" s="195"/>
      <c r="S2256" s="195"/>
      <c r="T2256" s="195"/>
      <c r="U2256" s="195"/>
      <c r="V2256" s="195"/>
      <c r="W2256" s="195"/>
      <c r="X2256" s="195"/>
      <c r="Y2256" s="195"/>
      <c r="Z2256" s="195"/>
      <c r="AA2256" s="195"/>
      <c r="AB2256" s="195"/>
      <c r="AC2256" s="195"/>
      <c r="AD2256" s="195"/>
      <c r="AE2256" s="195"/>
      <c r="AF2256" s="195"/>
      <c r="AG2256" s="195"/>
      <c r="AH2256" s="195"/>
      <c r="AI2256" s="195"/>
      <c r="AJ2256" s="195"/>
      <c r="AK2256" s="195"/>
      <c r="AL2256" s="195"/>
      <c r="AM2256" s="195"/>
      <c r="AN2256" s="195"/>
      <c r="AO2256" s="195"/>
      <c r="AP2256" s="195"/>
      <c r="AQ2256" s="195"/>
      <c r="AR2256" s="195"/>
      <c r="AS2256" s="194"/>
      <c r="AT2256" s="194"/>
      <c r="AU2256" s="194"/>
      <c r="AV2256" s="194"/>
      <c r="AW2256" s="194"/>
      <c r="AX2256" s="194"/>
      <c r="AY2256" s="194"/>
      <c r="AZ2256" s="194"/>
      <c r="BA2256" s="194"/>
      <c r="BB2256" s="194"/>
      <c r="BC2256" s="194"/>
      <c r="BD2256" s="194"/>
      <c r="BE2256" s="194"/>
      <c r="BF2256" s="194"/>
      <c r="BG2256" s="194"/>
      <c r="BH2256" s="194"/>
      <c r="BI2256" s="194"/>
      <c r="BJ2256" s="194"/>
    </row>
    <row r="2257" spans="1:62" ht="13.95" customHeight="1">
      <c r="A2257" s="194"/>
      <c r="B2257" s="195"/>
      <c r="C2257" s="195"/>
      <c r="D2257" s="195"/>
      <c r="E2257" s="194"/>
      <c r="F2257" s="194"/>
      <c r="G2257" s="195"/>
      <c r="H2257" s="195"/>
      <c r="I2257" s="195"/>
      <c r="J2257" s="195"/>
      <c r="K2257" s="195"/>
      <c r="L2257" s="195"/>
      <c r="M2257" s="195"/>
      <c r="N2257" s="195"/>
      <c r="O2257" s="195"/>
      <c r="P2257" s="195"/>
      <c r="Q2257" s="195"/>
      <c r="R2257" s="195"/>
      <c r="S2257" s="195"/>
      <c r="T2257" s="195"/>
      <c r="U2257" s="195"/>
      <c r="V2257" s="195"/>
      <c r="W2257" s="195"/>
      <c r="X2257" s="195"/>
      <c r="Y2257" s="195"/>
      <c r="Z2257" s="195"/>
      <c r="AA2257" s="195"/>
      <c r="AB2257" s="195"/>
      <c r="AC2257" s="195"/>
      <c r="AD2257" s="195"/>
      <c r="AE2257" s="195"/>
      <c r="AF2257" s="195"/>
      <c r="AG2257" s="195"/>
      <c r="AH2257" s="195"/>
      <c r="AI2257" s="195"/>
      <c r="AJ2257" s="195"/>
      <c r="AK2257" s="195"/>
      <c r="AL2257" s="195"/>
      <c r="AM2257" s="195"/>
      <c r="AN2257" s="195"/>
      <c r="AO2257" s="195"/>
      <c r="AP2257" s="195"/>
      <c r="AQ2257" s="195"/>
      <c r="AR2257" s="195"/>
      <c r="AS2257" s="194"/>
      <c r="AT2257" s="194"/>
      <c r="AU2257" s="194"/>
      <c r="AV2257" s="194"/>
      <c r="AW2257" s="194"/>
      <c r="AX2257" s="194"/>
      <c r="AY2257" s="194"/>
      <c r="AZ2257" s="194"/>
      <c r="BA2257" s="194"/>
      <c r="BB2257" s="194"/>
      <c r="BC2257" s="194"/>
      <c r="BD2257" s="194"/>
      <c r="BE2257" s="194"/>
      <c r="BF2257" s="194"/>
      <c r="BG2257" s="194"/>
      <c r="BH2257" s="194"/>
      <c r="BI2257" s="194"/>
      <c r="BJ2257" s="194"/>
    </row>
  </sheetData>
  <mergeCells count="1">
    <mergeCell ref="A1:B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Stocks</vt:lpstr>
      <vt:lpstr>ROUGE</vt:lpstr>
      <vt:lpstr>JAUNE</vt:lpstr>
      <vt:lpstr>BLEU</vt:lpstr>
      <vt:lpstr>SUIVI STOCKS</vt:lpstr>
      <vt:lpstr>calc</vt:lpstr>
      <vt:lpstr>Code</vt:lpstr>
      <vt:lpstr>Feuil</vt:lpstr>
      <vt:lpstr>Ref_</vt:lpstr>
      <vt:lpstr>Typ</vt:lpstr>
    </vt:vector>
  </TitlesOfParts>
  <Company>PLASTIC OMNIUM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GOZARD, Celine</dc:creator>
  <cp:lastModifiedBy>COURTIN</cp:lastModifiedBy>
  <cp:lastPrinted>2016-03-08T09:36:33Z</cp:lastPrinted>
  <dcterms:created xsi:type="dcterms:W3CDTF">2016-01-12T12:49:59Z</dcterms:created>
  <dcterms:modified xsi:type="dcterms:W3CDTF">2016-03-16T11:53:19Z</dcterms:modified>
</cp:coreProperties>
</file>