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46" yWindow="300" windowWidth="21315" windowHeight="9780" activeTab="0"/>
  </bookViews>
  <sheets>
    <sheet name="Planning type" sheetId="1" r:id="rId1"/>
  </sheets>
  <definedNames>
    <definedName name="Années">"2016;2017;2018;2019;2020;2021;2022;2023;2024;2025;2026;2027"</definedName>
    <definedName name="Mois">"Janvier;février;Mars;Avril;Mai;Juin;Juillet;Août;Septembre;Octobre;Novembre;Decembre"</definedName>
  </definedNames>
  <calcPr fullCalcOnLoad="1"/>
</workbook>
</file>

<file path=xl/sharedStrings.xml><?xml version="1.0" encoding="utf-8"?>
<sst xmlns="http://schemas.openxmlformats.org/spreadsheetml/2006/main" count="37" uniqueCount="37">
  <si>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</si>
  <si>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</si>
  <si>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</si>
  <si>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</si>
  <si>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</si>
  <si>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</si>
  <si>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</si>
  <si>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</si>
  <si>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</si>
  <si>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</si>
  <si>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</si>
  <si>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</si>
  <si>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</si>
  <si>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Années</t>
  </si>
  <si>
    <t>Vacances scolaires</t>
  </si>
  <si>
    <t>FORMATION</t>
  </si>
  <si>
    <t>REUNION</t>
  </si>
  <si>
    <t>CA/RTT/68</t>
  </si>
  <si>
    <t>Ecole</t>
  </si>
  <si>
    <t>Année</t>
  </si>
  <si>
    <t>1er Janvier</t>
  </si>
  <si>
    <t>Pâques</t>
  </si>
  <si>
    <t>Lundi de Pâques</t>
  </si>
  <si>
    <t>1er Mai</t>
  </si>
  <si>
    <t>Ascenscion</t>
  </si>
  <si>
    <t>Pentecôte</t>
  </si>
  <si>
    <t>Lundi de la Pentecôte</t>
  </si>
  <si>
    <t>1er Novembre</t>
  </si>
  <si>
    <t>Employé 1</t>
  </si>
  <si>
    <t>Employé 3</t>
  </si>
  <si>
    <t>Employé 4</t>
  </si>
  <si>
    <t>Employé 5</t>
  </si>
  <si>
    <t>Employé 6</t>
  </si>
  <si>
    <t>Employé 7</t>
  </si>
  <si>
    <t>Employé 8</t>
  </si>
  <si>
    <t>Employé 9</t>
  </si>
  <si>
    <t>Employé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</si>
</sst>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d\ dd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name val="Calibri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thin"/>
      <right style="thin"/>
      <top>
        <color indexed="63"/>
      </top>
      <bottom style="thin"/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3" fillId="0" borderId="10" xfId="50" applyFont="1" applyBorder="1" applyAlignment="1">
      <alignment horizontal="centerContinuous" vertical="center" wrapText="1"/>
      <protection/>
    </xf>
    <xf numFmtId="165" fontId="22" fillId="0" borderId="11" xfId="0" applyNumberFormat="1" applyFont="1" applyFill="1" applyBorder="1" applyAlignment="1">
      <alignment horizontal="center"/>
    </xf>
    <xf numFmtId="0" fontId="4" fillId="15" borderId="0" xfId="50" applyFont="1" applyFill="1" applyAlignment="1" applyProtection="1">
      <alignment horizontal="center" vertical="center"/>
      <protection/>
    </xf>
    <xf numFmtId="0" fontId="4" fillId="33" borderId="11" xfId="50" applyFont="1" applyFill="1" applyBorder="1" applyAlignment="1" applyProtection="1">
      <alignment horizontal="center" vertical="center"/>
      <protection/>
    </xf>
    <xf numFmtId="0" fontId="4" fillId="34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28" fillId="0" borderId="0" xfId="0" applyFont="1" applyAlignment="1">
      <alignment/>
    </xf>
    <xf numFmtId="1" fontId="4" fillId="0" borderId="11" xfId="50" applyNumberFormat="1" applyFont="1" applyFill="1" applyBorder="1" applyAlignment="1">
      <alignment horizontal="center" vertical="center" wrapText="1"/>
      <protection/>
    </xf>
    <xf numFmtId="1" fontId="45" fillId="0" borderId="11" xfId="50" applyNumberFormat="1" applyFont="1" applyFill="1" applyBorder="1" applyAlignment="1">
      <alignment horizontal="center" vertical="center" wrapText="1"/>
      <protection/>
    </xf>
    <xf numFmtId="0" fontId="4" fillId="0" borderId="11" xfId="50" applyNumberFormat="1" applyFont="1" applyFill="1" applyBorder="1" applyAlignment="1" applyProtection="1">
      <alignment horizontal="center" vertical="center" wrapText="1"/>
      <protection/>
    </xf>
    <xf numFmtId="1" fontId="4" fillId="0" borderId="12" xfId="50" applyNumberFormat="1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 applyProtection="1">
      <alignment horizontal="center" vertical="center" wrapText="1"/>
      <protection/>
    </xf>
    <xf numFmtId="0" fontId="4" fillId="0" borderId="11" xfId="50" applyFont="1" applyFill="1" applyBorder="1" applyAlignment="1" applyProtection="1">
      <alignment horizontal="center" vertical="center"/>
      <protection/>
    </xf>
    <xf numFmtId="1" fontId="45" fillId="0" borderId="11" xfId="50" applyNumberFormat="1" applyFont="1" applyFill="1" applyBorder="1" applyAlignment="1">
      <alignment horizontal="center" vertical="center"/>
      <protection/>
    </xf>
    <xf numFmtId="1" fontId="45" fillId="0" borderId="12" xfId="50" applyNumberFormat="1" applyFont="1" applyFill="1" applyBorder="1" applyAlignment="1">
      <alignment horizontal="center" vertical="center"/>
      <protection/>
    </xf>
    <xf numFmtId="0" fontId="45" fillId="0" borderId="11" xfId="50" applyFont="1" applyFill="1" applyBorder="1" applyAlignment="1" applyProtection="1">
      <alignment horizontal="center" vertical="center"/>
      <protection/>
    </xf>
    <xf numFmtId="1" fontId="4" fillId="0" borderId="11" xfId="50" applyNumberFormat="1" applyFont="1" applyFill="1" applyBorder="1" applyAlignment="1">
      <alignment horizontal="center" vertical="center"/>
      <protection/>
    </xf>
    <xf numFmtId="0" fontId="0" fillId="0" borderId="13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0" fontId="0" fillId="0" borderId="15" xfId="0" applyNumberFormat="1" applyBorder="1" applyAlignment="1">
      <alignment horizontal="left"/>
    </xf>
    <xf numFmtId="14" fontId="0" fillId="0" borderId="16" xfId="0" applyNumberFormat="1" applyBorder="1" applyAlignment="1">
      <alignment/>
    </xf>
    <xf numFmtId="16" fontId="0" fillId="0" borderId="15" xfId="0" applyNumberFormat="1" applyBorder="1" applyAlignment="1">
      <alignment horizontal="left"/>
    </xf>
    <xf numFmtId="16" fontId="0" fillId="0" borderId="17" xfId="0" applyNumberFormat="1" applyBorder="1" applyAlignment="1">
      <alignment horizontal="left"/>
    </xf>
    <xf numFmtId="14" fontId="0" fillId="0" borderId="18" xfId="0" applyNumberFormat="1" applyBorder="1" applyAlignment="1">
      <alignment/>
    </xf>
    <xf numFmtId="0" fontId="4" fillId="0" borderId="11" xfId="50" applyFont="1" applyFill="1" applyBorder="1" applyAlignment="1" applyProtection="1">
      <alignment horizontal="center"/>
      <protection/>
    </xf>
    <xf numFmtId="1" fontId="5" fillId="0" borderId="12" xfId="50" applyNumberFormat="1" applyFont="1" applyFill="1" applyBorder="1" applyAlignment="1">
      <alignment horizontal="center" vertical="center" wrapText="1"/>
      <protection/>
    </xf>
    <xf numFmtId="1" fontId="4" fillId="0" borderId="12" xfId="50" applyNumberFormat="1" applyFont="1" applyFill="1" applyBorder="1" applyAlignment="1">
      <alignment horizontal="center" vertical="center" wrapText="1"/>
      <protection/>
    </xf>
    <xf numFmtId="1" fontId="5" fillId="0" borderId="11" xfId="50" applyNumberFormat="1" applyFont="1" applyFill="1" applyBorder="1" applyAlignment="1">
      <alignment horizontal="center" vertical="center" wrapText="1"/>
      <protection/>
    </xf>
    <xf numFmtId="1" fontId="4" fillId="0" borderId="19" xfId="50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/>
    </xf>
    <xf numFmtId="1" fontId="4" fillId="0" borderId="12" xfId="50" applyNumberFormat="1" applyFont="1" applyFill="1" applyBorder="1" applyAlignment="1">
      <alignment horizontal="right" vertical="center" wrapText="1"/>
      <protection/>
    </xf>
    <xf numFmtId="1" fontId="4" fillId="0" borderId="12" xfId="50" applyNumberFormat="1" applyFont="1" applyFill="1" applyBorder="1" applyAlignment="1">
      <alignment horizontal="left" vertical="center"/>
      <protection/>
    </xf>
    <xf numFmtId="1" fontId="46" fillId="0" borderId="12" xfId="50" applyNumberFormat="1" applyFont="1" applyFill="1" applyBorder="1" applyAlignment="1">
      <alignment horizontal="center" vertical="center"/>
      <protection/>
    </xf>
    <xf numFmtId="0" fontId="4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5" fillId="37" borderId="23" xfId="0" applyFont="1" applyFill="1" applyBorder="1" applyAlignment="1">
      <alignment horizontal="center"/>
    </xf>
    <xf numFmtId="0" fontId="25" fillId="37" borderId="24" xfId="0" applyFont="1" applyFill="1" applyBorder="1" applyAlignment="1">
      <alignment horizontal="center"/>
    </xf>
    <xf numFmtId="0" fontId="25" fillId="37" borderId="25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2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R4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K20" sqref="K20:K21"/>
    </sheetView>
  </sheetViews>
  <sheetFormatPr defaultColWidth="11.421875" defaultRowHeight="15"/>
  <cols>
    <col min="1" max="1" width="11.7109375" style="0" customWidth="1"/>
    <col min="2" max="2" width="28.8515625" style="0" customWidth="1"/>
    <col min="3" max="3" width="18.00390625" style="0" customWidth="1"/>
    <col min="4" max="4" width="16.28125" style="0" customWidth="1"/>
    <col min="5" max="5" width="11.421875" style="0" customWidth="1"/>
    <col min="6" max="6" width="14.28125" style="0" customWidth="1"/>
    <col min="7" max="9" width="11.421875" style="0" customWidth="1"/>
    <col min="10" max="10" width="12.140625" style="0" customWidth="1"/>
    <col min="11" max="37" width="11.421875" style="0" customWidth="1"/>
  </cols>
  <sheetData>
    <row r="1" spans="1:44" ht="15.75" thickBot="1">
      <c r="A1">
        <v>1</v>
      </c>
      <c r="B1">
        <v>5</v>
      </c>
      <c r="AL1" s="1" t="s">
        <v>0</v>
      </c>
      <c r="AM1" s="1" t="s">
        <v>13</v>
      </c>
      <c r="AP1" s="3"/>
      <c r="AQ1" s="42" t="s">
        <v>19</v>
      </c>
      <c r="AR1" s="43">
        <f>+YEAR(DATE(A1+2015,1,1))</f>
        <v>2016</v>
      </c>
    </row>
    <row r="2" spans="2:39" ht="15.75" thickBot="1">
      <c r="B2" s="15"/>
      <c r="C2" s="3"/>
      <c r="D2" s="3"/>
      <c r="AL2" s="6" t="s">
        <v>1</v>
      </c>
      <c r="AM2">
        <v>2016</v>
      </c>
    </row>
    <row r="3" spans="2:44" ht="18.75">
      <c r="B3" s="45" t="str">
        <f>"Période du "&amp;TEXT(DATE(A1+2015,B1,1),"jj mmmm aaaa")&amp;" au "&amp;TEXT(DATE(A1+2015,B1+1,1)-1,"jj mmmm aaaa")</f>
        <v>Période du 01 mai 2016 au 31 mai 2016</v>
      </c>
      <c r="C3" s="46"/>
      <c r="D3" s="46"/>
      <c r="E3" s="46"/>
      <c r="F3" s="46"/>
      <c r="G3" s="46"/>
      <c r="H3" s="46"/>
      <c r="I3" s="46"/>
      <c r="J3" s="47"/>
      <c r="AL3" s="6" t="s">
        <v>2</v>
      </c>
      <c r="AM3">
        <v>2017</v>
      </c>
      <c r="AQ3" s="26" t="s">
        <v>20</v>
      </c>
      <c r="AR3" s="27">
        <f>DATE($AR$1,1,1)</f>
        <v>42370</v>
      </c>
    </row>
    <row r="4" spans="2:44" ht="15">
      <c r="B4" s="44"/>
      <c r="C4" s="44"/>
      <c r="D4" s="44"/>
      <c r="E4" s="44"/>
      <c r="F4" s="44"/>
      <c r="G4" s="44"/>
      <c r="H4" s="44"/>
      <c r="I4" s="44"/>
      <c r="J4" s="44"/>
      <c r="K4" s="3"/>
      <c r="AL4" s="6" t="s">
        <v>3</v>
      </c>
      <c r="AM4">
        <v>2018</v>
      </c>
      <c r="AQ4" s="28" t="s">
        <v>21</v>
      </c>
      <c r="AR4" s="29">
        <f>ROUND(DATE($AR$1,4,MOD(234-11*MOD($AR$1,19),30))/7,)*7-6</f>
        <v>42456</v>
      </c>
    </row>
    <row r="5" spans="2:44" ht="15">
      <c r="B5" s="7" t="s">
        <v>28</v>
      </c>
      <c r="C5" s="7" t="s">
        <v>36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7" t="s">
        <v>35</v>
      </c>
      <c r="AL5" s="6" t="s">
        <v>4</v>
      </c>
      <c r="AM5">
        <v>2019</v>
      </c>
      <c r="AQ5" s="28" t="s">
        <v>22</v>
      </c>
      <c r="AR5" s="29">
        <f>AR4+1</f>
        <v>42457</v>
      </c>
    </row>
    <row r="6" spans="1:44" ht="12.75" customHeight="1">
      <c r="A6" s="8">
        <f>DATE(A1+2015,B1,1)</f>
        <v>42491</v>
      </c>
      <c r="B6" s="21"/>
      <c r="C6" s="19"/>
      <c r="D6" s="19"/>
      <c r="E6" s="21"/>
      <c r="F6" s="20"/>
      <c r="G6" s="21"/>
      <c r="H6" s="21"/>
      <c r="I6" s="20"/>
      <c r="J6" s="2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L6" s="6" t="s">
        <v>5</v>
      </c>
      <c r="AM6">
        <v>2020</v>
      </c>
      <c r="AQ6" s="28" t="s">
        <v>23</v>
      </c>
      <c r="AR6" s="29">
        <f>DATE($AR$1,5,1)</f>
        <v>42491</v>
      </c>
    </row>
    <row r="7" spans="1:44" ht="12.75" customHeight="1">
      <c r="A7" s="8">
        <f aca="true" t="shared" si="0" ref="A7:A36">+A6+1</f>
        <v>42492</v>
      </c>
      <c r="B7" s="21"/>
      <c r="C7" s="21"/>
      <c r="D7" s="33"/>
      <c r="E7" s="25"/>
      <c r="F7" s="20"/>
      <c r="G7" s="21"/>
      <c r="H7" s="21"/>
      <c r="I7" s="20"/>
      <c r="J7" s="2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  <c r="AL7" s="6" t="s">
        <v>6</v>
      </c>
      <c r="AM7">
        <v>2021</v>
      </c>
      <c r="AQ7" s="30">
        <v>42498</v>
      </c>
      <c r="AR7" s="29">
        <f>DATE($AR$1,5,8)</f>
        <v>42498</v>
      </c>
    </row>
    <row r="8" spans="1:44" ht="12.75" customHeight="1">
      <c r="A8" s="8">
        <f t="shared" si="0"/>
        <v>42493</v>
      </c>
      <c r="B8" s="21"/>
      <c r="C8" s="21"/>
      <c r="D8" s="34"/>
      <c r="E8" s="35"/>
      <c r="F8" s="20"/>
      <c r="G8" s="21"/>
      <c r="H8" s="19"/>
      <c r="I8" s="20"/>
      <c r="J8" s="2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L8" s="6" t="s">
        <v>7</v>
      </c>
      <c r="AM8">
        <v>2022</v>
      </c>
      <c r="AQ8" s="28" t="s">
        <v>24</v>
      </c>
      <c r="AR8" s="29">
        <f>AR4+39</f>
        <v>42495</v>
      </c>
    </row>
    <row r="9" spans="1:44" ht="12.75" customHeight="1">
      <c r="A9" s="8">
        <f t="shared" si="0"/>
        <v>42494</v>
      </c>
      <c r="B9" s="21"/>
      <c r="C9" s="25"/>
      <c r="D9" s="36"/>
      <c r="E9" s="21"/>
      <c r="F9" s="20"/>
      <c r="G9" s="21"/>
      <c r="H9" s="16"/>
      <c r="I9" s="20"/>
      <c r="J9" s="2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  <c r="AL9" s="6" t="s">
        <v>8</v>
      </c>
      <c r="AM9">
        <v>2023</v>
      </c>
      <c r="AQ9" s="28" t="s">
        <v>25</v>
      </c>
      <c r="AR9" s="29">
        <f>AR4+49</f>
        <v>42505</v>
      </c>
    </row>
    <row r="10" spans="1:44" ht="12.75" customHeight="1">
      <c r="A10" s="8">
        <f t="shared" si="0"/>
        <v>42495</v>
      </c>
      <c r="B10" s="17"/>
      <c r="C10" s="17"/>
      <c r="D10" s="17"/>
      <c r="E10" s="17"/>
      <c r="F10" s="17"/>
      <c r="G10" s="17"/>
      <c r="H10" s="17"/>
      <c r="I10" s="17"/>
      <c r="J10" s="1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  <c r="AL10" s="6" t="s">
        <v>9</v>
      </c>
      <c r="AM10">
        <v>2024</v>
      </c>
      <c r="AQ10" s="28" t="s">
        <v>26</v>
      </c>
      <c r="AR10" s="29">
        <f>AR4+50</f>
        <v>42506</v>
      </c>
    </row>
    <row r="11" spans="1:44" ht="12.75" customHeight="1">
      <c r="A11" s="8">
        <f t="shared" si="0"/>
        <v>42496</v>
      </c>
      <c r="B11" s="22"/>
      <c r="C11" s="23"/>
      <c r="D11" s="23"/>
      <c r="E11" s="23"/>
      <c r="F11" s="24"/>
      <c r="G11" s="23"/>
      <c r="H11" s="23"/>
      <c r="I11" s="17"/>
      <c r="J11" s="1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L11" s="6" t="s">
        <v>10</v>
      </c>
      <c r="AM11">
        <v>2025</v>
      </c>
      <c r="AQ11" s="30">
        <v>42565</v>
      </c>
      <c r="AR11" s="29">
        <f>DATE($AR$1,7,14)</f>
        <v>42565</v>
      </c>
    </row>
    <row r="12" spans="1:44" ht="12.75" customHeight="1">
      <c r="A12" s="8">
        <f t="shared" si="0"/>
        <v>42497</v>
      </c>
      <c r="B12" s="21"/>
      <c r="C12" s="21"/>
      <c r="D12" s="19"/>
      <c r="E12" s="19"/>
      <c r="F12" s="20"/>
      <c r="G12" s="19"/>
      <c r="H12" s="19"/>
      <c r="I12" s="20"/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/>
      <c r="AL12" s="6" t="s">
        <v>11</v>
      </c>
      <c r="AM12">
        <v>2026</v>
      </c>
      <c r="AQ12" s="30">
        <v>42597</v>
      </c>
      <c r="AR12" s="29">
        <f>DATE($AR$1,8,15)</f>
        <v>42597</v>
      </c>
    </row>
    <row r="13" spans="1:44" ht="12.75" customHeight="1">
      <c r="A13" s="8">
        <f t="shared" si="0"/>
        <v>42498</v>
      </c>
      <c r="B13" s="21"/>
      <c r="C13" s="21"/>
      <c r="D13" s="19"/>
      <c r="E13" s="21"/>
      <c r="F13" s="20"/>
      <c r="G13" s="19"/>
      <c r="H13" s="21"/>
      <c r="I13" s="20"/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/>
      <c r="AL13" s="6" t="s">
        <v>12</v>
      </c>
      <c r="AM13">
        <v>2027</v>
      </c>
      <c r="AQ13" s="28" t="s">
        <v>27</v>
      </c>
      <c r="AR13" s="29">
        <f>DATE($AR$1,11,1)</f>
        <v>42675</v>
      </c>
    </row>
    <row r="14" spans="1:44" ht="12.75" customHeight="1">
      <c r="A14" s="8">
        <f t="shared" si="0"/>
        <v>42499</v>
      </c>
      <c r="B14" s="21"/>
      <c r="C14" s="21"/>
      <c r="D14" s="33"/>
      <c r="E14" s="38"/>
      <c r="F14" s="20"/>
      <c r="G14" s="35"/>
      <c r="H14" s="21"/>
      <c r="I14" s="20"/>
      <c r="J14" s="2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Q14" s="30">
        <v>42685</v>
      </c>
      <c r="AR14" s="29">
        <f>DATE($AR$1,11,11)</f>
        <v>42685</v>
      </c>
    </row>
    <row r="15" spans="1:44" ht="12.75" customHeight="1" thickBot="1">
      <c r="A15" s="8">
        <f t="shared" si="0"/>
        <v>42500</v>
      </c>
      <c r="B15" s="21"/>
      <c r="C15" s="21"/>
      <c r="D15" s="39"/>
      <c r="E15" s="21"/>
      <c r="F15" s="20"/>
      <c r="G15" s="35"/>
      <c r="H15" s="21"/>
      <c r="I15" s="20"/>
      <c r="J15" s="20"/>
      <c r="AQ15" s="31">
        <v>42729</v>
      </c>
      <c r="AR15" s="32">
        <f>DATE($AR$1,12,25)</f>
        <v>42729</v>
      </c>
    </row>
    <row r="16" spans="1:10" ht="12.75" customHeight="1">
      <c r="A16" s="8">
        <f t="shared" si="0"/>
        <v>42501</v>
      </c>
      <c r="B16" s="21"/>
      <c r="C16" s="21"/>
      <c r="D16" s="25"/>
      <c r="E16" s="21"/>
      <c r="F16" s="20"/>
      <c r="G16" s="16"/>
      <c r="H16" s="16"/>
      <c r="I16" s="20"/>
      <c r="J16" s="20"/>
    </row>
    <row r="17" spans="1:10" ht="12.75" customHeight="1">
      <c r="A17" s="8">
        <f t="shared" si="0"/>
        <v>42502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 customHeight="1">
      <c r="A18" s="8">
        <f t="shared" si="0"/>
        <v>42503</v>
      </c>
      <c r="B18" s="18"/>
      <c r="C18" s="19"/>
      <c r="D18" s="19"/>
      <c r="E18" s="19"/>
      <c r="F18" s="20"/>
      <c r="G18" s="19"/>
      <c r="H18" s="21"/>
      <c r="I18" s="21"/>
      <c r="J18" s="21"/>
    </row>
    <row r="19" spans="1:10" ht="12.75" customHeight="1">
      <c r="A19" s="8">
        <f t="shared" si="0"/>
        <v>42504</v>
      </c>
      <c r="B19" s="21"/>
      <c r="C19" s="21"/>
      <c r="D19" s="19"/>
      <c r="E19" s="25"/>
      <c r="F19" s="20"/>
      <c r="G19" s="19"/>
      <c r="H19" s="21"/>
      <c r="I19" s="20"/>
      <c r="J19" s="20"/>
    </row>
    <row r="20" spans="1:10" ht="12.75" customHeight="1">
      <c r="A20" s="8">
        <f t="shared" si="0"/>
        <v>42505</v>
      </c>
      <c r="B20" s="21"/>
      <c r="C20" s="40"/>
      <c r="D20" s="40"/>
      <c r="E20" s="25"/>
      <c r="F20" s="20"/>
      <c r="G20" s="19"/>
      <c r="H20" s="21"/>
      <c r="I20" s="20"/>
      <c r="J20" s="20"/>
    </row>
    <row r="21" spans="1:10" ht="12.75" customHeight="1">
      <c r="A21" s="8">
        <f t="shared" si="0"/>
        <v>42506</v>
      </c>
      <c r="B21" s="21"/>
      <c r="C21" s="21"/>
      <c r="D21" s="33"/>
      <c r="E21" s="25"/>
      <c r="F21" s="20"/>
      <c r="G21" s="35"/>
      <c r="H21" s="21"/>
      <c r="I21" s="20"/>
      <c r="J21" s="20"/>
    </row>
    <row r="22" spans="1:10" ht="12.75" customHeight="1">
      <c r="A22" s="8">
        <f t="shared" si="0"/>
        <v>42507</v>
      </c>
      <c r="B22" s="21"/>
      <c r="C22" s="25"/>
      <c r="D22" s="35"/>
      <c r="E22" s="25"/>
      <c r="F22" s="20"/>
      <c r="G22" s="21"/>
      <c r="H22" s="21"/>
      <c r="I22" s="20"/>
      <c r="J22" s="20"/>
    </row>
    <row r="23" spans="1:39" ht="12.75" customHeight="1">
      <c r="A23" s="8">
        <f t="shared" si="0"/>
        <v>42508</v>
      </c>
      <c r="B23" s="21"/>
      <c r="C23" s="25"/>
      <c r="D23" s="16"/>
      <c r="E23" s="25"/>
      <c r="F23" s="20"/>
      <c r="G23" s="16"/>
      <c r="H23" s="21"/>
      <c r="I23" s="20"/>
      <c r="J23" s="20"/>
      <c r="AM23" s="1"/>
    </row>
    <row r="24" spans="1:10" ht="12.75" customHeight="1">
      <c r="A24" s="8">
        <f t="shared" si="0"/>
        <v>42509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 customHeight="1">
      <c r="A25" s="8">
        <f t="shared" si="0"/>
        <v>42510</v>
      </c>
      <c r="B25" s="25"/>
      <c r="C25" s="19"/>
      <c r="D25" s="19"/>
      <c r="E25" s="19"/>
      <c r="F25" s="21"/>
      <c r="G25" s="21"/>
      <c r="H25" s="19"/>
      <c r="I25" s="16"/>
      <c r="J25" s="16"/>
    </row>
    <row r="26" spans="1:10" ht="12.75" customHeight="1">
      <c r="A26" s="8">
        <f t="shared" si="0"/>
        <v>42511</v>
      </c>
      <c r="B26" s="21"/>
      <c r="C26" s="21"/>
      <c r="D26" s="41"/>
      <c r="E26" s="21"/>
      <c r="F26" s="20"/>
      <c r="G26" s="19"/>
      <c r="H26" s="19"/>
      <c r="I26" s="37"/>
      <c r="J26" s="20"/>
    </row>
    <row r="27" spans="1:10" ht="12.75" customHeight="1">
      <c r="A27" s="8">
        <f t="shared" si="0"/>
        <v>42512</v>
      </c>
      <c r="B27" s="21"/>
      <c r="C27" s="21"/>
      <c r="D27" s="19"/>
      <c r="E27" s="21"/>
      <c r="F27" s="20"/>
      <c r="G27" s="19"/>
      <c r="H27" s="21"/>
      <c r="I27" s="21"/>
      <c r="J27" s="20"/>
    </row>
    <row r="28" spans="1:10" ht="12.75" customHeight="1">
      <c r="A28" s="8">
        <f t="shared" si="0"/>
        <v>42513</v>
      </c>
      <c r="B28" s="21"/>
      <c r="C28" s="21"/>
      <c r="D28" s="33"/>
      <c r="E28" s="21"/>
      <c r="F28" s="20"/>
      <c r="G28" s="35"/>
      <c r="H28" s="21"/>
      <c r="I28" s="37"/>
      <c r="J28" s="20"/>
    </row>
    <row r="29" spans="1:10" ht="12.75" customHeight="1">
      <c r="A29" s="8">
        <f t="shared" si="0"/>
        <v>42514</v>
      </c>
      <c r="B29" s="21"/>
      <c r="C29" s="21"/>
      <c r="D29" s="35"/>
      <c r="E29" s="21"/>
      <c r="F29" s="20"/>
      <c r="G29" s="35"/>
      <c r="H29" s="21"/>
      <c r="I29" s="37"/>
      <c r="J29" s="20"/>
    </row>
    <row r="30" spans="1:10" ht="12.75" customHeight="1">
      <c r="A30" s="8">
        <f t="shared" si="0"/>
        <v>42515</v>
      </c>
      <c r="B30" s="21"/>
      <c r="C30" s="21"/>
      <c r="D30" s="25"/>
      <c r="E30" s="16"/>
      <c r="F30" s="20"/>
      <c r="G30" s="16"/>
      <c r="H30" s="16"/>
      <c r="I30" s="16"/>
      <c r="J30" s="20"/>
    </row>
    <row r="31" spans="1:10" ht="12.75" customHeight="1">
      <c r="A31" s="8">
        <f t="shared" si="0"/>
        <v>42516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 customHeight="1">
      <c r="A32" s="8">
        <f t="shared" si="0"/>
        <v>42517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 customHeight="1">
      <c r="A33" s="8">
        <f t="shared" si="0"/>
        <v>42518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2.75" customHeight="1">
      <c r="A34" s="8">
        <f t="shared" si="0"/>
        <v>42519</v>
      </c>
      <c r="B34" s="21"/>
      <c r="C34" s="21"/>
      <c r="D34" s="16"/>
      <c r="E34" s="21"/>
      <c r="F34" s="20"/>
      <c r="G34" s="16"/>
      <c r="H34" s="16"/>
      <c r="I34" s="16"/>
      <c r="J34" s="20"/>
    </row>
    <row r="35" spans="1:10" ht="12.75" customHeight="1">
      <c r="A35" s="8">
        <f t="shared" si="0"/>
        <v>42520</v>
      </c>
      <c r="B35" s="21"/>
      <c r="C35" s="21"/>
      <c r="D35" s="16"/>
      <c r="E35" s="21"/>
      <c r="F35" s="20"/>
      <c r="G35" s="16"/>
      <c r="H35" s="21"/>
      <c r="I35" s="16"/>
      <c r="J35" s="20"/>
    </row>
    <row r="36" spans="1:10" ht="12.75" customHeight="1">
      <c r="A36" s="8">
        <f t="shared" si="0"/>
        <v>42521</v>
      </c>
      <c r="B36" s="21"/>
      <c r="C36" s="21"/>
      <c r="D36" s="16"/>
      <c r="E36" s="16"/>
      <c r="F36" s="20"/>
      <c r="G36" s="16"/>
      <c r="H36" s="21"/>
      <c r="I36" s="16"/>
      <c r="J36" s="20"/>
    </row>
    <row r="37" spans="1:10" ht="15">
      <c r="A37" s="4"/>
      <c r="B37" s="14"/>
      <c r="C37" s="14"/>
      <c r="D37" s="14"/>
      <c r="E37" s="14"/>
      <c r="F37" s="14"/>
      <c r="G37" s="14"/>
      <c r="H37" s="14"/>
      <c r="I37" s="14"/>
      <c r="J37" s="14"/>
    </row>
    <row r="38" ht="15">
      <c r="F38" s="9" t="s">
        <v>14</v>
      </c>
    </row>
    <row r="39" ht="15">
      <c r="F39" s="10" t="s">
        <v>15</v>
      </c>
    </row>
    <row r="40" ht="15">
      <c r="F40" s="11" t="s">
        <v>16</v>
      </c>
    </row>
    <row r="41" ht="15">
      <c r="F41" s="12" t="s">
        <v>17</v>
      </c>
    </row>
    <row r="42" ht="15">
      <c r="F42" s="13" t="s">
        <v>18</v>
      </c>
    </row>
  </sheetData>
  <sheetProtection/>
  <mergeCells count="1">
    <mergeCell ref="B3:J3"/>
  </mergeCells>
  <conditionalFormatting sqref="A6:J6">
    <cfRule type="expression" priority="1" dxfId="56" stopIfTrue="1">
      <formula>WEEKDAY($A$6,2)&gt;5</formula>
    </cfRule>
  </conditionalFormatting>
  <conditionalFormatting sqref="A7:J7">
    <cfRule type="expression" priority="2" dxfId="56" stopIfTrue="1">
      <formula>WEEKDAY($A$7,2)&gt;5</formula>
    </cfRule>
  </conditionalFormatting>
  <conditionalFormatting sqref="A8:J8">
    <cfRule type="expression" priority="3" dxfId="56" stopIfTrue="1">
      <formula>WEEKDAY($A$8,2)&gt;5</formula>
    </cfRule>
  </conditionalFormatting>
  <conditionalFormatting sqref="A9:J9">
    <cfRule type="expression" priority="4" dxfId="56" stopIfTrue="1">
      <formula>WEEKDAY($A$9,2)&gt;5</formula>
    </cfRule>
  </conditionalFormatting>
  <conditionalFormatting sqref="A10:J10">
    <cfRule type="expression" priority="5" dxfId="56" stopIfTrue="1">
      <formula>WEEKDAY($A$10,2)&gt;5</formula>
    </cfRule>
  </conditionalFormatting>
  <conditionalFormatting sqref="A11:J11">
    <cfRule type="expression" priority="6" dxfId="56" stopIfTrue="1">
      <formula>WEEKDAY($A$11,2)&gt;5</formula>
    </cfRule>
  </conditionalFormatting>
  <conditionalFormatting sqref="A12:J12">
    <cfRule type="expression" priority="7" dxfId="31" stopIfTrue="1">
      <formula>WEEKDAY($A$12,2)&gt;5</formula>
    </cfRule>
  </conditionalFormatting>
  <conditionalFormatting sqref="A13:J13">
    <cfRule type="expression" priority="8" dxfId="31" stopIfTrue="1">
      <formula>WEEKDAY($A$13,2)&gt;5</formula>
    </cfRule>
  </conditionalFormatting>
  <conditionalFormatting sqref="A14:J14">
    <cfRule type="expression" priority="9" dxfId="31" stopIfTrue="1">
      <formula>WEEKDAY($A$14,2)&gt;5</formula>
    </cfRule>
  </conditionalFormatting>
  <conditionalFormatting sqref="A15:J15">
    <cfRule type="expression" priority="10" dxfId="31" stopIfTrue="1">
      <formula>WEEKDAY($A$15,2)&gt;5</formula>
    </cfRule>
  </conditionalFormatting>
  <conditionalFormatting sqref="A16:J16">
    <cfRule type="expression" priority="11" dxfId="31" stopIfTrue="1">
      <formula>WEEKDAY($A$16,2)&gt;5</formula>
    </cfRule>
  </conditionalFormatting>
  <conditionalFormatting sqref="A17:J17">
    <cfRule type="expression" priority="12" dxfId="31" stopIfTrue="1">
      <formula>WEEKDAY($A$17,2)&gt;5</formula>
    </cfRule>
  </conditionalFormatting>
  <conditionalFormatting sqref="A18:J18">
    <cfRule type="expression" priority="13" dxfId="31" stopIfTrue="1">
      <formula>WEEKDAY($A$18,2)&gt;5</formula>
    </cfRule>
  </conditionalFormatting>
  <conditionalFormatting sqref="A19:J19">
    <cfRule type="expression" priority="14" dxfId="31" stopIfTrue="1">
      <formula>WEEKDAY($A$19,2)&gt;5</formula>
    </cfRule>
  </conditionalFormatting>
  <conditionalFormatting sqref="A20:J20">
    <cfRule type="expression" priority="15" dxfId="31" stopIfTrue="1">
      <formula>WEEKDAY($A$20,2)&gt;5</formula>
    </cfRule>
  </conditionalFormatting>
  <conditionalFormatting sqref="A21:J21">
    <cfRule type="expression" priority="16" dxfId="31" stopIfTrue="1">
      <formula>WEEKDAY($A$21,2)&gt;5</formula>
    </cfRule>
  </conditionalFormatting>
  <conditionalFormatting sqref="A22:J22">
    <cfRule type="expression" priority="17" dxfId="31" stopIfTrue="1">
      <formula>WEEKDAY($A$22,2)&gt;5</formula>
    </cfRule>
  </conditionalFormatting>
  <conditionalFormatting sqref="A23:J23">
    <cfRule type="expression" priority="18" dxfId="31" stopIfTrue="1">
      <formula>WEEKDAY($A$23,2)&gt;5</formula>
    </cfRule>
  </conditionalFormatting>
  <conditionalFormatting sqref="A24:J24">
    <cfRule type="expression" priority="19" dxfId="31" stopIfTrue="1">
      <formula>WEEKDAY($A$24,2)&gt;5</formula>
    </cfRule>
  </conditionalFormatting>
  <conditionalFormatting sqref="A25:J25">
    <cfRule type="expression" priority="20" dxfId="31" stopIfTrue="1">
      <formula>WEEKDAY($A$25,2)&gt;5</formula>
    </cfRule>
  </conditionalFormatting>
  <conditionalFormatting sqref="A26:J26">
    <cfRule type="expression" priority="21" dxfId="31" stopIfTrue="1">
      <formula>WEEKDAY($A$26,2)&gt;5</formula>
    </cfRule>
  </conditionalFormatting>
  <conditionalFormatting sqref="A27:J27">
    <cfRule type="expression" priority="22" dxfId="31" stopIfTrue="1">
      <formula>WEEKDAY($A$27,2)&gt;5</formula>
    </cfRule>
  </conditionalFormatting>
  <conditionalFormatting sqref="A28:J28">
    <cfRule type="expression" priority="23" dxfId="31" stopIfTrue="1">
      <formula>WEEKDAY($A$28,2)&gt;5</formula>
    </cfRule>
  </conditionalFormatting>
  <conditionalFormatting sqref="A29:J29">
    <cfRule type="expression" priority="24" dxfId="31" stopIfTrue="1">
      <formula>WEEKDAY($A$29,2)&gt;5</formula>
    </cfRule>
  </conditionalFormatting>
  <conditionalFormatting sqref="A30:J30">
    <cfRule type="expression" priority="25" dxfId="31" stopIfTrue="1">
      <formula>WEEKDAY($A$30,2)&gt;5</formula>
    </cfRule>
  </conditionalFormatting>
  <conditionalFormatting sqref="A31:J31">
    <cfRule type="expression" priority="26" dxfId="31" stopIfTrue="1">
      <formula>WEEKDAY($A$31,2)&gt;5</formula>
    </cfRule>
  </conditionalFormatting>
  <conditionalFormatting sqref="A32:J32">
    <cfRule type="expression" priority="27" dxfId="31" stopIfTrue="1">
      <formula>WEEKDAY($A$32,2)&gt;5</formula>
    </cfRule>
  </conditionalFormatting>
  <conditionalFormatting sqref="A33:J33">
    <cfRule type="expression" priority="28" dxfId="31" stopIfTrue="1">
      <formula>WEEKDAY($A$33,2)&gt;5</formula>
    </cfRule>
  </conditionalFormatting>
  <conditionalFormatting sqref="A34:J34">
    <cfRule type="expression" priority="29" dxfId="31" stopIfTrue="1">
      <formula>WEEKDAY($A$34,2)&gt;5</formula>
    </cfRule>
  </conditionalFormatting>
  <conditionalFormatting sqref="A35:J35">
    <cfRule type="expression" priority="30" dxfId="31" stopIfTrue="1">
      <formula>WEEKDAY($A$35,2)&gt;5</formula>
    </cfRule>
  </conditionalFormatting>
  <conditionalFormatting sqref="A36:J36">
    <cfRule type="expression" priority="32" dxfId="31" stopIfTrue="1">
      <formula>WEEKDAY($A$36,2)&gt;5</formula>
    </cfRule>
  </conditionalFormatting>
  <conditionalFormatting sqref="B33:J33">
    <cfRule type="expression" priority="104" dxfId="0" stopIfTrue="1">
      <formula>+COUNTIF($AR$3:$AR$15,$A$33)&gt;0</formula>
    </cfRule>
  </conditionalFormatting>
  <conditionalFormatting sqref="B34:J34">
    <cfRule type="expression" priority="105" dxfId="0" stopIfTrue="1">
      <formula>+COUNTIF($AR$3:$AR$15,$B$34)&gt;0</formula>
    </cfRule>
  </conditionalFormatting>
  <conditionalFormatting sqref="B35:J35">
    <cfRule type="expression" priority="106" dxfId="0" stopIfTrue="1">
      <formula>COUNTIF($AR$3:$AR$15,$B$35)&gt;0</formula>
    </cfRule>
  </conditionalFormatting>
  <conditionalFormatting sqref="B36:J36">
    <cfRule type="expression" priority="107" dxfId="0" stopIfTrue="1">
      <formula>+COUNTIF($AR$3:$AR$15,$A$36)&gt;0</formula>
    </cfRule>
  </conditionalFormatting>
  <conditionalFormatting sqref="B32:J32">
    <cfRule type="expression" priority="108" dxfId="0" stopIfTrue="1">
      <formula>COUNTIF($AR$3:$AR$15,$A$32)&gt;0</formula>
    </cfRule>
  </conditionalFormatting>
  <conditionalFormatting sqref="B31:J31">
    <cfRule type="expression" priority="109" dxfId="0" stopIfTrue="1">
      <formula>COUNTIF($AR$3:$AR$15,$A$31)&gt;0</formula>
    </cfRule>
  </conditionalFormatting>
  <conditionalFormatting sqref="B30:J30">
    <cfRule type="expression" priority="110" dxfId="0" stopIfTrue="1">
      <formula>COUNTIF($AR$3:$AR$15,$A$30)&gt;0</formula>
    </cfRule>
  </conditionalFormatting>
  <conditionalFormatting sqref="B29:J29">
    <cfRule type="expression" priority="111" dxfId="0" stopIfTrue="1">
      <formula>COUNTIF($AR$3:$AR$15,$A$29)&gt;0</formula>
    </cfRule>
  </conditionalFormatting>
  <conditionalFormatting sqref="B28:J28">
    <cfRule type="expression" priority="112" dxfId="0" stopIfTrue="1">
      <formula>COUNTIF($AR$3:$AR$15,$A$28)&gt;0</formula>
    </cfRule>
  </conditionalFormatting>
  <conditionalFormatting sqref="B27:J27">
    <cfRule type="expression" priority="113" dxfId="0" stopIfTrue="1">
      <formula>COUNTIF($AR$3:$AR$15,$A$27)&gt;0</formula>
    </cfRule>
  </conditionalFormatting>
  <conditionalFormatting sqref="B26:J26">
    <cfRule type="expression" priority="114" dxfId="0" stopIfTrue="1">
      <formula>COUNTIF($AR$3:$AR$15,$A$26)&gt;0</formula>
    </cfRule>
  </conditionalFormatting>
  <conditionalFormatting sqref="B25:J25">
    <cfRule type="expression" priority="115" dxfId="0" stopIfTrue="1">
      <formula>COUNTIF($AR$3:$AR$15,$A$25)&gt;0</formula>
    </cfRule>
  </conditionalFormatting>
  <conditionalFormatting sqref="B24:J24">
    <cfRule type="expression" priority="116" dxfId="0" stopIfTrue="1">
      <formula>COUNTIF($AR$3:$AR$15,$A$24)&gt;0</formula>
    </cfRule>
  </conditionalFormatting>
  <conditionalFormatting sqref="B23:J23">
    <cfRule type="expression" priority="117" dxfId="0" stopIfTrue="1">
      <formula>COUNTIF($AR$3:$AR$15,$A$23)&gt;0</formula>
    </cfRule>
  </conditionalFormatting>
  <conditionalFormatting sqref="B22:J22">
    <cfRule type="expression" priority="118" dxfId="0" stopIfTrue="1">
      <formula>COUNTIF($AR$3:$AR$15,$A$22)&gt;0</formula>
    </cfRule>
  </conditionalFormatting>
  <conditionalFormatting sqref="B21:J21">
    <cfRule type="expression" priority="119" dxfId="0" stopIfTrue="1">
      <formula>COUNTIF($AR$3:$AR$15,$A$21)&gt;0</formula>
    </cfRule>
  </conditionalFormatting>
  <conditionalFormatting sqref="B20:J20">
    <cfRule type="expression" priority="120" dxfId="0" stopIfTrue="1">
      <formula>COUNTIF($AR$3:$AR$15,$A$20)&gt;0</formula>
    </cfRule>
  </conditionalFormatting>
  <conditionalFormatting sqref="B19:J19">
    <cfRule type="expression" priority="121" dxfId="0" stopIfTrue="1">
      <formula>COUNTIF($AR$3:$AR$15,$A$19)&gt;0</formula>
    </cfRule>
  </conditionalFormatting>
  <conditionalFormatting sqref="B18:J18">
    <cfRule type="expression" priority="122" dxfId="0" stopIfTrue="1">
      <formula>COUNTIF($AR$3:$AR$15,$A$18)&gt;0</formula>
    </cfRule>
  </conditionalFormatting>
  <conditionalFormatting sqref="B17:J17">
    <cfRule type="expression" priority="123" dxfId="0" stopIfTrue="1">
      <formula>COUNTIF($AR$3:$AR$15,$A$17)&gt;0</formula>
    </cfRule>
  </conditionalFormatting>
  <conditionalFormatting sqref="B16:J16">
    <cfRule type="expression" priority="124" dxfId="0" stopIfTrue="1">
      <formula>COUNTIF($AR$3:$AR$15,$A$16)&gt;0</formula>
    </cfRule>
  </conditionalFormatting>
  <conditionalFormatting sqref="B15:J15">
    <cfRule type="expression" priority="125" dxfId="0" stopIfTrue="1">
      <formula>COUNTIF($AR$3:$AR$15,$A$15)&gt;0</formula>
    </cfRule>
  </conditionalFormatting>
  <conditionalFormatting sqref="B14:J14">
    <cfRule type="expression" priority="126" dxfId="0" stopIfTrue="1">
      <formula>COUNTIF($AR$3:$AR$15,$A$14)&gt;0</formula>
    </cfRule>
  </conditionalFormatting>
  <conditionalFormatting sqref="B13:J13">
    <cfRule type="expression" priority="127" dxfId="0" stopIfTrue="1">
      <formula>COUNTIF($AR$3:$AR$15,$A$13)&gt;0</formula>
    </cfRule>
  </conditionalFormatting>
  <conditionalFormatting sqref="B12:J12">
    <cfRule type="expression" priority="128" dxfId="0" stopIfTrue="1">
      <formula>COUNTIF($AR$3:$AR$15,$A$12)&gt;0</formula>
    </cfRule>
  </conditionalFormatting>
  <conditionalFormatting sqref="B11:J11">
    <cfRule type="expression" priority="129" dxfId="0" stopIfTrue="1">
      <formula>COUNTIF($AR$3:$AR$15,$A$11)&gt;0</formula>
    </cfRule>
  </conditionalFormatting>
  <conditionalFormatting sqref="B10:J10">
    <cfRule type="expression" priority="130" dxfId="0" stopIfTrue="1">
      <formula>COUNTIF($AR$3:$AR$15,$A$10)&gt;0</formula>
    </cfRule>
  </conditionalFormatting>
  <conditionalFormatting sqref="B9:J9">
    <cfRule type="expression" priority="131" dxfId="0" stopIfTrue="1">
      <formula>COUNTIF($AR$3:$AR$15,$A$9)&gt;0</formula>
    </cfRule>
  </conditionalFormatting>
  <conditionalFormatting sqref="B8:J8">
    <cfRule type="expression" priority="132" dxfId="0" stopIfTrue="1">
      <formula>COUNTIF($AR$3:$AR$15,$A$8)&gt;0</formula>
    </cfRule>
  </conditionalFormatting>
  <conditionalFormatting sqref="B7:J7">
    <cfRule type="expression" priority="133" dxfId="0" stopIfTrue="1">
      <formula>COUNTIF($AR$3:$AR$15,$A$7)&gt;0</formula>
    </cfRule>
  </conditionalFormatting>
  <conditionalFormatting sqref="B6:J6">
    <cfRule type="expression" priority="134" dxfId="0" stopIfTrue="1">
      <formula>COUNTIF($AR$3:$AR$15,$A$6)&gt;0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A90277</dc:creator>
  <cp:keywords/>
  <dc:description/>
  <cp:lastModifiedBy>A90277</cp:lastModifiedBy>
  <dcterms:created xsi:type="dcterms:W3CDTF">2016-03-15T13:31:53Z</dcterms:created>
  <dcterms:modified xsi:type="dcterms:W3CDTF">2016-03-16T09:56:44Z</dcterms:modified>
  <cp:category/>
  <cp:version/>
  <cp:contentType/>
  <cp:contentStatus/>
</cp:coreProperties>
</file>