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EM_FLOTTANT" sheetId="28" r:id="rId1"/>
    <sheet name="201412" sheetId="26" r:id="rId2"/>
    <sheet name="201501" sheetId="25" r:id="rId3"/>
    <sheet name="201502" sheetId="24" r:id="rId4"/>
    <sheet name="201503" sheetId="23" r:id="rId5"/>
    <sheet name="201504" sheetId="22" r:id="rId6"/>
    <sheet name="201505" sheetId="21" r:id="rId7"/>
    <sheet name="201506" sheetId="20" r:id="rId8"/>
    <sheet name="201507" sheetId="19" r:id="rId9"/>
    <sheet name="201508" sheetId="18" r:id="rId10"/>
    <sheet name="201509" sheetId="17" r:id="rId11"/>
    <sheet name="201510" sheetId="16" r:id="rId12"/>
    <sheet name="201511" sheetId="15" r:id="rId13"/>
    <sheet name="201512" sheetId="14" r:id="rId14"/>
    <sheet name="201601" sheetId="1" r:id="rId15"/>
    <sheet name="201602" sheetId="4" r:id="rId16"/>
    <sheet name="201603" sheetId="10" r:id="rId17"/>
    <sheet name="201604" sheetId="11" r:id="rId18"/>
    <sheet name="201605" sheetId="12" r:id="rId19"/>
    <sheet name="201606" sheetId="13" r:id="rId20"/>
    <sheet name="Feuil16" sheetId="29" r:id="rId21"/>
  </sheets>
  <calcPr calcId="125725"/>
</workbook>
</file>

<file path=xl/calcChain.xml><?xml version="1.0" encoding="utf-8"?>
<calcChain xmlns="http://schemas.openxmlformats.org/spreadsheetml/2006/main">
  <c r="J6" i="28"/>
  <c r="Q18"/>
  <c r="Q15"/>
  <c r="Q16"/>
  <c r="Q17"/>
  <c r="Q12"/>
  <c r="Q13"/>
  <c r="Q14"/>
  <c r="Q9"/>
  <c r="Q10"/>
  <c r="Q11"/>
  <c r="Q6"/>
  <c r="Q7"/>
  <c r="Q8"/>
  <c r="Q5"/>
  <c r="Q4"/>
  <c r="K7"/>
  <c r="K17"/>
  <c r="K16"/>
  <c r="K15"/>
  <c r="K14"/>
  <c r="K13"/>
  <c r="K12"/>
  <c r="K11"/>
  <c r="K10"/>
  <c r="K9"/>
  <c r="K8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Q3" l="1"/>
  <c r="Q2"/>
  <c r="C6"/>
  <c r="K6" s="1"/>
  <c r="C1"/>
  <c r="K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K207" i="26"/>
  <c r="I207"/>
  <c r="H207"/>
  <c r="G207"/>
  <c r="F207"/>
  <c r="E207"/>
  <c r="D207"/>
  <c r="C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J17"/>
  <c r="L16"/>
  <c r="J16"/>
  <c r="M16" s="1"/>
  <c r="J15"/>
  <c r="M15" s="1"/>
  <c r="M14"/>
  <c r="L14"/>
  <c r="J14"/>
  <c r="M13"/>
  <c r="L13"/>
  <c r="J13"/>
  <c r="L12"/>
  <c r="J12"/>
  <c r="M12" s="1"/>
  <c r="J11"/>
  <c r="M11" s="1"/>
  <c r="M10"/>
  <c r="L10"/>
  <c r="J10"/>
  <c r="M9"/>
  <c r="L9"/>
  <c r="J9"/>
  <c r="L8"/>
  <c r="J8"/>
  <c r="J207" s="1"/>
  <c r="J7"/>
  <c r="M7" s="1"/>
  <c r="C6"/>
  <c r="J6" s="1"/>
  <c r="K6" s="1"/>
  <c r="Q1" i="28"/>
  <c r="Q2" i="26"/>
  <c r="Q1"/>
  <c r="C15" i="28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D7"/>
  <c r="I7"/>
  <c r="H7"/>
  <c r="G7"/>
  <c r="F7"/>
  <c r="E7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I12"/>
  <c r="H12"/>
  <c r="G12"/>
  <c r="F12"/>
  <c r="E12"/>
  <c r="D12"/>
  <c r="I11"/>
  <c r="H11"/>
  <c r="G11"/>
  <c r="F11"/>
  <c r="E11"/>
  <c r="D11"/>
  <c r="I10"/>
  <c r="H10"/>
  <c r="G10"/>
  <c r="F10"/>
  <c r="E10"/>
  <c r="D10"/>
  <c r="I9"/>
  <c r="H9"/>
  <c r="G9"/>
  <c r="F9"/>
  <c r="E9"/>
  <c r="D9"/>
  <c r="I8"/>
  <c r="H8"/>
  <c r="G8"/>
  <c r="F8"/>
  <c r="E8"/>
  <c r="D8"/>
  <c r="I206"/>
  <c r="H206"/>
  <c r="G206"/>
  <c r="F206"/>
  <c r="E206"/>
  <c r="D206"/>
  <c r="I205"/>
  <c r="H205"/>
  <c r="G205"/>
  <c r="F205"/>
  <c r="E205"/>
  <c r="D205"/>
  <c r="I204"/>
  <c r="H204"/>
  <c r="G204"/>
  <c r="F204"/>
  <c r="E204"/>
  <c r="D204"/>
  <c r="I203"/>
  <c r="H203"/>
  <c r="G203"/>
  <c r="F203"/>
  <c r="E203"/>
  <c r="D203"/>
  <c r="I202"/>
  <c r="H202"/>
  <c r="G202"/>
  <c r="F202"/>
  <c r="E202"/>
  <c r="D202"/>
  <c r="I201"/>
  <c r="H201"/>
  <c r="G201"/>
  <c r="F201"/>
  <c r="E201"/>
  <c r="D201"/>
  <c r="I200"/>
  <c r="H200"/>
  <c r="G200"/>
  <c r="F200"/>
  <c r="E200"/>
  <c r="D200"/>
  <c r="I199"/>
  <c r="H199"/>
  <c r="G199"/>
  <c r="F199"/>
  <c r="E199"/>
  <c r="D199"/>
  <c r="I198"/>
  <c r="H198"/>
  <c r="G198"/>
  <c r="F198"/>
  <c r="E198"/>
  <c r="D198"/>
  <c r="I197"/>
  <c r="H197"/>
  <c r="G197"/>
  <c r="F197"/>
  <c r="E197"/>
  <c r="D197"/>
  <c r="I196"/>
  <c r="H196"/>
  <c r="G196"/>
  <c r="F196"/>
  <c r="E196"/>
  <c r="D196"/>
  <c r="I195"/>
  <c r="H195"/>
  <c r="G195"/>
  <c r="F195"/>
  <c r="E195"/>
  <c r="D195"/>
  <c r="I194"/>
  <c r="H194"/>
  <c r="G194"/>
  <c r="F194"/>
  <c r="E194"/>
  <c r="D194"/>
  <c r="I193"/>
  <c r="H193"/>
  <c r="G193"/>
  <c r="F193"/>
  <c r="E193"/>
  <c r="D193"/>
  <c r="I192"/>
  <c r="H192"/>
  <c r="G192"/>
  <c r="F192"/>
  <c r="E192"/>
  <c r="D192"/>
  <c r="I191"/>
  <c r="H191"/>
  <c r="G191"/>
  <c r="F191"/>
  <c r="E191"/>
  <c r="D191"/>
  <c r="I190"/>
  <c r="H190"/>
  <c r="G190"/>
  <c r="F190"/>
  <c r="E190"/>
  <c r="D190"/>
  <c r="I189"/>
  <c r="H189"/>
  <c r="G189"/>
  <c r="F189"/>
  <c r="E189"/>
  <c r="D189"/>
  <c r="I188"/>
  <c r="H188"/>
  <c r="G188"/>
  <c r="F188"/>
  <c r="E188"/>
  <c r="D188"/>
  <c r="I187"/>
  <c r="H187"/>
  <c r="G187"/>
  <c r="F187"/>
  <c r="E187"/>
  <c r="D187"/>
  <c r="I186"/>
  <c r="H186"/>
  <c r="G186"/>
  <c r="F186"/>
  <c r="E186"/>
  <c r="D186"/>
  <c r="I185"/>
  <c r="H185"/>
  <c r="G185"/>
  <c r="F185"/>
  <c r="E185"/>
  <c r="D185"/>
  <c r="I184"/>
  <c r="H184"/>
  <c r="G184"/>
  <c r="F184"/>
  <c r="E184"/>
  <c r="D184"/>
  <c r="I183"/>
  <c r="H183"/>
  <c r="G183"/>
  <c r="F183"/>
  <c r="E183"/>
  <c r="D183"/>
  <c r="I182"/>
  <c r="H182"/>
  <c r="G182"/>
  <c r="F182"/>
  <c r="E182"/>
  <c r="D182"/>
  <c r="I181"/>
  <c r="H181"/>
  <c r="G181"/>
  <c r="F181"/>
  <c r="E181"/>
  <c r="D181"/>
  <c r="I180"/>
  <c r="H180"/>
  <c r="G180"/>
  <c r="F180"/>
  <c r="E180"/>
  <c r="D180"/>
  <c r="I179"/>
  <c r="H179"/>
  <c r="G179"/>
  <c r="F179"/>
  <c r="E179"/>
  <c r="D179"/>
  <c r="I178"/>
  <c r="H178"/>
  <c r="G178"/>
  <c r="F178"/>
  <c r="E178"/>
  <c r="D178"/>
  <c r="I177"/>
  <c r="H177"/>
  <c r="G177"/>
  <c r="F177"/>
  <c r="E177"/>
  <c r="D177"/>
  <c r="I176"/>
  <c r="H176"/>
  <c r="G176"/>
  <c r="F176"/>
  <c r="E176"/>
  <c r="D176"/>
  <c r="I175"/>
  <c r="H175"/>
  <c r="G175"/>
  <c r="F175"/>
  <c r="E175"/>
  <c r="D175"/>
  <c r="I174"/>
  <c r="H174"/>
  <c r="G174"/>
  <c r="F174"/>
  <c r="E174"/>
  <c r="D174"/>
  <c r="I173"/>
  <c r="H173"/>
  <c r="G173"/>
  <c r="F173"/>
  <c r="E173"/>
  <c r="D173"/>
  <c r="I172"/>
  <c r="H172"/>
  <c r="G172"/>
  <c r="F172"/>
  <c r="E172"/>
  <c r="D172"/>
  <c r="I171"/>
  <c r="H171"/>
  <c r="G171"/>
  <c r="F171"/>
  <c r="E171"/>
  <c r="D171"/>
  <c r="I170"/>
  <c r="H170"/>
  <c r="G170"/>
  <c r="F170"/>
  <c r="E170"/>
  <c r="D170"/>
  <c r="I169"/>
  <c r="H169"/>
  <c r="G169"/>
  <c r="F169"/>
  <c r="E169"/>
  <c r="D169"/>
  <c r="I168"/>
  <c r="H168"/>
  <c r="G168"/>
  <c r="F168"/>
  <c r="E168"/>
  <c r="D168"/>
  <c r="I167"/>
  <c r="H167"/>
  <c r="G167"/>
  <c r="F167"/>
  <c r="E167"/>
  <c r="D167"/>
  <c r="I166"/>
  <c r="H166"/>
  <c r="G166"/>
  <c r="F166"/>
  <c r="E166"/>
  <c r="D166"/>
  <c r="I165"/>
  <c r="H165"/>
  <c r="G165"/>
  <c r="F165"/>
  <c r="E165"/>
  <c r="D165"/>
  <c r="I164"/>
  <c r="H164"/>
  <c r="G164"/>
  <c r="F164"/>
  <c r="E164"/>
  <c r="D164"/>
  <c r="I163"/>
  <c r="H163"/>
  <c r="G163"/>
  <c r="F163"/>
  <c r="E163"/>
  <c r="D163"/>
  <c r="I162"/>
  <c r="H162"/>
  <c r="G162"/>
  <c r="F162"/>
  <c r="E162"/>
  <c r="D162"/>
  <c r="I161"/>
  <c r="H161"/>
  <c r="G161"/>
  <c r="F161"/>
  <c r="E161"/>
  <c r="D161"/>
  <c r="I160"/>
  <c r="H160"/>
  <c r="G160"/>
  <c r="F160"/>
  <c r="E160"/>
  <c r="D160"/>
  <c r="I159"/>
  <c r="H159"/>
  <c r="G159"/>
  <c r="F159"/>
  <c r="E159"/>
  <c r="D159"/>
  <c r="I158"/>
  <c r="H158"/>
  <c r="G158"/>
  <c r="F158"/>
  <c r="E158"/>
  <c r="D158"/>
  <c r="I157"/>
  <c r="H157"/>
  <c r="G157"/>
  <c r="F157"/>
  <c r="E157"/>
  <c r="D157"/>
  <c r="I156"/>
  <c r="H156"/>
  <c r="G156"/>
  <c r="F156"/>
  <c r="E156"/>
  <c r="D156"/>
  <c r="I155"/>
  <c r="H155"/>
  <c r="G155"/>
  <c r="F155"/>
  <c r="E155"/>
  <c r="D155"/>
  <c r="I154"/>
  <c r="H154"/>
  <c r="G154"/>
  <c r="F154"/>
  <c r="E154"/>
  <c r="D154"/>
  <c r="I153"/>
  <c r="H153"/>
  <c r="G153"/>
  <c r="F153"/>
  <c r="E153"/>
  <c r="D153"/>
  <c r="I152"/>
  <c r="H152"/>
  <c r="G152"/>
  <c r="F152"/>
  <c r="E152"/>
  <c r="D152"/>
  <c r="I151"/>
  <c r="H151"/>
  <c r="G151"/>
  <c r="F151"/>
  <c r="E151"/>
  <c r="D151"/>
  <c r="I150"/>
  <c r="H150"/>
  <c r="G150"/>
  <c r="F150"/>
  <c r="E150"/>
  <c r="D150"/>
  <c r="I149"/>
  <c r="H149"/>
  <c r="G149"/>
  <c r="F149"/>
  <c r="E149"/>
  <c r="D149"/>
  <c r="I148"/>
  <c r="H148"/>
  <c r="G148"/>
  <c r="F148"/>
  <c r="E148"/>
  <c r="D148"/>
  <c r="I147"/>
  <c r="H147"/>
  <c r="G147"/>
  <c r="F147"/>
  <c r="E147"/>
  <c r="D147"/>
  <c r="I146"/>
  <c r="H146"/>
  <c r="G146"/>
  <c r="F146"/>
  <c r="E146"/>
  <c r="D146"/>
  <c r="I145"/>
  <c r="H145"/>
  <c r="G145"/>
  <c r="F145"/>
  <c r="E145"/>
  <c r="D145"/>
  <c r="I144"/>
  <c r="H144"/>
  <c r="G144"/>
  <c r="F144"/>
  <c r="E144"/>
  <c r="D144"/>
  <c r="I143"/>
  <c r="H143"/>
  <c r="G143"/>
  <c r="F143"/>
  <c r="E143"/>
  <c r="D143"/>
  <c r="I142"/>
  <c r="H142"/>
  <c r="G142"/>
  <c r="F142"/>
  <c r="E142"/>
  <c r="D142"/>
  <c r="I141"/>
  <c r="H141"/>
  <c r="G141"/>
  <c r="F141"/>
  <c r="E141"/>
  <c r="D141"/>
  <c r="I140"/>
  <c r="H140"/>
  <c r="G140"/>
  <c r="F140"/>
  <c r="E140"/>
  <c r="D140"/>
  <c r="I139"/>
  <c r="H139"/>
  <c r="G139"/>
  <c r="F139"/>
  <c r="E139"/>
  <c r="D139"/>
  <c r="I138"/>
  <c r="H138"/>
  <c r="G138"/>
  <c r="F138"/>
  <c r="E138"/>
  <c r="D138"/>
  <c r="I137"/>
  <c r="H137"/>
  <c r="G137"/>
  <c r="F137"/>
  <c r="E137"/>
  <c r="D137"/>
  <c r="I136"/>
  <c r="H136"/>
  <c r="G136"/>
  <c r="F136"/>
  <c r="E136"/>
  <c r="D136"/>
  <c r="I135"/>
  <c r="H135"/>
  <c r="G135"/>
  <c r="F135"/>
  <c r="E135"/>
  <c r="D135"/>
  <c r="I134"/>
  <c r="H134"/>
  <c r="G134"/>
  <c r="F134"/>
  <c r="E134"/>
  <c r="D134"/>
  <c r="I133"/>
  <c r="H133"/>
  <c r="G133"/>
  <c r="F133"/>
  <c r="E133"/>
  <c r="D133"/>
  <c r="I132"/>
  <c r="H132"/>
  <c r="G132"/>
  <c r="F132"/>
  <c r="E132"/>
  <c r="D132"/>
  <c r="I131"/>
  <c r="H131"/>
  <c r="G131"/>
  <c r="F131"/>
  <c r="E131"/>
  <c r="D131"/>
  <c r="I130"/>
  <c r="H130"/>
  <c r="G130"/>
  <c r="F130"/>
  <c r="E130"/>
  <c r="D130"/>
  <c r="I129"/>
  <c r="H129"/>
  <c r="G129"/>
  <c r="F129"/>
  <c r="E129"/>
  <c r="D129"/>
  <c r="I128"/>
  <c r="H128"/>
  <c r="G128"/>
  <c r="F128"/>
  <c r="E128"/>
  <c r="D128"/>
  <c r="I127"/>
  <c r="H127"/>
  <c r="G127"/>
  <c r="F127"/>
  <c r="E127"/>
  <c r="D127"/>
  <c r="I126"/>
  <c r="H126"/>
  <c r="G126"/>
  <c r="F126"/>
  <c r="E126"/>
  <c r="D126"/>
  <c r="I125"/>
  <c r="H125"/>
  <c r="G125"/>
  <c r="F125"/>
  <c r="E125"/>
  <c r="D125"/>
  <c r="I124"/>
  <c r="H124"/>
  <c r="G124"/>
  <c r="F124"/>
  <c r="E124"/>
  <c r="D124"/>
  <c r="I123"/>
  <c r="H123"/>
  <c r="G123"/>
  <c r="F123"/>
  <c r="E123"/>
  <c r="D123"/>
  <c r="I122"/>
  <c r="H122"/>
  <c r="G122"/>
  <c r="F122"/>
  <c r="E122"/>
  <c r="D122"/>
  <c r="I121"/>
  <c r="H121"/>
  <c r="G121"/>
  <c r="F121"/>
  <c r="E121"/>
  <c r="D121"/>
  <c r="I120"/>
  <c r="H120"/>
  <c r="G120"/>
  <c r="F120"/>
  <c r="E120"/>
  <c r="D120"/>
  <c r="I119"/>
  <c r="H119"/>
  <c r="G119"/>
  <c r="F119"/>
  <c r="E119"/>
  <c r="D119"/>
  <c r="I118"/>
  <c r="H118"/>
  <c r="G118"/>
  <c r="F118"/>
  <c r="E118"/>
  <c r="D118"/>
  <c r="I117"/>
  <c r="H117"/>
  <c r="G117"/>
  <c r="F117"/>
  <c r="E117"/>
  <c r="D117"/>
  <c r="I116"/>
  <c r="H116"/>
  <c r="G116"/>
  <c r="F116"/>
  <c r="E116"/>
  <c r="D116"/>
  <c r="I115"/>
  <c r="H115"/>
  <c r="G115"/>
  <c r="F115"/>
  <c r="E115"/>
  <c r="D115"/>
  <c r="I114"/>
  <c r="H114"/>
  <c r="G114"/>
  <c r="F114"/>
  <c r="E114"/>
  <c r="D114"/>
  <c r="I113"/>
  <c r="H113"/>
  <c r="G113"/>
  <c r="F113"/>
  <c r="E113"/>
  <c r="D113"/>
  <c r="I112"/>
  <c r="H112"/>
  <c r="G112"/>
  <c r="F112"/>
  <c r="E112"/>
  <c r="D112"/>
  <c r="I111"/>
  <c r="H111"/>
  <c r="G111"/>
  <c r="F111"/>
  <c r="E111"/>
  <c r="D111"/>
  <c r="I110"/>
  <c r="H110"/>
  <c r="G110"/>
  <c r="F110"/>
  <c r="E110"/>
  <c r="D110"/>
  <c r="I109"/>
  <c r="H109"/>
  <c r="G109"/>
  <c r="F109"/>
  <c r="E109"/>
  <c r="D109"/>
  <c r="I108"/>
  <c r="H108"/>
  <c r="G108"/>
  <c r="F108"/>
  <c r="E108"/>
  <c r="D108"/>
  <c r="I107"/>
  <c r="H107"/>
  <c r="G107"/>
  <c r="F107"/>
  <c r="E107"/>
  <c r="D107"/>
  <c r="I106"/>
  <c r="H106"/>
  <c r="G106"/>
  <c r="F106"/>
  <c r="E106"/>
  <c r="D106"/>
  <c r="I105"/>
  <c r="H105"/>
  <c r="G105"/>
  <c r="F105"/>
  <c r="E105"/>
  <c r="D105"/>
  <c r="I104"/>
  <c r="H104"/>
  <c r="G104"/>
  <c r="F104"/>
  <c r="E104"/>
  <c r="D104"/>
  <c r="I103"/>
  <c r="H103"/>
  <c r="G103"/>
  <c r="F103"/>
  <c r="E103"/>
  <c r="D103"/>
  <c r="I102"/>
  <c r="H102"/>
  <c r="G102"/>
  <c r="F102"/>
  <c r="E102"/>
  <c r="D102"/>
  <c r="I101"/>
  <c r="H101"/>
  <c r="G101"/>
  <c r="F101"/>
  <c r="E101"/>
  <c r="D101"/>
  <c r="I100"/>
  <c r="H100"/>
  <c r="G100"/>
  <c r="F100"/>
  <c r="E100"/>
  <c r="D100"/>
  <c r="I99"/>
  <c r="H99"/>
  <c r="G99"/>
  <c r="F99"/>
  <c r="E99"/>
  <c r="D99"/>
  <c r="I98"/>
  <c r="H98"/>
  <c r="G98"/>
  <c r="F98"/>
  <c r="E98"/>
  <c r="D98"/>
  <c r="I97"/>
  <c r="H97"/>
  <c r="G97"/>
  <c r="F97"/>
  <c r="E97"/>
  <c r="D97"/>
  <c r="I96"/>
  <c r="H96"/>
  <c r="G96"/>
  <c r="F96"/>
  <c r="E96"/>
  <c r="D96"/>
  <c r="I95"/>
  <c r="H95"/>
  <c r="G95"/>
  <c r="F95"/>
  <c r="E95"/>
  <c r="D95"/>
  <c r="I94"/>
  <c r="H94"/>
  <c r="G94"/>
  <c r="F94"/>
  <c r="E94"/>
  <c r="D94"/>
  <c r="I93"/>
  <c r="H93"/>
  <c r="G93"/>
  <c r="F93"/>
  <c r="E93"/>
  <c r="D93"/>
  <c r="I92"/>
  <c r="H92"/>
  <c r="G92"/>
  <c r="F92"/>
  <c r="E92"/>
  <c r="D92"/>
  <c r="I91"/>
  <c r="H91"/>
  <c r="G91"/>
  <c r="F91"/>
  <c r="E91"/>
  <c r="D91"/>
  <c r="I90"/>
  <c r="H90"/>
  <c r="G90"/>
  <c r="F90"/>
  <c r="E90"/>
  <c r="D90"/>
  <c r="I89"/>
  <c r="H89"/>
  <c r="G89"/>
  <c r="F89"/>
  <c r="E89"/>
  <c r="D89"/>
  <c r="I88"/>
  <c r="H88"/>
  <c r="G88"/>
  <c r="F88"/>
  <c r="E88"/>
  <c r="D88"/>
  <c r="I87"/>
  <c r="H87"/>
  <c r="G87"/>
  <c r="F87"/>
  <c r="E87"/>
  <c r="D87"/>
  <c r="I86"/>
  <c r="H86"/>
  <c r="G86"/>
  <c r="F86"/>
  <c r="E86"/>
  <c r="D86"/>
  <c r="I85"/>
  <c r="H85"/>
  <c r="G85"/>
  <c r="F85"/>
  <c r="E85"/>
  <c r="D85"/>
  <c r="I84"/>
  <c r="H84"/>
  <c r="G84"/>
  <c r="F84"/>
  <c r="E84"/>
  <c r="D84"/>
  <c r="I83"/>
  <c r="H83"/>
  <c r="G83"/>
  <c r="F83"/>
  <c r="E83"/>
  <c r="D83"/>
  <c r="I82"/>
  <c r="H82"/>
  <c r="G82"/>
  <c r="F82"/>
  <c r="E82"/>
  <c r="D82"/>
  <c r="I81"/>
  <c r="H81"/>
  <c r="G81"/>
  <c r="F81"/>
  <c r="E81"/>
  <c r="D81"/>
  <c r="I80"/>
  <c r="H80"/>
  <c r="G80"/>
  <c r="F80"/>
  <c r="E80"/>
  <c r="D80"/>
  <c r="I79"/>
  <c r="H79"/>
  <c r="G79"/>
  <c r="F79"/>
  <c r="E79"/>
  <c r="D79"/>
  <c r="I78"/>
  <c r="H78"/>
  <c r="G78"/>
  <c r="F78"/>
  <c r="E78"/>
  <c r="D78"/>
  <c r="I77"/>
  <c r="H77"/>
  <c r="G77"/>
  <c r="F77"/>
  <c r="E77"/>
  <c r="D77"/>
  <c r="I76"/>
  <c r="H76"/>
  <c r="G76"/>
  <c r="F76"/>
  <c r="E76"/>
  <c r="D76"/>
  <c r="I75"/>
  <c r="H75"/>
  <c r="G75"/>
  <c r="F75"/>
  <c r="E75"/>
  <c r="D75"/>
  <c r="I74"/>
  <c r="H74"/>
  <c r="G74"/>
  <c r="F74"/>
  <c r="E74"/>
  <c r="D74"/>
  <c r="I73"/>
  <c r="H73"/>
  <c r="G73"/>
  <c r="F73"/>
  <c r="E73"/>
  <c r="D73"/>
  <c r="I72"/>
  <c r="H72"/>
  <c r="G72"/>
  <c r="F72"/>
  <c r="E72"/>
  <c r="D72"/>
  <c r="I71"/>
  <c r="H71"/>
  <c r="G71"/>
  <c r="F71"/>
  <c r="E71"/>
  <c r="D71"/>
  <c r="I70"/>
  <c r="H70"/>
  <c r="G70"/>
  <c r="F70"/>
  <c r="E70"/>
  <c r="D70"/>
  <c r="I69"/>
  <c r="H69"/>
  <c r="G69"/>
  <c r="F69"/>
  <c r="E69"/>
  <c r="D69"/>
  <c r="I68"/>
  <c r="H68"/>
  <c r="G68"/>
  <c r="F68"/>
  <c r="E68"/>
  <c r="D68"/>
  <c r="I67"/>
  <c r="H67"/>
  <c r="G67"/>
  <c r="F67"/>
  <c r="E67"/>
  <c r="D67"/>
  <c r="I66"/>
  <c r="H66"/>
  <c r="G66"/>
  <c r="F66"/>
  <c r="E66"/>
  <c r="D66"/>
  <c r="I65"/>
  <c r="H65"/>
  <c r="G65"/>
  <c r="F65"/>
  <c r="E65"/>
  <c r="D65"/>
  <c r="I64"/>
  <c r="H64"/>
  <c r="G64"/>
  <c r="F64"/>
  <c r="E64"/>
  <c r="D64"/>
  <c r="I63"/>
  <c r="H63"/>
  <c r="G63"/>
  <c r="F63"/>
  <c r="E63"/>
  <c r="D63"/>
  <c r="I62"/>
  <c r="H62"/>
  <c r="G62"/>
  <c r="F62"/>
  <c r="E62"/>
  <c r="D62"/>
  <c r="I61"/>
  <c r="H61"/>
  <c r="G61"/>
  <c r="F61"/>
  <c r="E61"/>
  <c r="D61"/>
  <c r="I60"/>
  <c r="H60"/>
  <c r="G60"/>
  <c r="F60"/>
  <c r="E60"/>
  <c r="D60"/>
  <c r="I59"/>
  <c r="H59"/>
  <c r="G59"/>
  <c r="F59"/>
  <c r="E59"/>
  <c r="D59"/>
  <c r="I58"/>
  <c r="H58"/>
  <c r="G58"/>
  <c r="F58"/>
  <c r="E58"/>
  <c r="D58"/>
  <c r="I57"/>
  <c r="H57"/>
  <c r="G57"/>
  <c r="F57"/>
  <c r="E57"/>
  <c r="D57"/>
  <c r="I56"/>
  <c r="H56"/>
  <c r="G56"/>
  <c r="F56"/>
  <c r="E56"/>
  <c r="D56"/>
  <c r="I55"/>
  <c r="H55"/>
  <c r="G55"/>
  <c r="F55"/>
  <c r="E55"/>
  <c r="D55"/>
  <c r="I54"/>
  <c r="H54"/>
  <c r="G54"/>
  <c r="F54"/>
  <c r="E54"/>
  <c r="D54"/>
  <c r="I53"/>
  <c r="H53"/>
  <c r="G53"/>
  <c r="F53"/>
  <c r="E53"/>
  <c r="D53"/>
  <c r="I52"/>
  <c r="H52"/>
  <c r="G52"/>
  <c r="F52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I47"/>
  <c r="H47"/>
  <c r="G47"/>
  <c r="F47"/>
  <c r="E47"/>
  <c r="D47"/>
  <c r="I46"/>
  <c r="H46"/>
  <c r="G46"/>
  <c r="F46"/>
  <c r="E46"/>
  <c r="D46"/>
  <c r="I45"/>
  <c r="H45"/>
  <c r="G45"/>
  <c r="F45"/>
  <c r="E45"/>
  <c r="D45"/>
  <c r="I44"/>
  <c r="H44"/>
  <c r="G44"/>
  <c r="F44"/>
  <c r="E44"/>
  <c r="D44"/>
  <c r="I43"/>
  <c r="H43"/>
  <c r="G43"/>
  <c r="F43"/>
  <c r="E43"/>
  <c r="D43"/>
  <c r="I42"/>
  <c r="H42"/>
  <c r="G42"/>
  <c r="F42"/>
  <c r="E42"/>
  <c r="D42"/>
  <c r="I41"/>
  <c r="H41"/>
  <c r="G41"/>
  <c r="F41"/>
  <c r="E41"/>
  <c r="D41"/>
  <c r="I40"/>
  <c r="H40"/>
  <c r="G40"/>
  <c r="F40"/>
  <c r="E40"/>
  <c r="D40"/>
  <c r="I39"/>
  <c r="H39"/>
  <c r="G39"/>
  <c r="F39"/>
  <c r="E39"/>
  <c r="D39"/>
  <c r="I38"/>
  <c r="H38"/>
  <c r="G38"/>
  <c r="F38"/>
  <c r="E38"/>
  <c r="D38"/>
  <c r="I37"/>
  <c r="H37"/>
  <c r="G37"/>
  <c r="F37"/>
  <c r="E37"/>
  <c r="D37"/>
  <c r="I36"/>
  <c r="H36"/>
  <c r="G36"/>
  <c r="F36"/>
  <c r="E36"/>
  <c r="D36"/>
  <c r="I35"/>
  <c r="H35"/>
  <c r="G35"/>
  <c r="F35"/>
  <c r="E35"/>
  <c r="D35"/>
  <c r="I34"/>
  <c r="H34"/>
  <c r="G34"/>
  <c r="F34"/>
  <c r="E34"/>
  <c r="D34"/>
  <c r="I33"/>
  <c r="H33"/>
  <c r="G33"/>
  <c r="F33"/>
  <c r="E33"/>
  <c r="D33"/>
  <c r="I32"/>
  <c r="H32"/>
  <c r="G32"/>
  <c r="F32"/>
  <c r="E32"/>
  <c r="D32"/>
  <c r="I31"/>
  <c r="H31"/>
  <c r="G31"/>
  <c r="F31"/>
  <c r="E31"/>
  <c r="D31"/>
  <c r="I30"/>
  <c r="H30"/>
  <c r="G30"/>
  <c r="F30"/>
  <c r="E30"/>
  <c r="D30"/>
  <c r="I29"/>
  <c r="H29"/>
  <c r="G29"/>
  <c r="F29"/>
  <c r="E29"/>
  <c r="D29"/>
  <c r="I28"/>
  <c r="H28"/>
  <c r="G28"/>
  <c r="F28"/>
  <c r="E28"/>
  <c r="D28"/>
  <c r="I27"/>
  <c r="H27"/>
  <c r="G27"/>
  <c r="F27"/>
  <c r="E27"/>
  <c r="D27"/>
  <c r="I26"/>
  <c r="H26"/>
  <c r="G26"/>
  <c r="F26"/>
  <c r="E26"/>
  <c r="D26"/>
  <c r="I25"/>
  <c r="H25"/>
  <c r="G25"/>
  <c r="F25"/>
  <c r="E25"/>
  <c r="D25"/>
  <c r="I24"/>
  <c r="H24"/>
  <c r="G24"/>
  <c r="F24"/>
  <c r="E24"/>
  <c r="D24"/>
  <c r="I23"/>
  <c r="H23"/>
  <c r="G23"/>
  <c r="F23"/>
  <c r="E23"/>
  <c r="D23"/>
  <c r="I22"/>
  <c r="H22"/>
  <c r="G22"/>
  <c r="F22"/>
  <c r="E22"/>
  <c r="D22"/>
  <c r="I21"/>
  <c r="H21"/>
  <c r="G21"/>
  <c r="F21"/>
  <c r="E21"/>
  <c r="D21"/>
  <c r="I20"/>
  <c r="H20"/>
  <c r="G20"/>
  <c r="F20"/>
  <c r="E20"/>
  <c r="D20"/>
  <c r="I19"/>
  <c r="H19"/>
  <c r="G19"/>
  <c r="F19"/>
  <c r="E19"/>
  <c r="D19"/>
  <c r="I18"/>
  <c r="H18"/>
  <c r="G18"/>
  <c r="F18"/>
  <c r="E18"/>
  <c r="D18"/>
  <c r="C7"/>
  <c r="D207" l="1"/>
  <c r="E207"/>
  <c r="F207"/>
  <c r="G207"/>
  <c r="H207"/>
  <c r="I207"/>
  <c r="C207"/>
  <c r="J17"/>
  <c r="J16"/>
  <c r="J7"/>
  <c r="J14"/>
  <c r="J13"/>
  <c r="J12"/>
  <c r="J11"/>
  <c r="J10"/>
  <c r="J9"/>
  <c r="J8"/>
  <c r="J15"/>
  <c r="L7" i="26"/>
  <c r="M8"/>
  <c r="M207" s="1"/>
  <c r="L11"/>
  <c r="L15"/>
  <c r="L207" s="1"/>
  <c r="A1"/>
  <c r="K207" i="25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L12" i="28" l="1"/>
  <c r="M12"/>
  <c r="L9"/>
  <c r="M9"/>
  <c r="L13"/>
  <c r="M13"/>
  <c r="L17"/>
  <c r="M17"/>
  <c r="L16"/>
  <c r="M16"/>
  <c r="L15"/>
  <c r="M15"/>
  <c r="L11"/>
  <c r="M11"/>
  <c r="L7"/>
  <c r="M7"/>
  <c r="J207"/>
  <c r="L8"/>
  <c r="M8"/>
  <c r="L10"/>
  <c r="M10"/>
  <c r="L14"/>
  <c r="M14"/>
  <c r="A1" i="25"/>
  <c r="K207" i="24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Q1" i="25"/>
  <c r="Q2"/>
  <c r="L207" i="28" l="1"/>
  <c r="M207"/>
  <c r="A1" i="24"/>
  <c r="K207" i="23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Q2" i="24"/>
  <c r="Q1"/>
  <c r="C206" i="25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06" i="24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J7" l="1"/>
  <c r="M7" s="1"/>
  <c r="J8"/>
  <c r="M8" s="1"/>
  <c r="C207"/>
  <c r="J9"/>
  <c r="M9" s="1"/>
  <c r="J10"/>
  <c r="M10" s="1"/>
  <c r="J11"/>
  <c r="M11" s="1"/>
  <c r="J12"/>
  <c r="L12" s="1"/>
  <c r="J13"/>
  <c r="L13" s="1"/>
  <c r="J14"/>
  <c r="M14" s="1"/>
  <c r="J15"/>
  <c r="M15" s="1"/>
  <c r="J16"/>
  <c r="L16" s="1"/>
  <c r="J17"/>
  <c r="M17" s="1"/>
  <c r="L7"/>
  <c r="J7" i="25"/>
  <c r="J8"/>
  <c r="C207"/>
  <c r="J9"/>
  <c r="J10"/>
  <c r="J11"/>
  <c r="J12"/>
  <c r="J13"/>
  <c r="J14"/>
  <c r="J15"/>
  <c r="J16"/>
  <c r="J17"/>
  <c r="A1" i="23"/>
  <c r="K207" i="22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Q1" i="23"/>
  <c r="Q2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L15" i="24" l="1"/>
  <c r="L9"/>
  <c r="L17"/>
  <c r="L10"/>
  <c r="M13"/>
  <c r="M16"/>
  <c r="M12"/>
  <c r="J7" i="23"/>
  <c r="M7" s="1"/>
  <c r="C207"/>
  <c r="J8"/>
  <c r="M8" s="1"/>
  <c r="J9"/>
  <c r="M9" s="1"/>
  <c r="J10"/>
  <c r="M10" s="1"/>
  <c r="J11"/>
  <c r="M11" s="1"/>
  <c r="J12"/>
  <c r="L12" s="1"/>
  <c r="J13"/>
  <c r="M13" s="1"/>
  <c r="J14"/>
  <c r="L14" s="1"/>
  <c r="J15"/>
  <c r="M15" s="1"/>
  <c r="J16"/>
  <c r="M16" s="1"/>
  <c r="J17"/>
  <c r="M17" s="1"/>
  <c r="L14" i="24"/>
  <c r="J207"/>
  <c r="L8"/>
  <c r="L11"/>
  <c r="L14" i="25"/>
  <c r="M14"/>
  <c r="L10"/>
  <c r="M10"/>
  <c r="M7"/>
  <c r="L7"/>
  <c r="M15"/>
  <c r="L15"/>
  <c r="M11"/>
  <c r="L11"/>
  <c r="M8"/>
  <c r="J207"/>
  <c r="L8"/>
  <c r="M16"/>
  <c r="L16"/>
  <c r="M12"/>
  <c r="L12"/>
  <c r="L17"/>
  <c r="M17"/>
  <c r="L13"/>
  <c r="M13"/>
  <c r="L9"/>
  <c r="M9"/>
  <c r="L9" i="23"/>
  <c r="M14"/>
  <c r="A1" i="22"/>
  <c r="K207" i="21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Q1" i="22"/>
  <c r="Q2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L8" i="23" l="1"/>
  <c r="M207" i="24"/>
  <c r="L13" i="23"/>
  <c r="L17"/>
  <c r="M12"/>
  <c r="M207" s="1"/>
  <c r="L16"/>
  <c r="J7" i="22"/>
  <c r="M7" s="1"/>
  <c r="J8"/>
  <c r="M8" s="1"/>
  <c r="C207"/>
  <c r="J9"/>
  <c r="M9" s="1"/>
  <c r="J10"/>
  <c r="L10" s="1"/>
  <c r="J11"/>
  <c r="M11" s="1"/>
  <c r="J12"/>
  <c r="L12" s="1"/>
  <c r="J13"/>
  <c r="M13" s="1"/>
  <c r="J14"/>
  <c r="L14" s="1"/>
  <c r="J15"/>
  <c r="L15" s="1"/>
  <c r="J16"/>
  <c r="L16" s="1"/>
  <c r="J17"/>
  <c r="M17" s="1"/>
  <c r="J207" i="23"/>
  <c r="L7"/>
  <c r="L10"/>
  <c r="L11"/>
  <c r="L15"/>
  <c r="L207" i="24"/>
  <c r="L207" i="25"/>
  <c r="M207"/>
  <c r="A1" i="21"/>
  <c r="A1" i="13"/>
  <c r="A1" i="12"/>
  <c r="A1" i="11"/>
  <c r="A1" i="10"/>
  <c r="A1" i="4"/>
  <c r="K207" i="20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9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8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7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6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5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4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A1"/>
  <c r="K207" i="13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Q1"/>
  <c r="Q2"/>
  <c r="Q1" i="12"/>
  <c r="Q2"/>
  <c r="Q1" i="11"/>
  <c r="Q2"/>
  <c r="Q1" i="10"/>
  <c r="Q2"/>
  <c r="Q1" i="4"/>
  <c r="Q2"/>
  <c r="Q1" i="14"/>
  <c r="Q2"/>
  <c r="Q1" i="15"/>
  <c r="Q2"/>
  <c r="Q1" i="16"/>
  <c r="Q2"/>
  <c r="Q1" i="17"/>
  <c r="Q2"/>
  <c r="Q1" i="18"/>
  <c r="Q2"/>
  <c r="Q1" i="19"/>
  <c r="Q2"/>
  <c r="Q1" i="20"/>
  <c r="Q2"/>
  <c r="Q1" i="21"/>
  <c r="Q2"/>
  <c r="C7" i="2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7" i="14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6" i="21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M15" i="22" l="1"/>
  <c r="M16"/>
  <c r="M12"/>
  <c r="L7"/>
  <c r="L9"/>
  <c r="L17"/>
  <c r="L13"/>
  <c r="L207" i="23"/>
  <c r="M10" i="22"/>
  <c r="M14"/>
  <c r="J7" i="21"/>
  <c r="M7" s="1"/>
  <c r="C207"/>
  <c r="J8"/>
  <c r="M8" s="1"/>
  <c r="J9"/>
  <c r="M9" s="1"/>
  <c r="J10"/>
  <c r="L10" s="1"/>
  <c r="J11"/>
  <c r="M11" s="1"/>
  <c r="J12"/>
  <c r="M12" s="1"/>
  <c r="J13"/>
  <c r="M13" s="1"/>
  <c r="J14"/>
  <c r="L14" s="1"/>
  <c r="J15"/>
  <c r="M15" s="1"/>
  <c r="J16"/>
  <c r="M16" s="1"/>
  <c r="J17"/>
  <c r="L17" s="1"/>
  <c r="L8" i="22"/>
  <c r="L11"/>
  <c r="J207"/>
  <c r="J17" i="14"/>
  <c r="J16"/>
  <c r="J15"/>
  <c r="M15" s="1"/>
  <c r="J14"/>
  <c r="L14" s="1"/>
  <c r="J13"/>
  <c r="J12"/>
  <c r="J11"/>
  <c r="M11" s="1"/>
  <c r="J10"/>
  <c r="L10" s="1"/>
  <c r="J9"/>
  <c r="C207"/>
  <c r="J8"/>
  <c r="J7"/>
  <c r="M7" s="1"/>
  <c r="J17" i="15"/>
  <c r="J16"/>
  <c r="J15"/>
  <c r="M15" s="1"/>
  <c r="J14"/>
  <c r="L14" s="1"/>
  <c r="J13"/>
  <c r="J12"/>
  <c r="J11"/>
  <c r="M11" s="1"/>
  <c r="J10"/>
  <c r="L10" s="1"/>
  <c r="J9"/>
  <c r="J8"/>
  <c r="C207"/>
  <c r="J7"/>
  <c r="M7" s="1"/>
  <c r="J17" i="16"/>
  <c r="L17" s="1"/>
  <c r="J16"/>
  <c r="L16" s="1"/>
  <c r="J15"/>
  <c r="J14"/>
  <c r="J13"/>
  <c r="L13" s="1"/>
  <c r="J12"/>
  <c r="L12" s="1"/>
  <c r="J11"/>
  <c r="J10"/>
  <c r="J9"/>
  <c r="L9" s="1"/>
  <c r="C207"/>
  <c r="J8"/>
  <c r="M8" s="1"/>
  <c r="J7"/>
  <c r="J17" i="17"/>
  <c r="J16"/>
  <c r="J15"/>
  <c r="M15" s="1"/>
  <c r="J14"/>
  <c r="J13"/>
  <c r="J12"/>
  <c r="J11"/>
  <c r="M11" s="1"/>
  <c r="J10"/>
  <c r="J9"/>
  <c r="J8"/>
  <c r="M8" s="1"/>
  <c r="C207"/>
  <c r="J7"/>
  <c r="M7" s="1"/>
  <c r="J17" i="18"/>
  <c r="L17" s="1"/>
  <c r="J16"/>
  <c r="J15"/>
  <c r="M15" s="1"/>
  <c r="J14"/>
  <c r="J13"/>
  <c r="L13" s="1"/>
  <c r="J12"/>
  <c r="J11"/>
  <c r="M11" s="1"/>
  <c r="J10"/>
  <c r="J9"/>
  <c r="L9" s="1"/>
  <c r="C207"/>
  <c r="J8"/>
  <c r="J7"/>
  <c r="M7" s="1"/>
  <c r="J17" i="19"/>
  <c r="J16"/>
  <c r="J15"/>
  <c r="M15" s="1"/>
  <c r="J14"/>
  <c r="J13"/>
  <c r="J12"/>
  <c r="J11"/>
  <c r="M11" s="1"/>
  <c r="J10"/>
  <c r="J9"/>
  <c r="C207"/>
  <c r="J8"/>
  <c r="M8" s="1"/>
  <c r="J7"/>
  <c r="M7" s="1"/>
  <c r="J17" i="20"/>
  <c r="J16"/>
  <c r="L16" s="1"/>
  <c r="J15"/>
  <c r="M15" s="1"/>
  <c r="J14"/>
  <c r="J13"/>
  <c r="J12"/>
  <c r="L12" s="1"/>
  <c r="J11"/>
  <c r="M11" s="1"/>
  <c r="J10"/>
  <c r="J9"/>
  <c r="C207"/>
  <c r="J8"/>
  <c r="M8" s="1"/>
  <c r="J7"/>
  <c r="M7" s="1"/>
  <c r="L9" i="21"/>
  <c r="J6" i="14"/>
  <c r="K6" s="1"/>
  <c r="J6" i="15"/>
  <c r="K6" s="1"/>
  <c r="J6" i="16"/>
  <c r="K6" s="1"/>
  <c r="J6" i="17"/>
  <c r="K6" s="1"/>
  <c r="J6" i="18"/>
  <c r="K6" s="1"/>
  <c r="J6" i="19"/>
  <c r="K6" s="1"/>
  <c r="J6" i="20"/>
  <c r="K6" s="1"/>
  <c r="K207" i="12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L7" i="20" l="1"/>
  <c r="L12" i="21"/>
  <c r="L7" i="14"/>
  <c r="M17" i="21"/>
  <c r="L11"/>
  <c r="L13"/>
  <c r="L207" i="22"/>
  <c r="L7" i="21"/>
  <c r="M14"/>
  <c r="M207" i="22"/>
  <c r="L8" i="16"/>
  <c r="L15" i="21"/>
  <c r="L7" i="15"/>
  <c r="M14" i="14"/>
  <c r="M10" i="15"/>
  <c r="L15" i="17"/>
  <c r="L16" i="21"/>
  <c r="L8"/>
  <c r="M10" i="14"/>
  <c r="L11" i="17"/>
  <c r="J207" i="21"/>
  <c r="M14" i="15"/>
  <c r="M10" i="21"/>
  <c r="L7" i="17"/>
  <c r="L15" i="19"/>
  <c r="L15" i="20"/>
  <c r="L15" i="14"/>
  <c r="L11" i="18"/>
  <c r="L8" i="20"/>
  <c r="L15" i="18"/>
  <c r="L11" i="19"/>
  <c r="L11" i="20"/>
  <c r="M13" i="18"/>
  <c r="L11" i="15"/>
  <c r="M12" i="16"/>
  <c r="L11" i="14"/>
  <c r="L15" i="15"/>
  <c r="M16" i="16"/>
  <c r="L16" i="14"/>
  <c r="M16"/>
  <c r="L9"/>
  <c r="M9"/>
  <c r="L13"/>
  <c r="M13"/>
  <c r="L17"/>
  <c r="M17"/>
  <c r="M9" i="16"/>
  <c r="L7" i="18"/>
  <c r="L7" i="19"/>
  <c r="M13" i="16"/>
  <c r="M17"/>
  <c r="J207" i="14"/>
  <c r="M8"/>
  <c r="L8"/>
  <c r="M12"/>
  <c r="L12"/>
  <c r="J207" i="16"/>
  <c r="L9" i="15"/>
  <c r="M9"/>
  <c r="L13"/>
  <c r="M13"/>
  <c r="L17"/>
  <c r="M17"/>
  <c r="J207"/>
  <c r="L8"/>
  <c r="M8"/>
  <c r="L12"/>
  <c r="M12"/>
  <c r="L16"/>
  <c r="M16"/>
  <c r="L11" i="16"/>
  <c r="M11"/>
  <c r="M15"/>
  <c r="L15"/>
  <c r="M7"/>
  <c r="L7"/>
  <c r="M10"/>
  <c r="L10"/>
  <c r="M14"/>
  <c r="L14"/>
  <c r="M9" i="17"/>
  <c r="L9"/>
  <c r="L13"/>
  <c r="M13"/>
  <c r="L17"/>
  <c r="M17"/>
  <c r="J207"/>
  <c r="L8"/>
  <c r="M12"/>
  <c r="L12"/>
  <c r="M16"/>
  <c r="L16"/>
  <c r="M10"/>
  <c r="L10"/>
  <c r="M14"/>
  <c r="L14"/>
  <c r="L12" i="18"/>
  <c r="M12"/>
  <c r="L16"/>
  <c r="M16"/>
  <c r="M17"/>
  <c r="J207"/>
  <c r="L8"/>
  <c r="M8"/>
  <c r="M10"/>
  <c r="L10"/>
  <c r="M14"/>
  <c r="L14"/>
  <c r="M9"/>
  <c r="L9" i="19"/>
  <c r="M9"/>
  <c r="L13"/>
  <c r="M13"/>
  <c r="L17"/>
  <c r="M17"/>
  <c r="M16" i="20"/>
  <c r="M16" i="19"/>
  <c r="L16"/>
  <c r="J207"/>
  <c r="L8"/>
  <c r="M12" i="20"/>
  <c r="J207"/>
  <c r="M12" i="19"/>
  <c r="L12"/>
  <c r="L10"/>
  <c r="M10"/>
  <c r="L14"/>
  <c r="M14"/>
  <c r="L9" i="20"/>
  <c r="M9"/>
  <c r="L13"/>
  <c r="M13"/>
  <c r="M17"/>
  <c r="L17"/>
  <c r="L10"/>
  <c r="M10"/>
  <c r="L14"/>
  <c r="M14"/>
  <c r="K207" i="11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C20" i="12"/>
  <c r="C36"/>
  <c r="C52"/>
  <c r="C68"/>
  <c r="C84"/>
  <c r="C100"/>
  <c r="C116"/>
  <c r="C132"/>
  <c r="C148"/>
  <c r="C164"/>
  <c r="C180"/>
  <c r="C196"/>
  <c r="C13"/>
  <c r="C33"/>
  <c r="C49"/>
  <c r="C69"/>
  <c r="C85"/>
  <c r="C101"/>
  <c r="C121"/>
  <c r="C137"/>
  <c r="C161"/>
  <c r="C177"/>
  <c r="C193"/>
  <c r="C7"/>
  <c r="C23"/>
  <c r="C39"/>
  <c r="C55"/>
  <c r="C71"/>
  <c r="C87"/>
  <c r="C103"/>
  <c r="C119"/>
  <c r="C135"/>
  <c r="C151"/>
  <c r="C167"/>
  <c r="C183"/>
  <c r="C199"/>
  <c r="C14"/>
  <c r="C30"/>
  <c r="C46"/>
  <c r="C62"/>
  <c r="C78"/>
  <c r="C94"/>
  <c r="C110"/>
  <c r="C126"/>
  <c r="C142"/>
  <c r="C158"/>
  <c r="C174"/>
  <c r="C190"/>
  <c r="C206"/>
  <c r="C105"/>
  <c r="C15" i="13"/>
  <c r="C31"/>
  <c r="C47"/>
  <c r="C63"/>
  <c r="C79"/>
  <c r="C95"/>
  <c r="C111"/>
  <c r="C127"/>
  <c r="C143"/>
  <c r="C159"/>
  <c r="C175"/>
  <c r="C191"/>
  <c r="C207"/>
  <c r="C22"/>
  <c r="C38"/>
  <c r="C54"/>
  <c r="C70"/>
  <c r="C86"/>
  <c r="C102"/>
  <c r="C118"/>
  <c r="C134"/>
  <c r="C150"/>
  <c r="C166"/>
  <c r="C182"/>
  <c r="C198"/>
  <c r="C13"/>
  <c r="C29"/>
  <c r="C45"/>
  <c r="C61"/>
  <c r="C77"/>
  <c r="C93"/>
  <c r="C109"/>
  <c r="C125"/>
  <c r="C141"/>
  <c r="C157"/>
  <c r="C173"/>
  <c r="C189"/>
  <c r="C205"/>
  <c r="C20"/>
  <c r="C36"/>
  <c r="C52"/>
  <c r="C68"/>
  <c r="C84"/>
  <c r="C100"/>
  <c r="C116"/>
  <c r="C132"/>
  <c r="C148"/>
  <c r="C164"/>
  <c r="C180"/>
  <c r="C196"/>
  <c r="C16" i="12"/>
  <c r="C32"/>
  <c r="C48"/>
  <c r="C64"/>
  <c r="C80"/>
  <c r="C96"/>
  <c r="C112"/>
  <c r="C128"/>
  <c r="C144"/>
  <c r="C160"/>
  <c r="C176"/>
  <c r="C192"/>
  <c r="C9"/>
  <c r="C29"/>
  <c r="C45"/>
  <c r="C65"/>
  <c r="C81"/>
  <c r="C97"/>
  <c r="C117"/>
  <c r="C133"/>
  <c r="C157"/>
  <c r="C173"/>
  <c r="C189"/>
  <c r="C205"/>
  <c r="C19"/>
  <c r="C35"/>
  <c r="C51"/>
  <c r="C67"/>
  <c r="C83"/>
  <c r="C99"/>
  <c r="C115"/>
  <c r="C131"/>
  <c r="C147"/>
  <c r="C163"/>
  <c r="C179"/>
  <c r="C195"/>
  <c r="C10"/>
  <c r="C26"/>
  <c r="C42"/>
  <c r="C58"/>
  <c r="C74"/>
  <c r="C90"/>
  <c r="C106"/>
  <c r="C122"/>
  <c r="C138"/>
  <c r="C154"/>
  <c r="C170"/>
  <c r="C186"/>
  <c r="C202"/>
  <c r="C57"/>
  <c r="C11" i="13"/>
  <c r="C27"/>
  <c r="C43"/>
  <c r="C59"/>
  <c r="C75"/>
  <c r="C91"/>
  <c r="C107"/>
  <c r="C123"/>
  <c r="C139"/>
  <c r="C155"/>
  <c r="C171"/>
  <c r="C187"/>
  <c r="C203"/>
  <c r="C18"/>
  <c r="C34"/>
  <c r="C50"/>
  <c r="C66"/>
  <c r="C82"/>
  <c r="C98"/>
  <c r="C114"/>
  <c r="C130"/>
  <c r="C146"/>
  <c r="C162"/>
  <c r="C178"/>
  <c r="C194"/>
  <c r="C9"/>
  <c r="C25"/>
  <c r="C41"/>
  <c r="C57"/>
  <c r="C73"/>
  <c r="C89"/>
  <c r="C105"/>
  <c r="C121"/>
  <c r="C137"/>
  <c r="C153"/>
  <c r="C169"/>
  <c r="C185"/>
  <c r="C201"/>
  <c r="C16"/>
  <c r="C32"/>
  <c r="C48"/>
  <c r="C64"/>
  <c r="C80"/>
  <c r="C96"/>
  <c r="C112"/>
  <c r="C128"/>
  <c r="C144"/>
  <c r="C160"/>
  <c r="C176"/>
  <c r="C192"/>
  <c r="C12" i="12"/>
  <c r="C28"/>
  <c r="C44"/>
  <c r="C60"/>
  <c r="C76"/>
  <c r="C92"/>
  <c r="C108"/>
  <c r="C124"/>
  <c r="C140"/>
  <c r="C156"/>
  <c r="C172"/>
  <c r="C188"/>
  <c r="C204"/>
  <c r="C25"/>
  <c r="C41"/>
  <c r="C61"/>
  <c r="C77"/>
  <c r="C93"/>
  <c r="C113"/>
  <c r="C129"/>
  <c r="C145"/>
  <c r="C169"/>
  <c r="C185"/>
  <c r="C201"/>
  <c r="C15"/>
  <c r="C31"/>
  <c r="C47"/>
  <c r="C63"/>
  <c r="C79"/>
  <c r="C95"/>
  <c r="C111"/>
  <c r="C127"/>
  <c r="C143"/>
  <c r="C159"/>
  <c r="C175"/>
  <c r="C191"/>
  <c r="C207"/>
  <c r="C22"/>
  <c r="C38"/>
  <c r="C54"/>
  <c r="C70"/>
  <c r="C86"/>
  <c r="C102"/>
  <c r="C118"/>
  <c r="C134"/>
  <c r="C150"/>
  <c r="C166"/>
  <c r="C182"/>
  <c r="C198"/>
  <c r="C21"/>
  <c r="C7" i="13"/>
  <c r="C23"/>
  <c r="C39"/>
  <c r="C55"/>
  <c r="C71"/>
  <c r="C87"/>
  <c r="C103"/>
  <c r="C119"/>
  <c r="C135"/>
  <c r="C151"/>
  <c r="C167"/>
  <c r="C183"/>
  <c r="C199"/>
  <c r="C14"/>
  <c r="C30"/>
  <c r="C46"/>
  <c r="C62"/>
  <c r="C78"/>
  <c r="C94"/>
  <c r="C110"/>
  <c r="C126"/>
  <c r="C142"/>
  <c r="C158"/>
  <c r="C174"/>
  <c r="C190"/>
  <c r="C206"/>
  <c r="C21"/>
  <c r="C37"/>
  <c r="C53"/>
  <c r="C69"/>
  <c r="C85"/>
  <c r="C101"/>
  <c r="C117"/>
  <c r="C133"/>
  <c r="C149"/>
  <c r="C165"/>
  <c r="C181"/>
  <c r="C197"/>
  <c r="C12"/>
  <c r="C28"/>
  <c r="C44"/>
  <c r="C60"/>
  <c r="C76"/>
  <c r="C92"/>
  <c r="C108"/>
  <c r="C124"/>
  <c r="C140"/>
  <c r="C156"/>
  <c r="C172"/>
  <c r="C188"/>
  <c r="C204"/>
  <c r="C8" i="12"/>
  <c r="C24"/>
  <c r="C40"/>
  <c r="C56"/>
  <c r="C72"/>
  <c r="C88"/>
  <c r="C104"/>
  <c r="C120"/>
  <c r="C136"/>
  <c r="C152"/>
  <c r="C168"/>
  <c r="C184"/>
  <c r="C200"/>
  <c r="C17"/>
  <c r="C37"/>
  <c r="C53"/>
  <c r="C73"/>
  <c r="C89"/>
  <c r="C109"/>
  <c r="C125"/>
  <c r="C141"/>
  <c r="C165"/>
  <c r="C181"/>
  <c r="C197"/>
  <c r="C11"/>
  <c r="C27"/>
  <c r="C43"/>
  <c r="C59"/>
  <c r="C75"/>
  <c r="C91"/>
  <c r="C107"/>
  <c r="C123"/>
  <c r="C139"/>
  <c r="C155"/>
  <c r="C171"/>
  <c r="C187"/>
  <c r="C203"/>
  <c r="C18"/>
  <c r="C34"/>
  <c r="C50"/>
  <c r="C66"/>
  <c r="C82"/>
  <c r="C98"/>
  <c r="C114"/>
  <c r="C130"/>
  <c r="C146"/>
  <c r="C162"/>
  <c r="C178"/>
  <c r="C194"/>
  <c r="C149"/>
  <c r="C153"/>
  <c r="C19" i="13"/>
  <c r="C35"/>
  <c r="C51"/>
  <c r="C67"/>
  <c r="C83"/>
  <c r="C99"/>
  <c r="C115"/>
  <c r="C131"/>
  <c r="C147"/>
  <c r="C163"/>
  <c r="C179"/>
  <c r="C195"/>
  <c r="C10"/>
  <c r="C26"/>
  <c r="C42"/>
  <c r="C58"/>
  <c r="C74"/>
  <c r="C90"/>
  <c r="C106"/>
  <c r="C122"/>
  <c r="C138"/>
  <c r="C154"/>
  <c r="C170"/>
  <c r="C186"/>
  <c r="C202"/>
  <c r="C17"/>
  <c r="C33"/>
  <c r="C49"/>
  <c r="C65"/>
  <c r="C81"/>
  <c r="C97"/>
  <c r="C113"/>
  <c r="C129"/>
  <c r="C145"/>
  <c r="C161"/>
  <c r="C177"/>
  <c r="C193"/>
  <c r="C8"/>
  <c r="C24"/>
  <c r="C40"/>
  <c r="C56"/>
  <c r="C72"/>
  <c r="C88"/>
  <c r="C104"/>
  <c r="C120"/>
  <c r="C136"/>
  <c r="C152"/>
  <c r="C168"/>
  <c r="C184"/>
  <c r="C200"/>
  <c r="M207" i="21" l="1"/>
  <c r="L207"/>
  <c r="M207" i="14"/>
  <c r="L207"/>
  <c r="M207" i="16"/>
  <c r="M207" i="15"/>
  <c r="L207"/>
  <c r="L207" i="16"/>
  <c r="L207" i="18"/>
  <c r="M207" i="17"/>
  <c r="L207"/>
  <c r="M207" i="18"/>
  <c r="L207" i="20"/>
  <c r="L207" i="19"/>
  <c r="M207"/>
  <c r="M207" i="20"/>
  <c r="J8" i="13"/>
  <c r="J17"/>
  <c r="J10"/>
  <c r="J11" i="12"/>
  <c r="M11" s="1"/>
  <c r="J17"/>
  <c r="M17" s="1"/>
  <c r="J8"/>
  <c r="M8" s="1"/>
  <c r="J12" i="13"/>
  <c r="J14"/>
  <c r="J7"/>
  <c r="J15" i="12"/>
  <c r="L15" s="1"/>
  <c r="J12"/>
  <c r="L12" s="1"/>
  <c r="J16" i="13"/>
  <c r="J9"/>
  <c r="J11"/>
  <c r="J10" i="12"/>
  <c r="M10" s="1"/>
  <c r="J9"/>
  <c r="L9" s="1"/>
  <c r="J16"/>
  <c r="J13" i="13"/>
  <c r="J15"/>
  <c r="J14" i="12"/>
  <c r="M14" s="1"/>
  <c r="J7"/>
  <c r="L7" s="1"/>
  <c r="J13"/>
  <c r="M13" s="1"/>
  <c r="K207" i="10"/>
  <c r="I207"/>
  <c r="H207"/>
  <c r="G207"/>
  <c r="F207"/>
  <c r="E207"/>
  <c r="D207"/>
  <c r="M206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6"/>
  <c r="J6" s="1"/>
  <c r="K6" s="1"/>
  <c r="C21" i="11"/>
  <c r="C17"/>
  <c r="C33"/>
  <c r="C49"/>
  <c r="C65"/>
  <c r="C81"/>
  <c r="C97"/>
  <c r="C113"/>
  <c r="C145"/>
  <c r="C12"/>
  <c r="C28"/>
  <c r="C44"/>
  <c r="C60"/>
  <c r="C76"/>
  <c r="C92"/>
  <c r="C108"/>
  <c r="C124"/>
  <c r="C140"/>
  <c r="C156"/>
  <c r="C172"/>
  <c r="C188"/>
  <c r="C204"/>
  <c r="C31"/>
  <c r="C59"/>
  <c r="C87"/>
  <c r="C111"/>
  <c r="C135"/>
  <c r="C163"/>
  <c r="C187"/>
  <c r="C133"/>
  <c r="C7"/>
  <c r="C43"/>
  <c r="C83"/>
  <c r="C127"/>
  <c r="C171"/>
  <c r="C137"/>
  <c r="C185"/>
  <c r="C18"/>
  <c r="C34"/>
  <c r="C50"/>
  <c r="C66"/>
  <c r="C82"/>
  <c r="C98"/>
  <c r="C114"/>
  <c r="C130"/>
  <c r="C146"/>
  <c r="C162"/>
  <c r="C178"/>
  <c r="C194"/>
  <c r="C125"/>
  <c r="C177"/>
  <c r="C13"/>
  <c r="C29"/>
  <c r="C45"/>
  <c r="C61"/>
  <c r="C77"/>
  <c r="C93"/>
  <c r="C109"/>
  <c r="C129"/>
  <c r="C8"/>
  <c r="C24"/>
  <c r="C40"/>
  <c r="C56"/>
  <c r="C72"/>
  <c r="C88"/>
  <c r="C104"/>
  <c r="C120"/>
  <c r="C136"/>
  <c r="C152"/>
  <c r="C168"/>
  <c r="C184"/>
  <c r="C200"/>
  <c r="C27"/>
  <c r="C55"/>
  <c r="C79"/>
  <c r="C103"/>
  <c r="C131"/>
  <c r="C155"/>
  <c r="C183"/>
  <c r="C207"/>
  <c r="C193"/>
  <c r="C35"/>
  <c r="C75"/>
  <c r="C119"/>
  <c r="C159"/>
  <c r="C203"/>
  <c r="C173"/>
  <c r="C14"/>
  <c r="C30"/>
  <c r="C46"/>
  <c r="C62"/>
  <c r="C78"/>
  <c r="C94"/>
  <c r="C110"/>
  <c r="C126"/>
  <c r="C142"/>
  <c r="C158"/>
  <c r="C174"/>
  <c r="C190"/>
  <c r="C206"/>
  <c r="C165"/>
  <c r="C37"/>
  <c r="C85"/>
  <c r="C101"/>
  <c r="C169"/>
  <c r="C32"/>
  <c r="C64"/>
  <c r="C96"/>
  <c r="C128"/>
  <c r="C160"/>
  <c r="C192"/>
  <c r="C39"/>
  <c r="C91"/>
  <c r="C143"/>
  <c r="C195"/>
  <c r="C15"/>
  <c r="C95"/>
  <c r="C149"/>
  <c r="C22"/>
  <c r="C54"/>
  <c r="C86"/>
  <c r="C118"/>
  <c r="C150"/>
  <c r="C182"/>
  <c r="C141"/>
  <c r="C9"/>
  <c r="C25"/>
  <c r="C41"/>
  <c r="C57"/>
  <c r="C73"/>
  <c r="C89"/>
  <c r="C105"/>
  <c r="C121"/>
  <c r="C197"/>
  <c r="C20"/>
  <c r="C36"/>
  <c r="C52"/>
  <c r="C68"/>
  <c r="C84"/>
  <c r="C100"/>
  <c r="C116"/>
  <c r="C132"/>
  <c r="C148"/>
  <c r="C164"/>
  <c r="C180"/>
  <c r="C196"/>
  <c r="C19"/>
  <c r="C47"/>
  <c r="C71"/>
  <c r="C99"/>
  <c r="C123"/>
  <c r="C147"/>
  <c r="C175"/>
  <c r="C199"/>
  <c r="C181"/>
  <c r="C23"/>
  <c r="C63"/>
  <c r="C107"/>
  <c r="C151"/>
  <c r="C191"/>
  <c r="C161"/>
  <c r="C10"/>
  <c r="C26"/>
  <c r="C42"/>
  <c r="C58"/>
  <c r="C74"/>
  <c r="C90"/>
  <c r="C106"/>
  <c r="C122"/>
  <c r="C138"/>
  <c r="C154"/>
  <c r="C170"/>
  <c r="C186"/>
  <c r="C202"/>
  <c r="C153"/>
  <c r="C205"/>
  <c r="C53"/>
  <c r="C69"/>
  <c r="C117"/>
  <c r="C16"/>
  <c r="C48"/>
  <c r="C80"/>
  <c r="C112"/>
  <c r="C144"/>
  <c r="C176"/>
  <c r="C11"/>
  <c r="C67"/>
  <c r="C115"/>
  <c r="C167"/>
  <c r="C157"/>
  <c r="C51"/>
  <c r="C139"/>
  <c r="C179"/>
  <c r="C201"/>
  <c r="C38"/>
  <c r="C70"/>
  <c r="C102"/>
  <c r="C134"/>
  <c r="C166"/>
  <c r="C198"/>
  <c r="C189"/>
  <c r="L11" i="12" l="1"/>
  <c r="M12"/>
  <c r="M7"/>
  <c r="M9"/>
  <c r="M15"/>
  <c r="J207"/>
  <c r="L13"/>
  <c r="L14"/>
  <c r="L16"/>
  <c r="L17"/>
  <c r="M16"/>
  <c r="J11" i="11"/>
  <c r="M11" s="1"/>
  <c r="J16"/>
  <c r="M16" s="1"/>
  <c r="J10"/>
  <c r="L10" s="1"/>
  <c r="J9"/>
  <c r="M9" s="1"/>
  <c r="J15"/>
  <c r="M15" s="1"/>
  <c r="J14"/>
  <c r="M14" s="1"/>
  <c r="J8"/>
  <c r="M8" s="1"/>
  <c r="J13"/>
  <c r="M13" s="1"/>
  <c r="J7"/>
  <c r="M7" s="1"/>
  <c r="J12"/>
  <c r="L12" s="1"/>
  <c r="J17"/>
  <c r="L17" s="1"/>
  <c r="L12" i="13"/>
  <c r="M12"/>
  <c r="M16"/>
  <c r="L16"/>
  <c r="L14"/>
  <c r="M14"/>
  <c r="L10" i="12"/>
  <c r="L8"/>
  <c r="L15" i="13"/>
  <c r="M15"/>
  <c r="M10"/>
  <c r="L10"/>
  <c r="M9"/>
  <c r="L9"/>
  <c r="L7"/>
  <c r="M7"/>
  <c r="M8"/>
  <c r="L8"/>
  <c r="J207"/>
  <c r="M13"/>
  <c r="L13"/>
  <c r="M11"/>
  <c r="L11"/>
  <c r="M17"/>
  <c r="L17"/>
  <c r="M206" i="4"/>
  <c r="L206"/>
  <c r="M205"/>
  <c r="L205"/>
  <c r="M204"/>
  <c r="L204"/>
  <c r="M203"/>
  <c r="L203"/>
  <c r="M202"/>
  <c r="L202"/>
  <c r="M201"/>
  <c r="L201"/>
  <c r="M200"/>
  <c r="L200"/>
  <c r="M199"/>
  <c r="L199"/>
  <c r="M198"/>
  <c r="L198"/>
  <c r="M197"/>
  <c r="L197"/>
  <c r="M196"/>
  <c r="L196"/>
  <c r="M195"/>
  <c r="L195"/>
  <c r="M194"/>
  <c r="L194"/>
  <c r="M193"/>
  <c r="L193"/>
  <c r="M192"/>
  <c r="L192"/>
  <c r="M19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C21" i="10"/>
  <c r="C37"/>
  <c r="C53"/>
  <c r="C69"/>
  <c r="C85"/>
  <c r="C101"/>
  <c r="C117"/>
  <c r="C133"/>
  <c r="C149"/>
  <c r="C165"/>
  <c r="C181"/>
  <c r="C205"/>
  <c r="C20"/>
  <c r="C36"/>
  <c r="C52"/>
  <c r="C68"/>
  <c r="C84"/>
  <c r="C100"/>
  <c r="C116"/>
  <c r="C132"/>
  <c r="C148"/>
  <c r="C164"/>
  <c r="C180"/>
  <c r="C196"/>
  <c r="C195"/>
  <c r="C18"/>
  <c r="C34"/>
  <c r="C54"/>
  <c r="C70"/>
  <c r="C102"/>
  <c r="C130"/>
  <c r="C162"/>
  <c r="C202"/>
  <c r="C15"/>
  <c r="C31"/>
  <c r="C47"/>
  <c r="C63"/>
  <c r="C79"/>
  <c r="C95"/>
  <c r="C111"/>
  <c r="C127"/>
  <c r="C143"/>
  <c r="C159"/>
  <c r="C175"/>
  <c r="C199"/>
  <c r="C82"/>
  <c r="C114"/>
  <c r="C150"/>
  <c r="C182"/>
  <c r="C206"/>
  <c r="C201"/>
  <c r="C17"/>
  <c r="C33"/>
  <c r="C49"/>
  <c r="C65"/>
  <c r="C81"/>
  <c r="C97"/>
  <c r="C113"/>
  <c r="C129"/>
  <c r="C145"/>
  <c r="C161"/>
  <c r="C177"/>
  <c r="C193"/>
  <c r="C16"/>
  <c r="C32"/>
  <c r="C48"/>
  <c r="C64"/>
  <c r="C80"/>
  <c r="C96"/>
  <c r="C112"/>
  <c r="C128"/>
  <c r="C144"/>
  <c r="C160"/>
  <c r="C176"/>
  <c r="C192"/>
  <c r="C187"/>
  <c r="C14"/>
  <c r="C30"/>
  <c r="C50"/>
  <c r="C66"/>
  <c r="C94"/>
  <c r="C122"/>
  <c r="C154"/>
  <c r="C190"/>
  <c r="C11"/>
  <c r="C27"/>
  <c r="C43"/>
  <c r="C59"/>
  <c r="C75"/>
  <c r="C91"/>
  <c r="C107"/>
  <c r="C123"/>
  <c r="C139"/>
  <c r="C155"/>
  <c r="C171"/>
  <c r="C191"/>
  <c r="C74"/>
  <c r="C106"/>
  <c r="C142"/>
  <c r="C174"/>
  <c r="C198"/>
  <c r="C41"/>
  <c r="C89"/>
  <c r="C121"/>
  <c r="C153"/>
  <c r="C185"/>
  <c r="C24"/>
  <c r="C56"/>
  <c r="C72"/>
  <c r="C104"/>
  <c r="C136"/>
  <c r="C168"/>
  <c r="C200"/>
  <c r="C22"/>
  <c r="C58"/>
  <c r="C110"/>
  <c r="C170"/>
  <c r="C19"/>
  <c r="C51"/>
  <c r="C83"/>
  <c r="C115"/>
  <c r="C147"/>
  <c r="C179"/>
  <c r="C90"/>
  <c r="C158"/>
  <c r="C13"/>
  <c r="C29"/>
  <c r="C45"/>
  <c r="C61"/>
  <c r="C77"/>
  <c r="C93"/>
  <c r="C109"/>
  <c r="C125"/>
  <c r="C141"/>
  <c r="C157"/>
  <c r="C173"/>
  <c r="C189"/>
  <c r="C12"/>
  <c r="C28"/>
  <c r="C44"/>
  <c r="C60"/>
  <c r="C76"/>
  <c r="C92"/>
  <c r="C108"/>
  <c r="C124"/>
  <c r="C140"/>
  <c r="C156"/>
  <c r="C172"/>
  <c r="C188"/>
  <c r="C204"/>
  <c r="C10"/>
  <c r="C26"/>
  <c r="C46"/>
  <c r="C62"/>
  <c r="C86"/>
  <c r="C118"/>
  <c r="C146"/>
  <c r="C178"/>
  <c r="C7"/>
  <c r="C23"/>
  <c r="C39"/>
  <c r="C55"/>
  <c r="C71"/>
  <c r="C87"/>
  <c r="C103"/>
  <c r="C119"/>
  <c r="C135"/>
  <c r="C151"/>
  <c r="C167"/>
  <c r="C183"/>
  <c r="C42"/>
  <c r="C98"/>
  <c r="C134"/>
  <c r="C166"/>
  <c r="C194"/>
  <c r="C9"/>
  <c r="C25"/>
  <c r="C57"/>
  <c r="C73"/>
  <c r="C105"/>
  <c r="C137"/>
  <c r="C169"/>
  <c r="C8"/>
  <c r="C40"/>
  <c r="C88"/>
  <c r="C120"/>
  <c r="C152"/>
  <c r="C184"/>
  <c r="C203"/>
  <c r="C38"/>
  <c r="C78"/>
  <c r="C138"/>
  <c r="C197"/>
  <c r="C35"/>
  <c r="C67"/>
  <c r="C99"/>
  <c r="C131"/>
  <c r="C163"/>
  <c r="C207"/>
  <c r="C126"/>
  <c r="C186"/>
  <c r="M207" i="12" l="1"/>
  <c r="L9" i="11"/>
  <c r="L14"/>
  <c r="L7"/>
  <c r="L16"/>
  <c r="L15"/>
  <c r="L8"/>
  <c r="L207" i="12"/>
  <c r="M10" i="11"/>
  <c r="M12"/>
  <c r="M17"/>
  <c r="M207" i="13"/>
  <c r="J8" i="10"/>
  <c r="M8" s="1"/>
  <c r="J9"/>
  <c r="L9" s="1"/>
  <c r="J7"/>
  <c r="M7" s="1"/>
  <c r="J10"/>
  <c r="L10" s="1"/>
  <c r="J12"/>
  <c r="M12" s="1"/>
  <c r="J13"/>
  <c r="M13" s="1"/>
  <c r="J11"/>
  <c r="L11" s="1"/>
  <c r="J14"/>
  <c r="L14" s="1"/>
  <c r="J16"/>
  <c r="M16" s="1"/>
  <c r="J17"/>
  <c r="M17" s="1"/>
  <c r="J15"/>
  <c r="M15" s="1"/>
  <c r="J207" i="11"/>
  <c r="L13"/>
  <c r="L207" i="13"/>
  <c r="L11" i="11"/>
  <c r="C6" i="4"/>
  <c r="C6" i="1"/>
  <c r="A1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K207" i="4"/>
  <c r="I207"/>
  <c r="H207"/>
  <c r="G207"/>
  <c r="F207"/>
  <c r="E207"/>
  <c r="D207"/>
  <c r="K207" i="1"/>
  <c r="I207"/>
  <c r="H207"/>
  <c r="G207"/>
  <c r="F207"/>
  <c r="E207"/>
  <c r="D207"/>
  <c r="Q1"/>
  <c r="Q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J17" l="1"/>
  <c r="J16"/>
  <c r="J15"/>
  <c r="J14"/>
  <c r="J13"/>
  <c r="J12"/>
  <c r="J11"/>
  <c r="J10"/>
  <c r="J9"/>
  <c r="C207"/>
  <c r="J8"/>
  <c r="J7"/>
  <c r="M7" s="1"/>
  <c r="J6"/>
  <c r="K6" s="1"/>
  <c r="L12" i="10"/>
  <c r="M9"/>
  <c r="M207" i="11"/>
  <c r="L15" i="10"/>
  <c r="L17"/>
  <c r="L207" i="11"/>
  <c r="L7" i="10"/>
  <c r="L13"/>
  <c r="M11"/>
  <c r="M10"/>
  <c r="L16"/>
  <c r="L8"/>
  <c r="J207"/>
  <c r="M14"/>
  <c r="J6" i="4"/>
  <c r="K6" s="1"/>
  <c r="C195"/>
  <c r="C179"/>
  <c r="C163"/>
  <c r="C147"/>
  <c r="C131"/>
  <c r="C115"/>
  <c r="C99"/>
  <c r="C83"/>
  <c r="C67"/>
  <c r="C51"/>
  <c r="C35"/>
  <c r="C19"/>
  <c r="C200"/>
  <c r="C184"/>
  <c r="C168"/>
  <c r="C152"/>
  <c r="C108"/>
  <c r="C28"/>
  <c r="C193"/>
  <c r="C177"/>
  <c r="C161"/>
  <c r="C145"/>
  <c r="C129"/>
  <c r="C113"/>
  <c r="C97"/>
  <c r="C81"/>
  <c r="C65"/>
  <c r="C49"/>
  <c r="C33"/>
  <c r="C17"/>
  <c r="C202"/>
  <c r="C186"/>
  <c r="C170"/>
  <c r="C154"/>
  <c r="C138"/>
  <c r="C122"/>
  <c r="C106"/>
  <c r="C90"/>
  <c r="C74"/>
  <c r="C58"/>
  <c r="C42"/>
  <c r="C26"/>
  <c r="C9"/>
  <c r="C128"/>
  <c r="C104"/>
  <c r="C84"/>
  <c r="C64"/>
  <c r="C44"/>
  <c r="C24"/>
  <c r="C7"/>
  <c r="C203"/>
  <c r="C171"/>
  <c r="C155"/>
  <c r="C139"/>
  <c r="C123"/>
  <c r="C107"/>
  <c r="C91"/>
  <c r="C75"/>
  <c r="C59"/>
  <c r="C43"/>
  <c r="C27"/>
  <c r="C10"/>
  <c r="C192"/>
  <c r="C176"/>
  <c r="C160"/>
  <c r="C136"/>
  <c r="C72"/>
  <c r="C201"/>
  <c r="C185"/>
  <c r="C169"/>
  <c r="C153"/>
  <c r="C137"/>
  <c r="C121"/>
  <c r="C105"/>
  <c r="C89"/>
  <c r="C73"/>
  <c r="C57"/>
  <c r="C41"/>
  <c r="C25"/>
  <c r="C8"/>
  <c r="C194"/>
  <c r="C178"/>
  <c r="C146"/>
  <c r="C130"/>
  <c r="C98"/>
  <c r="C50"/>
  <c r="C18"/>
  <c r="C116"/>
  <c r="C76"/>
  <c r="C36"/>
  <c r="C199"/>
  <c r="C183"/>
  <c r="C167"/>
  <c r="C151"/>
  <c r="C135"/>
  <c r="C119"/>
  <c r="C103"/>
  <c r="C87"/>
  <c r="C71"/>
  <c r="C55"/>
  <c r="C39"/>
  <c r="C23"/>
  <c r="C204"/>
  <c r="C188"/>
  <c r="C172"/>
  <c r="C156"/>
  <c r="C124"/>
  <c r="C48"/>
  <c r="C197"/>
  <c r="C181"/>
  <c r="C165"/>
  <c r="C149"/>
  <c r="C133"/>
  <c r="C117"/>
  <c r="C101"/>
  <c r="C85"/>
  <c r="C69"/>
  <c r="C53"/>
  <c r="C37"/>
  <c r="C21"/>
  <c r="C206"/>
  <c r="C190"/>
  <c r="C174"/>
  <c r="C158"/>
  <c r="C142"/>
  <c r="C126"/>
  <c r="C110"/>
  <c r="C94"/>
  <c r="C78"/>
  <c r="C62"/>
  <c r="C46"/>
  <c r="C30"/>
  <c r="C13"/>
  <c r="C132"/>
  <c r="C112"/>
  <c r="C92"/>
  <c r="C68"/>
  <c r="C52"/>
  <c r="C32"/>
  <c r="C11"/>
  <c r="C207"/>
  <c r="C191"/>
  <c r="C175"/>
  <c r="C159"/>
  <c r="C143"/>
  <c r="C127"/>
  <c r="C111"/>
  <c r="C95"/>
  <c r="C79"/>
  <c r="C63"/>
  <c r="C47"/>
  <c r="C31"/>
  <c r="C14"/>
  <c r="C196"/>
  <c r="C180"/>
  <c r="C164"/>
  <c r="C144"/>
  <c r="C88"/>
  <c r="C205"/>
  <c r="C189"/>
  <c r="C173"/>
  <c r="C157"/>
  <c r="C141"/>
  <c r="C125"/>
  <c r="C109"/>
  <c r="C93"/>
  <c r="C77"/>
  <c r="C61"/>
  <c r="C45"/>
  <c r="C29"/>
  <c r="C12"/>
  <c r="C198"/>
  <c r="C182"/>
  <c r="C166"/>
  <c r="C150"/>
  <c r="C134"/>
  <c r="C118"/>
  <c r="C102"/>
  <c r="C86"/>
  <c r="C70"/>
  <c r="C54"/>
  <c r="C38"/>
  <c r="C22"/>
  <c r="C148"/>
  <c r="C120"/>
  <c r="C100"/>
  <c r="C80"/>
  <c r="C60"/>
  <c r="C40"/>
  <c r="C20"/>
  <c r="C15"/>
  <c r="C187"/>
  <c r="C162"/>
  <c r="C114"/>
  <c r="C82"/>
  <c r="C66"/>
  <c r="C34"/>
  <c r="C140"/>
  <c r="C96"/>
  <c r="C56"/>
  <c r="C16"/>
  <c r="L7" i="1" l="1"/>
  <c r="M9"/>
  <c r="L9"/>
  <c r="M13"/>
  <c r="L13"/>
  <c r="M17"/>
  <c r="L17"/>
  <c r="M12"/>
  <c r="L12"/>
  <c r="M16"/>
  <c r="L16"/>
  <c r="J207"/>
  <c r="M8"/>
  <c r="L8"/>
  <c r="L11"/>
  <c r="M11"/>
  <c r="L15"/>
  <c r="M15"/>
  <c r="L10"/>
  <c r="M10"/>
  <c r="L14"/>
  <c r="M14"/>
  <c r="L207" i="10"/>
  <c r="M207"/>
  <c r="J11" i="4"/>
  <c r="J12"/>
  <c r="J13"/>
  <c r="J14"/>
  <c r="J15"/>
  <c r="J16"/>
  <c r="J17"/>
  <c r="J10"/>
  <c r="J9"/>
  <c r="J8"/>
  <c r="L207" i="1" l="1"/>
  <c r="M207"/>
  <c r="L13" i="4"/>
  <c r="M13"/>
  <c r="L14"/>
  <c r="M14"/>
  <c r="L17"/>
  <c r="M17"/>
  <c r="L10"/>
  <c r="M10"/>
  <c r="L9"/>
  <c r="M9"/>
  <c r="L15"/>
  <c r="M15"/>
  <c r="L11"/>
  <c r="M11"/>
  <c r="L8"/>
  <c r="M8"/>
  <c r="L16"/>
  <c r="M16"/>
  <c r="L12"/>
  <c r="M12"/>
  <c r="J207"/>
  <c r="J7"/>
  <c r="L7" l="1"/>
  <c r="M7"/>
  <c r="L207"/>
  <c r="M207"/>
</calcChain>
</file>

<file path=xl/sharedStrings.xml><?xml version="1.0" encoding="utf-8"?>
<sst xmlns="http://schemas.openxmlformats.org/spreadsheetml/2006/main" count="821" uniqueCount="36">
  <si>
    <t>ENTREES</t>
  </si>
  <si>
    <t>SORTIES</t>
  </si>
  <si>
    <t xml:space="preserve">   Mois (2)-(1)</t>
  </si>
  <si>
    <t>physique</t>
  </si>
  <si>
    <t>Fabrication</t>
  </si>
  <si>
    <t>Expédition</t>
  </si>
  <si>
    <t>comptable</t>
  </si>
  <si>
    <t>au</t>
  </si>
  <si>
    <t>Gain</t>
  </si>
  <si>
    <t>Perte</t>
  </si>
  <si>
    <t xml:space="preserve"> (+)</t>
  </si>
  <si>
    <t xml:space="preserve"> (-)</t>
  </si>
  <si>
    <t>TOTAL GENERAL</t>
  </si>
  <si>
    <t>F10</t>
  </si>
  <si>
    <t>F11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</si>
  <si>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</si>
  <si>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</si>
  <si>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</si>
  <si>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</si>
  <si>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</si>
  <si>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</si>
  <si>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</si>
  <si>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</si>
  <si>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</si>
  <si>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</si>
  <si>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Stock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</si>
  <si>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</si>
  <si>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</si>
  <si>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</si>
  <si>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</si>
  <si>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</si>
  <si>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</si>
  <si>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</si>
  <si>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</si>
  <si>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</si>
  <si>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SEMESTRE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</si>
</sst>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14" fontId="1" fillId="0" borderId="0" xfId="0" applyNumberFormat="1" applyFont="1" applyFill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14" fontId="1" fillId="0" borderId="8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0" xfId="0" applyFont="1" applyFill="1" applyBorder="1"/>
    <xf numFmtId="0" fontId="1" fillId="0" borderId="8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2" fillId="0" borderId="8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center"/>
    </xf>
    <xf numFmtId="3" fontId="1" fillId="0" borderId="8" xfId="0" applyNumberFormat="1" applyFont="1" applyFill="1" applyBorder="1" applyAlignment="1" applyProtection="1">
      <alignment horizontal="right"/>
      <protection locked="0"/>
    </xf>
    <xf numFmtId="3" fontId="1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Protection="1"/>
    <xf numFmtId="0" fontId="1" fillId="0" borderId="12" xfId="0" applyFont="1" applyFill="1" applyBorder="1"/>
    <xf numFmtId="3" fontId="1" fillId="0" borderId="12" xfId="0" applyNumberFormat="1" applyFont="1" applyFill="1" applyBorder="1"/>
    <xf numFmtId="0" fontId="1" fillId="0" borderId="13" xfId="0" applyFont="1" applyFill="1" applyBorder="1" applyAlignment="1"/>
    <xf numFmtId="0" fontId="1" fillId="0" borderId="9" xfId="0" applyFont="1" applyFill="1" applyBorder="1" applyAlignment="1"/>
    <xf numFmtId="14" fontId="1" fillId="0" borderId="0" xfId="0" applyNumberFormat="1" applyFont="1" applyFill="1" applyAlignment="1">
      <alignment horizontal="left"/>
    </xf>
    <xf numFmtId="14" fontId="1" fillId="0" borderId="1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14" fontId="0" fillId="0" borderId="0" xfId="0" applyNumberFormat="1"/>
    <xf numFmtId="0" fontId="1" fillId="0" borderId="14" xfId="0" applyNumberFormat="1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Protection="1">
      <protection locked="0"/>
    </xf>
    <xf numFmtId="0" fontId="2" fillId="0" borderId="8" xfId="0" applyNumberFormat="1" applyFont="1" applyFill="1" applyBorder="1" applyAlignment="1" applyProtection="1">
      <alignment horizontal="left"/>
      <protection locked="0"/>
    </xf>
    <xf numFmtId="0" fontId="2" fillId="0" borderId="8" xfId="0" applyNumberFormat="1" applyFont="1" applyFill="1" applyBorder="1" applyProtection="1"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07"/>
  <sheetViews>
    <sheetView tabSelected="1" workbookViewId="0">
      <selection activeCell="K7" sqref="K7"/>
    </sheetView>
  </sheetViews>
  <sheetFormatPr baseColWidth="10" defaultColWidth="9.140625" defaultRowHeight="15"/>
  <cols>
    <col min="1" max="1" width="18" customWidth="1"/>
    <col min="17" max="17" width="18.140625" customWidth="1"/>
    <col min="18" max="18" width="10.7109375" bestFit="1" customWidth="1"/>
  </cols>
  <sheetData>
    <row r="1" spans="1:18">
      <c r="A1" s="28" t="s">
        <v>35</v>
      </c>
      <c r="B1" s="37">
        <v>42248</v>
      </c>
      <c r="C1" s="32">
        <f>EDATE(B1,6)-1</f>
        <v>42429</v>
      </c>
      <c r="D1" s="2"/>
      <c r="E1" s="2"/>
      <c r="F1" s="3"/>
      <c r="G1" s="2"/>
      <c r="H1" s="2"/>
      <c r="I1" s="2"/>
      <c r="J1" s="2"/>
      <c r="K1" s="31"/>
      <c r="L1" s="31"/>
      <c r="M1" s="2"/>
      <c r="Q1" s="34" t="str">
        <f>ADDRESS(7,1,1,1,CONCATENATE(TEXT(YEAR($B$1),"####"),TEXT(MONTH($B$1),"00")))</f>
        <v>'201509'!$A$7</v>
      </c>
    </row>
    <row r="2" spans="1:18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5" t="str">
        <f>ADDRESS(206,11,1,1,CONCATENATE(TEXT(YEAR($B$1),"####"),TEXT(MONTH($B$1),"00")))</f>
        <v>'201509'!$K$206</v>
      </c>
    </row>
    <row r="3" spans="1:18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  <c r="Q3" s="35" t="str">
        <f>ADDRESS(206,1,1,1,CONCATENATE(TEXT(YEAR($B$1),"####"),TEXT(MONTH($B$1),"00")))</f>
        <v>'201509'!$A$206</v>
      </c>
      <c r="R3" s="33"/>
    </row>
    <row r="4" spans="1:18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  <c r="Q4" s="35" t="str">
        <f>ADDRESS(7,1,1,1,CONCATENATE(TEXT(YEAR(EDATE($B$1,1)),"####"),TEXT(MONTH(EDATE($B$1,1)),"00")))</f>
        <v>'201510'!$A$7</v>
      </c>
    </row>
    <row r="5" spans="1:18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  <c r="Q5" s="35" t="str">
        <f>ADDRESS(206,11,1,1,CONCATENATE(TEXT(YEAR(EDATE($B$1,1)),"####"),TEXT(MONTH(EDATE($B$1,1)),"00")))</f>
        <v>'201510'!$K$206</v>
      </c>
    </row>
    <row r="6" spans="1:18">
      <c r="A6" s="18"/>
      <c r="B6" s="18"/>
      <c r="C6" s="29">
        <f>B1</f>
        <v>42248</v>
      </c>
      <c r="D6" s="18"/>
      <c r="E6" s="18"/>
      <c r="F6" s="18"/>
      <c r="G6" s="18"/>
      <c r="H6" s="18"/>
      <c r="I6" s="18"/>
      <c r="J6" s="29">
        <f>EOMONTH(C1,0)</f>
        <v>42429</v>
      </c>
      <c r="K6" s="29">
        <f>J6</f>
        <v>42429</v>
      </c>
      <c r="L6" s="18" t="s">
        <v>10</v>
      </c>
      <c r="M6" s="18" t="s">
        <v>11</v>
      </c>
      <c r="Q6" s="35" t="str">
        <f>ADDRESS(206,1,1,1,CONCATENATE(TEXT(YEAR(EDATE($B$1,1)),"####"),TEXT(MONTH(EDATE($B$1,1)),"00")))</f>
        <v>'201510'!$A$206</v>
      </c>
    </row>
    <row r="7" spans="1:18">
      <c r="A7" s="38" t="s">
        <v>26</v>
      </c>
      <c r="B7" s="40" t="s">
        <v>15</v>
      </c>
      <c r="C7" s="21">
        <f ca="1">IF(ISNA(VLOOKUP($A7,INDIRECT($Q$1):INDIRECT($Q$2),11,FALSE)),0,VLOOKUP($A7,INDIRECT($Q$1):INDIRECT($Q$2),11,FALSE))</f>
        <v>176211</v>
      </c>
      <c r="D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757884</v>
      </c>
      <c r="E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0</v>
      </c>
      <c r="F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0</v>
      </c>
      <c r="G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758904</v>
      </c>
      <c r="H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0</v>
      </c>
      <c r="I7" s="21">
        <f ca="1">IFERROR(INDEX(INDIRECT($Q$1):INDIRECT($Q$2),MATCH($A7,INDIRECT($Q$1):INDIRECT($Q$3),0),COLUMN()),0)+IFERROR(INDEX(INDIRECT($Q$4):INDIRECT($Q$5),MATCH($A7,INDIRECT($Q$4):INDIRECT($Q$6),0),COLUMN()),0)+IFERROR(INDEX(INDIRECT($Q$7):INDIRECT($Q$8),MATCH($A7,INDIRECT($Q$7):INDIRECT($Q$9),0),COLUMN()),0)+IFERROR(INDEX(INDIRECT($Q$10):INDIRECT($Q$11),MATCH($A7,INDIRECT($Q$10):INDIRECT($Q$12),0),COLUMN()),0)+IFERROR(INDEX(INDIRECT($Q$13):INDIRECT($Q$14),MATCH($A7,INDIRECT($Q$13):INDIRECT($Q$15),0),COLUMN()),0)+IFERROR(INDEX(INDIRECT($Q$16):INDIRECT($Q$17),MATCH($A7,INDIRECT($Q$16):INDIRECT($Q$18),0),COLUMN()),0)</f>
        <v>0</v>
      </c>
      <c r="J7" s="22">
        <f ca="1">(C7+D7+E7+F7)-(G7+H7+I7)</f>
        <v>175191</v>
      </c>
      <c r="K7" s="21">
        <f ca="1">IF(ISNA(VLOOKUP($A7,INDIRECT($Q$16):INDIRECT($Q$17),11,FALSE)),0,VLOOKUP($A7,INDIRECT($Q$16):INDIRECT($Q$17),11,FALSE))</f>
        <v>175000</v>
      </c>
      <c r="L7" s="22">
        <f ca="1">IF($K7&gt;$J7,$K7-$J7,0)</f>
        <v>0</v>
      </c>
      <c r="M7" s="22">
        <f ca="1">IF($K7&lt;$J7,$J7-$K7,0)</f>
        <v>191</v>
      </c>
      <c r="Q7" s="35" t="str">
        <f>ADDRESS(7,1,1,1,CONCATENATE(TEXT(YEAR(EDATE($B$1,2)),"####"),TEXT(MONTH(EDATE($B$1,2)),"00")))</f>
        <v>'201511'!$A$7</v>
      </c>
    </row>
    <row r="8" spans="1:18">
      <c r="A8" s="38" t="s">
        <v>27</v>
      </c>
      <c r="B8" s="40" t="s">
        <v>16</v>
      </c>
      <c r="C8" s="21">
        <f ca="1">IF(ISNA(VLOOKUP(A8,INDIRECT($Q$1):INDIRECT($Q$2),11,FALSE)),0,VLOOKUP(A8,INDIRECT($Q$1):INDIRECT($Q$2),11,FALSE))</f>
        <v>4500</v>
      </c>
      <c r="D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0</v>
      </c>
      <c r="E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0</v>
      </c>
      <c r="F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0</v>
      </c>
      <c r="G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252</v>
      </c>
      <c r="H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0</v>
      </c>
      <c r="I8" s="21">
        <f ca="1">IFERROR(INDEX(INDIRECT($Q$1):INDIRECT($Q$2),MATCH($A8,INDIRECT($Q$1):INDIRECT($Q$3),0),COLUMN()),0)+IFERROR(INDEX(INDIRECT($Q$4):INDIRECT($Q$5),MATCH($A8,INDIRECT($Q$4):INDIRECT($Q$6),0),COLUMN()),0)+IFERROR(INDEX(INDIRECT($Q$7):INDIRECT($Q$8),MATCH($A8,INDIRECT($Q$7):INDIRECT($Q$9),0),COLUMN()),0)+IFERROR(INDEX(INDIRECT($Q$10):INDIRECT($Q$11),MATCH($A8,INDIRECT($Q$10):INDIRECT($Q$12),0),COLUMN()),0)+IFERROR(INDEX(INDIRECT($Q$13):INDIRECT($Q$14),MATCH($A8,INDIRECT($Q$13):INDIRECT($Q$15),0),COLUMN()),0)+IFERROR(INDEX(INDIRECT($Q$16):INDIRECT($Q$17),MATCH($A8,INDIRECT($Q$16):INDIRECT($Q$18),0),COLUMN()),0)</f>
        <v>0</v>
      </c>
      <c r="J8" s="22">
        <f ca="1">(C8+D8+E8+F8)-(G8+H8+I8)</f>
        <v>4248</v>
      </c>
      <c r="K8" s="21">
        <f ca="1">IF(ISNA(VLOOKUP($A8,INDIRECT($Q$16):INDIRECT($Q$17),11,FALSE)),0,VLOOKUP($A8,INDIRECT($Q$16):INDIRECT($Q$17),11,FALSE))</f>
        <v>4500</v>
      </c>
      <c r="L8" s="22">
        <f ca="1">IF($K8&gt;$J8,$K8-$J8,0)</f>
        <v>252</v>
      </c>
      <c r="M8" s="22">
        <f ca="1">IF($K8&lt;$J8,$J8-$K8,0)</f>
        <v>0</v>
      </c>
      <c r="Q8" s="35" t="str">
        <f>ADDRESS(206,11,1,1,CONCATENATE(TEXT(YEAR(EDATE($B$1,2)),"####"),TEXT(MONTH(EDATE($B$1,2)),"00")))</f>
        <v>'201511'!$K$206</v>
      </c>
    </row>
    <row r="9" spans="1:18">
      <c r="A9" s="38" t="s">
        <v>28</v>
      </c>
      <c r="B9" s="40" t="s">
        <v>17</v>
      </c>
      <c r="C9" s="21">
        <f ca="1">IF(ISNA(VLOOKUP(A9,INDIRECT($Q$1):INDIRECT($Q$2),11,FALSE)),0,VLOOKUP(A9,INDIRECT($Q$1):INDIRECT($Q$2),11,FALSE))</f>
        <v>148000</v>
      </c>
      <c r="D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25026</v>
      </c>
      <c r="E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0</v>
      </c>
      <c r="F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0</v>
      </c>
      <c r="G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246</v>
      </c>
      <c r="H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0</v>
      </c>
      <c r="I9" s="21">
        <f ca="1">IFERROR(INDEX(INDIRECT($Q$1):INDIRECT($Q$2),MATCH($A9,INDIRECT($Q$1):INDIRECT($Q$3),0),COLUMN()),0)+IFERROR(INDEX(INDIRECT($Q$4):INDIRECT($Q$5),MATCH($A9,INDIRECT($Q$4):INDIRECT($Q$6),0),COLUMN()),0)+IFERROR(INDEX(INDIRECT($Q$7):INDIRECT($Q$8),MATCH($A9,INDIRECT($Q$7):INDIRECT($Q$9),0),COLUMN()),0)+IFERROR(INDEX(INDIRECT($Q$10):INDIRECT($Q$11),MATCH($A9,INDIRECT($Q$10):INDIRECT($Q$12),0),COLUMN()),0)+IFERROR(INDEX(INDIRECT($Q$13):INDIRECT($Q$14),MATCH($A9,INDIRECT($Q$13):INDIRECT($Q$15),0),COLUMN()),0)+IFERROR(INDEX(INDIRECT($Q$16):INDIRECT($Q$17),MATCH($A9,INDIRECT($Q$16):INDIRECT($Q$18),0),COLUMN()),0)</f>
        <v>0</v>
      </c>
      <c r="J9" s="22">
        <f ca="1">(C9+D9+E9+F9)-(G9+H9+I9)</f>
        <v>172780</v>
      </c>
      <c r="K9" s="21">
        <f ca="1">IF(ISNA(VLOOKUP($A9,INDIRECT($Q$16):INDIRECT($Q$17),11,FALSE)),0,VLOOKUP($A9,INDIRECT($Q$16):INDIRECT($Q$17),11,FALSE))</f>
        <v>153000</v>
      </c>
      <c r="L9" s="22">
        <f ca="1">IF($K9&gt;$J9,$K9-$J9,0)</f>
        <v>0</v>
      </c>
      <c r="M9" s="22">
        <f ca="1">IF($K9&lt;$J9,$J9-$K9,0)</f>
        <v>19780</v>
      </c>
      <c r="Q9" s="35" t="str">
        <f>ADDRESS(206,1,1,1,CONCATENATE(TEXT(YEAR(EDATE($B$1,2)),"####"),TEXT(MONTH(EDATE($B$1,2)),"00")))</f>
        <v>'201511'!$A$206</v>
      </c>
    </row>
    <row r="10" spans="1:18">
      <c r="A10" s="39" t="s">
        <v>29</v>
      </c>
      <c r="B10" s="40" t="s">
        <v>18</v>
      </c>
      <c r="C10" s="21">
        <f ca="1">IF(ISNA(VLOOKUP(A10,INDIRECT($Q$1):INDIRECT($Q$2),11,FALSE)),0,VLOOKUP(A10,INDIRECT($Q$1):INDIRECT($Q$2),11,FALSE))</f>
        <v>152713</v>
      </c>
      <c r="D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43452</v>
      </c>
      <c r="E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24846</v>
      </c>
      <c r="F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0</v>
      </c>
      <c r="G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846</v>
      </c>
      <c r="H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0</v>
      </c>
      <c r="I10" s="21">
        <f ca="1">IFERROR(INDEX(INDIRECT($Q$1):INDIRECT($Q$2),MATCH($A10,INDIRECT($Q$1):INDIRECT($Q$3),0),COLUMN()),0)+IFERROR(INDEX(INDIRECT($Q$4):INDIRECT($Q$5),MATCH($A10,INDIRECT($Q$4):INDIRECT($Q$6),0),COLUMN()),0)+IFERROR(INDEX(INDIRECT($Q$7):INDIRECT($Q$8),MATCH($A10,INDIRECT($Q$7):INDIRECT($Q$9),0),COLUMN()),0)+IFERROR(INDEX(INDIRECT($Q$10):INDIRECT($Q$11),MATCH($A10,INDIRECT($Q$10):INDIRECT($Q$12),0),COLUMN()),0)+IFERROR(INDEX(INDIRECT($Q$13):INDIRECT($Q$14),MATCH($A10,INDIRECT($Q$13):INDIRECT($Q$15),0),COLUMN()),0)+IFERROR(INDEX(INDIRECT($Q$16):INDIRECT($Q$17),MATCH($A10,INDIRECT($Q$16):INDIRECT($Q$18),0),COLUMN()),0)</f>
        <v>0</v>
      </c>
      <c r="J10" s="22">
        <f ca="1">(C10+D10+E10+F10)-(G10+H10+I10)</f>
        <v>220165</v>
      </c>
      <c r="K10" s="21">
        <f ca="1">IF(ISNA(VLOOKUP($A10,INDIRECT($Q$16):INDIRECT($Q$17),11,FALSE)),0,VLOOKUP($A10,INDIRECT($Q$16):INDIRECT($Q$17),11,FALSE))</f>
        <v>163000</v>
      </c>
      <c r="L10" s="22">
        <f ca="1">IF($K10&gt;$J10,$K10-$J10,0)</f>
        <v>0</v>
      </c>
      <c r="M10" s="22">
        <f ca="1">IF($K10&lt;$J10,$J10-$K10,0)</f>
        <v>57165</v>
      </c>
      <c r="Q10" s="35" t="str">
        <f>ADDRESS(7,1,1,1,CONCATENATE(TEXT(YEAR(EDATE($B$1,3)),"####"),TEXT(MONTH(EDATE($B$1,3)),"00")))</f>
        <v>'201512'!$A$7</v>
      </c>
    </row>
    <row r="11" spans="1:18">
      <c r="A11" s="38" t="s">
        <v>30</v>
      </c>
      <c r="B11" s="40" t="s">
        <v>19</v>
      </c>
      <c r="C11" s="21">
        <f ca="1">IF(ISNA(VLOOKUP(A11,INDIRECT($Q$1):INDIRECT($Q$2),11,FALSE)),0,VLOOKUP(A11,INDIRECT($Q$1):INDIRECT($Q$2),11,FALSE))</f>
        <v>24471</v>
      </c>
      <c r="D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E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F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G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H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I11" s="21">
        <f ca="1">IFERROR(INDEX(INDIRECT($Q$1):INDIRECT($Q$2),MATCH($A11,INDIRECT($Q$1):INDIRECT($Q$3),0),COLUMN()),0)+IFERROR(INDEX(INDIRECT($Q$4):INDIRECT($Q$5),MATCH($A11,INDIRECT($Q$4):INDIRECT($Q$6),0),COLUMN()),0)+IFERROR(INDEX(INDIRECT($Q$7):INDIRECT($Q$8),MATCH($A11,INDIRECT($Q$7):INDIRECT($Q$9),0),COLUMN()),0)+IFERROR(INDEX(INDIRECT($Q$10):INDIRECT($Q$11),MATCH($A11,INDIRECT($Q$10):INDIRECT($Q$12),0),COLUMN()),0)+IFERROR(INDEX(INDIRECT($Q$13):INDIRECT($Q$14),MATCH($A11,INDIRECT($Q$13):INDIRECT($Q$15),0),COLUMN()),0)+IFERROR(INDEX(INDIRECT($Q$16):INDIRECT($Q$17),MATCH($A11,INDIRECT($Q$16):INDIRECT($Q$18),0),COLUMN()),0)</f>
        <v>0</v>
      </c>
      <c r="J11" s="22">
        <f ca="1">(C11+D11+E11+F11)-(G11+H11+I11)</f>
        <v>24471</v>
      </c>
      <c r="K11" s="21">
        <f ca="1">IF(ISNA(VLOOKUP($A11,INDIRECT($Q$16):INDIRECT($Q$17),11,FALSE)),0,VLOOKUP($A11,INDIRECT($Q$16):INDIRECT($Q$17),11,FALSE))</f>
        <v>24471</v>
      </c>
      <c r="L11" s="22">
        <f ca="1">IF($K11&gt;$J11,$K11-$J11,0)</f>
        <v>0</v>
      </c>
      <c r="M11" s="22">
        <f ca="1">IF($K11&lt;$J11,$J11-$K11,0)</f>
        <v>0</v>
      </c>
      <c r="Q11" s="35" t="str">
        <f>ADDRESS(206,11,1,1,CONCATENATE(TEXT(YEAR(EDATE($B$1,3)),"####"),TEXT(MONTH(EDATE($B$1,3)),"00")))</f>
        <v>'201512'!$K$206</v>
      </c>
    </row>
    <row r="12" spans="1:18">
      <c r="A12" s="39" t="s">
        <v>31</v>
      </c>
      <c r="B12" s="40" t="s">
        <v>24</v>
      </c>
      <c r="C12" s="21">
        <f ca="1">IF(ISNA(VLOOKUP(A12,INDIRECT($Q$1):INDIRECT($Q$2),11,FALSE)),0,VLOOKUP(A12,INDIRECT($Q$1):INDIRECT($Q$2),11,FALSE))</f>
        <v>1952</v>
      </c>
      <c r="D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14544</v>
      </c>
      <c r="E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0</v>
      </c>
      <c r="F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0</v>
      </c>
      <c r="G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2832</v>
      </c>
      <c r="H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0</v>
      </c>
      <c r="I12" s="21">
        <f ca="1">IFERROR(INDEX(INDIRECT($Q$1):INDIRECT($Q$2),MATCH($A12,INDIRECT($Q$1):INDIRECT($Q$3),0),COLUMN()),0)+IFERROR(INDEX(INDIRECT($Q$4):INDIRECT($Q$5),MATCH($A12,INDIRECT($Q$4):INDIRECT($Q$6),0),COLUMN()),0)+IFERROR(INDEX(INDIRECT($Q$7):INDIRECT($Q$8),MATCH($A12,INDIRECT($Q$7):INDIRECT($Q$9),0),COLUMN()),0)+IFERROR(INDEX(INDIRECT($Q$10):INDIRECT($Q$11),MATCH($A12,INDIRECT($Q$10):INDIRECT($Q$12),0),COLUMN()),0)+IFERROR(INDEX(INDIRECT($Q$13):INDIRECT($Q$14),MATCH($A12,INDIRECT($Q$13):INDIRECT($Q$15),0),COLUMN()),0)+IFERROR(INDEX(INDIRECT($Q$16):INDIRECT($Q$17),MATCH($A12,INDIRECT($Q$16):INDIRECT($Q$18),0),COLUMN()),0)</f>
        <v>0</v>
      </c>
      <c r="J12" s="22">
        <f ca="1">(C12+D12+E12+F12)-(G12+H12+I12)</f>
        <v>13664</v>
      </c>
      <c r="K12" s="21">
        <f ca="1">IF(ISNA(VLOOKUP($A12,INDIRECT($Q$16):INDIRECT($Q$17),11,FALSE)),0,VLOOKUP($A12,INDIRECT($Q$16):INDIRECT($Q$17),11,FALSE))</f>
        <v>3800</v>
      </c>
      <c r="L12" s="22">
        <f ca="1">IF($K12&gt;$J12,$K12-$J12,0)</f>
        <v>0</v>
      </c>
      <c r="M12" s="22">
        <f ca="1">IF($K12&lt;$J12,$J12-$K12,0)</f>
        <v>9864</v>
      </c>
      <c r="Q12" s="35" t="str">
        <f>ADDRESS(206,1,1,1,CONCATENATE(TEXT(YEAR(EDATE($B$1,3)),"####"),TEXT(MONTH(EDATE($B$1,3)),"00")))</f>
        <v>'201512'!$A$206</v>
      </c>
    </row>
    <row r="13" spans="1:18">
      <c r="A13" s="39" t="s">
        <v>32</v>
      </c>
      <c r="B13" s="40" t="s">
        <v>20</v>
      </c>
      <c r="C13" s="21">
        <f ca="1">IF(ISNA(VLOOKUP(A13,INDIRECT($Q$1):INDIRECT($Q$2),11,FALSE)),0,VLOOKUP(A13,INDIRECT($Q$1):INDIRECT($Q$2),11,FALSE))</f>
        <v>351</v>
      </c>
      <c r="D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744</v>
      </c>
      <c r="E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0</v>
      </c>
      <c r="F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0</v>
      </c>
      <c r="G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84</v>
      </c>
      <c r="H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0</v>
      </c>
      <c r="I13" s="21">
        <f ca="1">IFERROR(INDEX(INDIRECT($Q$1):INDIRECT($Q$2),MATCH($A13,INDIRECT($Q$1):INDIRECT($Q$3),0),COLUMN()),0)+IFERROR(INDEX(INDIRECT($Q$4):INDIRECT($Q$5),MATCH($A13,INDIRECT($Q$4):INDIRECT($Q$6),0),COLUMN()),0)+IFERROR(INDEX(INDIRECT($Q$7):INDIRECT($Q$8),MATCH($A13,INDIRECT($Q$7):INDIRECT($Q$9),0),COLUMN()),0)+IFERROR(INDEX(INDIRECT($Q$10):INDIRECT($Q$11),MATCH($A13,INDIRECT($Q$10):INDIRECT($Q$12),0),COLUMN()),0)+IFERROR(INDEX(INDIRECT($Q$13):INDIRECT($Q$14),MATCH($A13,INDIRECT($Q$13):INDIRECT($Q$15),0),COLUMN()),0)+IFERROR(INDEX(INDIRECT($Q$16):INDIRECT($Q$17),MATCH($A13,INDIRECT($Q$16):INDIRECT($Q$18),0),COLUMN()),0)</f>
        <v>0</v>
      </c>
      <c r="J13" s="22">
        <f ca="1">(C13+D13+E13+F13)-(G13+H13+I13)</f>
        <v>1011</v>
      </c>
      <c r="K13" s="21">
        <f ca="1">IF(ISNA(VLOOKUP($A13,INDIRECT($Q$16):INDIRECT($Q$17),11,FALSE)),0,VLOOKUP($A13,INDIRECT($Q$16):INDIRECT($Q$17),11,FALSE))</f>
        <v>470</v>
      </c>
      <c r="L13" s="22">
        <f ca="1">IF($K13&gt;$J13,$K13-$J13,0)</f>
        <v>0</v>
      </c>
      <c r="M13" s="22">
        <f ca="1">IF($K13&lt;$J13,$J13-$K13,0)</f>
        <v>541</v>
      </c>
      <c r="Q13" s="35" t="str">
        <f>ADDRESS(7,1,1,1,CONCATENATE(TEXT(YEAR(EDATE($B$1,4)),"####"),TEXT(MONTH(EDATE($B$1,4)),"00")))</f>
        <v>'201601'!$A$7</v>
      </c>
    </row>
    <row r="14" spans="1:18">
      <c r="A14" s="39" t="s">
        <v>33</v>
      </c>
      <c r="B14" s="40" t="s">
        <v>21</v>
      </c>
      <c r="C14" s="21">
        <f ca="1">IF(ISNA(VLOOKUP(A14,INDIRECT($Q$1):INDIRECT($Q$2),11,FALSE)),0,VLOOKUP(A14,INDIRECT($Q$1):INDIRECT($Q$2),11,FALSE))</f>
        <v>197</v>
      </c>
      <c r="D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882</v>
      </c>
      <c r="E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0</v>
      </c>
      <c r="F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0</v>
      </c>
      <c r="G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2305</v>
      </c>
      <c r="H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0</v>
      </c>
      <c r="I14" s="21">
        <f ca="1">IFERROR(INDEX(INDIRECT($Q$1):INDIRECT($Q$2),MATCH($A14,INDIRECT($Q$1):INDIRECT($Q$3),0),COLUMN()),0)+IFERROR(INDEX(INDIRECT($Q$4):INDIRECT($Q$5),MATCH($A14,INDIRECT($Q$4):INDIRECT($Q$6),0),COLUMN()),0)+IFERROR(INDEX(INDIRECT($Q$7):INDIRECT($Q$8),MATCH($A14,INDIRECT($Q$7):INDIRECT($Q$9),0),COLUMN()),0)+IFERROR(INDEX(INDIRECT($Q$10):INDIRECT($Q$11),MATCH($A14,INDIRECT($Q$10):INDIRECT($Q$12),0),COLUMN()),0)+IFERROR(INDEX(INDIRECT($Q$13):INDIRECT($Q$14),MATCH($A14,INDIRECT($Q$13):INDIRECT($Q$15),0),COLUMN()),0)+IFERROR(INDEX(INDIRECT($Q$16):INDIRECT($Q$17),MATCH($A14,INDIRECT($Q$16):INDIRECT($Q$18),0),COLUMN()),0)</f>
        <v>0</v>
      </c>
      <c r="J14" s="22">
        <f ca="1">(C14+D14+E14+F14)-(G14+H14+I14)</f>
        <v>-1226</v>
      </c>
      <c r="K14" s="21">
        <f ca="1">IF(ISNA(VLOOKUP($A14,INDIRECT($Q$16):INDIRECT($Q$17),11,FALSE)),0,VLOOKUP($A14,INDIRECT($Q$16):INDIRECT($Q$17),11,FALSE))</f>
        <v>197</v>
      </c>
      <c r="L14" s="22">
        <f ca="1">IF($K14&gt;$J14,$K14-$J14,0)</f>
        <v>1423</v>
      </c>
      <c r="M14" s="22">
        <f ca="1">IF($K14&lt;$J14,$J14-$K14,0)</f>
        <v>0</v>
      </c>
      <c r="Q14" s="35" t="str">
        <f>ADDRESS(206,11,1,1,CONCATENATE(TEXT(YEAR(EDATE($B$1,4)),"####"),TEXT(MONTH(EDATE($B$1,4)),"00")))</f>
        <v>'201601'!$K$206</v>
      </c>
    </row>
    <row r="15" spans="1:18">
      <c r="A15" s="38" t="s">
        <v>34</v>
      </c>
      <c r="B15" s="40" t="s">
        <v>22</v>
      </c>
      <c r="C15" s="21">
        <f ca="1">IF(ISNA(VLOOKUP(A15,INDIRECT($Q$1):INDIRECT($Q$2),11,FALSE)),0,VLOOKUP(A15,INDIRECT($Q$1):INDIRECT($Q$2),11,FALSE))</f>
        <v>2253</v>
      </c>
      <c r="D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16344</v>
      </c>
      <c r="E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0</v>
      </c>
      <c r="F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0</v>
      </c>
      <c r="G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2826</v>
      </c>
      <c r="H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0</v>
      </c>
      <c r="I15" s="21">
        <f ca="1">IFERROR(INDEX(INDIRECT($Q$1):INDIRECT($Q$2),MATCH($A15,INDIRECT($Q$1):INDIRECT($Q$3),0),COLUMN()),0)+IFERROR(INDEX(INDIRECT($Q$4):INDIRECT($Q$5),MATCH($A15,INDIRECT($Q$4):INDIRECT($Q$6),0),COLUMN()),0)+IFERROR(INDEX(INDIRECT($Q$7):INDIRECT($Q$8),MATCH($A15,INDIRECT($Q$7):INDIRECT($Q$9),0),COLUMN()),0)+IFERROR(INDEX(INDIRECT($Q$10):INDIRECT($Q$11),MATCH($A15,INDIRECT($Q$10):INDIRECT($Q$12),0),COLUMN()),0)+IFERROR(INDEX(INDIRECT($Q$13):INDIRECT($Q$14),MATCH($A15,INDIRECT($Q$13):INDIRECT($Q$15),0),COLUMN()),0)+IFERROR(INDEX(INDIRECT($Q$16):INDIRECT($Q$17),MATCH($A15,INDIRECT($Q$16):INDIRECT($Q$18),0),COLUMN()),0)</f>
        <v>0</v>
      </c>
      <c r="J15" s="22">
        <f ca="1">(C15+D15+E15+F15)-(G15+H15+I15)</f>
        <v>15771</v>
      </c>
      <c r="K15" s="21">
        <f ca="1">IF(ISNA(VLOOKUP($A15,INDIRECT($Q$16):INDIRECT($Q$17),11,FALSE)),0,VLOOKUP($A15,INDIRECT($Q$16):INDIRECT($Q$17),11,FALSE))</f>
        <v>4506</v>
      </c>
      <c r="L15" s="22">
        <f ca="1">IF($K15&gt;$J15,$K15-$J15,0)</f>
        <v>0</v>
      </c>
      <c r="M15" s="22">
        <f ca="1">IF($K15&lt;$J15,$J15-$K15,0)</f>
        <v>11265</v>
      </c>
      <c r="Q15" s="35" t="str">
        <f>ADDRESS(206,1,1,1,CONCATENATE(TEXT(YEAR(EDATE($B$1,4)),"####"),TEXT(MONTH(EDATE($B$1,4)),"00")))</f>
        <v>'201601'!$A$206</v>
      </c>
    </row>
    <row r="16" spans="1:18">
      <c r="A16" s="38" t="s">
        <v>13</v>
      </c>
      <c r="B16" s="40" t="s">
        <v>23</v>
      </c>
      <c r="C16" s="21">
        <f ca="1">IF(ISNA(VLOOKUP(A16,INDIRECT($Q$1):INDIRECT($Q$2),11,FALSE)),0,VLOOKUP(A16,INDIRECT($Q$1):INDIRECT($Q$2),11,FALSE))</f>
        <v>27198</v>
      </c>
      <c r="D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248832</v>
      </c>
      <c r="E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0</v>
      </c>
      <c r="F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0</v>
      </c>
      <c r="G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114605</v>
      </c>
      <c r="H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0</v>
      </c>
      <c r="I16" s="21">
        <f ca="1">IFERROR(INDEX(INDIRECT($Q$1):INDIRECT($Q$2),MATCH($A16,INDIRECT($Q$1):INDIRECT($Q$3),0),COLUMN()),0)+IFERROR(INDEX(INDIRECT($Q$4):INDIRECT($Q$5),MATCH($A16,INDIRECT($Q$4):INDIRECT($Q$6),0),COLUMN()),0)+IFERROR(INDEX(INDIRECT($Q$7):INDIRECT($Q$8),MATCH($A16,INDIRECT($Q$7):INDIRECT($Q$9),0),COLUMN()),0)+IFERROR(INDEX(INDIRECT($Q$10):INDIRECT($Q$11),MATCH($A16,INDIRECT($Q$10):INDIRECT($Q$12),0),COLUMN()),0)+IFERROR(INDEX(INDIRECT($Q$13):INDIRECT($Q$14),MATCH($A16,INDIRECT($Q$13):INDIRECT($Q$15),0),COLUMN()),0)+IFERROR(INDEX(INDIRECT($Q$16):INDIRECT($Q$17),MATCH($A16,INDIRECT($Q$16):INDIRECT($Q$18),0),COLUMN()),0)</f>
        <v>0</v>
      </c>
      <c r="J16" s="22">
        <f ca="1">(C16+D16+E16+F16)-(G16+H16+I16)</f>
        <v>161425</v>
      </c>
      <c r="K16" s="21">
        <f ca="1">IF(ISNA(VLOOKUP($A16,INDIRECT($Q$16):INDIRECT($Q$17),11,FALSE)),0,VLOOKUP($A16,INDIRECT($Q$16):INDIRECT($Q$17),11,FALSE))</f>
        <v>27000</v>
      </c>
      <c r="L16" s="22">
        <f ca="1">IF($K16&gt;$J16,$K16-$J16,0)</f>
        <v>0</v>
      </c>
      <c r="M16" s="22">
        <f ca="1">IF($K16&lt;$J16,$J16-$K16,0)</f>
        <v>134425</v>
      </c>
      <c r="Q16" s="35" t="str">
        <f>ADDRESS(7,1,1,1,CONCATENATE(TEXT(YEAR(EDATE($B$1,5)),"####"),TEXT(MONTH(EDATE($B$1,5)),"00")))</f>
        <v>'201602'!$A$7</v>
      </c>
    </row>
    <row r="17" spans="1:17">
      <c r="A17" s="38" t="s">
        <v>14</v>
      </c>
      <c r="B17" s="40" t="s">
        <v>24</v>
      </c>
      <c r="C17" s="21">
        <f ca="1">IF(ISNA(VLOOKUP(A17,INDIRECT($Q$1):INDIRECT($Q$2),11,FALSE)),0,VLOOKUP(A17,INDIRECT($Q$1):INDIRECT($Q$2),11,FALSE))</f>
        <v>4241</v>
      </c>
      <c r="D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25446</v>
      </c>
      <c r="E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0</v>
      </c>
      <c r="F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0</v>
      </c>
      <c r="G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3000</v>
      </c>
      <c r="H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0</v>
      </c>
      <c r="I17" s="21">
        <f ca="1">IFERROR(INDEX(INDIRECT($Q$1):INDIRECT($Q$2),MATCH($A17,INDIRECT($Q$1):INDIRECT($Q$3),0),COLUMN()),0)+IFERROR(INDEX(INDIRECT($Q$4):INDIRECT($Q$5),MATCH($A17,INDIRECT($Q$4):INDIRECT($Q$6),0),COLUMN()),0)+IFERROR(INDEX(INDIRECT($Q$7):INDIRECT($Q$8),MATCH($A17,INDIRECT($Q$7):INDIRECT($Q$9),0),COLUMN()),0)+IFERROR(INDEX(INDIRECT($Q$10):INDIRECT($Q$11),MATCH($A17,INDIRECT($Q$10):INDIRECT($Q$12),0),COLUMN()),0)+IFERROR(INDEX(INDIRECT($Q$13):INDIRECT($Q$14),MATCH($A17,INDIRECT($Q$13):INDIRECT($Q$15),0),COLUMN()),0)+IFERROR(INDEX(INDIRECT($Q$16):INDIRECT($Q$17),MATCH($A17,INDIRECT($Q$16):INDIRECT($Q$18),0),COLUMN()),0)</f>
        <v>0</v>
      </c>
      <c r="J17" s="22">
        <f ca="1">(C17+D17+E17+F17)-(G17+H17+I17)</f>
        <v>26687</v>
      </c>
      <c r="K17" s="21">
        <f ca="1">IF(ISNA(VLOOKUP($A17,INDIRECT($Q$16):INDIRECT($Q$17),11,FALSE)),0,VLOOKUP($A17,INDIRECT($Q$16):INDIRECT($Q$17),11,FALSE))</f>
        <v>5500</v>
      </c>
      <c r="L17" s="22">
        <f ca="1">IF($K17&gt;$J17,$K17-$J17,0)</f>
        <v>0</v>
      </c>
      <c r="M17" s="22">
        <f ca="1">IF($K17&lt;$J17,$J17-$K17,0)</f>
        <v>21187</v>
      </c>
      <c r="Q17" s="35" t="str">
        <f>ADDRESS(206,11,1,1,CONCATENATE(TEXT(YEAR(EDATE($B$1,5)),"####"),TEXT(MONTH(EDATE($B$1,5)),"00")))</f>
        <v>'201602'!$K$206</v>
      </c>
    </row>
    <row r="18" spans="1:17" ht="15.75" thickBot="1">
      <c r="A18" s="38"/>
      <c r="B18" s="40"/>
      <c r="C18" s="21">
        <f ca="1">IF(ISNA(VLOOKUP(A18,INDIRECT($Q$1):INDIRECT($Q$2),11,FALSE)),0,VLOOKUP(A18,INDIRECT($Q$1):INDIRECT($Q$2),11,FALSE))</f>
        <v>0</v>
      </c>
      <c r="D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E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F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G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H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I18" s="21">
        <f ca="1">IFERROR(INDEX(INDIRECT($Q$1):INDIRECT($Q$2),MATCH($A18,INDIRECT($Q$1):INDIRECT($Q$3),0),COLUMN()),0)+IFERROR(INDEX(INDIRECT($Q$4):INDIRECT($Q$5),MATCH($A18,INDIRECT($Q$4):INDIRECT($Q$6),0),COLUMN()),0)+IFERROR(INDEX(INDIRECT($Q$7):INDIRECT($Q$8),MATCH($A18,INDIRECT($Q$7):INDIRECT($Q$9),0),COLUMN()),0)+IFERROR(INDEX(INDIRECT($Q$10):INDIRECT($Q$11),MATCH($A18,INDIRECT($Q$10):INDIRECT($Q$12),0),COLUMN()),0)+IFERROR(INDEX(INDIRECT($Q$13):INDIRECT($Q$14),MATCH($A18,INDIRECT($Q$13):INDIRECT($Q$15),0),COLUMN()),0)+IFERROR(INDEX(INDIRECT($Q$16):INDIRECT($Q$17),MATCH($A18,INDIRECT($Q$16):INDIRECT($Q$18),0),COLUMN()),0)</f>
        <v>0</v>
      </c>
      <c r="J18" s="22"/>
      <c r="K18" s="21">
        <f ca="1">IF(ISNA(VLOOKUP($A18,INDIRECT($Q$16):INDIRECT($Q$17),11,FALSE)),0,VLOOKUP($A18,INDIRECT($Q$16):INDIRECT($Q$17),11,FALSE))</f>
        <v>0</v>
      </c>
      <c r="L18" s="22">
        <f t="shared" ref="L8:L71" ca="1" si="0">IF($K18&gt;$J18,$K18-$J18,0)</f>
        <v>0</v>
      </c>
      <c r="M18" s="22">
        <f t="shared" ref="M8:M71" ca="1" si="1">IF($K18&lt;$J18,$J18-$K18,0)</f>
        <v>0</v>
      </c>
      <c r="Q18" s="36" t="str">
        <f>ADDRESS(206,1,1,1,CONCATENATE(TEXT(YEAR(EDATE($B$1,5)),"####"),TEXT(MONTH(EDATE($B$1,5)),"00")))</f>
        <v>'201602'!$A$206</v>
      </c>
    </row>
    <row r="19" spans="1:17">
      <c r="A19" s="38"/>
      <c r="B19" s="40"/>
      <c r="C19" s="21">
        <f ca="1">IF(ISNA(VLOOKUP(A19,INDIRECT($Q$1):INDIRECT($Q$2),11,FALSE)),0,VLOOKUP(A19,INDIRECT($Q$1):INDIRECT($Q$2),11,FALSE))</f>
        <v>0</v>
      </c>
      <c r="D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E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F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G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H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I19" s="21">
        <f ca="1">IFERROR(INDEX(INDIRECT($Q$1):INDIRECT($Q$2),MATCH($A19,INDIRECT($Q$1):INDIRECT($Q$3),0),COLUMN()),0)+IFERROR(INDEX(INDIRECT($Q$4):INDIRECT($Q$5),MATCH($A19,INDIRECT($Q$4):INDIRECT($Q$6),0),COLUMN()),0)+IFERROR(INDEX(INDIRECT($Q$7):INDIRECT($Q$8),MATCH($A19,INDIRECT($Q$7):INDIRECT($Q$9),0),COLUMN()),0)+IFERROR(INDEX(INDIRECT($Q$10):INDIRECT($Q$11),MATCH($A19,INDIRECT($Q$10):INDIRECT($Q$12),0),COLUMN()),0)+IFERROR(INDEX(INDIRECT($Q$13):INDIRECT($Q$14),MATCH($A19,INDIRECT($Q$13):INDIRECT($Q$15),0),COLUMN()),0)+IFERROR(INDEX(INDIRECT($Q$16):INDIRECT($Q$17),MATCH($A19,INDIRECT($Q$16):INDIRECT($Q$18),0),COLUMN()),0)</f>
        <v>0</v>
      </c>
      <c r="J19" s="22"/>
      <c r="K19" s="21">
        <f ca="1">IF(ISNA(VLOOKUP($A19,INDIRECT($Q$16):INDIRECT($Q$17),11,FALSE)),0,VLOOKUP($A19,INDIRECT($Q$16):INDIRECT($Q$17),11,FALSE))</f>
        <v>0</v>
      </c>
      <c r="L19" s="22">
        <f t="shared" ca="1" si="0"/>
        <v>0</v>
      </c>
      <c r="M19" s="22">
        <f t="shared" ca="1" si="1"/>
        <v>0</v>
      </c>
    </row>
    <row r="20" spans="1:17">
      <c r="A20" s="38"/>
      <c r="B20" s="40"/>
      <c r="C20" s="21">
        <f ca="1">IF(ISNA(VLOOKUP(A20,INDIRECT($Q$1):INDIRECT($Q$2),11,FALSE)),0,VLOOKUP(A20,INDIRECT($Q$1):INDIRECT($Q$2),11,FALSE))</f>
        <v>0</v>
      </c>
      <c r="D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E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F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G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H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I20" s="21">
        <f ca="1">IFERROR(INDEX(INDIRECT($Q$1):INDIRECT($Q$2),MATCH($A20,INDIRECT($Q$1):INDIRECT($Q$3),0),COLUMN()),0)+IFERROR(INDEX(INDIRECT($Q$4):INDIRECT($Q$5),MATCH($A20,INDIRECT($Q$4):INDIRECT($Q$6),0),COLUMN()),0)+IFERROR(INDEX(INDIRECT($Q$7):INDIRECT($Q$8),MATCH($A20,INDIRECT($Q$7):INDIRECT($Q$9),0),COLUMN()),0)+IFERROR(INDEX(INDIRECT($Q$10):INDIRECT($Q$11),MATCH($A20,INDIRECT($Q$10):INDIRECT($Q$12),0),COLUMN()),0)+IFERROR(INDEX(INDIRECT($Q$13):INDIRECT($Q$14),MATCH($A20,INDIRECT($Q$13):INDIRECT($Q$15),0),COLUMN()),0)+IFERROR(INDEX(INDIRECT($Q$16):INDIRECT($Q$17),MATCH($A20,INDIRECT($Q$16):INDIRECT($Q$18),0),COLUMN()),0)</f>
        <v>0</v>
      </c>
      <c r="J20" s="22"/>
      <c r="K20" s="21">
        <f ca="1">IF(ISNA(VLOOKUP($A20,INDIRECT($Q$16):INDIRECT($Q$17),11,FALSE)),0,VLOOKUP($A20,INDIRECT($Q$16):INDIRECT($Q$17),11,FALSE))</f>
        <v>0</v>
      </c>
      <c r="L20" s="22">
        <f t="shared" ca="1" si="0"/>
        <v>0</v>
      </c>
      <c r="M20" s="22">
        <f t="shared" ca="1" si="1"/>
        <v>0</v>
      </c>
    </row>
    <row r="21" spans="1:17">
      <c r="A21" s="38"/>
      <c r="B21" s="40"/>
      <c r="C21" s="21">
        <f ca="1">IF(ISNA(VLOOKUP(A21,INDIRECT($Q$1):INDIRECT($Q$2),11,FALSE)),0,VLOOKUP(A21,INDIRECT($Q$1):INDIRECT($Q$2),11,FALSE))</f>
        <v>0</v>
      </c>
      <c r="D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E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F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G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H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I21" s="21">
        <f ca="1">IFERROR(INDEX(INDIRECT($Q$1):INDIRECT($Q$2),MATCH($A21,INDIRECT($Q$1):INDIRECT($Q$3),0),COLUMN()),0)+IFERROR(INDEX(INDIRECT($Q$4):INDIRECT($Q$5),MATCH($A21,INDIRECT($Q$4):INDIRECT($Q$6),0),COLUMN()),0)+IFERROR(INDEX(INDIRECT($Q$7):INDIRECT($Q$8),MATCH($A21,INDIRECT($Q$7):INDIRECT($Q$9),0),COLUMN()),0)+IFERROR(INDEX(INDIRECT($Q$10):INDIRECT($Q$11),MATCH($A21,INDIRECT($Q$10):INDIRECT($Q$12),0),COLUMN()),0)+IFERROR(INDEX(INDIRECT($Q$13):INDIRECT($Q$14),MATCH($A21,INDIRECT($Q$13):INDIRECT($Q$15),0),COLUMN()),0)+IFERROR(INDEX(INDIRECT($Q$16):INDIRECT($Q$17),MATCH($A21,INDIRECT($Q$16):INDIRECT($Q$18),0),COLUMN()),0)</f>
        <v>0</v>
      </c>
      <c r="J21" s="22"/>
      <c r="K21" s="21">
        <f ca="1">IF(ISNA(VLOOKUP($A21,INDIRECT($Q$16):INDIRECT($Q$17),11,FALSE)),0,VLOOKUP($A21,INDIRECT($Q$16):INDIRECT($Q$17),11,FALSE))</f>
        <v>0</v>
      </c>
      <c r="L21" s="22">
        <f t="shared" ca="1" si="0"/>
        <v>0</v>
      </c>
      <c r="M21" s="22">
        <f t="shared" ca="1" si="1"/>
        <v>0</v>
      </c>
    </row>
    <row r="22" spans="1:17">
      <c r="A22" s="38"/>
      <c r="B22" s="40"/>
      <c r="C22" s="21">
        <f ca="1">IF(ISNA(VLOOKUP(A22,INDIRECT($Q$1):INDIRECT($Q$2),11,FALSE)),0,VLOOKUP(A22,INDIRECT($Q$1):INDIRECT($Q$2),11,FALSE))</f>
        <v>0</v>
      </c>
      <c r="D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E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F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G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H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I22" s="21">
        <f ca="1">IFERROR(INDEX(INDIRECT($Q$1):INDIRECT($Q$2),MATCH($A22,INDIRECT($Q$1):INDIRECT($Q$3),0),COLUMN()),0)+IFERROR(INDEX(INDIRECT($Q$4):INDIRECT($Q$5),MATCH($A22,INDIRECT($Q$4):INDIRECT($Q$6),0),COLUMN()),0)+IFERROR(INDEX(INDIRECT($Q$7):INDIRECT($Q$8),MATCH($A22,INDIRECT($Q$7):INDIRECT($Q$9),0),COLUMN()),0)+IFERROR(INDEX(INDIRECT($Q$10):INDIRECT($Q$11),MATCH($A22,INDIRECT($Q$10):INDIRECT($Q$12),0),COLUMN()),0)+IFERROR(INDEX(INDIRECT($Q$13):INDIRECT($Q$14),MATCH($A22,INDIRECT($Q$13):INDIRECT($Q$15),0),COLUMN()),0)+IFERROR(INDEX(INDIRECT($Q$16):INDIRECT($Q$17),MATCH($A22,INDIRECT($Q$16):INDIRECT($Q$18),0),COLUMN()),0)</f>
        <v>0</v>
      </c>
      <c r="J22" s="22"/>
      <c r="K22" s="21">
        <f ca="1">IF(ISNA(VLOOKUP($A22,INDIRECT($Q$16):INDIRECT($Q$17),11,FALSE)),0,VLOOKUP($A22,INDIRECT($Q$16):INDIRECT($Q$17),11,FALSE))</f>
        <v>0</v>
      </c>
      <c r="L22" s="22">
        <f t="shared" ca="1" si="0"/>
        <v>0</v>
      </c>
      <c r="M22" s="22">
        <f t="shared" ca="1" si="1"/>
        <v>0</v>
      </c>
    </row>
    <row r="23" spans="1:17">
      <c r="A23" s="38"/>
      <c r="B23" s="40"/>
      <c r="C23" s="21">
        <f ca="1">IF(ISNA(VLOOKUP(A23,INDIRECT($Q$1):INDIRECT($Q$2),11,FALSE)),0,VLOOKUP(A23,INDIRECT($Q$1):INDIRECT($Q$2),11,FALSE))</f>
        <v>0</v>
      </c>
      <c r="D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E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F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G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H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I23" s="21">
        <f ca="1">IFERROR(INDEX(INDIRECT($Q$1):INDIRECT($Q$2),MATCH($A23,INDIRECT($Q$1):INDIRECT($Q$3),0),COLUMN()),0)+IFERROR(INDEX(INDIRECT($Q$4):INDIRECT($Q$5),MATCH($A23,INDIRECT($Q$4):INDIRECT($Q$6),0),COLUMN()),0)+IFERROR(INDEX(INDIRECT($Q$7):INDIRECT($Q$8),MATCH($A23,INDIRECT($Q$7):INDIRECT($Q$9),0),COLUMN()),0)+IFERROR(INDEX(INDIRECT($Q$10):INDIRECT($Q$11),MATCH($A23,INDIRECT($Q$10):INDIRECT($Q$12),0),COLUMN()),0)+IFERROR(INDEX(INDIRECT($Q$13):INDIRECT($Q$14),MATCH($A23,INDIRECT($Q$13):INDIRECT($Q$15),0),COLUMN()),0)+IFERROR(INDEX(INDIRECT($Q$16):INDIRECT($Q$17),MATCH($A23,INDIRECT($Q$16):INDIRECT($Q$18),0),COLUMN()),0)</f>
        <v>0</v>
      </c>
      <c r="J23" s="22"/>
      <c r="K23" s="21">
        <f ca="1">IF(ISNA(VLOOKUP($A23,INDIRECT($Q$16):INDIRECT($Q$17),11,FALSE)),0,VLOOKUP($A23,INDIRECT($Q$16):INDIRECT($Q$17),11,FALSE))</f>
        <v>0</v>
      </c>
      <c r="L23" s="22">
        <f t="shared" ca="1" si="0"/>
        <v>0</v>
      </c>
      <c r="M23" s="22">
        <f t="shared" ca="1" si="1"/>
        <v>0</v>
      </c>
    </row>
    <row r="24" spans="1:17">
      <c r="A24" s="38"/>
      <c r="B24" s="40"/>
      <c r="C24" s="21">
        <f ca="1">IF(ISNA(VLOOKUP(A24,INDIRECT($Q$1):INDIRECT($Q$2),11,FALSE)),0,VLOOKUP(A24,INDIRECT($Q$1):INDIRECT($Q$2),11,FALSE))</f>
        <v>0</v>
      </c>
      <c r="D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E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F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G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H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I24" s="21">
        <f ca="1">IFERROR(INDEX(INDIRECT($Q$1):INDIRECT($Q$2),MATCH($A24,INDIRECT($Q$1):INDIRECT($Q$3),0),COLUMN()),0)+IFERROR(INDEX(INDIRECT($Q$4):INDIRECT($Q$5),MATCH($A24,INDIRECT($Q$4):INDIRECT($Q$6),0),COLUMN()),0)+IFERROR(INDEX(INDIRECT($Q$7):INDIRECT($Q$8),MATCH($A24,INDIRECT($Q$7):INDIRECT($Q$9),0),COLUMN()),0)+IFERROR(INDEX(INDIRECT($Q$10):INDIRECT($Q$11),MATCH($A24,INDIRECT($Q$10):INDIRECT($Q$12),0),COLUMN()),0)+IFERROR(INDEX(INDIRECT($Q$13):INDIRECT($Q$14),MATCH($A24,INDIRECT($Q$13):INDIRECT($Q$15),0),COLUMN()),0)+IFERROR(INDEX(INDIRECT($Q$16):INDIRECT($Q$17),MATCH($A24,INDIRECT($Q$16):INDIRECT($Q$18),0),COLUMN()),0)</f>
        <v>0</v>
      </c>
      <c r="J24" s="22"/>
      <c r="K24" s="21">
        <f ca="1">IF(ISNA(VLOOKUP($A24,INDIRECT($Q$16):INDIRECT($Q$17),11,FALSE)),0,VLOOKUP($A24,INDIRECT($Q$16):INDIRECT($Q$17),11,FALSE))</f>
        <v>0</v>
      </c>
      <c r="L24" s="22">
        <f t="shared" ca="1" si="0"/>
        <v>0</v>
      </c>
      <c r="M24" s="22">
        <f t="shared" ca="1" si="1"/>
        <v>0</v>
      </c>
    </row>
    <row r="25" spans="1:17">
      <c r="A25" s="38"/>
      <c r="B25" s="40"/>
      <c r="C25" s="21">
        <f ca="1">IF(ISNA(VLOOKUP(A25,INDIRECT($Q$1):INDIRECT($Q$2),11,FALSE)),0,VLOOKUP(A25,INDIRECT($Q$1):INDIRECT($Q$2),11,FALSE))</f>
        <v>0</v>
      </c>
      <c r="D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E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F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G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H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I25" s="21">
        <f ca="1">IFERROR(INDEX(INDIRECT($Q$1):INDIRECT($Q$2),MATCH($A25,INDIRECT($Q$1):INDIRECT($Q$3),0),COLUMN()),0)+IFERROR(INDEX(INDIRECT($Q$4):INDIRECT($Q$5),MATCH($A25,INDIRECT($Q$4):INDIRECT($Q$6),0),COLUMN()),0)+IFERROR(INDEX(INDIRECT($Q$7):INDIRECT($Q$8),MATCH($A25,INDIRECT($Q$7):INDIRECT($Q$9),0),COLUMN()),0)+IFERROR(INDEX(INDIRECT($Q$10):INDIRECT($Q$11),MATCH($A25,INDIRECT($Q$10):INDIRECT($Q$12),0),COLUMN()),0)+IFERROR(INDEX(INDIRECT($Q$13):INDIRECT($Q$14),MATCH($A25,INDIRECT($Q$13):INDIRECT($Q$15),0),COLUMN()),0)+IFERROR(INDEX(INDIRECT($Q$16):INDIRECT($Q$17),MATCH($A25,INDIRECT($Q$16):INDIRECT($Q$18),0),COLUMN()),0)</f>
        <v>0</v>
      </c>
      <c r="J25" s="22"/>
      <c r="K25" s="21">
        <f ca="1">IF(ISNA(VLOOKUP($A25,INDIRECT($Q$16):INDIRECT($Q$17),11,FALSE)),0,VLOOKUP($A25,INDIRECT($Q$16):INDIRECT($Q$17),11,FALSE))</f>
        <v>0</v>
      </c>
      <c r="L25" s="22">
        <f t="shared" ca="1" si="0"/>
        <v>0</v>
      </c>
      <c r="M25" s="22">
        <f t="shared" ca="1" si="1"/>
        <v>0</v>
      </c>
    </row>
    <row r="26" spans="1:17">
      <c r="A26" s="38"/>
      <c r="B26" s="40"/>
      <c r="C26" s="21">
        <f ca="1">IF(ISNA(VLOOKUP(A26,INDIRECT($Q$1):INDIRECT($Q$2),11,FALSE)),0,VLOOKUP(A26,INDIRECT($Q$1):INDIRECT($Q$2),11,FALSE))</f>
        <v>0</v>
      </c>
      <c r="D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E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F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G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H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I26" s="21">
        <f ca="1">IFERROR(INDEX(INDIRECT($Q$1):INDIRECT($Q$2),MATCH($A26,INDIRECT($Q$1):INDIRECT($Q$3),0),COLUMN()),0)+IFERROR(INDEX(INDIRECT($Q$4):INDIRECT($Q$5),MATCH($A26,INDIRECT($Q$4):INDIRECT($Q$6),0),COLUMN()),0)+IFERROR(INDEX(INDIRECT($Q$7):INDIRECT($Q$8),MATCH($A26,INDIRECT($Q$7):INDIRECT($Q$9),0),COLUMN()),0)+IFERROR(INDEX(INDIRECT($Q$10):INDIRECT($Q$11),MATCH($A26,INDIRECT($Q$10):INDIRECT($Q$12),0),COLUMN()),0)+IFERROR(INDEX(INDIRECT($Q$13):INDIRECT($Q$14),MATCH($A26,INDIRECT($Q$13):INDIRECT($Q$15),0),COLUMN()),0)+IFERROR(INDEX(INDIRECT($Q$16):INDIRECT($Q$17),MATCH($A26,INDIRECT($Q$16):INDIRECT($Q$18),0),COLUMN()),0)</f>
        <v>0</v>
      </c>
      <c r="J26" s="22"/>
      <c r="K26" s="21">
        <f ca="1">IF(ISNA(VLOOKUP($A26,INDIRECT($Q$16):INDIRECT($Q$17),11,FALSE)),0,VLOOKUP($A26,INDIRECT($Q$16):INDIRECT($Q$17),11,FALSE))</f>
        <v>0</v>
      </c>
      <c r="L26" s="22">
        <f t="shared" ca="1" si="0"/>
        <v>0</v>
      </c>
      <c r="M26" s="22">
        <f t="shared" ca="1" si="1"/>
        <v>0</v>
      </c>
    </row>
    <row r="27" spans="1:17">
      <c r="A27" s="38"/>
      <c r="B27" s="40"/>
      <c r="C27" s="21">
        <f ca="1">IF(ISNA(VLOOKUP(A27,INDIRECT($Q$1):INDIRECT($Q$2),11,FALSE)),0,VLOOKUP(A27,INDIRECT($Q$1):INDIRECT($Q$2),11,FALSE))</f>
        <v>0</v>
      </c>
      <c r="D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E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F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G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H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I27" s="21">
        <f ca="1">IFERROR(INDEX(INDIRECT($Q$1):INDIRECT($Q$2),MATCH($A27,INDIRECT($Q$1):INDIRECT($Q$3),0),COLUMN()),0)+IFERROR(INDEX(INDIRECT($Q$4):INDIRECT($Q$5),MATCH($A27,INDIRECT($Q$4):INDIRECT($Q$6),0),COLUMN()),0)+IFERROR(INDEX(INDIRECT($Q$7):INDIRECT($Q$8),MATCH($A27,INDIRECT($Q$7):INDIRECT($Q$9),0),COLUMN()),0)+IFERROR(INDEX(INDIRECT($Q$10):INDIRECT($Q$11),MATCH($A27,INDIRECT($Q$10):INDIRECT($Q$12),0),COLUMN()),0)+IFERROR(INDEX(INDIRECT($Q$13):INDIRECT($Q$14),MATCH($A27,INDIRECT($Q$13):INDIRECT($Q$15),0),COLUMN()),0)+IFERROR(INDEX(INDIRECT($Q$16):INDIRECT($Q$17),MATCH($A27,INDIRECT($Q$16):INDIRECT($Q$18),0),COLUMN()),0)</f>
        <v>0</v>
      </c>
      <c r="J27" s="22"/>
      <c r="K27" s="21">
        <f ca="1">IF(ISNA(VLOOKUP($A27,INDIRECT($Q$16):INDIRECT($Q$17),11,FALSE)),0,VLOOKUP($A27,INDIRECT($Q$16):INDIRECT($Q$17),11,FALSE))</f>
        <v>0</v>
      </c>
      <c r="L27" s="22">
        <f t="shared" ca="1" si="0"/>
        <v>0</v>
      </c>
      <c r="M27" s="22">
        <f t="shared" ca="1" si="1"/>
        <v>0</v>
      </c>
    </row>
    <row r="28" spans="1:17">
      <c r="A28" s="38"/>
      <c r="B28" s="40"/>
      <c r="C28" s="21">
        <f ca="1">IF(ISNA(VLOOKUP(A28,INDIRECT($Q$1):INDIRECT($Q$2),11,FALSE)),0,VLOOKUP(A28,INDIRECT($Q$1):INDIRECT($Q$2),11,FALSE))</f>
        <v>0</v>
      </c>
      <c r="D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E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F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G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H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I28" s="21">
        <f ca="1">IFERROR(INDEX(INDIRECT($Q$1):INDIRECT($Q$2),MATCH($A28,INDIRECT($Q$1):INDIRECT($Q$3),0),COLUMN()),0)+IFERROR(INDEX(INDIRECT($Q$4):INDIRECT($Q$5),MATCH($A28,INDIRECT($Q$4):INDIRECT($Q$6),0),COLUMN()),0)+IFERROR(INDEX(INDIRECT($Q$7):INDIRECT($Q$8),MATCH($A28,INDIRECT($Q$7):INDIRECT($Q$9),0),COLUMN()),0)+IFERROR(INDEX(INDIRECT($Q$10):INDIRECT($Q$11),MATCH($A28,INDIRECT($Q$10):INDIRECT($Q$12),0),COLUMN()),0)+IFERROR(INDEX(INDIRECT($Q$13):INDIRECT($Q$14),MATCH($A28,INDIRECT($Q$13):INDIRECT($Q$15),0),COLUMN()),0)+IFERROR(INDEX(INDIRECT($Q$16):INDIRECT($Q$17),MATCH($A28,INDIRECT($Q$16):INDIRECT($Q$18),0),COLUMN()),0)</f>
        <v>0</v>
      </c>
      <c r="J28" s="22"/>
      <c r="K28" s="21">
        <f ca="1">IF(ISNA(VLOOKUP($A28,INDIRECT($Q$16):INDIRECT($Q$17),11,FALSE)),0,VLOOKUP($A28,INDIRECT($Q$16):INDIRECT($Q$17),11,FALSE))</f>
        <v>0</v>
      </c>
      <c r="L28" s="22">
        <f t="shared" ca="1" si="0"/>
        <v>0</v>
      </c>
      <c r="M28" s="22">
        <f t="shared" ca="1" si="1"/>
        <v>0</v>
      </c>
    </row>
    <row r="29" spans="1:17">
      <c r="A29" s="38"/>
      <c r="B29" s="40"/>
      <c r="C29" s="21">
        <f ca="1">IF(ISNA(VLOOKUP(A29,INDIRECT($Q$1):INDIRECT($Q$2),11,FALSE)),0,VLOOKUP(A29,INDIRECT($Q$1):INDIRECT($Q$2),11,FALSE))</f>
        <v>0</v>
      </c>
      <c r="D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E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F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G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H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I29" s="21">
        <f ca="1">IFERROR(INDEX(INDIRECT($Q$1):INDIRECT($Q$2),MATCH($A29,INDIRECT($Q$1):INDIRECT($Q$3),0),COLUMN()),0)+IFERROR(INDEX(INDIRECT($Q$4):INDIRECT($Q$5),MATCH($A29,INDIRECT($Q$4):INDIRECT($Q$6),0),COLUMN()),0)+IFERROR(INDEX(INDIRECT($Q$7):INDIRECT($Q$8),MATCH($A29,INDIRECT($Q$7):INDIRECT($Q$9),0),COLUMN()),0)+IFERROR(INDEX(INDIRECT($Q$10):INDIRECT($Q$11),MATCH($A29,INDIRECT($Q$10):INDIRECT($Q$12),0),COLUMN()),0)+IFERROR(INDEX(INDIRECT($Q$13):INDIRECT($Q$14),MATCH($A29,INDIRECT($Q$13):INDIRECT($Q$15),0),COLUMN()),0)+IFERROR(INDEX(INDIRECT($Q$16):INDIRECT($Q$17),MATCH($A29,INDIRECT($Q$16):INDIRECT($Q$18),0),COLUMN()),0)</f>
        <v>0</v>
      </c>
      <c r="J29" s="22"/>
      <c r="K29" s="21">
        <f ca="1">IF(ISNA(VLOOKUP($A29,INDIRECT($Q$16):INDIRECT($Q$17),11,FALSE)),0,VLOOKUP($A29,INDIRECT($Q$16):INDIRECT($Q$17),11,FALSE))</f>
        <v>0</v>
      </c>
      <c r="L29" s="22">
        <f t="shared" ca="1" si="0"/>
        <v>0</v>
      </c>
      <c r="M29" s="22">
        <f t="shared" ca="1" si="1"/>
        <v>0</v>
      </c>
    </row>
    <row r="30" spans="1:17">
      <c r="A30" s="38"/>
      <c r="B30" s="40"/>
      <c r="C30" s="21">
        <f ca="1">IF(ISNA(VLOOKUP(A30,INDIRECT($Q$1):INDIRECT($Q$2),11,FALSE)),0,VLOOKUP(A30,INDIRECT($Q$1):INDIRECT($Q$2),11,FALSE))</f>
        <v>0</v>
      </c>
      <c r="D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E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F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G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H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I30" s="21">
        <f ca="1">IFERROR(INDEX(INDIRECT($Q$1):INDIRECT($Q$2),MATCH($A30,INDIRECT($Q$1):INDIRECT($Q$3),0),COLUMN()),0)+IFERROR(INDEX(INDIRECT($Q$4):INDIRECT($Q$5),MATCH($A30,INDIRECT($Q$4):INDIRECT($Q$6),0),COLUMN()),0)+IFERROR(INDEX(INDIRECT($Q$7):INDIRECT($Q$8),MATCH($A30,INDIRECT($Q$7):INDIRECT($Q$9),0),COLUMN()),0)+IFERROR(INDEX(INDIRECT($Q$10):INDIRECT($Q$11),MATCH($A30,INDIRECT($Q$10):INDIRECT($Q$12),0),COLUMN()),0)+IFERROR(INDEX(INDIRECT($Q$13):INDIRECT($Q$14),MATCH($A30,INDIRECT($Q$13):INDIRECT($Q$15),0),COLUMN()),0)+IFERROR(INDEX(INDIRECT($Q$16):INDIRECT($Q$17),MATCH($A30,INDIRECT($Q$16):INDIRECT($Q$18),0),COLUMN()),0)</f>
        <v>0</v>
      </c>
      <c r="J30" s="22"/>
      <c r="K30" s="21">
        <f ca="1">IF(ISNA(VLOOKUP($A30,INDIRECT($Q$16):INDIRECT($Q$17),11,FALSE)),0,VLOOKUP($A30,INDIRECT($Q$16):INDIRECT($Q$17),11,FALSE))</f>
        <v>0</v>
      </c>
      <c r="L30" s="22">
        <f t="shared" ca="1" si="0"/>
        <v>0</v>
      </c>
      <c r="M30" s="22">
        <f t="shared" ca="1" si="1"/>
        <v>0</v>
      </c>
    </row>
    <row r="31" spans="1:17">
      <c r="A31" s="38"/>
      <c r="B31" s="40"/>
      <c r="C31" s="21">
        <f ca="1">IF(ISNA(VLOOKUP(A31,INDIRECT($Q$1):INDIRECT($Q$2),11,FALSE)),0,VLOOKUP(A31,INDIRECT($Q$1):INDIRECT($Q$2),11,FALSE))</f>
        <v>0</v>
      </c>
      <c r="D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E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F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G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H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I31" s="21">
        <f ca="1">IFERROR(INDEX(INDIRECT($Q$1):INDIRECT($Q$2),MATCH($A31,INDIRECT($Q$1):INDIRECT($Q$3),0),COLUMN()),0)+IFERROR(INDEX(INDIRECT($Q$4):INDIRECT($Q$5),MATCH($A31,INDIRECT($Q$4):INDIRECT($Q$6),0),COLUMN()),0)+IFERROR(INDEX(INDIRECT($Q$7):INDIRECT($Q$8),MATCH($A31,INDIRECT($Q$7):INDIRECT($Q$9),0),COLUMN()),0)+IFERROR(INDEX(INDIRECT($Q$10):INDIRECT($Q$11),MATCH($A31,INDIRECT($Q$10):INDIRECT($Q$12),0),COLUMN()),0)+IFERROR(INDEX(INDIRECT($Q$13):INDIRECT($Q$14),MATCH($A31,INDIRECT($Q$13):INDIRECT($Q$15),0),COLUMN()),0)+IFERROR(INDEX(INDIRECT($Q$16):INDIRECT($Q$17),MATCH($A31,INDIRECT($Q$16):INDIRECT($Q$18),0),COLUMN()),0)</f>
        <v>0</v>
      </c>
      <c r="J31" s="22"/>
      <c r="K31" s="21">
        <f ca="1">IF(ISNA(VLOOKUP($A31,INDIRECT($Q$16):INDIRECT($Q$17),11,FALSE)),0,VLOOKUP($A31,INDIRECT($Q$16):INDIRECT($Q$17),11,FALSE))</f>
        <v>0</v>
      </c>
      <c r="L31" s="22">
        <f t="shared" ca="1" si="0"/>
        <v>0</v>
      </c>
      <c r="M31" s="22">
        <f t="shared" ca="1" si="1"/>
        <v>0</v>
      </c>
    </row>
    <row r="32" spans="1:17">
      <c r="A32" s="38"/>
      <c r="B32" s="40"/>
      <c r="C32" s="21">
        <f ca="1">IF(ISNA(VLOOKUP(A32,INDIRECT($Q$1):INDIRECT($Q$2),11,FALSE)),0,VLOOKUP(A32,INDIRECT($Q$1):INDIRECT($Q$2),11,FALSE))</f>
        <v>0</v>
      </c>
      <c r="D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E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F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G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H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I32" s="21">
        <f ca="1">IFERROR(INDEX(INDIRECT($Q$1):INDIRECT($Q$2),MATCH($A32,INDIRECT($Q$1):INDIRECT($Q$3),0),COLUMN()),0)+IFERROR(INDEX(INDIRECT($Q$4):INDIRECT($Q$5),MATCH($A32,INDIRECT($Q$4):INDIRECT($Q$6),0),COLUMN()),0)+IFERROR(INDEX(INDIRECT($Q$7):INDIRECT($Q$8),MATCH($A32,INDIRECT($Q$7):INDIRECT($Q$9),0),COLUMN()),0)+IFERROR(INDEX(INDIRECT($Q$10):INDIRECT($Q$11),MATCH($A32,INDIRECT($Q$10):INDIRECT($Q$12),0),COLUMN()),0)+IFERROR(INDEX(INDIRECT($Q$13):INDIRECT($Q$14),MATCH($A32,INDIRECT($Q$13):INDIRECT($Q$15),0),COLUMN()),0)+IFERROR(INDEX(INDIRECT($Q$16):INDIRECT($Q$17),MATCH($A32,INDIRECT($Q$16):INDIRECT($Q$18),0),COLUMN()),0)</f>
        <v>0</v>
      </c>
      <c r="J32" s="22"/>
      <c r="K32" s="21">
        <f ca="1">IF(ISNA(VLOOKUP($A32,INDIRECT($Q$16):INDIRECT($Q$17),11,FALSE)),0,VLOOKUP($A32,INDIRECT($Q$16):INDIRECT($Q$17),11,FALSE))</f>
        <v>0</v>
      </c>
      <c r="L32" s="22">
        <f t="shared" ca="1" si="0"/>
        <v>0</v>
      </c>
      <c r="M32" s="22">
        <f t="shared" ca="1" si="1"/>
        <v>0</v>
      </c>
    </row>
    <row r="33" spans="1:13">
      <c r="A33" s="38"/>
      <c r="B33" s="40"/>
      <c r="C33" s="21">
        <f ca="1">IF(ISNA(VLOOKUP(A33,INDIRECT($Q$1):INDIRECT($Q$2),11,FALSE)),0,VLOOKUP(A33,INDIRECT($Q$1):INDIRECT($Q$2),11,FALSE))</f>
        <v>0</v>
      </c>
      <c r="D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E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F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G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H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I33" s="21">
        <f ca="1">IFERROR(INDEX(INDIRECT($Q$1):INDIRECT($Q$2),MATCH($A33,INDIRECT($Q$1):INDIRECT($Q$3),0),COLUMN()),0)+IFERROR(INDEX(INDIRECT($Q$4):INDIRECT($Q$5),MATCH($A33,INDIRECT($Q$4):INDIRECT($Q$6),0),COLUMN()),0)+IFERROR(INDEX(INDIRECT($Q$7):INDIRECT($Q$8),MATCH($A33,INDIRECT($Q$7):INDIRECT($Q$9),0),COLUMN()),0)+IFERROR(INDEX(INDIRECT($Q$10):INDIRECT($Q$11),MATCH($A33,INDIRECT($Q$10):INDIRECT($Q$12),0),COLUMN()),0)+IFERROR(INDEX(INDIRECT($Q$13):INDIRECT($Q$14),MATCH($A33,INDIRECT($Q$13):INDIRECT($Q$15),0),COLUMN()),0)+IFERROR(INDEX(INDIRECT($Q$16):INDIRECT($Q$17),MATCH($A33,INDIRECT($Q$16):INDIRECT($Q$18),0),COLUMN()),0)</f>
        <v>0</v>
      </c>
      <c r="J33" s="22"/>
      <c r="K33" s="21">
        <f ca="1">IF(ISNA(VLOOKUP($A33,INDIRECT($Q$16):INDIRECT($Q$17),11,FALSE)),0,VLOOKUP($A33,INDIRECT($Q$16):INDIRECT($Q$17),11,FALSE))</f>
        <v>0</v>
      </c>
      <c r="L33" s="22">
        <f t="shared" ca="1" si="0"/>
        <v>0</v>
      </c>
      <c r="M33" s="22">
        <f t="shared" ca="1" si="1"/>
        <v>0</v>
      </c>
    </row>
    <row r="34" spans="1:13">
      <c r="A34" s="38"/>
      <c r="B34" s="40"/>
      <c r="C34" s="21">
        <f ca="1">IF(ISNA(VLOOKUP(A34,INDIRECT($Q$1):INDIRECT($Q$2),11,FALSE)),0,VLOOKUP(A34,INDIRECT($Q$1):INDIRECT($Q$2),11,FALSE))</f>
        <v>0</v>
      </c>
      <c r="D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E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F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G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H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I34" s="21">
        <f ca="1">IFERROR(INDEX(INDIRECT($Q$1):INDIRECT($Q$2),MATCH($A34,INDIRECT($Q$1):INDIRECT($Q$3),0),COLUMN()),0)+IFERROR(INDEX(INDIRECT($Q$4):INDIRECT($Q$5),MATCH($A34,INDIRECT($Q$4):INDIRECT($Q$6),0),COLUMN()),0)+IFERROR(INDEX(INDIRECT($Q$7):INDIRECT($Q$8),MATCH($A34,INDIRECT($Q$7):INDIRECT($Q$9),0),COLUMN()),0)+IFERROR(INDEX(INDIRECT($Q$10):INDIRECT($Q$11),MATCH($A34,INDIRECT($Q$10):INDIRECT($Q$12),0),COLUMN()),0)+IFERROR(INDEX(INDIRECT($Q$13):INDIRECT($Q$14),MATCH($A34,INDIRECT($Q$13):INDIRECT($Q$15),0),COLUMN()),0)+IFERROR(INDEX(INDIRECT($Q$16):INDIRECT($Q$17),MATCH($A34,INDIRECT($Q$16):INDIRECT($Q$18),0),COLUMN()),0)</f>
        <v>0</v>
      </c>
      <c r="J34" s="22"/>
      <c r="K34" s="21">
        <f ca="1">IF(ISNA(VLOOKUP($A34,INDIRECT($Q$16):INDIRECT($Q$17),11,FALSE)),0,VLOOKUP($A34,INDIRECT($Q$16):INDIRECT($Q$17),11,FALSE))</f>
        <v>0</v>
      </c>
      <c r="L34" s="22">
        <f t="shared" ca="1" si="0"/>
        <v>0</v>
      </c>
      <c r="M34" s="22">
        <f t="shared" ca="1" si="1"/>
        <v>0</v>
      </c>
    </row>
    <row r="35" spans="1:13">
      <c r="A35" s="38"/>
      <c r="B35" s="40"/>
      <c r="C35" s="21">
        <f ca="1">IF(ISNA(VLOOKUP(A35,INDIRECT($Q$1):INDIRECT($Q$2),11,FALSE)),0,VLOOKUP(A35,INDIRECT($Q$1):INDIRECT($Q$2),11,FALSE))</f>
        <v>0</v>
      </c>
      <c r="D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E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F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G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H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I35" s="21">
        <f ca="1">IFERROR(INDEX(INDIRECT($Q$1):INDIRECT($Q$2),MATCH($A35,INDIRECT($Q$1):INDIRECT($Q$3),0),COLUMN()),0)+IFERROR(INDEX(INDIRECT($Q$4):INDIRECT($Q$5),MATCH($A35,INDIRECT($Q$4):INDIRECT($Q$6),0),COLUMN()),0)+IFERROR(INDEX(INDIRECT($Q$7):INDIRECT($Q$8),MATCH($A35,INDIRECT($Q$7):INDIRECT($Q$9),0),COLUMN()),0)+IFERROR(INDEX(INDIRECT($Q$10):INDIRECT($Q$11),MATCH($A35,INDIRECT($Q$10):INDIRECT($Q$12),0),COLUMN()),0)+IFERROR(INDEX(INDIRECT($Q$13):INDIRECT($Q$14),MATCH($A35,INDIRECT($Q$13):INDIRECT($Q$15),0),COLUMN()),0)+IFERROR(INDEX(INDIRECT($Q$16):INDIRECT($Q$17),MATCH($A35,INDIRECT($Q$16):INDIRECT($Q$18),0),COLUMN()),0)</f>
        <v>0</v>
      </c>
      <c r="J35" s="22"/>
      <c r="K35" s="21">
        <f ca="1">IF(ISNA(VLOOKUP($A35,INDIRECT($Q$16):INDIRECT($Q$17),11,FALSE)),0,VLOOKUP($A35,INDIRECT($Q$16):INDIRECT($Q$17),11,FALSE))</f>
        <v>0</v>
      </c>
      <c r="L35" s="22">
        <f t="shared" ca="1" si="0"/>
        <v>0</v>
      </c>
      <c r="M35" s="22">
        <f t="shared" ca="1" si="1"/>
        <v>0</v>
      </c>
    </row>
    <row r="36" spans="1:13">
      <c r="A36" s="38"/>
      <c r="B36" s="40"/>
      <c r="C36" s="21">
        <f ca="1">IF(ISNA(VLOOKUP(A36,INDIRECT($Q$1):INDIRECT($Q$2),11,FALSE)),0,VLOOKUP(A36,INDIRECT($Q$1):INDIRECT($Q$2),11,FALSE))</f>
        <v>0</v>
      </c>
      <c r="D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E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F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G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H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I36" s="21">
        <f ca="1">IFERROR(INDEX(INDIRECT($Q$1):INDIRECT($Q$2),MATCH($A36,INDIRECT($Q$1):INDIRECT($Q$3),0),COLUMN()),0)+IFERROR(INDEX(INDIRECT($Q$4):INDIRECT($Q$5),MATCH($A36,INDIRECT($Q$4):INDIRECT($Q$6),0),COLUMN()),0)+IFERROR(INDEX(INDIRECT($Q$7):INDIRECT($Q$8),MATCH($A36,INDIRECT($Q$7):INDIRECT($Q$9),0),COLUMN()),0)+IFERROR(INDEX(INDIRECT($Q$10):INDIRECT($Q$11),MATCH($A36,INDIRECT($Q$10):INDIRECT($Q$12),0),COLUMN()),0)+IFERROR(INDEX(INDIRECT($Q$13):INDIRECT($Q$14),MATCH($A36,INDIRECT($Q$13):INDIRECT($Q$15),0),COLUMN()),0)+IFERROR(INDEX(INDIRECT($Q$16):INDIRECT($Q$17),MATCH($A36,INDIRECT($Q$16):INDIRECT($Q$18),0),COLUMN()),0)</f>
        <v>0</v>
      </c>
      <c r="J36" s="22"/>
      <c r="K36" s="21">
        <f ca="1">IF(ISNA(VLOOKUP($A36,INDIRECT($Q$16):INDIRECT($Q$17),11,FALSE)),0,VLOOKUP($A36,INDIRECT($Q$16):INDIRECT($Q$17),11,FALSE))</f>
        <v>0</v>
      </c>
      <c r="L36" s="22">
        <f t="shared" ca="1" si="0"/>
        <v>0</v>
      </c>
      <c r="M36" s="22">
        <f t="shared" ca="1" si="1"/>
        <v>0</v>
      </c>
    </row>
    <row r="37" spans="1:13">
      <c r="A37" s="38"/>
      <c r="B37" s="40"/>
      <c r="C37" s="21">
        <f ca="1">IF(ISNA(VLOOKUP(A37,INDIRECT($Q$1):INDIRECT($Q$2),11,FALSE)),0,VLOOKUP(A37,INDIRECT($Q$1):INDIRECT($Q$2),11,FALSE))</f>
        <v>0</v>
      </c>
      <c r="D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E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F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G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H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I37" s="21">
        <f ca="1">IFERROR(INDEX(INDIRECT($Q$1):INDIRECT($Q$2),MATCH($A37,INDIRECT($Q$1):INDIRECT($Q$3),0),COLUMN()),0)+IFERROR(INDEX(INDIRECT($Q$4):INDIRECT($Q$5),MATCH($A37,INDIRECT($Q$4):INDIRECT($Q$6),0),COLUMN()),0)+IFERROR(INDEX(INDIRECT($Q$7):INDIRECT($Q$8),MATCH($A37,INDIRECT($Q$7):INDIRECT($Q$9),0),COLUMN()),0)+IFERROR(INDEX(INDIRECT($Q$10):INDIRECT($Q$11),MATCH($A37,INDIRECT($Q$10):INDIRECT($Q$12),0),COLUMN()),0)+IFERROR(INDEX(INDIRECT($Q$13):INDIRECT($Q$14),MATCH($A37,INDIRECT($Q$13):INDIRECT($Q$15),0),COLUMN()),0)+IFERROR(INDEX(INDIRECT($Q$16):INDIRECT($Q$17),MATCH($A37,INDIRECT($Q$16):INDIRECT($Q$18),0),COLUMN()),0)</f>
        <v>0</v>
      </c>
      <c r="J37" s="22"/>
      <c r="K37" s="21">
        <f ca="1">IF(ISNA(VLOOKUP($A37,INDIRECT($Q$16):INDIRECT($Q$17),11,FALSE)),0,VLOOKUP($A37,INDIRECT($Q$16):INDIRECT($Q$17),11,FALSE))</f>
        <v>0</v>
      </c>
      <c r="L37" s="22">
        <f t="shared" ca="1" si="0"/>
        <v>0</v>
      </c>
      <c r="M37" s="22">
        <f t="shared" ca="1" si="1"/>
        <v>0</v>
      </c>
    </row>
    <row r="38" spans="1:13">
      <c r="A38" s="38"/>
      <c r="B38" s="40"/>
      <c r="C38" s="21">
        <f ca="1">IF(ISNA(VLOOKUP(A38,INDIRECT($Q$1):INDIRECT($Q$2),11,FALSE)),0,VLOOKUP(A38,INDIRECT($Q$1):INDIRECT($Q$2),11,FALSE))</f>
        <v>0</v>
      </c>
      <c r="D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E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F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G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H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I38" s="21">
        <f ca="1">IFERROR(INDEX(INDIRECT($Q$1):INDIRECT($Q$2),MATCH($A38,INDIRECT($Q$1):INDIRECT($Q$3),0),COLUMN()),0)+IFERROR(INDEX(INDIRECT($Q$4):INDIRECT($Q$5),MATCH($A38,INDIRECT($Q$4):INDIRECT($Q$6),0),COLUMN()),0)+IFERROR(INDEX(INDIRECT($Q$7):INDIRECT($Q$8),MATCH($A38,INDIRECT($Q$7):INDIRECT($Q$9),0),COLUMN()),0)+IFERROR(INDEX(INDIRECT($Q$10):INDIRECT($Q$11),MATCH($A38,INDIRECT($Q$10):INDIRECT($Q$12),0),COLUMN()),0)+IFERROR(INDEX(INDIRECT($Q$13):INDIRECT($Q$14),MATCH($A38,INDIRECT($Q$13):INDIRECT($Q$15),0),COLUMN()),0)+IFERROR(INDEX(INDIRECT($Q$16):INDIRECT($Q$17),MATCH($A38,INDIRECT($Q$16):INDIRECT($Q$18),0),COLUMN()),0)</f>
        <v>0</v>
      </c>
      <c r="J38" s="22"/>
      <c r="K38" s="21">
        <f ca="1">IF(ISNA(VLOOKUP($A38,INDIRECT($Q$16):INDIRECT($Q$17),11,FALSE)),0,VLOOKUP($A38,INDIRECT($Q$16):INDIRECT($Q$17),11,FALSE))</f>
        <v>0</v>
      </c>
      <c r="L38" s="22">
        <f t="shared" ca="1" si="0"/>
        <v>0</v>
      </c>
      <c r="M38" s="22">
        <f t="shared" ca="1" si="1"/>
        <v>0</v>
      </c>
    </row>
    <row r="39" spans="1:13">
      <c r="A39" s="38"/>
      <c r="B39" s="40"/>
      <c r="C39" s="21">
        <f ca="1">IF(ISNA(VLOOKUP(A39,INDIRECT($Q$1):INDIRECT($Q$2),11,FALSE)),0,VLOOKUP(A39,INDIRECT($Q$1):INDIRECT($Q$2),11,FALSE))</f>
        <v>0</v>
      </c>
      <c r="D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E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F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G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H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I39" s="21">
        <f ca="1">IFERROR(INDEX(INDIRECT($Q$1):INDIRECT($Q$2),MATCH($A39,INDIRECT($Q$1):INDIRECT($Q$3),0),COLUMN()),0)+IFERROR(INDEX(INDIRECT($Q$4):INDIRECT($Q$5),MATCH($A39,INDIRECT($Q$4):INDIRECT($Q$6),0),COLUMN()),0)+IFERROR(INDEX(INDIRECT($Q$7):INDIRECT($Q$8),MATCH($A39,INDIRECT($Q$7):INDIRECT($Q$9),0),COLUMN()),0)+IFERROR(INDEX(INDIRECT($Q$10):INDIRECT($Q$11),MATCH($A39,INDIRECT($Q$10):INDIRECT($Q$12),0),COLUMN()),0)+IFERROR(INDEX(INDIRECT($Q$13):INDIRECT($Q$14),MATCH($A39,INDIRECT($Q$13):INDIRECT($Q$15),0),COLUMN()),0)+IFERROR(INDEX(INDIRECT($Q$16):INDIRECT($Q$17),MATCH($A39,INDIRECT($Q$16):INDIRECT($Q$18),0),COLUMN()),0)</f>
        <v>0</v>
      </c>
      <c r="J39" s="22"/>
      <c r="K39" s="21">
        <f ca="1">IF(ISNA(VLOOKUP($A39,INDIRECT($Q$16):INDIRECT($Q$17),11,FALSE)),0,VLOOKUP($A39,INDIRECT($Q$16):INDIRECT($Q$17),11,FALSE))</f>
        <v>0</v>
      </c>
      <c r="L39" s="22">
        <f t="shared" ca="1" si="0"/>
        <v>0</v>
      </c>
      <c r="M39" s="22">
        <f t="shared" ca="1" si="1"/>
        <v>0</v>
      </c>
    </row>
    <row r="40" spans="1:13">
      <c r="A40" s="38"/>
      <c r="B40" s="40"/>
      <c r="C40" s="21">
        <f ca="1">IF(ISNA(VLOOKUP(A40,INDIRECT($Q$1):INDIRECT($Q$2),11,FALSE)),0,VLOOKUP(A40,INDIRECT($Q$1):INDIRECT($Q$2),11,FALSE))</f>
        <v>0</v>
      </c>
      <c r="D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E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F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G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H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I40" s="21">
        <f ca="1">IFERROR(INDEX(INDIRECT($Q$1):INDIRECT($Q$2),MATCH($A40,INDIRECT($Q$1):INDIRECT($Q$3),0),COLUMN()),0)+IFERROR(INDEX(INDIRECT($Q$4):INDIRECT($Q$5),MATCH($A40,INDIRECT($Q$4):INDIRECT($Q$6),0),COLUMN()),0)+IFERROR(INDEX(INDIRECT($Q$7):INDIRECT($Q$8),MATCH($A40,INDIRECT($Q$7):INDIRECT($Q$9),0),COLUMN()),0)+IFERROR(INDEX(INDIRECT($Q$10):INDIRECT($Q$11),MATCH($A40,INDIRECT($Q$10):INDIRECT($Q$12),0),COLUMN()),0)+IFERROR(INDEX(INDIRECT($Q$13):INDIRECT($Q$14),MATCH($A40,INDIRECT($Q$13):INDIRECT($Q$15),0),COLUMN()),0)+IFERROR(INDEX(INDIRECT($Q$16):INDIRECT($Q$17),MATCH($A40,INDIRECT($Q$16):INDIRECT($Q$18),0),COLUMN()),0)</f>
        <v>0</v>
      </c>
      <c r="J40" s="22"/>
      <c r="K40" s="21">
        <f ca="1">IF(ISNA(VLOOKUP($A40,INDIRECT($Q$16):INDIRECT($Q$17),11,FALSE)),0,VLOOKUP($A40,INDIRECT($Q$16):INDIRECT($Q$17),11,FALSE))</f>
        <v>0</v>
      </c>
      <c r="L40" s="22">
        <f t="shared" ca="1" si="0"/>
        <v>0</v>
      </c>
      <c r="M40" s="22">
        <f t="shared" ca="1" si="1"/>
        <v>0</v>
      </c>
    </row>
    <row r="41" spans="1:13">
      <c r="A41" s="38"/>
      <c r="B41" s="40"/>
      <c r="C41" s="21">
        <f ca="1">IF(ISNA(VLOOKUP(A41,INDIRECT($Q$1):INDIRECT($Q$2),11,FALSE)),0,VLOOKUP(A41,INDIRECT($Q$1):INDIRECT($Q$2),11,FALSE))</f>
        <v>0</v>
      </c>
      <c r="D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E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F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G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H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I41" s="21">
        <f ca="1">IFERROR(INDEX(INDIRECT($Q$1):INDIRECT($Q$2),MATCH($A41,INDIRECT($Q$1):INDIRECT($Q$3),0),COLUMN()),0)+IFERROR(INDEX(INDIRECT($Q$4):INDIRECT($Q$5),MATCH($A41,INDIRECT($Q$4):INDIRECT($Q$6),0),COLUMN()),0)+IFERROR(INDEX(INDIRECT($Q$7):INDIRECT($Q$8),MATCH($A41,INDIRECT($Q$7):INDIRECT($Q$9),0),COLUMN()),0)+IFERROR(INDEX(INDIRECT($Q$10):INDIRECT($Q$11),MATCH($A41,INDIRECT($Q$10):INDIRECT($Q$12),0),COLUMN()),0)+IFERROR(INDEX(INDIRECT($Q$13):INDIRECT($Q$14),MATCH($A41,INDIRECT($Q$13):INDIRECT($Q$15),0),COLUMN()),0)+IFERROR(INDEX(INDIRECT($Q$16):INDIRECT($Q$17),MATCH($A41,INDIRECT($Q$16):INDIRECT($Q$18),0),COLUMN()),0)</f>
        <v>0</v>
      </c>
      <c r="J41" s="22"/>
      <c r="K41" s="21">
        <f ca="1">IF(ISNA(VLOOKUP($A41,INDIRECT($Q$16):INDIRECT($Q$17),11,FALSE)),0,VLOOKUP($A41,INDIRECT($Q$16):INDIRECT($Q$17),11,FALSE))</f>
        <v>0</v>
      </c>
      <c r="L41" s="22">
        <f t="shared" ca="1" si="0"/>
        <v>0</v>
      </c>
      <c r="M41" s="22">
        <f t="shared" ca="1" si="1"/>
        <v>0</v>
      </c>
    </row>
    <row r="42" spans="1:13">
      <c r="A42" s="38"/>
      <c r="B42" s="40"/>
      <c r="C42" s="21">
        <f ca="1">IF(ISNA(VLOOKUP(A42,INDIRECT($Q$1):INDIRECT($Q$2),11,FALSE)),0,VLOOKUP(A42,INDIRECT($Q$1):INDIRECT($Q$2),11,FALSE))</f>
        <v>0</v>
      </c>
      <c r="D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E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F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G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H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I42" s="21">
        <f ca="1">IFERROR(INDEX(INDIRECT($Q$1):INDIRECT($Q$2),MATCH($A42,INDIRECT($Q$1):INDIRECT($Q$3),0),COLUMN()),0)+IFERROR(INDEX(INDIRECT($Q$4):INDIRECT($Q$5),MATCH($A42,INDIRECT($Q$4):INDIRECT($Q$6),0),COLUMN()),0)+IFERROR(INDEX(INDIRECT($Q$7):INDIRECT($Q$8),MATCH($A42,INDIRECT($Q$7):INDIRECT($Q$9),0),COLUMN()),0)+IFERROR(INDEX(INDIRECT($Q$10):INDIRECT($Q$11),MATCH($A42,INDIRECT($Q$10):INDIRECT($Q$12),0),COLUMN()),0)+IFERROR(INDEX(INDIRECT($Q$13):INDIRECT($Q$14),MATCH($A42,INDIRECT($Q$13):INDIRECT($Q$15),0),COLUMN()),0)+IFERROR(INDEX(INDIRECT($Q$16):INDIRECT($Q$17),MATCH($A42,INDIRECT($Q$16):INDIRECT($Q$18),0),COLUMN()),0)</f>
        <v>0</v>
      </c>
      <c r="J42" s="22"/>
      <c r="K42" s="21">
        <f ca="1">IF(ISNA(VLOOKUP($A42,INDIRECT($Q$16):INDIRECT($Q$17),11,FALSE)),0,VLOOKUP($A42,INDIRECT($Q$16):INDIRECT($Q$17),11,FALSE))</f>
        <v>0</v>
      </c>
      <c r="L42" s="22">
        <f t="shared" ca="1" si="0"/>
        <v>0</v>
      </c>
      <c r="M42" s="22">
        <f t="shared" ca="1" si="1"/>
        <v>0</v>
      </c>
    </row>
    <row r="43" spans="1:13">
      <c r="A43" s="38"/>
      <c r="B43" s="40"/>
      <c r="C43" s="21">
        <f ca="1">IF(ISNA(VLOOKUP(A43,INDIRECT($Q$1):INDIRECT($Q$2),11,FALSE)),0,VLOOKUP(A43,INDIRECT($Q$1):INDIRECT($Q$2),11,FALSE))</f>
        <v>0</v>
      </c>
      <c r="D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E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F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G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H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I43" s="21">
        <f ca="1">IFERROR(INDEX(INDIRECT($Q$1):INDIRECT($Q$2),MATCH($A43,INDIRECT($Q$1):INDIRECT($Q$3),0),COLUMN()),0)+IFERROR(INDEX(INDIRECT($Q$4):INDIRECT($Q$5),MATCH($A43,INDIRECT($Q$4):INDIRECT($Q$6),0),COLUMN()),0)+IFERROR(INDEX(INDIRECT($Q$7):INDIRECT($Q$8),MATCH($A43,INDIRECT($Q$7):INDIRECT($Q$9),0),COLUMN()),0)+IFERROR(INDEX(INDIRECT($Q$10):INDIRECT($Q$11),MATCH($A43,INDIRECT($Q$10):INDIRECT($Q$12),0),COLUMN()),0)+IFERROR(INDEX(INDIRECT($Q$13):INDIRECT($Q$14),MATCH($A43,INDIRECT($Q$13):INDIRECT($Q$15),0),COLUMN()),0)+IFERROR(INDEX(INDIRECT($Q$16):INDIRECT($Q$17),MATCH($A43,INDIRECT($Q$16):INDIRECT($Q$18),0),COLUMN()),0)</f>
        <v>0</v>
      </c>
      <c r="J43" s="22"/>
      <c r="K43" s="21">
        <f ca="1">IF(ISNA(VLOOKUP($A43,INDIRECT($Q$16):INDIRECT($Q$17),11,FALSE)),0,VLOOKUP($A43,INDIRECT($Q$16):INDIRECT($Q$17),11,FALSE))</f>
        <v>0</v>
      </c>
      <c r="L43" s="22">
        <f t="shared" ca="1" si="0"/>
        <v>0</v>
      </c>
      <c r="M43" s="22">
        <f t="shared" ca="1" si="1"/>
        <v>0</v>
      </c>
    </row>
    <row r="44" spans="1:13">
      <c r="A44" s="38"/>
      <c r="B44" s="40"/>
      <c r="C44" s="21">
        <f ca="1">IF(ISNA(VLOOKUP(A44,INDIRECT($Q$1):INDIRECT($Q$2),11,FALSE)),0,VLOOKUP(A44,INDIRECT($Q$1):INDIRECT($Q$2),11,FALSE))</f>
        <v>0</v>
      </c>
      <c r="D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E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F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G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H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I44" s="21">
        <f ca="1">IFERROR(INDEX(INDIRECT($Q$1):INDIRECT($Q$2),MATCH($A44,INDIRECT($Q$1):INDIRECT($Q$3),0),COLUMN()),0)+IFERROR(INDEX(INDIRECT($Q$4):INDIRECT($Q$5),MATCH($A44,INDIRECT($Q$4):INDIRECT($Q$6),0),COLUMN()),0)+IFERROR(INDEX(INDIRECT($Q$7):INDIRECT($Q$8),MATCH($A44,INDIRECT($Q$7):INDIRECT($Q$9),0),COLUMN()),0)+IFERROR(INDEX(INDIRECT($Q$10):INDIRECT($Q$11),MATCH($A44,INDIRECT($Q$10):INDIRECT($Q$12),0),COLUMN()),0)+IFERROR(INDEX(INDIRECT($Q$13):INDIRECT($Q$14),MATCH($A44,INDIRECT($Q$13):INDIRECT($Q$15),0),COLUMN()),0)+IFERROR(INDEX(INDIRECT($Q$16):INDIRECT($Q$17),MATCH($A44,INDIRECT($Q$16):INDIRECT($Q$18),0),COLUMN()),0)</f>
        <v>0</v>
      </c>
      <c r="J44" s="22"/>
      <c r="K44" s="21">
        <f ca="1">IF(ISNA(VLOOKUP($A44,INDIRECT($Q$16):INDIRECT($Q$17),11,FALSE)),0,VLOOKUP($A44,INDIRECT($Q$16):INDIRECT($Q$17),11,FALSE))</f>
        <v>0</v>
      </c>
      <c r="L44" s="22">
        <f t="shared" ca="1" si="0"/>
        <v>0</v>
      </c>
      <c r="M44" s="22">
        <f t="shared" ca="1" si="1"/>
        <v>0</v>
      </c>
    </row>
    <row r="45" spans="1:13">
      <c r="A45" s="38"/>
      <c r="B45" s="40"/>
      <c r="C45" s="21">
        <f ca="1">IF(ISNA(VLOOKUP(A45,INDIRECT($Q$1):INDIRECT($Q$2),11,FALSE)),0,VLOOKUP(A45,INDIRECT($Q$1):INDIRECT($Q$2),11,FALSE))</f>
        <v>0</v>
      </c>
      <c r="D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E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F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G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H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I45" s="21">
        <f ca="1">IFERROR(INDEX(INDIRECT($Q$1):INDIRECT($Q$2),MATCH($A45,INDIRECT($Q$1):INDIRECT($Q$3),0),COLUMN()),0)+IFERROR(INDEX(INDIRECT($Q$4):INDIRECT($Q$5),MATCH($A45,INDIRECT($Q$4):INDIRECT($Q$6),0),COLUMN()),0)+IFERROR(INDEX(INDIRECT($Q$7):INDIRECT($Q$8),MATCH($A45,INDIRECT($Q$7):INDIRECT($Q$9),0),COLUMN()),0)+IFERROR(INDEX(INDIRECT($Q$10):INDIRECT($Q$11),MATCH($A45,INDIRECT($Q$10):INDIRECT($Q$12),0),COLUMN()),0)+IFERROR(INDEX(INDIRECT($Q$13):INDIRECT($Q$14),MATCH($A45,INDIRECT($Q$13):INDIRECT($Q$15),0),COLUMN()),0)+IFERROR(INDEX(INDIRECT($Q$16):INDIRECT($Q$17),MATCH($A45,INDIRECT($Q$16):INDIRECT($Q$18),0),COLUMN()),0)</f>
        <v>0</v>
      </c>
      <c r="J45" s="22"/>
      <c r="K45" s="21">
        <f ca="1">IF(ISNA(VLOOKUP($A45,INDIRECT($Q$16):INDIRECT($Q$17),11,FALSE)),0,VLOOKUP($A45,INDIRECT($Q$16):INDIRECT($Q$17),11,FALSE))</f>
        <v>0</v>
      </c>
      <c r="L45" s="22">
        <f t="shared" ca="1" si="0"/>
        <v>0</v>
      </c>
      <c r="M45" s="22">
        <f t="shared" ca="1" si="1"/>
        <v>0</v>
      </c>
    </row>
    <row r="46" spans="1:13">
      <c r="A46" s="38"/>
      <c r="B46" s="40"/>
      <c r="C46" s="21">
        <f ca="1">IF(ISNA(VLOOKUP(A46,INDIRECT($Q$1):INDIRECT($Q$2),11,FALSE)),0,VLOOKUP(A46,INDIRECT($Q$1):INDIRECT($Q$2),11,FALSE))</f>
        <v>0</v>
      </c>
      <c r="D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E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F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G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H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I46" s="21">
        <f ca="1">IFERROR(INDEX(INDIRECT($Q$1):INDIRECT($Q$2),MATCH($A46,INDIRECT($Q$1):INDIRECT($Q$3),0),COLUMN()),0)+IFERROR(INDEX(INDIRECT($Q$4):INDIRECT($Q$5),MATCH($A46,INDIRECT($Q$4):INDIRECT($Q$6),0),COLUMN()),0)+IFERROR(INDEX(INDIRECT($Q$7):INDIRECT($Q$8),MATCH($A46,INDIRECT($Q$7):INDIRECT($Q$9),0),COLUMN()),0)+IFERROR(INDEX(INDIRECT($Q$10):INDIRECT($Q$11),MATCH($A46,INDIRECT($Q$10):INDIRECT($Q$12),0),COLUMN()),0)+IFERROR(INDEX(INDIRECT($Q$13):INDIRECT($Q$14),MATCH($A46,INDIRECT($Q$13):INDIRECT($Q$15),0),COLUMN()),0)+IFERROR(INDEX(INDIRECT($Q$16):INDIRECT($Q$17),MATCH($A46,INDIRECT($Q$16):INDIRECT($Q$18),0),COLUMN()),0)</f>
        <v>0</v>
      </c>
      <c r="J46" s="22"/>
      <c r="K46" s="21">
        <f ca="1">IF(ISNA(VLOOKUP($A46,INDIRECT($Q$16):INDIRECT($Q$17),11,FALSE)),0,VLOOKUP($A46,INDIRECT($Q$16):INDIRECT($Q$17),11,FALSE))</f>
        <v>0</v>
      </c>
      <c r="L46" s="22">
        <f t="shared" ca="1" si="0"/>
        <v>0</v>
      </c>
      <c r="M46" s="22">
        <f t="shared" ca="1" si="1"/>
        <v>0</v>
      </c>
    </row>
    <row r="47" spans="1:13">
      <c r="A47" s="38"/>
      <c r="B47" s="40"/>
      <c r="C47" s="21">
        <f ca="1">IF(ISNA(VLOOKUP(A47,INDIRECT($Q$1):INDIRECT($Q$2),11,FALSE)),0,VLOOKUP(A47,INDIRECT($Q$1):INDIRECT($Q$2),11,FALSE))</f>
        <v>0</v>
      </c>
      <c r="D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E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F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G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H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I47" s="21">
        <f ca="1">IFERROR(INDEX(INDIRECT($Q$1):INDIRECT($Q$2),MATCH($A47,INDIRECT($Q$1):INDIRECT($Q$3),0),COLUMN()),0)+IFERROR(INDEX(INDIRECT($Q$4):INDIRECT($Q$5),MATCH($A47,INDIRECT($Q$4):INDIRECT($Q$6),0),COLUMN()),0)+IFERROR(INDEX(INDIRECT($Q$7):INDIRECT($Q$8),MATCH($A47,INDIRECT($Q$7):INDIRECT($Q$9),0),COLUMN()),0)+IFERROR(INDEX(INDIRECT($Q$10):INDIRECT($Q$11),MATCH($A47,INDIRECT($Q$10):INDIRECT($Q$12),0),COLUMN()),0)+IFERROR(INDEX(INDIRECT($Q$13):INDIRECT($Q$14),MATCH($A47,INDIRECT($Q$13):INDIRECT($Q$15),0),COLUMN()),0)+IFERROR(INDEX(INDIRECT($Q$16):INDIRECT($Q$17),MATCH($A47,INDIRECT($Q$16):INDIRECT($Q$18),0),COLUMN()),0)</f>
        <v>0</v>
      </c>
      <c r="J47" s="22"/>
      <c r="K47" s="21">
        <f ca="1">IF(ISNA(VLOOKUP($A47,INDIRECT($Q$16):INDIRECT($Q$17),11,FALSE)),0,VLOOKUP($A47,INDIRECT($Q$16):INDIRECT($Q$17),11,FALSE))</f>
        <v>0</v>
      </c>
      <c r="L47" s="22">
        <f t="shared" ca="1" si="0"/>
        <v>0</v>
      </c>
      <c r="M47" s="22">
        <f t="shared" ca="1" si="1"/>
        <v>0</v>
      </c>
    </row>
    <row r="48" spans="1:13">
      <c r="A48" s="38"/>
      <c r="B48" s="40"/>
      <c r="C48" s="21">
        <f ca="1">IF(ISNA(VLOOKUP(A48,INDIRECT($Q$1):INDIRECT($Q$2),11,FALSE)),0,VLOOKUP(A48,INDIRECT($Q$1):INDIRECT($Q$2),11,FALSE))</f>
        <v>0</v>
      </c>
      <c r="D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E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F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G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H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I48" s="21">
        <f ca="1">IFERROR(INDEX(INDIRECT($Q$1):INDIRECT($Q$2),MATCH($A48,INDIRECT($Q$1):INDIRECT($Q$3),0),COLUMN()),0)+IFERROR(INDEX(INDIRECT($Q$4):INDIRECT($Q$5),MATCH($A48,INDIRECT($Q$4):INDIRECT($Q$6),0),COLUMN()),0)+IFERROR(INDEX(INDIRECT($Q$7):INDIRECT($Q$8),MATCH($A48,INDIRECT($Q$7):INDIRECT($Q$9),0),COLUMN()),0)+IFERROR(INDEX(INDIRECT($Q$10):INDIRECT($Q$11),MATCH($A48,INDIRECT($Q$10):INDIRECT($Q$12),0),COLUMN()),0)+IFERROR(INDEX(INDIRECT($Q$13):INDIRECT($Q$14),MATCH($A48,INDIRECT($Q$13):INDIRECT($Q$15),0),COLUMN()),0)+IFERROR(INDEX(INDIRECT($Q$16):INDIRECT($Q$17),MATCH($A48,INDIRECT($Q$16):INDIRECT($Q$18),0),COLUMN()),0)</f>
        <v>0</v>
      </c>
      <c r="J48" s="22"/>
      <c r="K48" s="21">
        <f ca="1">IF(ISNA(VLOOKUP($A48,INDIRECT($Q$16):INDIRECT($Q$17),11,FALSE)),0,VLOOKUP($A48,INDIRECT($Q$16):INDIRECT($Q$17),11,FALSE))</f>
        <v>0</v>
      </c>
      <c r="L48" s="22">
        <f t="shared" ca="1" si="0"/>
        <v>0</v>
      </c>
      <c r="M48" s="22">
        <f t="shared" ca="1" si="1"/>
        <v>0</v>
      </c>
    </row>
    <row r="49" spans="1:13">
      <c r="A49" s="38"/>
      <c r="B49" s="40"/>
      <c r="C49" s="21">
        <f ca="1">IF(ISNA(VLOOKUP(A49,INDIRECT($Q$1):INDIRECT($Q$2),11,FALSE)),0,VLOOKUP(A49,INDIRECT($Q$1):INDIRECT($Q$2),11,FALSE))</f>
        <v>0</v>
      </c>
      <c r="D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E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F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G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H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I49" s="21">
        <f ca="1">IFERROR(INDEX(INDIRECT($Q$1):INDIRECT($Q$2),MATCH($A49,INDIRECT($Q$1):INDIRECT($Q$3),0),COLUMN()),0)+IFERROR(INDEX(INDIRECT($Q$4):INDIRECT($Q$5),MATCH($A49,INDIRECT($Q$4):INDIRECT($Q$6),0),COLUMN()),0)+IFERROR(INDEX(INDIRECT($Q$7):INDIRECT($Q$8),MATCH($A49,INDIRECT($Q$7):INDIRECT($Q$9),0),COLUMN()),0)+IFERROR(INDEX(INDIRECT($Q$10):INDIRECT($Q$11),MATCH($A49,INDIRECT($Q$10):INDIRECT($Q$12),0),COLUMN()),0)+IFERROR(INDEX(INDIRECT($Q$13):INDIRECT($Q$14),MATCH($A49,INDIRECT($Q$13):INDIRECT($Q$15),0),COLUMN()),0)+IFERROR(INDEX(INDIRECT($Q$16):INDIRECT($Q$17),MATCH($A49,INDIRECT($Q$16):INDIRECT($Q$18),0),COLUMN()),0)</f>
        <v>0</v>
      </c>
      <c r="J49" s="22"/>
      <c r="K49" s="21">
        <f ca="1">IF(ISNA(VLOOKUP($A49,INDIRECT($Q$16):INDIRECT($Q$17),11,FALSE)),0,VLOOKUP($A49,INDIRECT($Q$16):INDIRECT($Q$17),11,FALSE))</f>
        <v>0</v>
      </c>
      <c r="L49" s="22">
        <f t="shared" ca="1" si="0"/>
        <v>0</v>
      </c>
      <c r="M49" s="22">
        <f t="shared" ca="1" si="1"/>
        <v>0</v>
      </c>
    </row>
    <row r="50" spans="1:13">
      <c r="A50" s="38"/>
      <c r="B50" s="40"/>
      <c r="C50" s="21">
        <f ca="1">IF(ISNA(VLOOKUP(A50,INDIRECT($Q$1):INDIRECT($Q$2),11,FALSE)),0,VLOOKUP(A50,INDIRECT($Q$1):INDIRECT($Q$2),11,FALSE))</f>
        <v>0</v>
      </c>
      <c r="D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E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F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G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H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I50" s="21">
        <f ca="1">IFERROR(INDEX(INDIRECT($Q$1):INDIRECT($Q$2),MATCH($A50,INDIRECT($Q$1):INDIRECT($Q$3),0),COLUMN()),0)+IFERROR(INDEX(INDIRECT($Q$4):INDIRECT($Q$5),MATCH($A50,INDIRECT($Q$4):INDIRECT($Q$6),0),COLUMN()),0)+IFERROR(INDEX(INDIRECT($Q$7):INDIRECT($Q$8),MATCH($A50,INDIRECT($Q$7):INDIRECT($Q$9),0),COLUMN()),0)+IFERROR(INDEX(INDIRECT($Q$10):INDIRECT($Q$11),MATCH($A50,INDIRECT($Q$10):INDIRECT($Q$12),0),COLUMN()),0)+IFERROR(INDEX(INDIRECT($Q$13):INDIRECT($Q$14),MATCH($A50,INDIRECT($Q$13):INDIRECT($Q$15),0),COLUMN()),0)+IFERROR(INDEX(INDIRECT($Q$16):INDIRECT($Q$17),MATCH($A50,INDIRECT($Q$16):INDIRECT($Q$18),0),COLUMN()),0)</f>
        <v>0</v>
      </c>
      <c r="J50" s="22"/>
      <c r="K50" s="21">
        <f ca="1">IF(ISNA(VLOOKUP($A50,INDIRECT($Q$16):INDIRECT($Q$17),11,FALSE)),0,VLOOKUP($A50,INDIRECT($Q$16):INDIRECT($Q$17),11,FALSE))</f>
        <v>0</v>
      </c>
      <c r="L50" s="22">
        <f t="shared" ca="1" si="0"/>
        <v>0</v>
      </c>
      <c r="M50" s="22">
        <f t="shared" ca="1" si="1"/>
        <v>0</v>
      </c>
    </row>
    <row r="51" spans="1:13">
      <c r="A51" s="38"/>
      <c r="B51" s="40"/>
      <c r="C51" s="21">
        <f ca="1">IF(ISNA(VLOOKUP(A51,INDIRECT($Q$1):INDIRECT($Q$2),11,FALSE)),0,VLOOKUP(A51,INDIRECT($Q$1):INDIRECT($Q$2),11,FALSE))</f>
        <v>0</v>
      </c>
      <c r="D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E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F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G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H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I51" s="21">
        <f ca="1">IFERROR(INDEX(INDIRECT($Q$1):INDIRECT($Q$2),MATCH($A51,INDIRECT($Q$1):INDIRECT($Q$3),0),COLUMN()),0)+IFERROR(INDEX(INDIRECT($Q$4):INDIRECT($Q$5),MATCH($A51,INDIRECT($Q$4):INDIRECT($Q$6),0),COLUMN()),0)+IFERROR(INDEX(INDIRECT($Q$7):INDIRECT($Q$8),MATCH($A51,INDIRECT($Q$7):INDIRECT($Q$9),0),COLUMN()),0)+IFERROR(INDEX(INDIRECT($Q$10):INDIRECT($Q$11),MATCH($A51,INDIRECT($Q$10):INDIRECT($Q$12),0),COLUMN()),0)+IFERROR(INDEX(INDIRECT($Q$13):INDIRECT($Q$14),MATCH($A51,INDIRECT($Q$13):INDIRECT($Q$15),0),COLUMN()),0)+IFERROR(INDEX(INDIRECT($Q$16):INDIRECT($Q$17),MATCH($A51,INDIRECT($Q$16):INDIRECT($Q$18),0),COLUMN()),0)</f>
        <v>0</v>
      </c>
      <c r="J51" s="22"/>
      <c r="K51" s="21">
        <f ca="1">IF(ISNA(VLOOKUP($A51,INDIRECT($Q$16):INDIRECT($Q$17),11,FALSE)),0,VLOOKUP($A51,INDIRECT($Q$16):INDIRECT($Q$17),11,FALSE))</f>
        <v>0</v>
      </c>
      <c r="L51" s="22">
        <f t="shared" ca="1" si="0"/>
        <v>0</v>
      </c>
      <c r="M51" s="22">
        <f t="shared" ca="1" si="1"/>
        <v>0</v>
      </c>
    </row>
    <row r="52" spans="1:13">
      <c r="A52" s="38"/>
      <c r="B52" s="40"/>
      <c r="C52" s="21">
        <f ca="1">IF(ISNA(VLOOKUP(A52,INDIRECT($Q$1):INDIRECT($Q$2),11,FALSE)),0,VLOOKUP(A52,INDIRECT($Q$1):INDIRECT($Q$2),11,FALSE))</f>
        <v>0</v>
      </c>
      <c r="D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E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F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G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H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I52" s="21">
        <f ca="1">IFERROR(INDEX(INDIRECT($Q$1):INDIRECT($Q$2),MATCH($A52,INDIRECT($Q$1):INDIRECT($Q$3),0),COLUMN()),0)+IFERROR(INDEX(INDIRECT($Q$4):INDIRECT($Q$5),MATCH($A52,INDIRECT($Q$4):INDIRECT($Q$6),0),COLUMN()),0)+IFERROR(INDEX(INDIRECT($Q$7):INDIRECT($Q$8),MATCH($A52,INDIRECT($Q$7):INDIRECT($Q$9),0),COLUMN()),0)+IFERROR(INDEX(INDIRECT($Q$10):INDIRECT($Q$11),MATCH($A52,INDIRECT($Q$10):INDIRECT($Q$12),0),COLUMN()),0)+IFERROR(INDEX(INDIRECT($Q$13):INDIRECT($Q$14),MATCH($A52,INDIRECT($Q$13):INDIRECT($Q$15),0),COLUMN()),0)+IFERROR(INDEX(INDIRECT($Q$16):INDIRECT($Q$17),MATCH($A52,INDIRECT($Q$16):INDIRECT($Q$18),0),COLUMN()),0)</f>
        <v>0</v>
      </c>
      <c r="J52" s="22"/>
      <c r="K52" s="21">
        <f ca="1">IF(ISNA(VLOOKUP($A52,INDIRECT($Q$16):INDIRECT($Q$17),11,FALSE)),0,VLOOKUP($A52,INDIRECT($Q$16):INDIRECT($Q$17),11,FALSE))</f>
        <v>0</v>
      </c>
      <c r="L52" s="22">
        <f t="shared" ca="1" si="0"/>
        <v>0</v>
      </c>
      <c r="M52" s="22">
        <f t="shared" ca="1" si="1"/>
        <v>0</v>
      </c>
    </row>
    <row r="53" spans="1:13">
      <c r="A53" s="38"/>
      <c r="B53" s="40"/>
      <c r="C53" s="21">
        <f ca="1">IF(ISNA(VLOOKUP(A53,INDIRECT($Q$1):INDIRECT($Q$2),11,FALSE)),0,VLOOKUP(A53,INDIRECT($Q$1):INDIRECT($Q$2),11,FALSE))</f>
        <v>0</v>
      </c>
      <c r="D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E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F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G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H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I53" s="21">
        <f ca="1">IFERROR(INDEX(INDIRECT($Q$1):INDIRECT($Q$2),MATCH($A53,INDIRECT($Q$1):INDIRECT($Q$3),0),COLUMN()),0)+IFERROR(INDEX(INDIRECT($Q$4):INDIRECT($Q$5),MATCH($A53,INDIRECT($Q$4):INDIRECT($Q$6),0),COLUMN()),0)+IFERROR(INDEX(INDIRECT($Q$7):INDIRECT($Q$8),MATCH($A53,INDIRECT($Q$7):INDIRECT($Q$9),0),COLUMN()),0)+IFERROR(INDEX(INDIRECT($Q$10):INDIRECT($Q$11),MATCH($A53,INDIRECT($Q$10):INDIRECT($Q$12),0),COLUMN()),0)+IFERROR(INDEX(INDIRECT($Q$13):INDIRECT($Q$14),MATCH($A53,INDIRECT($Q$13):INDIRECT($Q$15),0),COLUMN()),0)+IFERROR(INDEX(INDIRECT($Q$16):INDIRECT($Q$17),MATCH($A53,INDIRECT($Q$16):INDIRECT($Q$18),0),COLUMN()),0)</f>
        <v>0</v>
      </c>
      <c r="J53" s="22"/>
      <c r="K53" s="21">
        <f ca="1">IF(ISNA(VLOOKUP($A53,INDIRECT($Q$16):INDIRECT($Q$17),11,FALSE)),0,VLOOKUP($A53,INDIRECT($Q$16):INDIRECT($Q$17),11,FALSE))</f>
        <v>0</v>
      </c>
      <c r="L53" s="22">
        <f t="shared" ca="1" si="0"/>
        <v>0</v>
      </c>
      <c r="M53" s="22">
        <f t="shared" ca="1" si="1"/>
        <v>0</v>
      </c>
    </row>
    <row r="54" spans="1:13">
      <c r="A54" s="38"/>
      <c r="B54" s="40"/>
      <c r="C54" s="21">
        <f ca="1">IF(ISNA(VLOOKUP(A54,INDIRECT($Q$1):INDIRECT($Q$2),11,FALSE)),0,VLOOKUP(A54,INDIRECT($Q$1):INDIRECT($Q$2),11,FALSE))</f>
        <v>0</v>
      </c>
      <c r="D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E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F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G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H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I54" s="21">
        <f ca="1">IFERROR(INDEX(INDIRECT($Q$1):INDIRECT($Q$2),MATCH($A54,INDIRECT($Q$1):INDIRECT($Q$3),0),COLUMN()),0)+IFERROR(INDEX(INDIRECT($Q$4):INDIRECT($Q$5),MATCH($A54,INDIRECT($Q$4):INDIRECT($Q$6),0),COLUMN()),0)+IFERROR(INDEX(INDIRECT($Q$7):INDIRECT($Q$8),MATCH($A54,INDIRECT($Q$7):INDIRECT($Q$9),0),COLUMN()),0)+IFERROR(INDEX(INDIRECT($Q$10):INDIRECT($Q$11),MATCH($A54,INDIRECT($Q$10):INDIRECT($Q$12),0),COLUMN()),0)+IFERROR(INDEX(INDIRECT($Q$13):INDIRECT($Q$14),MATCH($A54,INDIRECT($Q$13):INDIRECT($Q$15),0),COLUMN()),0)+IFERROR(INDEX(INDIRECT($Q$16):INDIRECT($Q$17),MATCH($A54,INDIRECT($Q$16):INDIRECT($Q$18),0),COLUMN()),0)</f>
        <v>0</v>
      </c>
      <c r="J54" s="22"/>
      <c r="K54" s="21">
        <f ca="1">IF(ISNA(VLOOKUP($A54,INDIRECT($Q$16):INDIRECT($Q$17),11,FALSE)),0,VLOOKUP($A54,INDIRECT($Q$16):INDIRECT($Q$17),11,FALSE))</f>
        <v>0</v>
      </c>
      <c r="L54" s="22">
        <f t="shared" ca="1" si="0"/>
        <v>0</v>
      </c>
      <c r="M54" s="22">
        <f t="shared" ca="1" si="1"/>
        <v>0</v>
      </c>
    </row>
    <row r="55" spans="1:13">
      <c r="A55" s="38"/>
      <c r="B55" s="40"/>
      <c r="C55" s="21">
        <f ca="1">IF(ISNA(VLOOKUP(A55,INDIRECT($Q$1):INDIRECT($Q$2),11,FALSE)),0,VLOOKUP(A55,INDIRECT($Q$1):INDIRECT($Q$2),11,FALSE))</f>
        <v>0</v>
      </c>
      <c r="D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E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F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G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H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I55" s="21">
        <f ca="1">IFERROR(INDEX(INDIRECT($Q$1):INDIRECT($Q$2),MATCH($A55,INDIRECT($Q$1):INDIRECT($Q$3),0),COLUMN()),0)+IFERROR(INDEX(INDIRECT($Q$4):INDIRECT($Q$5),MATCH($A55,INDIRECT($Q$4):INDIRECT($Q$6),0),COLUMN()),0)+IFERROR(INDEX(INDIRECT($Q$7):INDIRECT($Q$8),MATCH($A55,INDIRECT($Q$7):INDIRECT($Q$9),0),COLUMN()),0)+IFERROR(INDEX(INDIRECT($Q$10):INDIRECT($Q$11),MATCH($A55,INDIRECT($Q$10):INDIRECT($Q$12),0),COLUMN()),0)+IFERROR(INDEX(INDIRECT($Q$13):INDIRECT($Q$14),MATCH($A55,INDIRECT($Q$13):INDIRECT($Q$15),0),COLUMN()),0)+IFERROR(INDEX(INDIRECT($Q$16):INDIRECT($Q$17),MATCH($A55,INDIRECT($Q$16):INDIRECT($Q$18),0),COLUMN()),0)</f>
        <v>0</v>
      </c>
      <c r="J55" s="22"/>
      <c r="K55" s="21">
        <f ca="1">IF(ISNA(VLOOKUP($A55,INDIRECT($Q$16):INDIRECT($Q$17),11,FALSE)),0,VLOOKUP($A55,INDIRECT($Q$16):INDIRECT($Q$17),11,FALSE))</f>
        <v>0</v>
      </c>
      <c r="L55" s="22">
        <f t="shared" ca="1" si="0"/>
        <v>0</v>
      </c>
      <c r="M55" s="22">
        <f t="shared" ca="1" si="1"/>
        <v>0</v>
      </c>
    </row>
    <row r="56" spans="1:13">
      <c r="A56" s="38"/>
      <c r="B56" s="40"/>
      <c r="C56" s="21">
        <f ca="1">IF(ISNA(VLOOKUP(A56,INDIRECT($Q$1):INDIRECT($Q$2),11,FALSE)),0,VLOOKUP(A56,INDIRECT($Q$1):INDIRECT($Q$2),11,FALSE))</f>
        <v>0</v>
      </c>
      <c r="D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E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F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G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H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I56" s="21">
        <f ca="1">IFERROR(INDEX(INDIRECT($Q$1):INDIRECT($Q$2),MATCH($A56,INDIRECT($Q$1):INDIRECT($Q$3),0),COLUMN()),0)+IFERROR(INDEX(INDIRECT($Q$4):INDIRECT($Q$5),MATCH($A56,INDIRECT($Q$4):INDIRECT($Q$6),0),COLUMN()),0)+IFERROR(INDEX(INDIRECT($Q$7):INDIRECT($Q$8),MATCH($A56,INDIRECT($Q$7):INDIRECT($Q$9),0),COLUMN()),0)+IFERROR(INDEX(INDIRECT($Q$10):INDIRECT($Q$11),MATCH($A56,INDIRECT($Q$10):INDIRECT($Q$12),0),COLUMN()),0)+IFERROR(INDEX(INDIRECT($Q$13):INDIRECT($Q$14),MATCH($A56,INDIRECT($Q$13):INDIRECT($Q$15),0),COLUMN()),0)+IFERROR(INDEX(INDIRECT($Q$16):INDIRECT($Q$17),MATCH($A56,INDIRECT($Q$16):INDIRECT($Q$18),0),COLUMN()),0)</f>
        <v>0</v>
      </c>
      <c r="J56" s="22"/>
      <c r="K56" s="21">
        <f ca="1">IF(ISNA(VLOOKUP($A56,INDIRECT($Q$16):INDIRECT($Q$17),11,FALSE)),0,VLOOKUP($A56,INDIRECT($Q$16):INDIRECT($Q$17),11,FALSE))</f>
        <v>0</v>
      </c>
      <c r="L56" s="22">
        <f t="shared" ca="1" si="0"/>
        <v>0</v>
      </c>
      <c r="M56" s="22">
        <f t="shared" ca="1" si="1"/>
        <v>0</v>
      </c>
    </row>
    <row r="57" spans="1:13">
      <c r="A57" s="38"/>
      <c r="B57" s="40"/>
      <c r="C57" s="21">
        <f ca="1">IF(ISNA(VLOOKUP(A57,INDIRECT($Q$1):INDIRECT($Q$2),11,FALSE)),0,VLOOKUP(A57,INDIRECT($Q$1):INDIRECT($Q$2),11,FALSE))</f>
        <v>0</v>
      </c>
      <c r="D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E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F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G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H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I57" s="21">
        <f ca="1">IFERROR(INDEX(INDIRECT($Q$1):INDIRECT($Q$2),MATCH($A57,INDIRECT($Q$1):INDIRECT($Q$3),0),COLUMN()),0)+IFERROR(INDEX(INDIRECT($Q$4):INDIRECT($Q$5),MATCH($A57,INDIRECT($Q$4):INDIRECT($Q$6),0),COLUMN()),0)+IFERROR(INDEX(INDIRECT($Q$7):INDIRECT($Q$8),MATCH($A57,INDIRECT($Q$7):INDIRECT($Q$9),0),COLUMN()),0)+IFERROR(INDEX(INDIRECT($Q$10):INDIRECT($Q$11),MATCH($A57,INDIRECT($Q$10):INDIRECT($Q$12),0),COLUMN()),0)+IFERROR(INDEX(INDIRECT($Q$13):INDIRECT($Q$14),MATCH($A57,INDIRECT($Q$13):INDIRECT($Q$15),0),COLUMN()),0)+IFERROR(INDEX(INDIRECT($Q$16):INDIRECT($Q$17),MATCH($A57,INDIRECT($Q$16):INDIRECT($Q$18),0),COLUMN()),0)</f>
        <v>0</v>
      </c>
      <c r="J57" s="22"/>
      <c r="K57" s="21">
        <f ca="1">IF(ISNA(VLOOKUP($A57,INDIRECT($Q$16):INDIRECT($Q$17),11,FALSE)),0,VLOOKUP($A57,INDIRECT($Q$16):INDIRECT($Q$17),11,FALSE))</f>
        <v>0</v>
      </c>
      <c r="L57" s="22">
        <f t="shared" ca="1" si="0"/>
        <v>0</v>
      </c>
      <c r="M57" s="22">
        <f t="shared" ca="1" si="1"/>
        <v>0</v>
      </c>
    </row>
    <row r="58" spans="1:13">
      <c r="A58" s="38"/>
      <c r="B58" s="40"/>
      <c r="C58" s="21">
        <f ca="1">IF(ISNA(VLOOKUP(A58,INDIRECT($Q$1):INDIRECT($Q$2),11,FALSE)),0,VLOOKUP(A58,INDIRECT($Q$1):INDIRECT($Q$2),11,FALSE))</f>
        <v>0</v>
      </c>
      <c r="D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E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F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G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H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I58" s="21">
        <f ca="1">IFERROR(INDEX(INDIRECT($Q$1):INDIRECT($Q$2),MATCH($A58,INDIRECT($Q$1):INDIRECT($Q$3),0),COLUMN()),0)+IFERROR(INDEX(INDIRECT($Q$4):INDIRECT($Q$5),MATCH($A58,INDIRECT($Q$4):INDIRECT($Q$6),0),COLUMN()),0)+IFERROR(INDEX(INDIRECT($Q$7):INDIRECT($Q$8),MATCH($A58,INDIRECT($Q$7):INDIRECT($Q$9),0),COLUMN()),0)+IFERROR(INDEX(INDIRECT($Q$10):INDIRECT($Q$11),MATCH($A58,INDIRECT($Q$10):INDIRECT($Q$12),0),COLUMN()),0)+IFERROR(INDEX(INDIRECT($Q$13):INDIRECT($Q$14),MATCH($A58,INDIRECT($Q$13):INDIRECT($Q$15),0),COLUMN()),0)+IFERROR(INDEX(INDIRECT($Q$16):INDIRECT($Q$17),MATCH($A58,INDIRECT($Q$16):INDIRECT($Q$18),0),COLUMN()),0)</f>
        <v>0</v>
      </c>
      <c r="J58" s="22"/>
      <c r="K58" s="21">
        <f ca="1">IF(ISNA(VLOOKUP($A58,INDIRECT($Q$16):INDIRECT($Q$17),11,FALSE)),0,VLOOKUP($A58,INDIRECT($Q$16):INDIRECT($Q$17),11,FALSE))</f>
        <v>0</v>
      </c>
      <c r="L58" s="22">
        <f t="shared" ca="1" si="0"/>
        <v>0</v>
      </c>
      <c r="M58" s="22">
        <f t="shared" ca="1" si="1"/>
        <v>0</v>
      </c>
    </row>
    <row r="59" spans="1:13">
      <c r="A59" s="38"/>
      <c r="B59" s="40"/>
      <c r="C59" s="21">
        <f ca="1">IF(ISNA(VLOOKUP(A59,INDIRECT($Q$1):INDIRECT($Q$2),11,FALSE)),0,VLOOKUP(A59,INDIRECT($Q$1):INDIRECT($Q$2),11,FALSE))</f>
        <v>0</v>
      </c>
      <c r="D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E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F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G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H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I59" s="21">
        <f ca="1">IFERROR(INDEX(INDIRECT($Q$1):INDIRECT($Q$2),MATCH($A59,INDIRECT($Q$1):INDIRECT($Q$3),0),COLUMN()),0)+IFERROR(INDEX(INDIRECT($Q$4):INDIRECT($Q$5),MATCH($A59,INDIRECT($Q$4):INDIRECT($Q$6),0),COLUMN()),0)+IFERROR(INDEX(INDIRECT($Q$7):INDIRECT($Q$8),MATCH($A59,INDIRECT($Q$7):INDIRECT($Q$9),0),COLUMN()),0)+IFERROR(INDEX(INDIRECT($Q$10):INDIRECT($Q$11),MATCH($A59,INDIRECT($Q$10):INDIRECT($Q$12),0),COLUMN()),0)+IFERROR(INDEX(INDIRECT($Q$13):INDIRECT($Q$14),MATCH($A59,INDIRECT($Q$13):INDIRECT($Q$15),0),COLUMN()),0)+IFERROR(INDEX(INDIRECT($Q$16):INDIRECT($Q$17),MATCH($A59,INDIRECT($Q$16):INDIRECT($Q$18),0),COLUMN()),0)</f>
        <v>0</v>
      </c>
      <c r="J59" s="22"/>
      <c r="K59" s="21">
        <f ca="1">IF(ISNA(VLOOKUP($A59,INDIRECT($Q$16):INDIRECT($Q$17),11,FALSE)),0,VLOOKUP($A59,INDIRECT($Q$16):INDIRECT($Q$17),11,FALSE))</f>
        <v>0</v>
      </c>
      <c r="L59" s="22">
        <f t="shared" ca="1" si="0"/>
        <v>0</v>
      </c>
      <c r="M59" s="22">
        <f t="shared" ca="1" si="1"/>
        <v>0</v>
      </c>
    </row>
    <row r="60" spans="1:13">
      <c r="A60" s="38"/>
      <c r="B60" s="40"/>
      <c r="C60" s="21">
        <f ca="1">IF(ISNA(VLOOKUP(A60,INDIRECT($Q$1):INDIRECT($Q$2),11,FALSE)),0,VLOOKUP(A60,INDIRECT($Q$1):INDIRECT($Q$2),11,FALSE))</f>
        <v>0</v>
      </c>
      <c r="D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E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F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G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H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I60" s="21">
        <f ca="1">IFERROR(INDEX(INDIRECT($Q$1):INDIRECT($Q$2),MATCH($A60,INDIRECT($Q$1):INDIRECT($Q$3),0),COLUMN()),0)+IFERROR(INDEX(INDIRECT($Q$4):INDIRECT($Q$5),MATCH($A60,INDIRECT($Q$4):INDIRECT($Q$6),0),COLUMN()),0)+IFERROR(INDEX(INDIRECT($Q$7):INDIRECT($Q$8),MATCH($A60,INDIRECT($Q$7):INDIRECT($Q$9),0),COLUMN()),0)+IFERROR(INDEX(INDIRECT($Q$10):INDIRECT($Q$11),MATCH($A60,INDIRECT($Q$10):INDIRECT($Q$12),0),COLUMN()),0)+IFERROR(INDEX(INDIRECT($Q$13):INDIRECT($Q$14),MATCH($A60,INDIRECT($Q$13):INDIRECT($Q$15),0),COLUMN()),0)+IFERROR(INDEX(INDIRECT($Q$16):INDIRECT($Q$17),MATCH($A60,INDIRECT($Q$16):INDIRECT($Q$18),0),COLUMN()),0)</f>
        <v>0</v>
      </c>
      <c r="J60" s="22"/>
      <c r="K60" s="21">
        <f ca="1">IF(ISNA(VLOOKUP($A60,INDIRECT($Q$16):INDIRECT($Q$17),11,FALSE)),0,VLOOKUP($A60,INDIRECT($Q$16):INDIRECT($Q$17),11,FALSE))</f>
        <v>0</v>
      </c>
      <c r="L60" s="22">
        <f t="shared" ca="1" si="0"/>
        <v>0</v>
      </c>
      <c r="M60" s="22">
        <f t="shared" ca="1" si="1"/>
        <v>0</v>
      </c>
    </row>
    <row r="61" spans="1:13">
      <c r="A61" s="38"/>
      <c r="B61" s="40"/>
      <c r="C61" s="21">
        <f ca="1">IF(ISNA(VLOOKUP(A61,INDIRECT($Q$1):INDIRECT($Q$2),11,FALSE)),0,VLOOKUP(A61,INDIRECT($Q$1):INDIRECT($Q$2),11,FALSE))</f>
        <v>0</v>
      </c>
      <c r="D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E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F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G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H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I61" s="21">
        <f ca="1">IFERROR(INDEX(INDIRECT($Q$1):INDIRECT($Q$2),MATCH($A61,INDIRECT($Q$1):INDIRECT($Q$3),0),COLUMN()),0)+IFERROR(INDEX(INDIRECT($Q$4):INDIRECT($Q$5),MATCH($A61,INDIRECT($Q$4):INDIRECT($Q$6),0),COLUMN()),0)+IFERROR(INDEX(INDIRECT($Q$7):INDIRECT($Q$8),MATCH($A61,INDIRECT($Q$7):INDIRECT($Q$9),0),COLUMN()),0)+IFERROR(INDEX(INDIRECT($Q$10):INDIRECT($Q$11),MATCH($A61,INDIRECT($Q$10):INDIRECT($Q$12),0),COLUMN()),0)+IFERROR(INDEX(INDIRECT($Q$13):INDIRECT($Q$14),MATCH($A61,INDIRECT($Q$13):INDIRECT($Q$15),0),COLUMN()),0)+IFERROR(INDEX(INDIRECT($Q$16):INDIRECT($Q$17),MATCH($A61,INDIRECT($Q$16):INDIRECT($Q$18),0),COLUMN()),0)</f>
        <v>0</v>
      </c>
      <c r="J61" s="22"/>
      <c r="K61" s="21">
        <f ca="1">IF(ISNA(VLOOKUP($A61,INDIRECT($Q$16):INDIRECT($Q$17),11,FALSE)),0,VLOOKUP($A61,INDIRECT($Q$16):INDIRECT($Q$17),11,FALSE))</f>
        <v>0</v>
      </c>
      <c r="L61" s="22">
        <f t="shared" ca="1" si="0"/>
        <v>0</v>
      </c>
      <c r="M61" s="22">
        <f t="shared" ca="1" si="1"/>
        <v>0</v>
      </c>
    </row>
    <row r="62" spans="1:13">
      <c r="A62" s="38"/>
      <c r="B62" s="40"/>
      <c r="C62" s="21">
        <f ca="1">IF(ISNA(VLOOKUP(A62,INDIRECT($Q$1):INDIRECT($Q$2),11,FALSE)),0,VLOOKUP(A62,INDIRECT($Q$1):INDIRECT($Q$2),11,FALSE))</f>
        <v>0</v>
      </c>
      <c r="D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E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F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G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H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I62" s="21">
        <f ca="1">IFERROR(INDEX(INDIRECT($Q$1):INDIRECT($Q$2),MATCH($A62,INDIRECT($Q$1):INDIRECT($Q$3),0),COLUMN()),0)+IFERROR(INDEX(INDIRECT($Q$4):INDIRECT($Q$5),MATCH($A62,INDIRECT($Q$4):INDIRECT($Q$6),0),COLUMN()),0)+IFERROR(INDEX(INDIRECT($Q$7):INDIRECT($Q$8),MATCH($A62,INDIRECT($Q$7):INDIRECT($Q$9),0),COLUMN()),0)+IFERROR(INDEX(INDIRECT($Q$10):INDIRECT($Q$11),MATCH($A62,INDIRECT($Q$10):INDIRECT($Q$12),0),COLUMN()),0)+IFERROR(INDEX(INDIRECT($Q$13):INDIRECT($Q$14),MATCH($A62,INDIRECT($Q$13):INDIRECT($Q$15),0),COLUMN()),0)+IFERROR(INDEX(INDIRECT($Q$16):INDIRECT($Q$17),MATCH($A62,INDIRECT($Q$16):INDIRECT($Q$18),0),COLUMN()),0)</f>
        <v>0</v>
      </c>
      <c r="J62" s="22"/>
      <c r="K62" s="21">
        <f ca="1">IF(ISNA(VLOOKUP($A62,INDIRECT($Q$16):INDIRECT($Q$17),11,FALSE)),0,VLOOKUP($A62,INDIRECT($Q$16):INDIRECT($Q$17),11,FALSE))</f>
        <v>0</v>
      </c>
      <c r="L62" s="22">
        <f t="shared" ca="1" si="0"/>
        <v>0</v>
      </c>
      <c r="M62" s="22">
        <f t="shared" ca="1" si="1"/>
        <v>0</v>
      </c>
    </row>
    <row r="63" spans="1:13">
      <c r="A63" s="38"/>
      <c r="B63" s="40"/>
      <c r="C63" s="21">
        <f ca="1">IF(ISNA(VLOOKUP(A63,INDIRECT($Q$1):INDIRECT($Q$2),11,FALSE)),0,VLOOKUP(A63,INDIRECT($Q$1):INDIRECT($Q$2),11,FALSE))</f>
        <v>0</v>
      </c>
      <c r="D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E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F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G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H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I63" s="21">
        <f ca="1">IFERROR(INDEX(INDIRECT($Q$1):INDIRECT($Q$2),MATCH($A63,INDIRECT($Q$1):INDIRECT($Q$3),0),COLUMN()),0)+IFERROR(INDEX(INDIRECT($Q$4):INDIRECT($Q$5),MATCH($A63,INDIRECT($Q$4):INDIRECT($Q$6),0),COLUMN()),0)+IFERROR(INDEX(INDIRECT($Q$7):INDIRECT($Q$8),MATCH($A63,INDIRECT($Q$7):INDIRECT($Q$9),0),COLUMN()),0)+IFERROR(INDEX(INDIRECT($Q$10):INDIRECT($Q$11),MATCH($A63,INDIRECT($Q$10):INDIRECT($Q$12),0),COLUMN()),0)+IFERROR(INDEX(INDIRECT($Q$13):INDIRECT($Q$14),MATCH($A63,INDIRECT($Q$13):INDIRECT($Q$15),0),COLUMN()),0)+IFERROR(INDEX(INDIRECT($Q$16):INDIRECT($Q$17),MATCH($A63,INDIRECT($Q$16):INDIRECT($Q$18),0),COLUMN()),0)</f>
        <v>0</v>
      </c>
      <c r="J63" s="22"/>
      <c r="K63" s="21">
        <f ca="1">IF(ISNA(VLOOKUP($A63,INDIRECT($Q$16):INDIRECT($Q$17),11,FALSE)),0,VLOOKUP($A63,INDIRECT($Q$16):INDIRECT($Q$17),11,FALSE))</f>
        <v>0</v>
      </c>
      <c r="L63" s="22">
        <f t="shared" ca="1" si="0"/>
        <v>0</v>
      </c>
      <c r="M63" s="22">
        <f t="shared" ca="1" si="1"/>
        <v>0</v>
      </c>
    </row>
    <row r="64" spans="1:13">
      <c r="A64" s="38"/>
      <c r="B64" s="40"/>
      <c r="C64" s="21">
        <f ca="1">IF(ISNA(VLOOKUP(A64,INDIRECT($Q$1):INDIRECT($Q$2),11,FALSE)),0,VLOOKUP(A64,INDIRECT($Q$1):INDIRECT($Q$2),11,FALSE))</f>
        <v>0</v>
      </c>
      <c r="D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E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F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G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H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I64" s="21">
        <f ca="1">IFERROR(INDEX(INDIRECT($Q$1):INDIRECT($Q$2),MATCH($A64,INDIRECT($Q$1):INDIRECT($Q$3),0),COLUMN()),0)+IFERROR(INDEX(INDIRECT($Q$4):INDIRECT($Q$5),MATCH($A64,INDIRECT($Q$4):INDIRECT($Q$6),0),COLUMN()),0)+IFERROR(INDEX(INDIRECT($Q$7):INDIRECT($Q$8),MATCH($A64,INDIRECT($Q$7):INDIRECT($Q$9),0),COLUMN()),0)+IFERROR(INDEX(INDIRECT($Q$10):INDIRECT($Q$11),MATCH($A64,INDIRECT($Q$10):INDIRECT($Q$12),0),COLUMN()),0)+IFERROR(INDEX(INDIRECT($Q$13):INDIRECT($Q$14),MATCH($A64,INDIRECT($Q$13):INDIRECT($Q$15),0),COLUMN()),0)+IFERROR(INDEX(INDIRECT($Q$16):INDIRECT($Q$17),MATCH($A64,INDIRECT($Q$16):INDIRECT($Q$18),0),COLUMN()),0)</f>
        <v>0</v>
      </c>
      <c r="J64" s="22"/>
      <c r="K64" s="21">
        <f ca="1">IF(ISNA(VLOOKUP($A64,INDIRECT($Q$16):INDIRECT($Q$17),11,FALSE)),0,VLOOKUP($A64,INDIRECT($Q$16):INDIRECT($Q$17),11,FALSE))</f>
        <v>0</v>
      </c>
      <c r="L64" s="22">
        <f t="shared" ca="1" si="0"/>
        <v>0</v>
      </c>
      <c r="M64" s="22">
        <f t="shared" ca="1" si="1"/>
        <v>0</v>
      </c>
    </row>
    <row r="65" spans="1:13">
      <c r="A65" s="38"/>
      <c r="B65" s="40"/>
      <c r="C65" s="21">
        <f ca="1">IF(ISNA(VLOOKUP(A65,INDIRECT($Q$1):INDIRECT($Q$2),11,FALSE)),0,VLOOKUP(A65,INDIRECT($Q$1):INDIRECT($Q$2),11,FALSE))</f>
        <v>0</v>
      </c>
      <c r="D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E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F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G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H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I65" s="21">
        <f ca="1">IFERROR(INDEX(INDIRECT($Q$1):INDIRECT($Q$2),MATCH($A65,INDIRECT($Q$1):INDIRECT($Q$3),0),COLUMN()),0)+IFERROR(INDEX(INDIRECT($Q$4):INDIRECT($Q$5),MATCH($A65,INDIRECT($Q$4):INDIRECT($Q$6),0),COLUMN()),0)+IFERROR(INDEX(INDIRECT($Q$7):INDIRECT($Q$8),MATCH($A65,INDIRECT($Q$7):INDIRECT($Q$9),0),COLUMN()),0)+IFERROR(INDEX(INDIRECT($Q$10):INDIRECT($Q$11),MATCH($A65,INDIRECT($Q$10):INDIRECT($Q$12),0),COLUMN()),0)+IFERROR(INDEX(INDIRECT($Q$13):INDIRECT($Q$14),MATCH($A65,INDIRECT($Q$13):INDIRECT($Q$15),0),COLUMN()),0)+IFERROR(INDEX(INDIRECT($Q$16):INDIRECT($Q$17),MATCH($A65,INDIRECT($Q$16):INDIRECT($Q$18),0),COLUMN()),0)</f>
        <v>0</v>
      </c>
      <c r="J65" s="22"/>
      <c r="K65" s="21">
        <f ca="1">IF(ISNA(VLOOKUP($A65,INDIRECT($Q$16):INDIRECT($Q$17),11,FALSE)),0,VLOOKUP($A65,INDIRECT($Q$16):INDIRECT($Q$17),11,FALSE))</f>
        <v>0</v>
      </c>
      <c r="L65" s="22">
        <f t="shared" ca="1" si="0"/>
        <v>0</v>
      </c>
      <c r="M65" s="22">
        <f t="shared" ca="1" si="1"/>
        <v>0</v>
      </c>
    </row>
    <row r="66" spans="1:13">
      <c r="A66" s="38"/>
      <c r="B66" s="40"/>
      <c r="C66" s="21">
        <f ca="1">IF(ISNA(VLOOKUP(A66,INDIRECT($Q$1):INDIRECT($Q$2),11,FALSE)),0,VLOOKUP(A66,INDIRECT($Q$1):INDIRECT($Q$2),11,FALSE))</f>
        <v>0</v>
      </c>
      <c r="D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E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F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G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H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I66" s="21">
        <f ca="1">IFERROR(INDEX(INDIRECT($Q$1):INDIRECT($Q$2),MATCH($A66,INDIRECT($Q$1):INDIRECT($Q$3),0),COLUMN()),0)+IFERROR(INDEX(INDIRECT($Q$4):INDIRECT($Q$5),MATCH($A66,INDIRECT($Q$4):INDIRECT($Q$6),0),COLUMN()),0)+IFERROR(INDEX(INDIRECT($Q$7):INDIRECT($Q$8),MATCH($A66,INDIRECT($Q$7):INDIRECT($Q$9),0),COLUMN()),0)+IFERROR(INDEX(INDIRECT($Q$10):INDIRECT($Q$11),MATCH($A66,INDIRECT($Q$10):INDIRECT($Q$12),0),COLUMN()),0)+IFERROR(INDEX(INDIRECT($Q$13):INDIRECT($Q$14),MATCH($A66,INDIRECT($Q$13):INDIRECT($Q$15),0),COLUMN()),0)+IFERROR(INDEX(INDIRECT($Q$16):INDIRECT($Q$17),MATCH($A66,INDIRECT($Q$16):INDIRECT($Q$18),0),COLUMN()),0)</f>
        <v>0</v>
      </c>
      <c r="J66" s="22"/>
      <c r="K66" s="21">
        <f ca="1">IF(ISNA(VLOOKUP($A66,INDIRECT($Q$16):INDIRECT($Q$17),11,FALSE)),0,VLOOKUP($A66,INDIRECT($Q$16):INDIRECT($Q$17),11,FALSE))</f>
        <v>0</v>
      </c>
      <c r="L66" s="22">
        <f t="shared" ca="1" si="0"/>
        <v>0</v>
      </c>
      <c r="M66" s="22">
        <f t="shared" ca="1" si="1"/>
        <v>0</v>
      </c>
    </row>
    <row r="67" spans="1:13">
      <c r="A67" s="38"/>
      <c r="B67" s="40"/>
      <c r="C67" s="21">
        <f ca="1">IF(ISNA(VLOOKUP(A67,INDIRECT($Q$1):INDIRECT($Q$2),11,FALSE)),0,VLOOKUP(A67,INDIRECT($Q$1):INDIRECT($Q$2),11,FALSE))</f>
        <v>0</v>
      </c>
      <c r="D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E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F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G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H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I67" s="21">
        <f ca="1">IFERROR(INDEX(INDIRECT($Q$1):INDIRECT($Q$2),MATCH($A67,INDIRECT($Q$1):INDIRECT($Q$3),0),COLUMN()),0)+IFERROR(INDEX(INDIRECT($Q$4):INDIRECT($Q$5),MATCH($A67,INDIRECT($Q$4):INDIRECT($Q$6),0),COLUMN()),0)+IFERROR(INDEX(INDIRECT($Q$7):INDIRECT($Q$8),MATCH($A67,INDIRECT($Q$7):INDIRECT($Q$9),0),COLUMN()),0)+IFERROR(INDEX(INDIRECT($Q$10):INDIRECT($Q$11),MATCH($A67,INDIRECT($Q$10):INDIRECT($Q$12),0),COLUMN()),0)+IFERROR(INDEX(INDIRECT($Q$13):INDIRECT($Q$14),MATCH($A67,INDIRECT($Q$13):INDIRECT($Q$15),0),COLUMN()),0)+IFERROR(INDEX(INDIRECT($Q$16):INDIRECT($Q$17),MATCH($A67,INDIRECT($Q$16):INDIRECT($Q$18),0),COLUMN()),0)</f>
        <v>0</v>
      </c>
      <c r="J67" s="22"/>
      <c r="K67" s="21">
        <f ca="1">IF(ISNA(VLOOKUP($A67,INDIRECT($Q$16):INDIRECT($Q$17),11,FALSE)),0,VLOOKUP($A67,INDIRECT($Q$16):INDIRECT($Q$17),11,FALSE))</f>
        <v>0</v>
      </c>
      <c r="L67" s="22">
        <f t="shared" ca="1" si="0"/>
        <v>0</v>
      </c>
      <c r="M67" s="22">
        <f t="shared" ca="1" si="1"/>
        <v>0</v>
      </c>
    </row>
    <row r="68" spans="1:13">
      <c r="A68" s="38"/>
      <c r="B68" s="40"/>
      <c r="C68" s="21">
        <f ca="1">IF(ISNA(VLOOKUP(A68,INDIRECT($Q$1):INDIRECT($Q$2),11,FALSE)),0,VLOOKUP(A68,INDIRECT($Q$1):INDIRECT($Q$2),11,FALSE))</f>
        <v>0</v>
      </c>
      <c r="D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E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F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G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H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I68" s="21">
        <f ca="1">IFERROR(INDEX(INDIRECT($Q$1):INDIRECT($Q$2),MATCH($A68,INDIRECT($Q$1):INDIRECT($Q$3),0),COLUMN()),0)+IFERROR(INDEX(INDIRECT($Q$4):INDIRECT($Q$5),MATCH($A68,INDIRECT($Q$4):INDIRECT($Q$6),0),COLUMN()),0)+IFERROR(INDEX(INDIRECT($Q$7):INDIRECT($Q$8),MATCH($A68,INDIRECT($Q$7):INDIRECT($Q$9),0),COLUMN()),0)+IFERROR(INDEX(INDIRECT($Q$10):INDIRECT($Q$11),MATCH($A68,INDIRECT($Q$10):INDIRECT($Q$12),0),COLUMN()),0)+IFERROR(INDEX(INDIRECT($Q$13):INDIRECT($Q$14),MATCH($A68,INDIRECT($Q$13):INDIRECT($Q$15),0),COLUMN()),0)+IFERROR(INDEX(INDIRECT($Q$16):INDIRECT($Q$17),MATCH($A68,INDIRECT($Q$16):INDIRECT($Q$18),0),COLUMN()),0)</f>
        <v>0</v>
      </c>
      <c r="J68" s="22"/>
      <c r="K68" s="21">
        <f ca="1">IF(ISNA(VLOOKUP($A68,INDIRECT($Q$16):INDIRECT($Q$17),11,FALSE)),0,VLOOKUP($A68,INDIRECT($Q$16):INDIRECT($Q$17),11,FALSE))</f>
        <v>0</v>
      </c>
      <c r="L68" s="22">
        <f t="shared" ca="1" si="0"/>
        <v>0</v>
      </c>
      <c r="M68" s="22">
        <f t="shared" ca="1" si="1"/>
        <v>0</v>
      </c>
    </row>
    <row r="69" spans="1:13">
      <c r="A69" s="38"/>
      <c r="B69" s="40"/>
      <c r="C69" s="21">
        <f ca="1">IF(ISNA(VLOOKUP(A69,INDIRECT($Q$1):INDIRECT($Q$2),11,FALSE)),0,VLOOKUP(A69,INDIRECT($Q$1):INDIRECT($Q$2),11,FALSE))</f>
        <v>0</v>
      </c>
      <c r="D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E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F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G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H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I69" s="21">
        <f ca="1">IFERROR(INDEX(INDIRECT($Q$1):INDIRECT($Q$2),MATCH($A69,INDIRECT($Q$1):INDIRECT($Q$3),0),COLUMN()),0)+IFERROR(INDEX(INDIRECT($Q$4):INDIRECT($Q$5),MATCH($A69,INDIRECT($Q$4):INDIRECT($Q$6),0),COLUMN()),0)+IFERROR(INDEX(INDIRECT($Q$7):INDIRECT($Q$8),MATCH($A69,INDIRECT($Q$7):INDIRECT($Q$9),0),COLUMN()),0)+IFERROR(INDEX(INDIRECT($Q$10):INDIRECT($Q$11),MATCH($A69,INDIRECT($Q$10):INDIRECT($Q$12),0),COLUMN()),0)+IFERROR(INDEX(INDIRECT($Q$13):INDIRECT($Q$14),MATCH($A69,INDIRECT($Q$13):INDIRECT($Q$15),0),COLUMN()),0)+IFERROR(INDEX(INDIRECT($Q$16):INDIRECT($Q$17),MATCH($A69,INDIRECT($Q$16):INDIRECT($Q$18),0),COLUMN()),0)</f>
        <v>0</v>
      </c>
      <c r="J69" s="22"/>
      <c r="K69" s="21">
        <f ca="1">IF(ISNA(VLOOKUP($A69,INDIRECT($Q$16):INDIRECT($Q$17),11,FALSE)),0,VLOOKUP($A69,INDIRECT($Q$16):INDIRECT($Q$17),11,FALSE))</f>
        <v>0</v>
      </c>
      <c r="L69" s="22">
        <f t="shared" ca="1" si="0"/>
        <v>0</v>
      </c>
      <c r="M69" s="22">
        <f t="shared" ca="1" si="1"/>
        <v>0</v>
      </c>
    </row>
    <row r="70" spans="1:13">
      <c r="A70" s="38"/>
      <c r="B70" s="40"/>
      <c r="C70" s="21">
        <f ca="1">IF(ISNA(VLOOKUP(A70,INDIRECT($Q$1):INDIRECT($Q$2),11,FALSE)),0,VLOOKUP(A70,INDIRECT($Q$1):INDIRECT($Q$2),11,FALSE))</f>
        <v>0</v>
      </c>
      <c r="D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E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F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G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H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I70" s="21">
        <f ca="1">IFERROR(INDEX(INDIRECT($Q$1):INDIRECT($Q$2),MATCH($A70,INDIRECT($Q$1):INDIRECT($Q$3),0),COLUMN()),0)+IFERROR(INDEX(INDIRECT($Q$4):INDIRECT($Q$5),MATCH($A70,INDIRECT($Q$4):INDIRECT($Q$6),0),COLUMN()),0)+IFERROR(INDEX(INDIRECT($Q$7):INDIRECT($Q$8),MATCH($A70,INDIRECT($Q$7):INDIRECT($Q$9),0),COLUMN()),0)+IFERROR(INDEX(INDIRECT($Q$10):INDIRECT($Q$11),MATCH($A70,INDIRECT($Q$10):INDIRECT($Q$12),0),COLUMN()),0)+IFERROR(INDEX(INDIRECT($Q$13):INDIRECT($Q$14),MATCH($A70,INDIRECT($Q$13):INDIRECT($Q$15),0),COLUMN()),0)+IFERROR(INDEX(INDIRECT($Q$16):INDIRECT($Q$17),MATCH($A70,INDIRECT($Q$16):INDIRECT($Q$18),0),COLUMN()),0)</f>
        <v>0</v>
      </c>
      <c r="J70" s="22"/>
      <c r="K70" s="21">
        <f ca="1">IF(ISNA(VLOOKUP($A70,INDIRECT($Q$16):INDIRECT($Q$17),11,FALSE)),0,VLOOKUP($A70,INDIRECT($Q$16):INDIRECT($Q$17),11,FALSE))</f>
        <v>0</v>
      </c>
      <c r="L70" s="22">
        <f t="shared" ca="1" si="0"/>
        <v>0</v>
      </c>
      <c r="M70" s="22">
        <f t="shared" ca="1" si="1"/>
        <v>0</v>
      </c>
    </row>
    <row r="71" spans="1:13">
      <c r="A71" s="38"/>
      <c r="B71" s="40"/>
      <c r="C71" s="21">
        <f ca="1">IF(ISNA(VLOOKUP(A71,INDIRECT($Q$1):INDIRECT($Q$2),11,FALSE)),0,VLOOKUP(A71,INDIRECT($Q$1):INDIRECT($Q$2),11,FALSE))</f>
        <v>0</v>
      </c>
      <c r="D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E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F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G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H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I71" s="21">
        <f ca="1">IFERROR(INDEX(INDIRECT($Q$1):INDIRECT($Q$2),MATCH($A71,INDIRECT($Q$1):INDIRECT($Q$3),0),COLUMN()),0)+IFERROR(INDEX(INDIRECT($Q$4):INDIRECT($Q$5),MATCH($A71,INDIRECT($Q$4):INDIRECT($Q$6),0),COLUMN()),0)+IFERROR(INDEX(INDIRECT($Q$7):INDIRECT($Q$8),MATCH($A71,INDIRECT($Q$7):INDIRECT($Q$9),0),COLUMN()),0)+IFERROR(INDEX(INDIRECT($Q$10):INDIRECT($Q$11),MATCH($A71,INDIRECT($Q$10):INDIRECT($Q$12),0),COLUMN()),0)+IFERROR(INDEX(INDIRECT($Q$13):INDIRECT($Q$14),MATCH($A71,INDIRECT($Q$13):INDIRECT($Q$15),0),COLUMN()),0)+IFERROR(INDEX(INDIRECT($Q$16):INDIRECT($Q$17),MATCH($A71,INDIRECT($Q$16):INDIRECT($Q$18),0),COLUMN()),0)</f>
        <v>0</v>
      </c>
      <c r="J71" s="22"/>
      <c r="K71" s="21">
        <f ca="1">IF(ISNA(VLOOKUP($A71,INDIRECT($Q$16):INDIRECT($Q$17),11,FALSE)),0,VLOOKUP($A71,INDIRECT($Q$16):INDIRECT($Q$17),11,FALSE))</f>
        <v>0</v>
      </c>
      <c r="L71" s="22">
        <f t="shared" ca="1" si="0"/>
        <v>0</v>
      </c>
      <c r="M71" s="22">
        <f t="shared" ca="1" si="1"/>
        <v>0</v>
      </c>
    </row>
    <row r="72" spans="1:13">
      <c r="A72" s="38"/>
      <c r="B72" s="40"/>
      <c r="C72" s="21">
        <f ca="1">IF(ISNA(VLOOKUP(A72,INDIRECT($Q$1):INDIRECT($Q$2),11,FALSE)),0,VLOOKUP(A72,INDIRECT($Q$1):INDIRECT($Q$2),11,FALSE))</f>
        <v>0</v>
      </c>
      <c r="D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E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F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G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H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I72" s="21">
        <f ca="1">IFERROR(INDEX(INDIRECT($Q$1):INDIRECT($Q$2),MATCH($A72,INDIRECT($Q$1):INDIRECT($Q$3),0),COLUMN()),0)+IFERROR(INDEX(INDIRECT($Q$4):INDIRECT($Q$5),MATCH($A72,INDIRECT($Q$4):INDIRECT($Q$6),0),COLUMN()),0)+IFERROR(INDEX(INDIRECT($Q$7):INDIRECT($Q$8),MATCH($A72,INDIRECT($Q$7):INDIRECT($Q$9),0),COLUMN()),0)+IFERROR(INDEX(INDIRECT($Q$10):INDIRECT($Q$11),MATCH($A72,INDIRECT($Q$10):INDIRECT($Q$12),0),COLUMN()),0)+IFERROR(INDEX(INDIRECT($Q$13):INDIRECT($Q$14),MATCH($A72,INDIRECT($Q$13):INDIRECT($Q$15),0),COLUMN()),0)+IFERROR(INDEX(INDIRECT($Q$16):INDIRECT($Q$17),MATCH($A72,INDIRECT($Q$16):INDIRECT($Q$18),0),COLUMN()),0)</f>
        <v>0</v>
      </c>
      <c r="J72" s="22"/>
      <c r="K72" s="21">
        <f ca="1">IF(ISNA(VLOOKUP($A72,INDIRECT($Q$16):INDIRECT($Q$17),11,FALSE)),0,VLOOKUP($A72,INDIRECT($Q$16):INDIRECT($Q$17),11,FALSE))</f>
        <v>0</v>
      </c>
      <c r="L72" s="22">
        <f t="shared" ref="L72:L135" ca="1" si="2">IF($K72&gt;$J72,$K72-$J72,0)</f>
        <v>0</v>
      </c>
      <c r="M72" s="22">
        <f t="shared" ref="M72:M135" ca="1" si="3">IF($K72&lt;$J72,$J72-$K72,0)</f>
        <v>0</v>
      </c>
    </row>
    <row r="73" spans="1:13">
      <c r="A73" s="38"/>
      <c r="B73" s="40"/>
      <c r="C73" s="21">
        <f ca="1">IF(ISNA(VLOOKUP(A73,INDIRECT($Q$1):INDIRECT($Q$2),11,FALSE)),0,VLOOKUP(A73,INDIRECT($Q$1):INDIRECT($Q$2),11,FALSE))</f>
        <v>0</v>
      </c>
      <c r="D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E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F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G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H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I73" s="21">
        <f ca="1">IFERROR(INDEX(INDIRECT($Q$1):INDIRECT($Q$2),MATCH($A73,INDIRECT($Q$1):INDIRECT($Q$3),0),COLUMN()),0)+IFERROR(INDEX(INDIRECT($Q$4):INDIRECT($Q$5),MATCH($A73,INDIRECT($Q$4):INDIRECT($Q$6),0),COLUMN()),0)+IFERROR(INDEX(INDIRECT($Q$7):INDIRECT($Q$8),MATCH($A73,INDIRECT($Q$7):INDIRECT($Q$9),0),COLUMN()),0)+IFERROR(INDEX(INDIRECT($Q$10):INDIRECT($Q$11),MATCH($A73,INDIRECT($Q$10):INDIRECT($Q$12),0),COLUMN()),0)+IFERROR(INDEX(INDIRECT($Q$13):INDIRECT($Q$14),MATCH($A73,INDIRECT($Q$13):INDIRECT($Q$15),0),COLUMN()),0)+IFERROR(INDEX(INDIRECT($Q$16):INDIRECT($Q$17),MATCH($A73,INDIRECT($Q$16):INDIRECT($Q$18),0),COLUMN()),0)</f>
        <v>0</v>
      </c>
      <c r="J73" s="22"/>
      <c r="K73" s="21">
        <f ca="1">IF(ISNA(VLOOKUP($A73,INDIRECT($Q$16):INDIRECT($Q$17),11,FALSE)),0,VLOOKUP($A73,INDIRECT($Q$16):INDIRECT($Q$17),11,FALSE))</f>
        <v>0</v>
      </c>
      <c r="L73" s="22">
        <f t="shared" ca="1" si="2"/>
        <v>0</v>
      </c>
      <c r="M73" s="22">
        <f t="shared" ca="1" si="3"/>
        <v>0</v>
      </c>
    </row>
    <row r="74" spans="1:13">
      <c r="A74" s="38"/>
      <c r="B74" s="40"/>
      <c r="C74" s="21">
        <f ca="1">IF(ISNA(VLOOKUP(A74,INDIRECT($Q$1):INDIRECT($Q$2),11,FALSE)),0,VLOOKUP(A74,INDIRECT($Q$1):INDIRECT($Q$2),11,FALSE))</f>
        <v>0</v>
      </c>
      <c r="D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E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F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G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H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I74" s="21">
        <f ca="1">IFERROR(INDEX(INDIRECT($Q$1):INDIRECT($Q$2),MATCH($A74,INDIRECT($Q$1):INDIRECT($Q$3),0),COLUMN()),0)+IFERROR(INDEX(INDIRECT($Q$4):INDIRECT($Q$5),MATCH($A74,INDIRECT($Q$4):INDIRECT($Q$6),0),COLUMN()),0)+IFERROR(INDEX(INDIRECT($Q$7):INDIRECT($Q$8),MATCH($A74,INDIRECT($Q$7):INDIRECT($Q$9),0),COLUMN()),0)+IFERROR(INDEX(INDIRECT($Q$10):INDIRECT($Q$11),MATCH($A74,INDIRECT($Q$10):INDIRECT($Q$12),0),COLUMN()),0)+IFERROR(INDEX(INDIRECT($Q$13):INDIRECT($Q$14),MATCH($A74,INDIRECT($Q$13):INDIRECT($Q$15),0),COLUMN()),0)+IFERROR(INDEX(INDIRECT($Q$16):INDIRECT($Q$17),MATCH($A74,INDIRECT($Q$16):INDIRECT($Q$18),0),COLUMN()),0)</f>
        <v>0</v>
      </c>
      <c r="J74" s="22"/>
      <c r="K74" s="21">
        <f ca="1">IF(ISNA(VLOOKUP($A74,INDIRECT($Q$16):INDIRECT($Q$17),11,FALSE)),0,VLOOKUP($A74,INDIRECT($Q$16):INDIRECT($Q$17),11,FALSE))</f>
        <v>0</v>
      </c>
      <c r="L74" s="22">
        <f t="shared" ca="1" si="2"/>
        <v>0</v>
      </c>
      <c r="M74" s="22">
        <f t="shared" ca="1" si="3"/>
        <v>0</v>
      </c>
    </row>
    <row r="75" spans="1:13">
      <c r="A75" s="38"/>
      <c r="B75" s="40"/>
      <c r="C75" s="21">
        <f ca="1">IF(ISNA(VLOOKUP(A75,INDIRECT($Q$1):INDIRECT($Q$2),11,FALSE)),0,VLOOKUP(A75,INDIRECT($Q$1):INDIRECT($Q$2),11,FALSE))</f>
        <v>0</v>
      </c>
      <c r="D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E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F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G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H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I75" s="21">
        <f ca="1">IFERROR(INDEX(INDIRECT($Q$1):INDIRECT($Q$2),MATCH($A75,INDIRECT($Q$1):INDIRECT($Q$3),0),COLUMN()),0)+IFERROR(INDEX(INDIRECT($Q$4):INDIRECT($Q$5),MATCH($A75,INDIRECT($Q$4):INDIRECT($Q$6),0),COLUMN()),0)+IFERROR(INDEX(INDIRECT($Q$7):INDIRECT($Q$8),MATCH($A75,INDIRECT($Q$7):INDIRECT($Q$9),0),COLUMN()),0)+IFERROR(INDEX(INDIRECT($Q$10):INDIRECT($Q$11),MATCH($A75,INDIRECT($Q$10):INDIRECT($Q$12),0),COLUMN()),0)+IFERROR(INDEX(INDIRECT($Q$13):INDIRECT($Q$14),MATCH($A75,INDIRECT($Q$13):INDIRECT($Q$15),0),COLUMN()),0)+IFERROR(INDEX(INDIRECT($Q$16):INDIRECT($Q$17),MATCH($A75,INDIRECT($Q$16):INDIRECT($Q$18),0),COLUMN()),0)</f>
        <v>0</v>
      </c>
      <c r="J75" s="22"/>
      <c r="K75" s="21">
        <f ca="1">IF(ISNA(VLOOKUP($A75,INDIRECT($Q$16):INDIRECT($Q$17),11,FALSE)),0,VLOOKUP($A75,INDIRECT($Q$16):INDIRECT($Q$17),11,FALSE))</f>
        <v>0</v>
      </c>
      <c r="L75" s="22">
        <f t="shared" ca="1" si="2"/>
        <v>0</v>
      </c>
      <c r="M75" s="22">
        <f t="shared" ca="1" si="3"/>
        <v>0</v>
      </c>
    </row>
    <row r="76" spans="1:13">
      <c r="A76" s="38"/>
      <c r="B76" s="40"/>
      <c r="C76" s="21">
        <f ca="1">IF(ISNA(VLOOKUP(A76,INDIRECT($Q$1):INDIRECT($Q$2),11,FALSE)),0,VLOOKUP(A76,INDIRECT($Q$1):INDIRECT($Q$2),11,FALSE))</f>
        <v>0</v>
      </c>
      <c r="D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E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F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G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H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I76" s="21">
        <f ca="1">IFERROR(INDEX(INDIRECT($Q$1):INDIRECT($Q$2),MATCH($A76,INDIRECT($Q$1):INDIRECT($Q$3),0),COLUMN()),0)+IFERROR(INDEX(INDIRECT($Q$4):INDIRECT($Q$5),MATCH($A76,INDIRECT($Q$4):INDIRECT($Q$6),0),COLUMN()),0)+IFERROR(INDEX(INDIRECT($Q$7):INDIRECT($Q$8),MATCH($A76,INDIRECT($Q$7):INDIRECT($Q$9),0),COLUMN()),0)+IFERROR(INDEX(INDIRECT($Q$10):INDIRECT($Q$11),MATCH($A76,INDIRECT($Q$10):INDIRECT($Q$12),0),COLUMN()),0)+IFERROR(INDEX(INDIRECT($Q$13):INDIRECT($Q$14),MATCH($A76,INDIRECT($Q$13):INDIRECT($Q$15),0),COLUMN()),0)+IFERROR(INDEX(INDIRECT($Q$16):INDIRECT($Q$17),MATCH($A76,INDIRECT($Q$16):INDIRECT($Q$18),0),COLUMN()),0)</f>
        <v>0</v>
      </c>
      <c r="J76" s="22"/>
      <c r="K76" s="21">
        <f ca="1">IF(ISNA(VLOOKUP($A76,INDIRECT($Q$16):INDIRECT($Q$17),11,FALSE)),0,VLOOKUP($A76,INDIRECT($Q$16):INDIRECT($Q$17),11,FALSE))</f>
        <v>0</v>
      </c>
      <c r="L76" s="22">
        <f t="shared" ca="1" si="2"/>
        <v>0</v>
      </c>
      <c r="M76" s="22">
        <f t="shared" ca="1" si="3"/>
        <v>0</v>
      </c>
    </row>
    <row r="77" spans="1:13">
      <c r="A77" s="38"/>
      <c r="B77" s="40"/>
      <c r="C77" s="21">
        <f ca="1">IF(ISNA(VLOOKUP(A77,INDIRECT($Q$1):INDIRECT($Q$2),11,FALSE)),0,VLOOKUP(A77,INDIRECT($Q$1):INDIRECT($Q$2),11,FALSE))</f>
        <v>0</v>
      </c>
      <c r="D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E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F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G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H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I77" s="21">
        <f ca="1">IFERROR(INDEX(INDIRECT($Q$1):INDIRECT($Q$2),MATCH($A77,INDIRECT($Q$1):INDIRECT($Q$3),0),COLUMN()),0)+IFERROR(INDEX(INDIRECT($Q$4):INDIRECT($Q$5),MATCH($A77,INDIRECT($Q$4):INDIRECT($Q$6),0),COLUMN()),0)+IFERROR(INDEX(INDIRECT($Q$7):INDIRECT($Q$8),MATCH($A77,INDIRECT($Q$7):INDIRECT($Q$9),0),COLUMN()),0)+IFERROR(INDEX(INDIRECT($Q$10):INDIRECT($Q$11),MATCH($A77,INDIRECT($Q$10):INDIRECT($Q$12),0),COLUMN()),0)+IFERROR(INDEX(INDIRECT($Q$13):INDIRECT($Q$14),MATCH($A77,INDIRECT($Q$13):INDIRECT($Q$15),0),COLUMN()),0)+IFERROR(INDEX(INDIRECT($Q$16):INDIRECT($Q$17),MATCH($A77,INDIRECT($Q$16):INDIRECT($Q$18),0),COLUMN()),0)</f>
        <v>0</v>
      </c>
      <c r="J77" s="22"/>
      <c r="K77" s="21">
        <f ca="1">IF(ISNA(VLOOKUP($A77,INDIRECT($Q$16):INDIRECT($Q$17),11,FALSE)),0,VLOOKUP($A77,INDIRECT($Q$16):INDIRECT($Q$17),11,FALSE))</f>
        <v>0</v>
      </c>
      <c r="L77" s="22">
        <f t="shared" ca="1" si="2"/>
        <v>0</v>
      </c>
      <c r="M77" s="22">
        <f t="shared" ca="1" si="3"/>
        <v>0</v>
      </c>
    </row>
    <row r="78" spans="1:13">
      <c r="A78" s="38"/>
      <c r="B78" s="40"/>
      <c r="C78" s="21">
        <f ca="1">IF(ISNA(VLOOKUP(A78,INDIRECT($Q$1):INDIRECT($Q$2),11,FALSE)),0,VLOOKUP(A78,INDIRECT($Q$1):INDIRECT($Q$2),11,FALSE))</f>
        <v>0</v>
      </c>
      <c r="D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E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F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G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H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I78" s="21">
        <f ca="1">IFERROR(INDEX(INDIRECT($Q$1):INDIRECT($Q$2),MATCH($A78,INDIRECT($Q$1):INDIRECT($Q$3),0),COLUMN()),0)+IFERROR(INDEX(INDIRECT($Q$4):INDIRECT($Q$5),MATCH($A78,INDIRECT($Q$4):INDIRECT($Q$6),0),COLUMN()),0)+IFERROR(INDEX(INDIRECT($Q$7):INDIRECT($Q$8),MATCH($A78,INDIRECT($Q$7):INDIRECT($Q$9),0),COLUMN()),0)+IFERROR(INDEX(INDIRECT($Q$10):INDIRECT($Q$11),MATCH($A78,INDIRECT($Q$10):INDIRECT($Q$12),0),COLUMN()),0)+IFERROR(INDEX(INDIRECT($Q$13):INDIRECT($Q$14),MATCH($A78,INDIRECT($Q$13):INDIRECT($Q$15),0),COLUMN()),0)+IFERROR(INDEX(INDIRECT($Q$16):INDIRECT($Q$17),MATCH($A78,INDIRECT($Q$16):INDIRECT($Q$18),0),COLUMN()),0)</f>
        <v>0</v>
      </c>
      <c r="J78" s="22"/>
      <c r="K78" s="21">
        <f ca="1">IF(ISNA(VLOOKUP($A78,INDIRECT($Q$16):INDIRECT($Q$17),11,FALSE)),0,VLOOKUP($A78,INDIRECT($Q$16):INDIRECT($Q$17),11,FALSE))</f>
        <v>0</v>
      </c>
      <c r="L78" s="22">
        <f t="shared" ca="1" si="2"/>
        <v>0</v>
      </c>
      <c r="M78" s="22">
        <f t="shared" ca="1" si="3"/>
        <v>0</v>
      </c>
    </row>
    <row r="79" spans="1:13">
      <c r="A79" s="38"/>
      <c r="B79" s="40"/>
      <c r="C79" s="21">
        <f ca="1">IF(ISNA(VLOOKUP(A79,INDIRECT($Q$1):INDIRECT($Q$2),11,FALSE)),0,VLOOKUP(A79,INDIRECT($Q$1):INDIRECT($Q$2),11,FALSE))</f>
        <v>0</v>
      </c>
      <c r="D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E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F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G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H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I79" s="21">
        <f ca="1">IFERROR(INDEX(INDIRECT($Q$1):INDIRECT($Q$2),MATCH($A79,INDIRECT($Q$1):INDIRECT($Q$3),0),COLUMN()),0)+IFERROR(INDEX(INDIRECT($Q$4):INDIRECT($Q$5),MATCH($A79,INDIRECT($Q$4):INDIRECT($Q$6),0),COLUMN()),0)+IFERROR(INDEX(INDIRECT($Q$7):INDIRECT($Q$8),MATCH($A79,INDIRECT($Q$7):INDIRECT($Q$9),0),COLUMN()),0)+IFERROR(INDEX(INDIRECT($Q$10):INDIRECT($Q$11),MATCH($A79,INDIRECT($Q$10):INDIRECT($Q$12),0),COLUMN()),0)+IFERROR(INDEX(INDIRECT($Q$13):INDIRECT($Q$14),MATCH($A79,INDIRECT($Q$13):INDIRECT($Q$15),0),COLUMN()),0)+IFERROR(INDEX(INDIRECT($Q$16):INDIRECT($Q$17),MATCH($A79,INDIRECT($Q$16):INDIRECT($Q$18),0),COLUMN()),0)</f>
        <v>0</v>
      </c>
      <c r="J79" s="22"/>
      <c r="K79" s="21">
        <f ca="1">IF(ISNA(VLOOKUP($A79,INDIRECT($Q$16):INDIRECT($Q$17),11,FALSE)),0,VLOOKUP($A79,INDIRECT($Q$16):INDIRECT($Q$17),11,FALSE))</f>
        <v>0</v>
      </c>
      <c r="L79" s="22">
        <f t="shared" ca="1" si="2"/>
        <v>0</v>
      </c>
      <c r="M79" s="22">
        <f t="shared" ca="1" si="3"/>
        <v>0</v>
      </c>
    </row>
    <row r="80" spans="1:13">
      <c r="A80" s="38"/>
      <c r="B80" s="40"/>
      <c r="C80" s="21">
        <f ca="1">IF(ISNA(VLOOKUP(A80,INDIRECT($Q$1):INDIRECT($Q$2),11,FALSE)),0,VLOOKUP(A80,INDIRECT($Q$1):INDIRECT($Q$2),11,FALSE))</f>
        <v>0</v>
      </c>
      <c r="D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E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F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G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H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I80" s="21">
        <f ca="1">IFERROR(INDEX(INDIRECT($Q$1):INDIRECT($Q$2),MATCH($A80,INDIRECT($Q$1):INDIRECT($Q$3),0),COLUMN()),0)+IFERROR(INDEX(INDIRECT($Q$4):INDIRECT($Q$5),MATCH($A80,INDIRECT($Q$4):INDIRECT($Q$6),0),COLUMN()),0)+IFERROR(INDEX(INDIRECT($Q$7):INDIRECT($Q$8),MATCH($A80,INDIRECT($Q$7):INDIRECT($Q$9),0),COLUMN()),0)+IFERROR(INDEX(INDIRECT($Q$10):INDIRECT($Q$11),MATCH($A80,INDIRECT($Q$10):INDIRECT($Q$12),0),COLUMN()),0)+IFERROR(INDEX(INDIRECT($Q$13):INDIRECT($Q$14),MATCH($A80,INDIRECT($Q$13):INDIRECT($Q$15),0),COLUMN()),0)+IFERROR(INDEX(INDIRECT($Q$16):INDIRECT($Q$17),MATCH($A80,INDIRECT($Q$16):INDIRECT($Q$18),0),COLUMN()),0)</f>
        <v>0</v>
      </c>
      <c r="J80" s="22"/>
      <c r="K80" s="21">
        <f ca="1">IF(ISNA(VLOOKUP($A80,INDIRECT($Q$16):INDIRECT($Q$17),11,FALSE)),0,VLOOKUP($A80,INDIRECT($Q$16):INDIRECT($Q$17),11,FALSE))</f>
        <v>0</v>
      </c>
      <c r="L80" s="22">
        <f t="shared" ca="1" si="2"/>
        <v>0</v>
      </c>
      <c r="M80" s="22">
        <f t="shared" ca="1" si="3"/>
        <v>0</v>
      </c>
    </row>
    <row r="81" spans="1:13">
      <c r="A81" s="38"/>
      <c r="B81" s="40"/>
      <c r="C81" s="21">
        <f ca="1">IF(ISNA(VLOOKUP(A81,INDIRECT($Q$1):INDIRECT($Q$2),11,FALSE)),0,VLOOKUP(A81,INDIRECT($Q$1):INDIRECT($Q$2),11,FALSE))</f>
        <v>0</v>
      </c>
      <c r="D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E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F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G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H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I81" s="21">
        <f ca="1">IFERROR(INDEX(INDIRECT($Q$1):INDIRECT($Q$2),MATCH($A81,INDIRECT($Q$1):INDIRECT($Q$3),0),COLUMN()),0)+IFERROR(INDEX(INDIRECT($Q$4):INDIRECT($Q$5),MATCH($A81,INDIRECT($Q$4):INDIRECT($Q$6),0),COLUMN()),0)+IFERROR(INDEX(INDIRECT($Q$7):INDIRECT($Q$8),MATCH($A81,INDIRECT($Q$7):INDIRECT($Q$9),0),COLUMN()),0)+IFERROR(INDEX(INDIRECT($Q$10):INDIRECT($Q$11),MATCH($A81,INDIRECT($Q$10):INDIRECT($Q$12),0),COLUMN()),0)+IFERROR(INDEX(INDIRECT($Q$13):INDIRECT($Q$14),MATCH($A81,INDIRECT($Q$13):INDIRECT($Q$15),0),COLUMN()),0)+IFERROR(INDEX(INDIRECT($Q$16):INDIRECT($Q$17),MATCH($A81,INDIRECT($Q$16):INDIRECT($Q$18),0),COLUMN()),0)</f>
        <v>0</v>
      </c>
      <c r="J81" s="22"/>
      <c r="K81" s="21">
        <f ca="1">IF(ISNA(VLOOKUP($A81,INDIRECT($Q$16):INDIRECT($Q$17),11,FALSE)),0,VLOOKUP($A81,INDIRECT($Q$16):INDIRECT($Q$17),11,FALSE))</f>
        <v>0</v>
      </c>
      <c r="L81" s="22">
        <f t="shared" ca="1" si="2"/>
        <v>0</v>
      </c>
      <c r="M81" s="22">
        <f t="shared" ca="1" si="3"/>
        <v>0</v>
      </c>
    </row>
    <row r="82" spans="1:13">
      <c r="A82" s="38"/>
      <c r="B82" s="40"/>
      <c r="C82" s="21">
        <f ca="1">IF(ISNA(VLOOKUP(A82,INDIRECT($Q$1):INDIRECT($Q$2),11,FALSE)),0,VLOOKUP(A82,INDIRECT($Q$1):INDIRECT($Q$2),11,FALSE))</f>
        <v>0</v>
      </c>
      <c r="D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E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F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G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H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I82" s="21">
        <f ca="1">IFERROR(INDEX(INDIRECT($Q$1):INDIRECT($Q$2),MATCH($A82,INDIRECT($Q$1):INDIRECT($Q$3),0),COLUMN()),0)+IFERROR(INDEX(INDIRECT($Q$4):INDIRECT($Q$5),MATCH($A82,INDIRECT($Q$4):INDIRECT($Q$6),0),COLUMN()),0)+IFERROR(INDEX(INDIRECT($Q$7):INDIRECT($Q$8),MATCH($A82,INDIRECT($Q$7):INDIRECT($Q$9),0),COLUMN()),0)+IFERROR(INDEX(INDIRECT($Q$10):INDIRECT($Q$11),MATCH($A82,INDIRECT($Q$10):INDIRECT($Q$12),0),COLUMN()),0)+IFERROR(INDEX(INDIRECT($Q$13):INDIRECT($Q$14),MATCH($A82,INDIRECT($Q$13):INDIRECT($Q$15),0),COLUMN()),0)+IFERROR(INDEX(INDIRECT($Q$16):INDIRECT($Q$17),MATCH($A82,INDIRECT($Q$16):INDIRECT($Q$18),0),COLUMN()),0)</f>
        <v>0</v>
      </c>
      <c r="J82" s="22"/>
      <c r="K82" s="21">
        <f ca="1">IF(ISNA(VLOOKUP($A82,INDIRECT($Q$16):INDIRECT($Q$17),11,FALSE)),0,VLOOKUP($A82,INDIRECT($Q$16):INDIRECT($Q$17),11,FALSE))</f>
        <v>0</v>
      </c>
      <c r="L82" s="22">
        <f t="shared" ca="1" si="2"/>
        <v>0</v>
      </c>
      <c r="M82" s="22">
        <f t="shared" ca="1" si="3"/>
        <v>0</v>
      </c>
    </row>
    <row r="83" spans="1:13">
      <c r="A83" s="38"/>
      <c r="B83" s="40"/>
      <c r="C83" s="21">
        <f ca="1">IF(ISNA(VLOOKUP(A83,INDIRECT($Q$1):INDIRECT($Q$2),11,FALSE)),0,VLOOKUP(A83,INDIRECT($Q$1):INDIRECT($Q$2),11,FALSE))</f>
        <v>0</v>
      </c>
      <c r="D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E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F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G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H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I83" s="21">
        <f ca="1">IFERROR(INDEX(INDIRECT($Q$1):INDIRECT($Q$2),MATCH($A83,INDIRECT($Q$1):INDIRECT($Q$3),0),COLUMN()),0)+IFERROR(INDEX(INDIRECT($Q$4):INDIRECT($Q$5),MATCH($A83,INDIRECT($Q$4):INDIRECT($Q$6),0),COLUMN()),0)+IFERROR(INDEX(INDIRECT($Q$7):INDIRECT($Q$8),MATCH($A83,INDIRECT($Q$7):INDIRECT($Q$9),0),COLUMN()),0)+IFERROR(INDEX(INDIRECT($Q$10):INDIRECT($Q$11),MATCH($A83,INDIRECT($Q$10):INDIRECT($Q$12),0),COLUMN()),0)+IFERROR(INDEX(INDIRECT($Q$13):INDIRECT($Q$14),MATCH($A83,INDIRECT($Q$13):INDIRECT($Q$15),0),COLUMN()),0)+IFERROR(INDEX(INDIRECT($Q$16):INDIRECT($Q$17),MATCH($A83,INDIRECT($Q$16):INDIRECT($Q$18),0),COLUMN()),0)</f>
        <v>0</v>
      </c>
      <c r="J83" s="22"/>
      <c r="K83" s="21">
        <f ca="1">IF(ISNA(VLOOKUP($A83,INDIRECT($Q$16):INDIRECT($Q$17),11,FALSE)),0,VLOOKUP($A83,INDIRECT($Q$16):INDIRECT($Q$17),11,FALSE))</f>
        <v>0</v>
      </c>
      <c r="L83" s="22">
        <f t="shared" ca="1" si="2"/>
        <v>0</v>
      </c>
      <c r="M83" s="22">
        <f t="shared" ca="1" si="3"/>
        <v>0</v>
      </c>
    </row>
    <row r="84" spans="1:13">
      <c r="A84" s="38"/>
      <c r="B84" s="40"/>
      <c r="C84" s="21">
        <f ca="1">IF(ISNA(VLOOKUP(A84,INDIRECT($Q$1):INDIRECT($Q$2),11,FALSE)),0,VLOOKUP(A84,INDIRECT($Q$1):INDIRECT($Q$2),11,FALSE))</f>
        <v>0</v>
      </c>
      <c r="D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E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F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G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H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I84" s="21">
        <f ca="1">IFERROR(INDEX(INDIRECT($Q$1):INDIRECT($Q$2),MATCH($A84,INDIRECT($Q$1):INDIRECT($Q$3),0),COLUMN()),0)+IFERROR(INDEX(INDIRECT($Q$4):INDIRECT($Q$5),MATCH($A84,INDIRECT($Q$4):INDIRECT($Q$6),0),COLUMN()),0)+IFERROR(INDEX(INDIRECT($Q$7):INDIRECT($Q$8),MATCH($A84,INDIRECT($Q$7):INDIRECT($Q$9),0),COLUMN()),0)+IFERROR(INDEX(INDIRECT($Q$10):INDIRECT($Q$11),MATCH($A84,INDIRECT($Q$10):INDIRECT($Q$12),0),COLUMN()),0)+IFERROR(INDEX(INDIRECT($Q$13):INDIRECT($Q$14),MATCH($A84,INDIRECT($Q$13):INDIRECT($Q$15),0),COLUMN()),0)+IFERROR(INDEX(INDIRECT($Q$16):INDIRECT($Q$17),MATCH($A84,INDIRECT($Q$16):INDIRECT($Q$18),0),COLUMN()),0)</f>
        <v>0</v>
      </c>
      <c r="J84" s="22"/>
      <c r="K84" s="21">
        <f ca="1">IF(ISNA(VLOOKUP($A84,INDIRECT($Q$16):INDIRECT($Q$17),11,FALSE)),0,VLOOKUP($A84,INDIRECT($Q$16):INDIRECT($Q$17),11,FALSE))</f>
        <v>0</v>
      </c>
      <c r="L84" s="22">
        <f t="shared" ca="1" si="2"/>
        <v>0</v>
      </c>
      <c r="M84" s="22">
        <f t="shared" ca="1" si="3"/>
        <v>0</v>
      </c>
    </row>
    <row r="85" spans="1:13">
      <c r="A85" s="38"/>
      <c r="B85" s="40"/>
      <c r="C85" s="21">
        <f ca="1">IF(ISNA(VLOOKUP(A85,INDIRECT($Q$1):INDIRECT($Q$2),11,FALSE)),0,VLOOKUP(A85,INDIRECT($Q$1):INDIRECT($Q$2),11,FALSE))</f>
        <v>0</v>
      </c>
      <c r="D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E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F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G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H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I85" s="21">
        <f ca="1">IFERROR(INDEX(INDIRECT($Q$1):INDIRECT($Q$2),MATCH($A85,INDIRECT($Q$1):INDIRECT($Q$3),0),COLUMN()),0)+IFERROR(INDEX(INDIRECT($Q$4):INDIRECT($Q$5),MATCH($A85,INDIRECT($Q$4):INDIRECT($Q$6),0),COLUMN()),0)+IFERROR(INDEX(INDIRECT($Q$7):INDIRECT($Q$8),MATCH($A85,INDIRECT($Q$7):INDIRECT($Q$9),0),COLUMN()),0)+IFERROR(INDEX(INDIRECT($Q$10):INDIRECT($Q$11),MATCH($A85,INDIRECT($Q$10):INDIRECT($Q$12),0),COLUMN()),0)+IFERROR(INDEX(INDIRECT($Q$13):INDIRECT($Q$14),MATCH($A85,INDIRECT($Q$13):INDIRECT($Q$15),0),COLUMN()),0)+IFERROR(INDEX(INDIRECT($Q$16):INDIRECT($Q$17),MATCH($A85,INDIRECT($Q$16):INDIRECT($Q$18),0),COLUMN()),0)</f>
        <v>0</v>
      </c>
      <c r="J85" s="22"/>
      <c r="K85" s="21">
        <f ca="1">IF(ISNA(VLOOKUP($A85,INDIRECT($Q$16):INDIRECT($Q$17),11,FALSE)),0,VLOOKUP($A85,INDIRECT($Q$16):INDIRECT($Q$17),11,FALSE))</f>
        <v>0</v>
      </c>
      <c r="L85" s="22">
        <f t="shared" ca="1" si="2"/>
        <v>0</v>
      </c>
      <c r="M85" s="22">
        <f t="shared" ca="1" si="3"/>
        <v>0</v>
      </c>
    </row>
    <row r="86" spans="1:13">
      <c r="A86" s="38"/>
      <c r="B86" s="40"/>
      <c r="C86" s="21">
        <f ca="1">IF(ISNA(VLOOKUP(A86,INDIRECT($Q$1):INDIRECT($Q$2),11,FALSE)),0,VLOOKUP(A86,INDIRECT($Q$1):INDIRECT($Q$2),11,FALSE))</f>
        <v>0</v>
      </c>
      <c r="D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E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F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G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H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I86" s="21">
        <f ca="1">IFERROR(INDEX(INDIRECT($Q$1):INDIRECT($Q$2),MATCH($A86,INDIRECT($Q$1):INDIRECT($Q$3),0),COLUMN()),0)+IFERROR(INDEX(INDIRECT($Q$4):INDIRECT($Q$5),MATCH($A86,INDIRECT($Q$4):INDIRECT($Q$6),0),COLUMN()),0)+IFERROR(INDEX(INDIRECT($Q$7):INDIRECT($Q$8),MATCH($A86,INDIRECT($Q$7):INDIRECT($Q$9),0),COLUMN()),0)+IFERROR(INDEX(INDIRECT($Q$10):INDIRECT($Q$11),MATCH($A86,INDIRECT($Q$10):INDIRECT($Q$12),0),COLUMN()),0)+IFERROR(INDEX(INDIRECT($Q$13):INDIRECT($Q$14),MATCH($A86,INDIRECT($Q$13):INDIRECT($Q$15),0),COLUMN()),0)+IFERROR(INDEX(INDIRECT($Q$16):INDIRECT($Q$17),MATCH($A86,INDIRECT($Q$16):INDIRECT($Q$18),0),COLUMN()),0)</f>
        <v>0</v>
      </c>
      <c r="J86" s="22"/>
      <c r="K86" s="21">
        <f ca="1">IF(ISNA(VLOOKUP($A86,INDIRECT($Q$16):INDIRECT($Q$17),11,FALSE)),0,VLOOKUP($A86,INDIRECT($Q$16):INDIRECT($Q$17),11,FALSE))</f>
        <v>0</v>
      </c>
      <c r="L86" s="22">
        <f t="shared" ca="1" si="2"/>
        <v>0</v>
      </c>
      <c r="M86" s="22">
        <f t="shared" ca="1" si="3"/>
        <v>0</v>
      </c>
    </row>
    <row r="87" spans="1:13">
      <c r="A87" s="38"/>
      <c r="B87" s="40"/>
      <c r="C87" s="21">
        <f ca="1">IF(ISNA(VLOOKUP(A87,INDIRECT($Q$1):INDIRECT($Q$2),11,FALSE)),0,VLOOKUP(A87,INDIRECT($Q$1):INDIRECT($Q$2),11,FALSE))</f>
        <v>0</v>
      </c>
      <c r="D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E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F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G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H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I87" s="21">
        <f ca="1">IFERROR(INDEX(INDIRECT($Q$1):INDIRECT($Q$2),MATCH($A87,INDIRECT($Q$1):INDIRECT($Q$3),0),COLUMN()),0)+IFERROR(INDEX(INDIRECT($Q$4):INDIRECT($Q$5),MATCH($A87,INDIRECT($Q$4):INDIRECT($Q$6),0),COLUMN()),0)+IFERROR(INDEX(INDIRECT($Q$7):INDIRECT($Q$8),MATCH($A87,INDIRECT($Q$7):INDIRECT($Q$9),0),COLUMN()),0)+IFERROR(INDEX(INDIRECT($Q$10):INDIRECT($Q$11),MATCH($A87,INDIRECT($Q$10):INDIRECT($Q$12),0),COLUMN()),0)+IFERROR(INDEX(INDIRECT($Q$13):INDIRECT($Q$14),MATCH($A87,INDIRECT($Q$13):INDIRECT($Q$15),0),COLUMN()),0)+IFERROR(INDEX(INDIRECT($Q$16):INDIRECT($Q$17),MATCH($A87,INDIRECT($Q$16):INDIRECT($Q$18),0),COLUMN()),0)</f>
        <v>0</v>
      </c>
      <c r="J87" s="22"/>
      <c r="K87" s="21">
        <f ca="1">IF(ISNA(VLOOKUP($A87,INDIRECT($Q$16):INDIRECT($Q$17),11,FALSE)),0,VLOOKUP($A87,INDIRECT($Q$16):INDIRECT($Q$17),11,FALSE))</f>
        <v>0</v>
      </c>
      <c r="L87" s="22">
        <f t="shared" ca="1" si="2"/>
        <v>0</v>
      </c>
      <c r="M87" s="22">
        <f t="shared" ca="1" si="3"/>
        <v>0</v>
      </c>
    </row>
    <row r="88" spans="1:13">
      <c r="A88" s="38"/>
      <c r="B88" s="40"/>
      <c r="C88" s="21">
        <f ca="1">IF(ISNA(VLOOKUP(A88,INDIRECT($Q$1):INDIRECT($Q$2),11,FALSE)),0,VLOOKUP(A88,INDIRECT($Q$1):INDIRECT($Q$2),11,FALSE))</f>
        <v>0</v>
      </c>
      <c r="D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E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F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G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H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I88" s="21">
        <f ca="1">IFERROR(INDEX(INDIRECT($Q$1):INDIRECT($Q$2),MATCH($A88,INDIRECT($Q$1):INDIRECT($Q$3),0),COLUMN()),0)+IFERROR(INDEX(INDIRECT($Q$4):INDIRECT($Q$5),MATCH($A88,INDIRECT($Q$4):INDIRECT($Q$6),0),COLUMN()),0)+IFERROR(INDEX(INDIRECT($Q$7):INDIRECT($Q$8),MATCH($A88,INDIRECT($Q$7):INDIRECT($Q$9),0),COLUMN()),0)+IFERROR(INDEX(INDIRECT($Q$10):INDIRECT($Q$11),MATCH($A88,INDIRECT($Q$10):INDIRECT($Q$12),0),COLUMN()),0)+IFERROR(INDEX(INDIRECT($Q$13):INDIRECT($Q$14),MATCH($A88,INDIRECT($Q$13):INDIRECT($Q$15),0),COLUMN()),0)+IFERROR(INDEX(INDIRECT($Q$16):INDIRECT($Q$17),MATCH($A88,INDIRECT($Q$16):INDIRECT($Q$18),0),COLUMN()),0)</f>
        <v>0</v>
      </c>
      <c r="J88" s="22"/>
      <c r="K88" s="21">
        <f ca="1">IF(ISNA(VLOOKUP($A88,INDIRECT($Q$16):INDIRECT($Q$17),11,FALSE)),0,VLOOKUP($A88,INDIRECT($Q$16):INDIRECT($Q$17),11,FALSE))</f>
        <v>0</v>
      </c>
      <c r="L88" s="22">
        <f t="shared" ca="1" si="2"/>
        <v>0</v>
      </c>
      <c r="M88" s="22">
        <f t="shared" ca="1" si="3"/>
        <v>0</v>
      </c>
    </row>
    <row r="89" spans="1:13">
      <c r="A89" s="38"/>
      <c r="B89" s="40"/>
      <c r="C89" s="21">
        <f ca="1">IF(ISNA(VLOOKUP(A89,INDIRECT($Q$1):INDIRECT($Q$2),11,FALSE)),0,VLOOKUP(A89,INDIRECT($Q$1):INDIRECT($Q$2),11,FALSE))</f>
        <v>0</v>
      </c>
      <c r="D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E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F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G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H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I89" s="21">
        <f ca="1">IFERROR(INDEX(INDIRECT($Q$1):INDIRECT($Q$2),MATCH($A89,INDIRECT($Q$1):INDIRECT($Q$3),0),COLUMN()),0)+IFERROR(INDEX(INDIRECT($Q$4):INDIRECT($Q$5),MATCH($A89,INDIRECT($Q$4):INDIRECT($Q$6),0),COLUMN()),0)+IFERROR(INDEX(INDIRECT($Q$7):INDIRECT($Q$8),MATCH($A89,INDIRECT($Q$7):INDIRECT($Q$9),0),COLUMN()),0)+IFERROR(INDEX(INDIRECT($Q$10):INDIRECT($Q$11),MATCH($A89,INDIRECT($Q$10):INDIRECT($Q$12),0),COLUMN()),0)+IFERROR(INDEX(INDIRECT($Q$13):INDIRECT($Q$14),MATCH($A89,INDIRECT($Q$13):INDIRECT($Q$15),0),COLUMN()),0)+IFERROR(INDEX(INDIRECT($Q$16):INDIRECT($Q$17),MATCH($A89,INDIRECT($Q$16):INDIRECT($Q$18),0),COLUMN()),0)</f>
        <v>0</v>
      </c>
      <c r="J89" s="22"/>
      <c r="K89" s="21">
        <f ca="1">IF(ISNA(VLOOKUP($A89,INDIRECT($Q$16):INDIRECT($Q$17),11,FALSE)),0,VLOOKUP($A89,INDIRECT($Q$16):INDIRECT($Q$17),11,FALSE))</f>
        <v>0</v>
      </c>
      <c r="L89" s="22">
        <f t="shared" ca="1" si="2"/>
        <v>0</v>
      </c>
      <c r="M89" s="22">
        <f t="shared" ca="1" si="3"/>
        <v>0</v>
      </c>
    </row>
    <row r="90" spans="1:13">
      <c r="A90" s="38"/>
      <c r="B90" s="40"/>
      <c r="C90" s="21">
        <f ca="1">IF(ISNA(VLOOKUP(A90,INDIRECT($Q$1):INDIRECT($Q$2),11,FALSE)),0,VLOOKUP(A90,INDIRECT($Q$1):INDIRECT($Q$2),11,FALSE))</f>
        <v>0</v>
      </c>
      <c r="D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E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F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G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H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I90" s="21">
        <f ca="1">IFERROR(INDEX(INDIRECT($Q$1):INDIRECT($Q$2),MATCH($A90,INDIRECT($Q$1):INDIRECT($Q$3),0),COLUMN()),0)+IFERROR(INDEX(INDIRECT($Q$4):INDIRECT($Q$5),MATCH($A90,INDIRECT($Q$4):INDIRECT($Q$6),0),COLUMN()),0)+IFERROR(INDEX(INDIRECT($Q$7):INDIRECT($Q$8),MATCH($A90,INDIRECT($Q$7):INDIRECT($Q$9),0),COLUMN()),0)+IFERROR(INDEX(INDIRECT($Q$10):INDIRECT($Q$11),MATCH($A90,INDIRECT($Q$10):INDIRECT($Q$12),0),COLUMN()),0)+IFERROR(INDEX(INDIRECT($Q$13):INDIRECT($Q$14),MATCH($A90,INDIRECT($Q$13):INDIRECT($Q$15),0),COLUMN()),0)+IFERROR(INDEX(INDIRECT($Q$16):INDIRECT($Q$17),MATCH($A90,INDIRECT($Q$16):INDIRECT($Q$18),0),COLUMN()),0)</f>
        <v>0</v>
      </c>
      <c r="J90" s="22"/>
      <c r="K90" s="21">
        <f ca="1">IF(ISNA(VLOOKUP($A90,INDIRECT($Q$16):INDIRECT($Q$17),11,FALSE)),0,VLOOKUP($A90,INDIRECT($Q$16):INDIRECT($Q$17),11,FALSE))</f>
        <v>0</v>
      </c>
      <c r="L90" s="22">
        <f t="shared" ca="1" si="2"/>
        <v>0</v>
      </c>
      <c r="M90" s="22">
        <f t="shared" ca="1" si="3"/>
        <v>0</v>
      </c>
    </row>
    <row r="91" spans="1:13">
      <c r="A91" s="38"/>
      <c r="B91" s="40"/>
      <c r="C91" s="21">
        <f ca="1">IF(ISNA(VLOOKUP(A91,INDIRECT($Q$1):INDIRECT($Q$2),11,FALSE)),0,VLOOKUP(A91,INDIRECT($Q$1):INDIRECT($Q$2),11,FALSE))</f>
        <v>0</v>
      </c>
      <c r="D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E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F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G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H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I91" s="21">
        <f ca="1">IFERROR(INDEX(INDIRECT($Q$1):INDIRECT($Q$2),MATCH($A91,INDIRECT($Q$1):INDIRECT($Q$3),0),COLUMN()),0)+IFERROR(INDEX(INDIRECT($Q$4):INDIRECT($Q$5),MATCH($A91,INDIRECT($Q$4):INDIRECT($Q$6),0),COLUMN()),0)+IFERROR(INDEX(INDIRECT($Q$7):INDIRECT($Q$8),MATCH($A91,INDIRECT($Q$7):INDIRECT($Q$9),0),COLUMN()),0)+IFERROR(INDEX(INDIRECT($Q$10):INDIRECT($Q$11),MATCH($A91,INDIRECT($Q$10):INDIRECT($Q$12),0),COLUMN()),0)+IFERROR(INDEX(INDIRECT($Q$13):INDIRECT($Q$14),MATCH($A91,INDIRECT($Q$13):INDIRECT($Q$15),0),COLUMN()),0)+IFERROR(INDEX(INDIRECT($Q$16):INDIRECT($Q$17),MATCH($A91,INDIRECT($Q$16):INDIRECT($Q$18),0),COLUMN()),0)</f>
        <v>0</v>
      </c>
      <c r="J91" s="22"/>
      <c r="K91" s="21">
        <f ca="1">IF(ISNA(VLOOKUP($A91,INDIRECT($Q$16):INDIRECT($Q$17),11,FALSE)),0,VLOOKUP($A91,INDIRECT($Q$16):INDIRECT($Q$17),11,FALSE))</f>
        <v>0</v>
      </c>
      <c r="L91" s="22">
        <f t="shared" ca="1" si="2"/>
        <v>0</v>
      </c>
      <c r="M91" s="22">
        <f t="shared" ca="1" si="3"/>
        <v>0</v>
      </c>
    </row>
    <row r="92" spans="1:13">
      <c r="A92" s="38"/>
      <c r="B92" s="40"/>
      <c r="C92" s="21">
        <f ca="1">IF(ISNA(VLOOKUP(A92,INDIRECT($Q$1):INDIRECT($Q$2),11,FALSE)),0,VLOOKUP(A92,INDIRECT($Q$1):INDIRECT($Q$2),11,FALSE))</f>
        <v>0</v>
      </c>
      <c r="D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E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F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G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H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I92" s="21">
        <f ca="1">IFERROR(INDEX(INDIRECT($Q$1):INDIRECT($Q$2),MATCH($A92,INDIRECT($Q$1):INDIRECT($Q$3),0),COLUMN()),0)+IFERROR(INDEX(INDIRECT($Q$4):INDIRECT($Q$5),MATCH($A92,INDIRECT($Q$4):INDIRECT($Q$6),0),COLUMN()),0)+IFERROR(INDEX(INDIRECT($Q$7):INDIRECT($Q$8),MATCH($A92,INDIRECT($Q$7):INDIRECT($Q$9),0),COLUMN()),0)+IFERROR(INDEX(INDIRECT($Q$10):INDIRECT($Q$11),MATCH($A92,INDIRECT($Q$10):INDIRECT($Q$12),0),COLUMN()),0)+IFERROR(INDEX(INDIRECT($Q$13):INDIRECT($Q$14),MATCH($A92,INDIRECT($Q$13):INDIRECT($Q$15),0),COLUMN()),0)+IFERROR(INDEX(INDIRECT($Q$16):INDIRECT($Q$17),MATCH($A92,INDIRECT($Q$16):INDIRECT($Q$18),0),COLUMN()),0)</f>
        <v>0</v>
      </c>
      <c r="J92" s="22"/>
      <c r="K92" s="21">
        <f ca="1">IF(ISNA(VLOOKUP($A92,INDIRECT($Q$16):INDIRECT($Q$17),11,FALSE)),0,VLOOKUP($A92,INDIRECT($Q$16):INDIRECT($Q$17),11,FALSE))</f>
        <v>0</v>
      </c>
      <c r="L92" s="22">
        <f t="shared" ca="1" si="2"/>
        <v>0</v>
      </c>
      <c r="M92" s="22">
        <f t="shared" ca="1" si="3"/>
        <v>0</v>
      </c>
    </row>
    <row r="93" spans="1:13">
      <c r="A93" s="38"/>
      <c r="B93" s="40"/>
      <c r="C93" s="21">
        <f ca="1">IF(ISNA(VLOOKUP(A93,INDIRECT($Q$1):INDIRECT($Q$2),11,FALSE)),0,VLOOKUP(A93,INDIRECT($Q$1):INDIRECT($Q$2),11,FALSE))</f>
        <v>0</v>
      </c>
      <c r="D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E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F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G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H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I93" s="21">
        <f ca="1">IFERROR(INDEX(INDIRECT($Q$1):INDIRECT($Q$2),MATCH($A93,INDIRECT($Q$1):INDIRECT($Q$3),0),COLUMN()),0)+IFERROR(INDEX(INDIRECT($Q$4):INDIRECT($Q$5),MATCH($A93,INDIRECT($Q$4):INDIRECT($Q$6),0),COLUMN()),0)+IFERROR(INDEX(INDIRECT($Q$7):INDIRECT($Q$8),MATCH($A93,INDIRECT($Q$7):INDIRECT($Q$9),0),COLUMN()),0)+IFERROR(INDEX(INDIRECT($Q$10):INDIRECT($Q$11),MATCH($A93,INDIRECT($Q$10):INDIRECT($Q$12),0),COLUMN()),0)+IFERROR(INDEX(INDIRECT($Q$13):INDIRECT($Q$14),MATCH($A93,INDIRECT($Q$13):INDIRECT($Q$15),0),COLUMN()),0)+IFERROR(INDEX(INDIRECT($Q$16):INDIRECT($Q$17),MATCH($A93,INDIRECT($Q$16):INDIRECT($Q$18),0),COLUMN()),0)</f>
        <v>0</v>
      </c>
      <c r="J93" s="22"/>
      <c r="K93" s="21">
        <f ca="1">IF(ISNA(VLOOKUP($A93,INDIRECT($Q$16):INDIRECT($Q$17),11,FALSE)),0,VLOOKUP($A93,INDIRECT($Q$16):INDIRECT($Q$17),11,FALSE))</f>
        <v>0</v>
      </c>
      <c r="L93" s="22">
        <f t="shared" ca="1" si="2"/>
        <v>0</v>
      </c>
      <c r="M93" s="22">
        <f t="shared" ca="1" si="3"/>
        <v>0</v>
      </c>
    </row>
    <row r="94" spans="1:13">
      <c r="A94" s="38"/>
      <c r="B94" s="40"/>
      <c r="C94" s="21">
        <f ca="1">IF(ISNA(VLOOKUP(A94,INDIRECT($Q$1):INDIRECT($Q$2),11,FALSE)),0,VLOOKUP(A94,INDIRECT($Q$1):INDIRECT($Q$2),11,FALSE))</f>
        <v>0</v>
      </c>
      <c r="D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E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F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G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H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I94" s="21">
        <f ca="1">IFERROR(INDEX(INDIRECT($Q$1):INDIRECT($Q$2),MATCH($A94,INDIRECT($Q$1):INDIRECT($Q$3),0),COLUMN()),0)+IFERROR(INDEX(INDIRECT($Q$4):INDIRECT($Q$5),MATCH($A94,INDIRECT($Q$4):INDIRECT($Q$6),0),COLUMN()),0)+IFERROR(INDEX(INDIRECT($Q$7):INDIRECT($Q$8),MATCH($A94,INDIRECT($Q$7):INDIRECT($Q$9),0),COLUMN()),0)+IFERROR(INDEX(INDIRECT($Q$10):INDIRECT($Q$11),MATCH($A94,INDIRECT($Q$10):INDIRECT($Q$12),0),COLUMN()),0)+IFERROR(INDEX(INDIRECT($Q$13):INDIRECT($Q$14),MATCH($A94,INDIRECT($Q$13):INDIRECT($Q$15),0),COLUMN()),0)+IFERROR(INDEX(INDIRECT($Q$16):INDIRECT($Q$17),MATCH($A94,INDIRECT($Q$16):INDIRECT($Q$18),0),COLUMN()),0)</f>
        <v>0</v>
      </c>
      <c r="J94" s="22"/>
      <c r="K94" s="21">
        <f ca="1">IF(ISNA(VLOOKUP($A94,INDIRECT($Q$16):INDIRECT($Q$17),11,FALSE)),0,VLOOKUP($A94,INDIRECT($Q$16):INDIRECT($Q$17),11,FALSE))</f>
        <v>0</v>
      </c>
      <c r="L94" s="22">
        <f t="shared" ca="1" si="2"/>
        <v>0</v>
      </c>
      <c r="M94" s="22">
        <f t="shared" ca="1" si="3"/>
        <v>0</v>
      </c>
    </row>
    <row r="95" spans="1:13">
      <c r="A95" s="38"/>
      <c r="B95" s="40"/>
      <c r="C95" s="21">
        <f ca="1">IF(ISNA(VLOOKUP(A95,INDIRECT($Q$1):INDIRECT($Q$2),11,FALSE)),0,VLOOKUP(A95,INDIRECT($Q$1):INDIRECT($Q$2),11,FALSE))</f>
        <v>0</v>
      </c>
      <c r="D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E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F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G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H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I95" s="21">
        <f ca="1">IFERROR(INDEX(INDIRECT($Q$1):INDIRECT($Q$2),MATCH($A95,INDIRECT($Q$1):INDIRECT($Q$3),0),COLUMN()),0)+IFERROR(INDEX(INDIRECT($Q$4):INDIRECT($Q$5),MATCH($A95,INDIRECT($Q$4):INDIRECT($Q$6),0),COLUMN()),0)+IFERROR(INDEX(INDIRECT($Q$7):INDIRECT($Q$8),MATCH($A95,INDIRECT($Q$7):INDIRECT($Q$9),0),COLUMN()),0)+IFERROR(INDEX(INDIRECT($Q$10):INDIRECT($Q$11),MATCH($A95,INDIRECT($Q$10):INDIRECT($Q$12),0),COLUMN()),0)+IFERROR(INDEX(INDIRECT($Q$13):INDIRECT($Q$14),MATCH($A95,INDIRECT($Q$13):INDIRECT($Q$15),0),COLUMN()),0)+IFERROR(INDEX(INDIRECT($Q$16):INDIRECT($Q$17),MATCH($A95,INDIRECT($Q$16):INDIRECT($Q$18),0),COLUMN()),0)</f>
        <v>0</v>
      </c>
      <c r="J95" s="22"/>
      <c r="K95" s="21">
        <f ca="1">IF(ISNA(VLOOKUP($A95,INDIRECT($Q$16):INDIRECT($Q$17),11,FALSE)),0,VLOOKUP($A95,INDIRECT($Q$16):INDIRECT($Q$17),11,FALSE))</f>
        <v>0</v>
      </c>
      <c r="L95" s="22">
        <f t="shared" ca="1" si="2"/>
        <v>0</v>
      </c>
      <c r="M95" s="22">
        <f t="shared" ca="1" si="3"/>
        <v>0</v>
      </c>
    </row>
    <row r="96" spans="1:13">
      <c r="A96" s="38"/>
      <c r="B96" s="40"/>
      <c r="C96" s="21">
        <f ca="1">IF(ISNA(VLOOKUP(A96,INDIRECT($Q$1):INDIRECT($Q$2),11,FALSE)),0,VLOOKUP(A96,INDIRECT($Q$1):INDIRECT($Q$2),11,FALSE))</f>
        <v>0</v>
      </c>
      <c r="D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E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F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G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H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I96" s="21">
        <f ca="1">IFERROR(INDEX(INDIRECT($Q$1):INDIRECT($Q$2),MATCH($A96,INDIRECT($Q$1):INDIRECT($Q$3),0),COLUMN()),0)+IFERROR(INDEX(INDIRECT($Q$4):INDIRECT($Q$5),MATCH($A96,INDIRECT($Q$4):INDIRECT($Q$6),0),COLUMN()),0)+IFERROR(INDEX(INDIRECT($Q$7):INDIRECT($Q$8),MATCH($A96,INDIRECT($Q$7):INDIRECT($Q$9),0),COLUMN()),0)+IFERROR(INDEX(INDIRECT($Q$10):INDIRECT($Q$11),MATCH($A96,INDIRECT($Q$10):INDIRECT($Q$12),0),COLUMN()),0)+IFERROR(INDEX(INDIRECT($Q$13):INDIRECT($Q$14),MATCH($A96,INDIRECT($Q$13):INDIRECT($Q$15),0),COLUMN()),0)+IFERROR(INDEX(INDIRECT($Q$16):INDIRECT($Q$17),MATCH($A96,INDIRECT($Q$16):INDIRECT($Q$18),0),COLUMN()),0)</f>
        <v>0</v>
      </c>
      <c r="J96" s="22"/>
      <c r="K96" s="21">
        <f ca="1">IF(ISNA(VLOOKUP($A96,INDIRECT($Q$16):INDIRECT($Q$17),11,FALSE)),0,VLOOKUP($A96,INDIRECT($Q$16):INDIRECT($Q$17),11,FALSE))</f>
        <v>0</v>
      </c>
      <c r="L96" s="22">
        <f t="shared" ca="1" si="2"/>
        <v>0</v>
      </c>
      <c r="M96" s="22">
        <f t="shared" ca="1" si="3"/>
        <v>0</v>
      </c>
    </row>
    <row r="97" spans="1:13">
      <c r="A97" s="38"/>
      <c r="B97" s="40"/>
      <c r="C97" s="21">
        <f ca="1">IF(ISNA(VLOOKUP(A97,INDIRECT($Q$1):INDIRECT($Q$2),11,FALSE)),0,VLOOKUP(A97,INDIRECT($Q$1):INDIRECT($Q$2),11,FALSE))</f>
        <v>0</v>
      </c>
      <c r="D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E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F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G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H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I97" s="21">
        <f ca="1">IFERROR(INDEX(INDIRECT($Q$1):INDIRECT($Q$2),MATCH($A97,INDIRECT($Q$1):INDIRECT($Q$3),0),COLUMN()),0)+IFERROR(INDEX(INDIRECT($Q$4):INDIRECT($Q$5),MATCH($A97,INDIRECT($Q$4):INDIRECT($Q$6),0),COLUMN()),0)+IFERROR(INDEX(INDIRECT($Q$7):INDIRECT($Q$8),MATCH($A97,INDIRECT($Q$7):INDIRECT($Q$9),0),COLUMN()),0)+IFERROR(INDEX(INDIRECT($Q$10):INDIRECT($Q$11),MATCH($A97,INDIRECT($Q$10):INDIRECT($Q$12),0),COLUMN()),0)+IFERROR(INDEX(INDIRECT($Q$13):INDIRECT($Q$14),MATCH($A97,INDIRECT($Q$13):INDIRECT($Q$15),0),COLUMN()),0)+IFERROR(INDEX(INDIRECT($Q$16):INDIRECT($Q$17),MATCH($A97,INDIRECT($Q$16):INDIRECT($Q$18),0),COLUMN()),0)</f>
        <v>0</v>
      </c>
      <c r="J97" s="22"/>
      <c r="K97" s="21">
        <f ca="1">IF(ISNA(VLOOKUP($A97,INDIRECT($Q$16):INDIRECT($Q$17),11,FALSE)),0,VLOOKUP($A97,INDIRECT($Q$16):INDIRECT($Q$17),11,FALSE))</f>
        <v>0</v>
      </c>
      <c r="L97" s="22">
        <f t="shared" ca="1" si="2"/>
        <v>0</v>
      </c>
      <c r="M97" s="22">
        <f t="shared" ca="1" si="3"/>
        <v>0</v>
      </c>
    </row>
    <row r="98" spans="1:13">
      <c r="A98" s="38"/>
      <c r="B98" s="40"/>
      <c r="C98" s="21">
        <f ca="1">IF(ISNA(VLOOKUP(A98,INDIRECT($Q$1):INDIRECT($Q$2),11,FALSE)),0,VLOOKUP(A98,INDIRECT($Q$1):INDIRECT($Q$2),11,FALSE))</f>
        <v>0</v>
      </c>
      <c r="D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E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F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G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H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I98" s="21">
        <f ca="1">IFERROR(INDEX(INDIRECT($Q$1):INDIRECT($Q$2),MATCH($A98,INDIRECT($Q$1):INDIRECT($Q$3),0),COLUMN()),0)+IFERROR(INDEX(INDIRECT($Q$4):INDIRECT($Q$5),MATCH($A98,INDIRECT($Q$4):INDIRECT($Q$6),0),COLUMN()),0)+IFERROR(INDEX(INDIRECT($Q$7):INDIRECT($Q$8),MATCH($A98,INDIRECT($Q$7):INDIRECT($Q$9),0),COLUMN()),0)+IFERROR(INDEX(INDIRECT($Q$10):INDIRECT($Q$11),MATCH($A98,INDIRECT($Q$10):INDIRECT($Q$12),0),COLUMN()),0)+IFERROR(INDEX(INDIRECT($Q$13):INDIRECT($Q$14),MATCH($A98,INDIRECT($Q$13):INDIRECT($Q$15),0),COLUMN()),0)+IFERROR(INDEX(INDIRECT($Q$16):INDIRECT($Q$17),MATCH($A98,INDIRECT($Q$16):INDIRECT($Q$18),0),COLUMN()),0)</f>
        <v>0</v>
      </c>
      <c r="J98" s="22"/>
      <c r="K98" s="21">
        <f ca="1">IF(ISNA(VLOOKUP($A98,INDIRECT($Q$16):INDIRECT($Q$17),11,FALSE)),0,VLOOKUP($A98,INDIRECT($Q$16):INDIRECT($Q$17),11,FALSE))</f>
        <v>0</v>
      </c>
      <c r="L98" s="22">
        <f t="shared" ca="1" si="2"/>
        <v>0</v>
      </c>
      <c r="M98" s="22">
        <f t="shared" ca="1" si="3"/>
        <v>0</v>
      </c>
    </row>
    <row r="99" spans="1:13">
      <c r="A99" s="38"/>
      <c r="B99" s="40"/>
      <c r="C99" s="21">
        <f ca="1">IF(ISNA(VLOOKUP(A99,INDIRECT($Q$1):INDIRECT($Q$2),11,FALSE)),0,VLOOKUP(A99,INDIRECT($Q$1):INDIRECT($Q$2),11,FALSE))</f>
        <v>0</v>
      </c>
      <c r="D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E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F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G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H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I99" s="21">
        <f ca="1">IFERROR(INDEX(INDIRECT($Q$1):INDIRECT($Q$2),MATCH($A99,INDIRECT($Q$1):INDIRECT($Q$3),0),COLUMN()),0)+IFERROR(INDEX(INDIRECT($Q$4):INDIRECT($Q$5),MATCH($A99,INDIRECT($Q$4):INDIRECT($Q$6),0),COLUMN()),0)+IFERROR(INDEX(INDIRECT($Q$7):INDIRECT($Q$8),MATCH($A99,INDIRECT($Q$7):INDIRECT($Q$9),0),COLUMN()),0)+IFERROR(INDEX(INDIRECT($Q$10):INDIRECT($Q$11),MATCH($A99,INDIRECT($Q$10):INDIRECT($Q$12),0),COLUMN()),0)+IFERROR(INDEX(INDIRECT($Q$13):INDIRECT($Q$14),MATCH($A99,INDIRECT($Q$13):INDIRECT($Q$15),0),COLUMN()),0)+IFERROR(INDEX(INDIRECT($Q$16):INDIRECT($Q$17),MATCH($A99,INDIRECT($Q$16):INDIRECT($Q$18),0),COLUMN()),0)</f>
        <v>0</v>
      </c>
      <c r="J99" s="22"/>
      <c r="K99" s="21">
        <f ca="1">IF(ISNA(VLOOKUP($A99,INDIRECT($Q$16):INDIRECT($Q$17),11,FALSE)),0,VLOOKUP($A99,INDIRECT($Q$16):INDIRECT($Q$17),11,FALSE))</f>
        <v>0</v>
      </c>
      <c r="L99" s="22">
        <f t="shared" ca="1" si="2"/>
        <v>0</v>
      </c>
      <c r="M99" s="22">
        <f t="shared" ca="1" si="3"/>
        <v>0</v>
      </c>
    </row>
    <row r="100" spans="1:13">
      <c r="A100" s="38"/>
      <c r="B100" s="40"/>
      <c r="C100" s="21">
        <f ca="1">IF(ISNA(VLOOKUP(A100,INDIRECT($Q$1):INDIRECT($Q$2),11,FALSE)),0,VLOOKUP(A100,INDIRECT($Q$1):INDIRECT($Q$2),11,FALSE))</f>
        <v>0</v>
      </c>
      <c r="D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E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F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G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H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I100" s="21">
        <f ca="1">IFERROR(INDEX(INDIRECT($Q$1):INDIRECT($Q$2),MATCH($A100,INDIRECT($Q$1):INDIRECT($Q$3),0),COLUMN()),0)+IFERROR(INDEX(INDIRECT($Q$4):INDIRECT($Q$5),MATCH($A100,INDIRECT($Q$4):INDIRECT($Q$6),0),COLUMN()),0)+IFERROR(INDEX(INDIRECT($Q$7):INDIRECT($Q$8),MATCH($A100,INDIRECT($Q$7):INDIRECT($Q$9),0),COLUMN()),0)+IFERROR(INDEX(INDIRECT($Q$10):INDIRECT($Q$11),MATCH($A100,INDIRECT($Q$10):INDIRECT($Q$12),0),COLUMN()),0)+IFERROR(INDEX(INDIRECT($Q$13):INDIRECT($Q$14),MATCH($A100,INDIRECT($Q$13):INDIRECT($Q$15),0),COLUMN()),0)+IFERROR(INDEX(INDIRECT($Q$16):INDIRECT($Q$17),MATCH($A100,INDIRECT($Q$16):INDIRECT($Q$18),0),COLUMN()),0)</f>
        <v>0</v>
      </c>
      <c r="J100" s="22"/>
      <c r="K100" s="21">
        <f ca="1">IF(ISNA(VLOOKUP($A100,INDIRECT($Q$16):INDIRECT($Q$17),11,FALSE)),0,VLOOKUP($A100,INDIRECT($Q$16):INDIRECT($Q$17),11,FALSE))</f>
        <v>0</v>
      </c>
      <c r="L100" s="22">
        <f t="shared" ca="1" si="2"/>
        <v>0</v>
      </c>
      <c r="M100" s="22">
        <f t="shared" ca="1" si="3"/>
        <v>0</v>
      </c>
    </row>
    <row r="101" spans="1:13">
      <c r="A101" s="38"/>
      <c r="B101" s="40"/>
      <c r="C101" s="21">
        <f ca="1">IF(ISNA(VLOOKUP(A101,INDIRECT($Q$1):INDIRECT($Q$2),11,FALSE)),0,VLOOKUP(A101,INDIRECT($Q$1):INDIRECT($Q$2),11,FALSE))</f>
        <v>0</v>
      </c>
      <c r="D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E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F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G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H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I101" s="21">
        <f ca="1">IFERROR(INDEX(INDIRECT($Q$1):INDIRECT($Q$2),MATCH($A101,INDIRECT($Q$1):INDIRECT($Q$3),0),COLUMN()),0)+IFERROR(INDEX(INDIRECT($Q$4):INDIRECT($Q$5),MATCH($A101,INDIRECT($Q$4):INDIRECT($Q$6),0),COLUMN()),0)+IFERROR(INDEX(INDIRECT($Q$7):INDIRECT($Q$8),MATCH($A101,INDIRECT($Q$7):INDIRECT($Q$9),0),COLUMN()),0)+IFERROR(INDEX(INDIRECT($Q$10):INDIRECT($Q$11),MATCH($A101,INDIRECT($Q$10):INDIRECT($Q$12),0),COLUMN()),0)+IFERROR(INDEX(INDIRECT($Q$13):INDIRECT($Q$14),MATCH($A101,INDIRECT($Q$13):INDIRECT($Q$15),0),COLUMN()),0)+IFERROR(INDEX(INDIRECT($Q$16):INDIRECT($Q$17),MATCH($A101,INDIRECT($Q$16):INDIRECT($Q$18),0),COLUMN()),0)</f>
        <v>0</v>
      </c>
      <c r="J101" s="22"/>
      <c r="K101" s="21">
        <f ca="1">IF(ISNA(VLOOKUP($A101,INDIRECT($Q$16):INDIRECT($Q$17),11,FALSE)),0,VLOOKUP($A101,INDIRECT($Q$16):INDIRECT($Q$17),11,FALSE))</f>
        <v>0</v>
      </c>
      <c r="L101" s="22">
        <f t="shared" ca="1" si="2"/>
        <v>0</v>
      </c>
      <c r="M101" s="22">
        <f t="shared" ca="1" si="3"/>
        <v>0</v>
      </c>
    </row>
    <row r="102" spans="1:13">
      <c r="A102" s="38"/>
      <c r="B102" s="40"/>
      <c r="C102" s="21">
        <f ca="1">IF(ISNA(VLOOKUP(A102,INDIRECT($Q$1):INDIRECT($Q$2),11,FALSE)),0,VLOOKUP(A102,INDIRECT($Q$1):INDIRECT($Q$2),11,FALSE))</f>
        <v>0</v>
      </c>
      <c r="D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E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F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G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H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I102" s="21">
        <f ca="1">IFERROR(INDEX(INDIRECT($Q$1):INDIRECT($Q$2),MATCH($A102,INDIRECT($Q$1):INDIRECT($Q$3),0),COLUMN()),0)+IFERROR(INDEX(INDIRECT($Q$4):INDIRECT($Q$5),MATCH($A102,INDIRECT($Q$4):INDIRECT($Q$6),0),COLUMN()),0)+IFERROR(INDEX(INDIRECT($Q$7):INDIRECT($Q$8),MATCH($A102,INDIRECT($Q$7):INDIRECT($Q$9),0),COLUMN()),0)+IFERROR(INDEX(INDIRECT($Q$10):INDIRECT($Q$11),MATCH($A102,INDIRECT($Q$10):INDIRECT($Q$12),0),COLUMN()),0)+IFERROR(INDEX(INDIRECT($Q$13):INDIRECT($Q$14),MATCH($A102,INDIRECT($Q$13):INDIRECT($Q$15),0),COLUMN()),0)+IFERROR(INDEX(INDIRECT($Q$16):INDIRECT($Q$17),MATCH($A102,INDIRECT($Q$16):INDIRECT($Q$18),0),COLUMN()),0)</f>
        <v>0</v>
      </c>
      <c r="J102" s="22"/>
      <c r="K102" s="21">
        <f ca="1">IF(ISNA(VLOOKUP($A102,INDIRECT($Q$16):INDIRECT($Q$17),11,FALSE)),0,VLOOKUP($A102,INDIRECT($Q$16):INDIRECT($Q$17),11,FALSE))</f>
        <v>0</v>
      </c>
      <c r="L102" s="22">
        <f t="shared" ca="1" si="2"/>
        <v>0</v>
      </c>
      <c r="M102" s="22">
        <f t="shared" ca="1" si="3"/>
        <v>0</v>
      </c>
    </row>
    <row r="103" spans="1:13">
      <c r="A103" s="38"/>
      <c r="B103" s="40"/>
      <c r="C103" s="21">
        <f ca="1">IF(ISNA(VLOOKUP(A103,INDIRECT($Q$1):INDIRECT($Q$2),11,FALSE)),0,VLOOKUP(A103,INDIRECT($Q$1):INDIRECT($Q$2),11,FALSE))</f>
        <v>0</v>
      </c>
      <c r="D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E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F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G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H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I103" s="21">
        <f ca="1">IFERROR(INDEX(INDIRECT($Q$1):INDIRECT($Q$2),MATCH($A103,INDIRECT($Q$1):INDIRECT($Q$3),0),COLUMN()),0)+IFERROR(INDEX(INDIRECT($Q$4):INDIRECT($Q$5),MATCH($A103,INDIRECT($Q$4):INDIRECT($Q$6),0),COLUMN()),0)+IFERROR(INDEX(INDIRECT($Q$7):INDIRECT($Q$8),MATCH($A103,INDIRECT($Q$7):INDIRECT($Q$9),0),COLUMN()),0)+IFERROR(INDEX(INDIRECT($Q$10):INDIRECT($Q$11),MATCH($A103,INDIRECT($Q$10):INDIRECT($Q$12),0),COLUMN()),0)+IFERROR(INDEX(INDIRECT($Q$13):INDIRECT($Q$14),MATCH($A103,INDIRECT($Q$13):INDIRECT($Q$15),0),COLUMN()),0)+IFERROR(INDEX(INDIRECT($Q$16):INDIRECT($Q$17),MATCH($A103,INDIRECT($Q$16):INDIRECT($Q$18),0),COLUMN()),0)</f>
        <v>0</v>
      </c>
      <c r="J103" s="22"/>
      <c r="K103" s="21">
        <f ca="1">IF(ISNA(VLOOKUP($A103,INDIRECT($Q$16):INDIRECT($Q$17),11,FALSE)),0,VLOOKUP($A103,INDIRECT($Q$16):INDIRECT($Q$17),11,FALSE))</f>
        <v>0</v>
      </c>
      <c r="L103" s="22">
        <f t="shared" ca="1" si="2"/>
        <v>0</v>
      </c>
      <c r="M103" s="22">
        <f t="shared" ca="1" si="3"/>
        <v>0</v>
      </c>
    </row>
    <row r="104" spans="1:13">
      <c r="A104" s="38"/>
      <c r="B104" s="40"/>
      <c r="C104" s="21">
        <f ca="1">IF(ISNA(VLOOKUP(A104,INDIRECT($Q$1):INDIRECT($Q$2),11,FALSE)),0,VLOOKUP(A104,INDIRECT($Q$1):INDIRECT($Q$2),11,FALSE))</f>
        <v>0</v>
      </c>
      <c r="D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E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F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G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H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I104" s="21">
        <f ca="1">IFERROR(INDEX(INDIRECT($Q$1):INDIRECT($Q$2),MATCH($A104,INDIRECT($Q$1):INDIRECT($Q$3),0),COLUMN()),0)+IFERROR(INDEX(INDIRECT($Q$4):INDIRECT($Q$5),MATCH($A104,INDIRECT($Q$4):INDIRECT($Q$6),0),COLUMN()),0)+IFERROR(INDEX(INDIRECT($Q$7):INDIRECT($Q$8),MATCH($A104,INDIRECT($Q$7):INDIRECT($Q$9),0),COLUMN()),0)+IFERROR(INDEX(INDIRECT($Q$10):INDIRECT($Q$11),MATCH($A104,INDIRECT($Q$10):INDIRECT($Q$12),0),COLUMN()),0)+IFERROR(INDEX(INDIRECT($Q$13):INDIRECT($Q$14),MATCH($A104,INDIRECT($Q$13):INDIRECT($Q$15),0),COLUMN()),0)+IFERROR(INDEX(INDIRECT($Q$16):INDIRECT($Q$17),MATCH($A104,INDIRECT($Q$16):INDIRECT($Q$18),0),COLUMN()),0)</f>
        <v>0</v>
      </c>
      <c r="J104" s="22"/>
      <c r="K104" s="21">
        <f ca="1">IF(ISNA(VLOOKUP($A104,INDIRECT($Q$16):INDIRECT($Q$17),11,FALSE)),0,VLOOKUP($A104,INDIRECT($Q$16):INDIRECT($Q$17),11,FALSE))</f>
        <v>0</v>
      </c>
      <c r="L104" s="22">
        <f t="shared" ca="1" si="2"/>
        <v>0</v>
      </c>
      <c r="M104" s="22">
        <f t="shared" ca="1" si="3"/>
        <v>0</v>
      </c>
    </row>
    <row r="105" spans="1:13">
      <c r="A105" s="38"/>
      <c r="B105" s="40"/>
      <c r="C105" s="21">
        <f ca="1">IF(ISNA(VLOOKUP(A105,INDIRECT($Q$1):INDIRECT($Q$2),11,FALSE)),0,VLOOKUP(A105,INDIRECT($Q$1):INDIRECT($Q$2),11,FALSE))</f>
        <v>0</v>
      </c>
      <c r="D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E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F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G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H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I105" s="21">
        <f ca="1">IFERROR(INDEX(INDIRECT($Q$1):INDIRECT($Q$2),MATCH($A105,INDIRECT($Q$1):INDIRECT($Q$3),0),COLUMN()),0)+IFERROR(INDEX(INDIRECT($Q$4):INDIRECT($Q$5),MATCH($A105,INDIRECT($Q$4):INDIRECT($Q$6),0),COLUMN()),0)+IFERROR(INDEX(INDIRECT($Q$7):INDIRECT($Q$8),MATCH($A105,INDIRECT($Q$7):INDIRECT($Q$9),0),COLUMN()),0)+IFERROR(INDEX(INDIRECT($Q$10):INDIRECT($Q$11),MATCH($A105,INDIRECT($Q$10):INDIRECT($Q$12),0),COLUMN()),0)+IFERROR(INDEX(INDIRECT($Q$13):INDIRECT($Q$14),MATCH($A105,INDIRECT($Q$13):INDIRECT($Q$15),0),COLUMN()),0)+IFERROR(INDEX(INDIRECT($Q$16):INDIRECT($Q$17),MATCH($A105,INDIRECT($Q$16):INDIRECT($Q$18),0),COLUMN()),0)</f>
        <v>0</v>
      </c>
      <c r="J105" s="22"/>
      <c r="K105" s="21">
        <f ca="1">IF(ISNA(VLOOKUP($A105,INDIRECT($Q$16):INDIRECT($Q$17),11,FALSE)),0,VLOOKUP($A105,INDIRECT($Q$16):INDIRECT($Q$17),11,FALSE))</f>
        <v>0</v>
      </c>
      <c r="L105" s="22">
        <f t="shared" ca="1" si="2"/>
        <v>0</v>
      </c>
      <c r="M105" s="22">
        <f t="shared" ca="1" si="3"/>
        <v>0</v>
      </c>
    </row>
    <row r="106" spans="1:13">
      <c r="A106" s="38"/>
      <c r="B106" s="40"/>
      <c r="C106" s="21">
        <f ca="1">IF(ISNA(VLOOKUP(A106,INDIRECT($Q$1):INDIRECT($Q$2),11,FALSE)),0,VLOOKUP(A106,INDIRECT($Q$1):INDIRECT($Q$2),11,FALSE))</f>
        <v>0</v>
      </c>
      <c r="D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E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F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G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H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I106" s="21">
        <f ca="1">IFERROR(INDEX(INDIRECT($Q$1):INDIRECT($Q$2),MATCH($A106,INDIRECT($Q$1):INDIRECT($Q$3),0),COLUMN()),0)+IFERROR(INDEX(INDIRECT($Q$4):INDIRECT($Q$5),MATCH($A106,INDIRECT($Q$4):INDIRECT($Q$6),0),COLUMN()),0)+IFERROR(INDEX(INDIRECT($Q$7):INDIRECT($Q$8),MATCH($A106,INDIRECT($Q$7):INDIRECT($Q$9),0),COLUMN()),0)+IFERROR(INDEX(INDIRECT($Q$10):INDIRECT($Q$11),MATCH($A106,INDIRECT($Q$10):INDIRECT($Q$12),0),COLUMN()),0)+IFERROR(INDEX(INDIRECT($Q$13):INDIRECT($Q$14),MATCH($A106,INDIRECT($Q$13):INDIRECT($Q$15),0),COLUMN()),0)+IFERROR(INDEX(INDIRECT($Q$16):INDIRECT($Q$17),MATCH($A106,INDIRECT($Q$16):INDIRECT($Q$18),0),COLUMN()),0)</f>
        <v>0</v>
      </c>
      <c r="J106" s="22"/>
      <c r="K106" s="21">
        <f ca="1">IF(ISNA(VLOOKUP($A106,INDIRECT($Q$16):INDIRECT($Q$17),11,FALSE)),0,VLOOKUP($A106,INDIRECT($Q$16):INDIRECT($Q$17),11,FALSE))</f>
        <v>0</v>
      </c>
      <c r="L106" s="22">
        <f t="shared" ca="1" si="2"/>
        <v>0</v>
      </c>
      <c r="M106" s="22">
        <f t="shared" ca="1" si="3"/>
        <v>0</v>
      </c>
    </row>
    <row r="107" spans="1:13">
      <c r="A107" s="38"/>
      <c r="B107" s="40"/>
      <c r="C107" s="21">
        <f ca="1">IF(ISNA(VLOOKUP(A107,INDIRECT($Q$1):INDIRECT($Q$2),11,FALSE)),0,VLOOKUP(A107,INDIRECT($Q$1):INDIRECT($Q$2),11,FALSE))</f>
        <v>0</v>
      </c>
      <c r="D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E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F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G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H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I107" s="21">
        <f ca="1">IFERROR(INDEX(INDIRECT($Q$1):INDIRECT($Q$2),MATCH($A107,INDIRECT($Q$1):INDIRECT($Q$3),0),COLUMN()),0)+IFERROR(INDEX(INDIRECT($Q$4):INDIRECT($Q$5),MATCH($A107,INDIRECT($Q$4):INDIRECT($Q$6),0),COLUMN()),0)+IFERROR(INDEX(INDIRECT($Q$7):INDIRECT($Q$8),MATCH($A107,INDIRECT($Q$7):INDIRECT($Q$9),0),COLUMN()),0)+IFERROR(INDEX(INDIRECT($Q$10):INDIRECT($Q$11),MATCH($A107,INDIRECT($Q$10):INDIRECT($Q$12),0),COLUMN()),0)+IFERROR(INDEX(INDIRECT($Q$13):INDIRECT($Q$14),MATCH($A107,INDIRECT($Q$13):INDIRECT($Q$15),0),COLUMN()),0)+IFERROR(INDEX(INDIRECT($Q$16):INDIRECT($Q$17),MATCH($A107,INDIRECT($Q$16):INDIRECT($Q$18),0),COLUMN()),0)</f>
        <v>0</v>
      </c>
      <c r="J107" s="22"/>
      <c r="K107" s="21">
        <f ca="1">IF(ISNA(VLOOKUP($A107,INDIRECT($Q$16):INDIRECT($Q$17),11,FALSE)),0,VLOOKUP($A107,INDIRECT($Q$16):INDIRECT($Q$17),11,FALSE))</f>
        <v>0</v>
      </c>
      <c r="L107" s="22">
        <f t="shared" ca="1" si="2"/>
        <v>0</v>
      </c>
      <c r="M107" s="22">
        <f t="shared" ca="1" si="3"/>
        <v>0</v>
      </c>
    </row>
    <row r="108" spans="1:13">
      <c r="A108" s="38"/>
      <c r="B108" s="40"/>
      <c r="C108" s="21">
        <f ca="1">IF(ISNA(VLOOKUP(A108,INDIRECT($Q$1):INDIRECT($Q$2),11,FALSE)),0,VLOOKUP(A108,INDIRECT($Q$1):INDIRECT($Q$2),11,FALSE))</f>
        <v>0</v>
      </c>
      <c r="D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E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F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G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H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I108" s="21">
        <f ca="1">IFERROR(INDEX(INDIRECT($Q$1):INDIRECT($Q$2),MATCH($A108,INDIRECT($Q$1):INDIRECT($Q$3),0),COLUMN()),0)+IFERROR(INDEX(INDIRECT($Q$4):INDIRECT($Q$5),MATCH($A108,INDIRECT($Q$4):INDIRECT($Q$6),0),COLUMN()),0)+IFERROR(INDEX(INDIRECT($Q$7):INDIRECT($Q$8),MATCH($A108,INDIRECT($Q$7):INDIRECT($Q$9),0),COLUMN()),0)+IFERROR(INDEX(INDIRECT($Q$10):INDIRECT($Q$11),MATCH($A108,INDIRECT($Q$10):INDIRECT($Q$12),0),COLUMN()),0)+IFERROR(INDEX(INDIRECT($Q$13):INDIRECT($Q$14),MATCH($A108,INDIRECT($Q$13):INDIRECT($Q$15),0),COLUMN()),0)+IFERROR(INDEX(INDIRECT($Q$16):INDIRECT($Q$17),MATCH($A108,INDIRECT($Q$16):INDIRECT($Q$18),0),COLUMN()),0)</f>
        <v>0</v>
      </c>
      <c r="J108" s="22"/>
      <c r="K108" s="21">
        <f ca="1">IF(ISNA(VLOOKUP($A108,INDIRECT($Q$16):INDIRECT($Q$17),11,FALSE)),0,VLOOKUP($A108,INDIRECT($Q$16):INDIRECT($Q$17),11,FALSE))</f>
        <v>0</v>
      </c>
      <c r="L108" s="22">
        <f t="shared" ca="1" si="2"/>
        <v>0</v>
      </c>
      <c r="M108" s="22">
        <f t="shared" ca="1" si="3"/>
        <v>0</v>
      </c>
    </row>
    <row r="109" spans="1:13">
      <c r="A109" s="38"/>
      <c r="B109" s="40"/>
      <c r="C109" s="21">
        <f ca="1">IF(ISNA(VLOOKUP(A109,INDIRECT($Q$1):INDIRECT($Q$2),11,FALSE)),0,VLOOKUP(A109,INDIRECT($Q$1):INDIRECT($Q$2),11,FALSE))</f>
        <v>0</v>
      </c>
      <c r="D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E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F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G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H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I109" s="21">
        <f ca="1">IFERROR(INDEX(INDIRECT($Q$1):INDIRECT($Q$2),MATCH($A109,INDIRECT($Q$1):INDIRECT($Q$3),0),COLUMN()),0)+IFERROR(INDEX(INDIRECT($Q$4):INDIRECT($Q$5),MATCH($A109,INDIRECT($Q$4):INDIRECT($Q$6),0),COLUMN()),0)+IFERROR(INDEX(INDIRECT($Q$7):INDIRECT($Q$8),MATCH($A109,INDIRECT($Q$7):INDIRECT($Q$9),0),COLUMN()),0)+IFERROR(INDEX(INDIRECT($Q$10):INDIRECT($Q$11),MATCH($A109,INDIRECT($Q$10):INDIRECT($Q$12),0),COLUMN()),0)+IFERROR(INDEX(INDIRECT($Q$13):INDIRECT($Q$14),MATCH($A109,INDIRECT($Q$13):INDIRECT($Q$15),0),COLUMN()),0)+IFERROR(INDEX(INDIRECT($Q$16):INDIRECT($Q$17),MATCH($A109,INDIRECT($Q$16):INDIRECT($Q$18),0),COLUMN()),0)</f>
        <v>0</v>
      </c>
      <c r="J109" s="22"/>
      <c r="K109" s="21">
        <f ca="1">IF(ISNA(VLOOKUP($A109,INDIRECT($Q$16):INDIRECT($Q$17),11,FALSE)),0,VLOOKUP($A109,INDIRECT($Q$16):INDIRECT($Q$17),11,FALSE))</f>
        <v>0</v>
      </c>
      <c r="L109" s="22">
        <f t="shared" ca="1" si="2"/>
        <v>0</v>
      </c>
      <c r="M109" s="22">
        <f t="shared" ca="1" si="3"/>
        <v>0</v>
      </c>
    </row>
    <row r="110" spans="1:13">
      <c r="A110" s="38"/>
      <c r="B110" s="40"/>
      <c r="C110" s="21">
        <f ca="1">IF(ISNA(VLOOKUP(A110,INDIRECT($Q$1):INDIRECT($Q$2),11,FALSE)),0,VLOOKUP(A110,INDIRECT($Q$1):INDIRECT($Q$2),11,FALSE))</f>
        <v>0</v>
      </c>
      <c r="D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E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F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G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H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I110" s="21">
        <f ca="1">IFERROR(INDEX(INDIRECT($Q$1):INDIRECT($Q$2),MATCH($A110,INDIRECT($Q$1):INDIRECT($Q$3),0),COLUMN()),0)+IFERROR(INDEX(INDIRECT($Q$4):INDIRECT($Q$5),MATCH($A110,INDIRECT($Q$4):INDIRECT($Q$6),0),COLUMN()),0)+IFERROR(INDEX(INDIRECT($Q$7):INDIRECT($Q$8),MATCH($A110,INDIRECT($Q$7):INDIRECT($Q$9),0),COLUMN()),0)+IFERROR(INDEX(INDIRECT($Q$10):INDIRECT($Q$11),MATCH($A110,INDIRECT($Q$10):INDIRECT($Q$12),0),COLUMN()),0)+IFERROR(INDEX(INDIRECT($Q$13):INDIRECT($Q$14),MATCH($A110,INDIRECT($Q$13):INDIRECT($Q$15),0),COLUMN()),0)+IFERROR(INDEX(INDIRECT($Q$16):INDIRECT($Q$17),MATCH($A110,INDIRECT($Q$16):INDIRECT($Q$18),0),COLUMN()),0)</f>
        <v>0</v>
      </c>
      <c r="J110" s="22"/>
      <c r="K110" s="21">
        <f ca="1">IF(ISNA(VLOOKUP($A110,INDIRECT($Q$16):INDIRECT($Q$17),11,FALSE)),0,VLOOKUP($A110,INDIRECT($Q$16):INDIRECT($Q$17),11,FALSE))</f>
        <v>0</v>
      </c>
      <c r="L110" s="22">
        <f t="shared" ca="1" si="2"/>
        <v>0</v>
      </c>
      <c r="M110" s="22">
        <f t="shared" ca="1" si="3"/>
        <v>0</v>
      </c>
    </row>
    <row r="111" spans="1:13">
      <c r="A111" s="38"/>
      <c r="B111" s="40"/>
      <c r="C111" s="21">
        <f ca="1">IF(ISNA(VLOOKUP(A111,INDIRECT($Q$1):INDIRECT($Q$2),11,FALSE)),0,VLOOKUP(A111,INDIRECT($Q$1):INDIRECT($Q$2),11,FALSE))</f>
        <v>0</v>
      </c>
      <c r="D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E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F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G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H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I111" s="21">
        <f ca="1">IFERROR(INDEX(INDIRECT($Q$1):INDIRECT($Q$2),MATCH($A111,INDIRECT($Q$1):INDIRECT($Q$3),0),COLUMN()),0)+IFERROR(INDEX(INDIRECT($Q$4):INDIRECT($Q$5),MATCH($A111,INDIRECT($Q$4):INDIRECT($Q$6),0),COLUMN()),0)+IFERROR(INDEX(INDIRECT($Q$7):INDIRECT($Q$8),MATCH($A111,INDIRECT($Q$7):INDIRECT($Q$9),0),COLUMN()),0)+IFERROR(INDEX(INDIRECT($Q$10):INDIRECT($Q$11),MATCH($A111,INDIRECT($Q$10):INDIRECT($Q$12),0),COLUMN()),0)+IFERROR(INDEX(INDIRECT($Q$13):INDIRECT($Q$14),MATCH($A111,INDIRECT($Q$13):INDIRECT($Q$15),0),COLUMN()),0)+IFERROR(INDEX(INDIRECT($Q$16):INDIRECT($Q$17),MATCH($A111,INDIRECT($Q$16):INDIRECT($Q$18),0),COLUMN()),0)</f>
        <v>0</v>
      </c>
      <c r="J111" s="22"/>
      <c r="K111" s="21">
        <f ca="1">IF(ISNA(VLOOKUP($A111,INDIRECT($Q$16):INDIRECT($Q$17),11,FALSE)),0,VLOOKUP($A111,INDIRECT($Q$16):INDIRECT($Q$17),11,FALSE))</f>
        <v>0</v>
      </c>
      <c r="L111" s="22">
        <f t="shared" ca="1" si="2"/>
        <v>0</v>
      </c>
      <c r="M111" s="22">
        <f t="shared" ca="1" si="3"/>
        <v>0</v>
      </c>
    </row>
    <row r="112" spans="1:13">
      <c r="A112" s="38"/>
      <c r="B112" s="40"/>
      <c r="C112" s="21">
        <f ca="1">IF(ISNA(VLOOKUP(A112,INDIRECT($Q$1):INDIRECT($Q$2),11,FALSE)),0,VLOOKUP(A112,INDIRECT($Q$1):INDIRECT($Q$2),11,FALSE))</f>
        <v>0</v>
      </c>
      <c r="D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E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F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G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H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I112" s="21">
        <f ca="1">IFERROR(INDEX(INDIRECT($Q$1):INDIRECT($Q$2),MATCH($A112,INDIRECT($Q$1):INDIRECT($Q$3),0),COLUMN()),0)+IFERROR(INDEX(INDIRECT($Q$4):INDIRECT($Q$5),MATCH($A112,INDIRECT($Q$4):INDIRECT($Q$6),0),COLUMN()),0)+IFERROR(INDEX(INDIRECT($Q$7):INDIRECT($Q$8),MATCH($A112,INDIRECT($Q$7):INDIRECT($Q$9),0),COLUMN()),0)+IFERROR(INDEX(INDIRECT($Q$10):INDIRECT($Q$11),MATCH($A112,INDIRECT($Q$10):INDIRECT($Q$12),0),COLUMN()),0)+IFERROR(INDEX(INDIRECT($Q$13):INDIRECT($Q$14),MATCH($A112,INDIRECT($Q$13):INDIRECT($Q$15),0),COLUMN()),0)+IFERROR(INDEX(INDIRECT($Q$16):INDIRECT($Q$17),MATCH($A112,INDIRECT($Q$16):INDIRECT($Q$18),0),COLUMN()),0)</f>
        <v>0</v>
      </c>
      <c r="J112" s="22"/>
      <c r="K112" s="21">
        <f ca="1">IF(ISNA(VLOOKUP($A112,INDIRECT($Q$16):INDIRECT($Q$17),11,FALSE)),0,VLOOKUP($A112,INDIRECT($Q$16):INDIRECT($Q$17),11,FALSE))</f>
        <v>0</v>
      </c>
      <c r="L112" s="22">
        <f t="shared" ca="1" si="2"/>
        <v>0</v>
      </c>
      <c r="M112" s="22">
        <f t="shared" ca="1" si="3"/>
        <v>0</v>
      </c>
    </row>
    <row r="113" spans="1:13">
      <c r="A113" s="38"/>
      <c r="B113" s="40"/>
      <c r="C113" s="21">
        <f ca="1">IF(ISNA(VLOOKUP(A113,INDIRECT($Q$1):INDIRECT($Q$2),11,FALSE)),0,VLOOKUP(A113,INDIRECT($Q$1):INDIRECT($Q$2),11,FALSE))</f>
        <v>0</v>
      </c>
      <c r="D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E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F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G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H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I113" s="21">
        <f ca="1">IFERROR(INDEX(INDIRECT($Q$1):INDIRECT($Q$2),MATCH($A113,INDIRECT($Q$1):INDIRECT($Q$3),0),COLUMN()),0)+IFERROR(INDEX(INDIRECT($Q$4):INDIRECT($Q$5),MATCH($A113,INDIRECT($Q$4):INDIRECT($Q$6),0),COLUMN()),0)+IFERROR(INDEX(INDIRECT($Q$7):INDIRECT($Q$8),MATCH($A113,INDIRECT($Q$7):INDIRECT($Q$9),0),COLUMN()),0)+IFERROR(INDEX(INDIRECT($Q$10):INDIRECT($Q$11),MATCH($A113,INDIRECT($Q$10):INDIRECT($Q$12),0),COLUMN()),0)+IFERROR(INDEX(INDIRECT($Q$13):INDIRECT($Q$14),MATCH($A113,INDIRECT($Q$13):INDIRECT($Q$15),0),COLUMN()),0)+IFERROR(INDEX(INDIRECT($Q$16):INDIRECT($Q$17),MATCH($A113,INDIRECT($Q$16):INDIRECT($Q$18),0),COLUMN()),0)</f>
        <v>0</v>
      </c>
      <c r="J113" s="22"/>
      <c r="K113" s="21">
        <f ca="1">IF(ISNA(VLOOKUP($A113,INDIRECT($Q$16):INDIRECT($Q$17),11,FALSE)),0,VLOOKUP($A113,INDIRECT($Q$16):INDIRECT($Q$17),11,FALSE))</f>
        <v>0</v>
      </c>
      <c r="L113" s="22">
        <f t="shared" ca="1" si="2"/>
        <v>0</v>
      </c>
      <c r="M113" s="22">
        <f t="shared" ca="1" si="3"/>
        <v>0</v>
      </c>
    </row>
    <row r="114" spans="1:13">
      <c r="A114" s="38"/>
      <c r="B114" s="40"/>
      <c r="C114" s="21">
        <f ca="1">IF(ISNA(VLOOKUP(A114,INDIRECT($Q$1):INDIRECT($Q$2),11,FALSE)),0,VLOOKUP(A114,INDIRECT($Q$1):INDIRECT($Q$2),11,FALSE))</f>
        <v>0</v>
      </c>
      <c r="D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E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F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G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H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I114" s="21">
        <f ca="1">IFERROR(INDEX(INDIRECT($Q$1):INDIRECT($Q$2),MATCH($A114,INDIRECT($Q$1):INDIRECT($Q$3),0),COLUMN()),0)+IFERROR(INDEX(INDIRECT($Q$4):INDIRECT($Q$5),MATCH($A114,INDIRECT($Q$4):INDIRECT($Q$6),0),COLUMN()),0)+IFERROR(INDEX(INDIRECT($Q$7):INDIRECT($Q$8),MATCH($A114,INDIRECT($Q$7):INDIRECT($Q$9),0),COLUMN()),0)+IFERROR(INDEX(INDIRECT($Q$10):INDIRECT($Q$11),MATCH($A114,INDIRECT($Q$10):INDIRECT($Q$12),0),COLUMN()),0)+IFERROR(INDEX(INDIRECT($Q$13):INDIRECT($Q$14),MATCH($A114,INDIRECT($Q$13):INDIRECT($Q$15),0),COLUMN()),0)+IFERROR(INDEX(INDIRECT($Q$16):INDIRECT($Q$17),MATCH($A114,INDIRECT($Q$16):INDIRECT($Q$18),0),COLUMN()),0)</f>
        <v>0</v>
      </c>
      <c r="J114" s="22"/>
      <c r="K114" s="21">
        <f ca="1">IF(ISNA(VLOOKUP($A114,INDIRECT($Q$16):INDIRECT($Q$17),11,FALSE)),0,VLOOKUP($A114,INDIRECT($Q$16):INDIRECT($Q$17),11,FALSE))</f>
        <v>0</v>
      </c>
      <c r="L114" s="22">
        <f t="shared" ca="1" si="2"/>
        <v>0</v>
      </c>
      <c r="M114" s="22">
        <f t="shared" ca="1" si="3"/>
        <v>0</v>
      </c>
    </row>
    <row r="115" spans="1:13">
      <c r="A115" s="38"/>
      <c r="B115" s="40"/>
      <c r="C115" s="21">
        <f ca="1">IF(ISNA(VLOOKUP(A115,INDIRECT($Q$1):INDIRECT($Q$2),11,FALSE)),0,VLOOKUP(A115,INDIRECT($Q$1):INDIRECT($Q$2),11,FALSE))</f>
        <v>0</v>
      </c>
      <c r="D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E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F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G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H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I115" s="21">
        <f ca="1">IFERROR(INDEX(INDIRECT($Q$1):INDIRECT($Q$2),MATCH($A115,INDIRECT($Q$1):INDIRECT($Q$3),0),COLUMN()),0)+IFERROR(INDEX(INDIRECT($Q$4):INDIRECT($Q$5),MATCH($A115,INDIRECT($Q$4):INDIRECT($Q$6),0),COLUMN()),0)+IFERROR(INDEX(INDIRECT($Q$7):INDIRECT($Q$8),MATCH($A115,INDIRECT($Q$7):INDIRECT($Q$9),0),COLUMN()),0)+IFERROR(INDEX(INDIRECT($Q$10):INDIRECT($Q$11),MATCH($A115,INDIRECT($Q$10):INDIRECT($Q$12),0),COLUMN()),0)+IFERROR(INDEX(INDIRECT($Q$13):INDIRECT($Q$14),MATCH($A115,INDIRECT($Q$13):INDIRECT($Q$15),0),COLUMN()),0)+IFERROR(INDEX(INDIRECT($Q$16):INDIRECT($Q$17),MATCH($A115,INDIRECT($Q$16):INDIRECT($Q$18),0),COLUMN()),0)</f>
        <v>0</v>
      </c>
      <c r="J115" s="22"/>
      <c r="K115" s="21">
        <f ca="1">IF(ISNA(VLOOKUP($A115,INDIRECT($Q$16):INDIRECT($Q$17),11,FALSE)),0,VLOOKUP($A115,INDIRECT($Q$16):INDIRECT($Q$17),11,FALSE))</f>
        <v>0</v>
      </c>
      <c r="L115" s="22">
        <f t="shared" ca="1" si="2"/>
        <v>0</v>
      </c>
      <c r="M115" s="22">
        <f t="shared" ca="1" si="3"/>
        <v>0</v>
      </c>
    </row>
    <row r="116" spans="1:13">
      <c r="A116" s="38"/>
      <c r="B116" s="40"/>
      <c r="C116" s="21">
        <f ca="1">IF(ISNA(VLOOKUP(A116,INDIRECT($Q$1):INDIRECT($Q$2),11,FALSE)),0,VLOOKUP(A116,INDIRECT($Q$1):INDIRECT($Q$2),11,FALSE))</f>
        <v>0</v>
      </c>
      <c r="D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E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F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G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H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I116" s="21">
        <f ca="1">IFERROR(INDEX(INDIRECT($Q$1):INDIRECT($Q$2),MATCH($A116,INDIRECT($Q$1):INDIRECT($Q$3),0),COLUMN()),0)+IFERROR(INDEX(INDIRECT($Q$4):INDIRECT($Q$5),MATCH($A116,INDIRECT($Q$4):INDIRECT($Q$6),0),COLUMN()),0)+IFERROR(INDEX(INDIRECT($Q$7):INDIRECT($Q$8),MATCH($A116,INDIRECT($Q$7):INDIRECT($Q$9),0),COLUMN()),0)+IFERROR(INDEX(INDIRECT($Q$10):INDIRECT($Q$11),MATCH($A116,INDIRECT($Q$10):INDIRECT($Q$12),0),COLUMN()),0)+IFERROR(INDEX(INDIRECT($Q$13):INDIRECT($Q$14),MATCH($A116,INDIRECT($Q$13):INDIRECT($Q$15),0),COLUMN()),0)+IFERROR(INDEX(INDIRECT($Q$16):INDIRECT($Q$17),MATCH($A116,INDIRECT($Q$16):INDIRECT($Q$18),0),COLUMN()),0)</f>
        <v>0</v>
      </c>
      <c r="J116" s="22"/>
      <c r="K116" s="21">
        <f ca="1">IF(ISNA(VLOOKUP($A116,INDIRECT($Q$16):INDIRECT($Q$17),11,FALSE)),0,VLOOKUP($A116,INDIRECT($Q$16):INDIRECT($Q$17),11,FALSE))</f>
        <v>0</v>
      </c>
      <c r="L116" s="22">
        <f t="shared" ca="1" si="2"/>
        <v>0</v>
      </c>
      <c r="M116" s="22">
        <f t="shared" ca="1" si="3"/>
        <v>0</v>
      </c>
    </row>
    <row r="117" spans="1:13">
      <c r="A117" s="38"/>
      <c r="B117" s="40"/>
      <c r="C117" s="21">
        <f ca="1">IF(ISNA(VLOOKUP(A117,INDIRECT($Q$1):INDIRECT($Q$2),11,FALSE)),0,VLOOKUP(A117,INDIRECT($Q$1):INDIRECT($Q$2),11,FALSE))</f>
        <v>0</v>
      </c>
      <c r="D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E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F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G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H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I117" s="21">
        <f ca="1">IFERROR(INDEX(INDIRECT($Q$1):INDIRECT($Q$2),MATCH($A117,INDIRECT($Q$1):INDIRECT($Q$3),0),COLUMN()),0)+IFERROR(INDEX(INDIRECT($Q$4):INDIRECT($Q$5),MATCH($A117,INDIRECT($Q$4):INDIRECT($Q$6),0),COLUMN()),0)+IFERROR(INDEX(INDIRECT($Q$7):INDIRECT($Q$8),MATCH($A117,INDIRECT($Q$7):INDIRECT($Q$9),0),COLUMN()),0)+IFERROR(INDEX(INDIRECT($Q$10):INDIRECT($Q$11),MATCH($A117,INDIRECT($Q$10):INDIRECT($Q$12),0),COLUMN()),0)+IFERROR(INDEX(INDIRECT($Q$13):INDIRECT($Q$14),MATCH($A117,INDIRECT($Q$13):INDIRECT($Q$15),0),COLUMN()),0)+IFERROR(INDEX(INDIRECT($Q$16):INDIRECT($Q$17),MATCH($A117,INDIRECT($Q$16):INDIRECT($Q$18),0),COLUMN()),0)</f>
        <v>0</v>
      </c>
      <c r="J117" s="22"/>
      <c r="K117" s="21">
        <f ca="1">IF(ISNA(VLOOKUP($A117,INDIRECT($Q$16):INDIRECT($Q$17),11,FALSE)),0,VLOOKUP($A117,INDIRECT($Q$16):INDIRECT($Q$17),11,FALSE))</f>
        <v>0</v>
      </c>
      <c r="L117" s="22">
        <f t="shared" ca="1" si="2"/>
        <v>0</v>
      </c>
      <c r="M117" s="22">
        <f t="shared" ca="1" si="3"/>
        <v>0</v>
      </c>
    </row>
    <row r="118" spans="1:13">
      <c r="A118" s="38"/>
      <c r="B118" s="40"/>
      <c r="C118" s="21">
        <f ca="1">IF(ISNA(VLOOKUP(A118,INDIRECT($Q$1):INDIRECT($Q$2),11,FALSE)),0,VLOOKUP(A118,INDIRECT($Q$1):INDIRECT($Q$2),11,FALSE))</f>
        <v>0</v>
      </c>
      <c r="D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E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F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G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H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I118" s="21">
        <f ca="1">IFERROR(INDEX(INDIRECT($Q$1):INDIRECT($Q$2),MATCH($A118,INDIRECT($Q$1):INDIRECT($Q$3),0),COLUMN()),0)+IFERROR(INDEX(INDIRECT($Q$4):INDIRECT($Q$5),MATCH($A118,INDIRECT($Q$4):INDIRECT($Q$6),0),COLUMN()),0)+IFERROR(INDEX(INDIRECT($Q$7):INDIRECT($Q$8),MATCH($A118,INDIRECT($Q$7):INDIRECT($Q$9),0),COLUMN()),0)+IFERROR(INDEX(INDIRECT($Q$10):INDIRECT($Q$11),MATCH($A118,INDIRECT($Q$10):INDIRECT($Q$12),0),COLUMN()),0)+IFERROR(INDEX(INDIRECT($Q$13):INDIRECT($Q$14),MATCH($A118,INDIRECT($Q$13):INDIRECT($Q$15),0),COLUMN()),0)+IFERROR(INDEX(INDIRECT($Q$16):INDIRECT($Q$17),MATCH($A118,INDIRECT($Q$16):INDIRECT($Q$18),0),COLUMN()),0)</f>
        <v>0</v>
      </c>
      <c r="J118" s="22"/>
      <c r="K118" s="21">
        <f ca="1">IF(ISNA(VLOOKUP($A118,INDIRECT($Q$16):INDIRECT($Q$17),11,FALSE)),0,VLOOKUP($A118,INDIRECT($Q$16):INDIRECT($Q$17),11,FALSE))</f>
        <v>0</v>
      </c>
      <c r="L118" s="22">
        <f t="shared" ca="1" si="2"/>
        <v>0</v>
      </c>
      <c r="M118" s="22">
        <f t="shared" ca="1" si="3"/>
        <v>0</v>
      </c>
    </row>
    <row r="119" spans="1:13">
      <c r="A119" s="38"/>
      <c r="B119" s="40"/>
      <c r="C119" s="21">
        <f ca="1">IF(ISNA(VLOOKUP(A119,INDIRECT($Q$1):INDIRECT($Q$2),11,FALSE)),0,VLOOKUP(A119,INDIRECT($Q$1):INDIRECT($Q$2),11,FALSE))</f>
        <v>0</v>
      </c>
      <c r="D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E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F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G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H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I119" s="21">
        <f ca="1">IFERROR(INDEX(INDIRECT($Q$1):INDIRECT($Q$2),MATCH($A119,INDIRECT($Q$1):INDIRECT($Q$3),0),COLUMN()),0)+IFERROR(INDEX(INDIRECT($Q$4):INDIRECT($Q$5),MATCH($A119,INDIRECT($Q$4):INDIRECT($Q$6),0),COLUMN()),0)+IFERROR(INDEX(INDIRECT($Q$7):INDIRECT($Q$8),MATCH($A119,INDIRECT($Q$7):INDIRECT($Q$9),0),COLUMN()),0)+IFERROR(INDEX(INDIRECT($Q$10):INDIRECT($Q$11),MATCH($A119,INDIRECT($Q$10):INDIRECT($Q$12),0),COLUMN()),0)+IFERROR(INDEX(INDIRECT($Q$13):INDIRECT($Q$14),MATCH($A119,INDIRECT($Q$13):INDIRECT($Q$15),0),COLUMN()),0)+IFERROR(INDEX(INDIRECT($Q$16):INDIRECT($Q$17),MATCH($A119,INDIRECT($Q$16):INDIRECT($Q$18),0),COLUMN()),0)</f>
        <v>0</v>
      </c>
      <c r="J119" s="22"/>
      <c r="K119" s="21">
        <f ca="1">IF(ISNA(VLOOKUP($A119,INDIRECT($Q$16):INDIRECT($Q$17),11,FALSE)),0,VLOOKUP($A119,INDIRECT($Q$16):INDIRECT($Q$17),11,FALSE))</f>
        <v>0</v>
      </c>
      <c r="L119" s="22">
        <f t="shared" ca="1" si="2"/>
        <v>0</v>
      </c>
      <c r="M119" s="22">
        <f t="shared" ca="1" si="3"/>
        <v>0</v>
      </c>
    </row>
    <row r="120" spans="1:13">
      <c r="A120" s="38"/>
      <c r="B120" s="40"/>
      <c r="C120" s="21">
        <f ca="1">IF(ISNA(VLOOKUP(A120,INDIRECT($Q$1):INDIRECT($Q$2),11,FALSE)),0,VLOOKUP(A120,INDIRECT($Q$1):INDIRECT($Q$2),11,FALSE))</f>
        <v>0</v>
      </c>
      <c r="D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E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F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G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H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I120" s="21">
        <f ca="1">IFERROR(INDEX(INDIRECT($Q$1):INDIRECT($Q$2),MATCH($A120,INDIRECT($Q$1):INDIRECT($Q$3),0),COLUMN()),0)+IFERROR(INDEX(INDIRECT($Q$4):INDIRECT($Q$5),MATCH($A120,INDIRECT($Q$4):INDIRECT($Q$6),0),COLUMN()),0)+IFERROR(INDEX(INDIRECT($Q$7):INDIRECT($Q$8),MATCH($A120,INDIRECT($Q$7):INDIRECT($Q$9),0),COLUMN()),0)+IFERROR(INDEX(INDIRECT($Q$10):INDIRECT($Q$11),MATCH($A120,INDIRECT($Q$10):INDIRECT($Q$12),0),COLUMN()),0)+IFERROR(INDEX(INDIRECT($Q$13):INDIRECT($Q$14),MATCH($A120,INDIRECT($Q$13):INDIRECT($Q$15),0),COLUMN()),0)+IFERROR(INDEX(INDIRECT($Q$16):INDIRECT($Q$17),MATCH($A120,INDIRECT($Q$16):INDIRECT($Q$18),0),COLUMN()),0)</f>
        <v>0</v>
      </c>
      <c r="J120" s="22"/>
      <c r="K120" s="21">
        <f ca="1">IF(ISNA(VLOOKUP($A120,INDIRECT($Q$16):INDIRECT($Q$17),11,FALSE)),0,VLOOKUP($A120,INDIRECT($Q$16):INDIRECT($Q$17),11,FALSE))</f>
        <v>0</v>
      </c>
      <c r="L120" s="22">
        <f t="shared" ca="1" si="2"/>
        <v>0</v>
      </c>
      <c r="M120" s="22">
        <f t="shared" ca="1" si="3"/>
        <v>0</v>
      </c>
    </row>
    <row r="121" spans="1:13">
      <c r="A121" s="38"/>
      <c r="B121" s="40"/>
      <c r="C121" s="21">
        <f ca="1">IF(ISNA(VLOOKUP(A121,INDIRECT($Q$1):INDIRECT($Q$2),11,FALSE)),0,VLOOKUP(A121,INDIRECT($Q$1):INDIRECT($Q$2),11,FALSE))</f>
        <v>0</v>
      </c>
      <c r="D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E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F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G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H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I121" s="21">
        <f ca="1">IFERROR(INDEX(INDIRECT($Q$1):INDIRECT($Q$2),MATCH($A121,INDIRECT($Q$1):INDIRECT($Q$3),0),COLUMN()),0)+IFERROR(INDEX(INDIRECT($Q$4):INDIRECT($Q$5),MATCH($A121,INDIRECT($Q$4):INDIRECT($Q$6),0),COLUMN()),0)+IFERROR(INDEX(INDIRECT($Q$7):INDIRECT($Q$8),MATCH($A121,INDIRECT($Q$7):INDIRECT($Q$9),0),COLUMN()),0)+IFERROR(INDEX(INDIRECT($Q$10):INDIRECT($Q$11),MATCH($A121,INDIRECT($Q$10):INDIRECT($Q$12),0),COLUMN()),0)+IFERROR(INDEX(INDIRECT($Q$13):INDIRECT($Q$14),MATCH($A121,INDIRECT($Q$13):INDIRECT($Q$15),0),COLUMN()),0)+IFERROR(INDEX(INDIRECT($Q$16):INDIRECT($Q$17),MATCH($A121,INDIRECT($Q$16):INDIRECT($Q$18),0),COLUMN()),0)</f>
        <v>0</v>
      </c>
      <c r="J121" s="22"/>
      <c r="K121" s="21">
        <f ca="1">IF(ISNA(VLOOKUP($A121,INDIRECT($Q$16):INDIRECT($Q$17),11,FALSE)),0,VLOOKUP($A121,INDIRECT($Q$16):INDIRECT($Q$17),11,FALSE))</f>
        <v>0</v>
      </c>
      <c r="L121" s="22">
        <f t="shared" ca="1" si="2"/>
        <v>0</v>
      </c>
      <c r="M121" s="22">
        <f t="shared" ca="1" si="3"/>
        <v>0</v>
      </c>
    </row>
    <row r="122" spans="1:13">
      <c r="A122" s="38"/>
      <c r="B122" s="40"/>
      <c r="C122" s="21">
        <f ca="1">IF(ISNA(VLOOKUP(A122,INDIRECT($Q$1):INDIRECT($Q$2),11,FALSE)),0,VLOOKUP(A122,INDIRECT($Q$1):INDIRECT($Q$2),11,FALSE))</f>
        <v>0</v>
      </c>
      <c r="D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E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F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G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H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I122" s="21">
        <f ca="1">IFERROR(INDEX(INDIRECT($Q$1):INDIRECT($Q$2),MATCH($A122,INDIRECT($Q$1):INDIRECT($Q$3),0),COLUMN()),0)+IFERROR(INDEX(INDIRECT($Q$4):INDIRECT($Q$5),MATCH($A122,INDIRECT($Q$4):INDIRECT($Q$6),0),COLUMN()),0)+IFERROR(INDEX(INDIRECT($Q$7):INDIRECT($Q$8),MATCH($A122,INDIRECT($Q$7):INDIRECT($Q$9),0),COLUMN()),0)+IFERROR(INDEX(INDIRECT($Q$10):INDIRECT($Q$11),MATCH($A122,INDIRECT($Q$10):INDIRECT($Q$12),0),COLUMN()),0)+IFERROR(INDEX(INDIRECT($Q$13):INDIRECT($Q$14),MATCH($A122,INDIRECT($Q$13):INDIRECT($Q$15),0),COLUMN()),0)+IFERROR(INDEX(INDIRECT($Q$16):INDIRECT($Q$17),MATCH($A122,INDIRECT($Q$16):INDIRECT($Q$18),0),COLUMN()),0)</f>
        <v>0</v>
      </c>
      <c r="J122" s="22"/>
      <c r="K122" s="21">
        <f ca="1">IF(ISNA(VLOOKUP($A122,INDIRECT($Q$16):INDIRECT($Q$17),11,FALSE)),0,VLOOKUP($A122,INDIRECT($Q$16):INDIRECT($Q$17),11,FALSE))</f>
        <v>0</v>
      </c>
      <c r="L122" s="22">
        <f t="shared" ca="1" si="2"/>
        <v>0</v>
      </c>
      <c r="M122" s="22">
        <f t="shared" ca="1" si="3"/>
        <v>0</v>
      </c>
    </row>
    <row r="123" spans="1:13">
      <c r="A123" s="38"/>
      <c r="B123" s="40"/>
      <c r="C123" s="21">
        <f ca="1">IF(ISNA(VLOOKUP(A123,INDIRECT($Q$1):INDIRECT($Q$2),11,FALSE)),0,VLOOKUP(A123,INDIRECT($Q$1):INDIRECT($Q$2),11,FALSE))</f>
        <v>0</v>
      </c>
      <c r="D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E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F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G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H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I123" s="21">
        <f ca="1">IFERROR(INDEX(INDIRECT($Q$1):INDIRECT($Q$2),MATCH($A123,INDIRECT($Q$1):INDIRECT($Q$3),0),COLUMN()),0)+IFERROR(INDEX(INDIRECT($Q$4):INDIRECT($Q$5),MATCH($A123,INDIRECT($Q$4):INDIRECT($Q$6),0),COLUMN()),0)+IFERROR(INDEX(INDIRECT($Q$7):INDIRECT($Q$8),MATCH($A123,INDIRECT($Q$7):INDIRECT($Q$9),0),COLUMN()),0)+IFERROR(INDEX(INDIRECT($Q$10):INDIRECT($Q$11),MATCH($A123,INDIRECT($Q$10):INDIRECT($Q$12),0),COLUMN()),0)+IFERROR(INDEX(INDIRECT($Q$13):INDIRECT($Q$14),MATCH($A123,INDIRECT($Q$13):INDIRECT($Q$15),0),COLUMN()),0)+IFERROR(INDEX(INDIRECT($Q$16):INDIRECT($Q$17),MATCH($A123,INDIRECT($Q$16):INDIRECT($Q$18),0),COLUMN()),0)</f>
        <v>0</v>
      </c>
      <c r="J123" s="22"/>
      <c r="K123" s="21">
        <f ca="1">IF(ISNA(VLOOKUP($A123,INDIRECT($Q$16):INDIRECT($Q$17),11,FALSE)),0,VLOOKUP($A123,INDIRECT($Q$16):INDIRECT($Q$17),11,FALSE))</f>
        <v>0</v>
      </c>
      <c r="L123" s="22">
        <f t="shared" ca="1" si="2"/>
        <v>0</v>
      </c>
      <c r="M123" s="22">
        <f t="shared" ca="1" si="3"/>
        <v>0</v>
      </c>
    </row>
    <row r="124" spans="1:13">
      <c r="A124" s="38"/>
      <c r="B124" s="40"/>
      <c r="C124" s="21">
        <f ca="1">IF(ISNA(VLOOKUP(A124,INDIRECT($Q$1):INDIRECT($Q$2),11,FALSE)),0,VLOOKUP(A124,INDIRECT($Q$1):INDIRECT($Q$2),11,FALSE))</f>
        <v>0</v>
      </c>
      <c r="D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E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F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G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H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I124" s="21">
        <f ca="1">IFERROR(INDEX(INDIRECT($Q$1):INDIRECT($Q$2),MATCH($A124,INDIRECT($Q$1):INDIRECT($Q$3),0),COLUMN()),0)+IFERROR(INDEX(INDIRECT($Q$4):INDIRECT($Q$5),MATCH($A124,INDIRECT($Q$4):INDIRECT($Q$6),0),COLUMN()),0)+IFERROR(INDEX(INDIRECT($Q$7):INDIRECT($Q$8),MATCH($A124,INDIRECT($Q$7):INDIRECT($Q$9),0),COLUMN()),0)+IFERROR(INDEX(INDIRECT($Q$10):INDIRECT($Q$11),MATCH($A124,INDIRECT($Q$10):INDIRECT($Q$12),0),COLUMN()),0)+IFERROR(INDEX(INDIRECT($Q$13):INDIRECT($Q$14),MATCH($A124,INDIRECT($Q$13):INDIRECT($Q$15),0),COLUMN()),0)+IFERROR(INDEX(INDIRECT($Q$16):INDIRECT($Q$17),MATCH($A124,INDIRECT($Q$16):INDIRECT($Q$18),0),COLUMN()),0)</f>
        <v>0</v>
      </c>
      <c r="J124" s="22"/>
      <c r="K124" s="21">
        <f ca="1">IF(ISNA(VLOOKUP($A124,INDIRECT($Q$16):INDIRECT($Q$17),11,FALSE)),0,VLOOKUP($A124,INDIRECT($Q$16):INDIRECT($Q$17),11,FALSE))</f>
        <v>0</v>
      </c>
      <c r="L124" s="22">
        <f t="shared" ca="1" si="2"/>
        <v>0</v>
      </c>
      <c r="M124" s="22">
        <f t="shared" ca="1" si="3"/>
        <v>0</v>
      </c>
    </row>
    <row r="125" spans="1:13">
      <c r="A125" s="38"/>
      <c r="B125" s="40"/>
      <c r="C125" s="21">
        <f ca="1">IF(ISNA(VLOOKUP(A125,INDIRECT($Q$1):INDIRECT($Q$2),11,FALSE)),0,VLOOKUP(A125,INDIRECT($Q$1):INDIRECT($Q$2),11,FALSE))</f>
        <v>0</v>
      </c>
      <c r="D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E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F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G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H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I125" s="21">
        <f ca="1">IFERROR(INDEX(INDIRECT($Q$1):INDIRECT($Q$2),MATCH($A125,INDIRECT($Q$1):INDIRECT($Q$3),0),COLUMN()),0)+IFERROR(INDEX(INDIRECT($Q$4):INDIRECT($Q$5),MATCH($A125,INDIRECT($Q$4):INDIRECT($Q$6),0),COLUMN()),0)+IFERROR(INDEX(INDIRECT($Q$7):INDIRECT($Q$8),MATCH($A125,INDIRECT($Q$7):INDIRECT($Q$9),0),COLUMN()),0)+IFERROR(INDEX(INDIRECT($Q$10):INDIRECT($Q$11),MATCH($A125,INDIRECT($Q$10):INDIRECT($Q$12),0),COLUMN()),0)+IFERROR(INDEX(INDIRECT($Q$13):INDIRECT($Q$14),MATCH($A125,INDIRECT($Q$13):INDIRECT($Q$15),0),COLUMN()),0)+IFERROR(INDEX(INDIRECT($Q$16):INDIRECT($Q$17),MATCH($A125,INDIRECT($Q$16):INDIRECT($Q$18),0),COLUMN()),0)</f>
        <v>0</v>
      </c>
      <c r="J125" s="22"/>
      <c r="K125" s="21">
        <f ca="1">IF(ISNA(VLOOKUP($A125,INDIRECT($Q$16):INDIRECT($Q$17),11,FALSE)),0,VLOOKUP($A125,INDIRECT($Q$16):INDIRECT($Q$17),11,FALSE))</f>
        <v>0</v>
      </c>
      <c r="L125" s="22">
        <f t="shared" ca="1" si="2"/>
        <v>0</v>
      </c>
      <c r="M125" s="22">
        <f t="shared" ca="1" si="3"/>
        <v>0</v>
      </c>
    </row>
    <row r="126" spans="1:13">
      <c r="A126" s="38"/>
      <c r="B126" s="40"/>
      <c r="C126" s="21">
        <f ca="1">IF(ISNA(VLOOKUP(A126,INDIRECT($Q$1):INDIRECT($Q$2),11,FALSE)),0,VLOOKUP(A126,INDIRECT($Q$1):INDIRECT($Q$2),11,FALSE))</f>
        <v>0</v>
      </c>
      <c r="D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E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F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G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H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I126" s="21">
        <f ca="1">IFERROR(INDEX(INDIRECT($Q$1):INDIRECT($Q$2),MATCH($A126,INDIRECT($Q$1):INDIRECT($Q$3),0),COLUMN()),0)+IFERROR(INDEX(INDIRECT($Q$4):INDIRECT($Q$5),MATCH($A126,INDIRECT($Q$4):INDIRECT($Q$6),0),COLUMN()),0)+IFERROR(INDEX(INDIRECT($Q$7):INDIRECT($Q$8),MATCH($A126,INDIRECT($Q$7):INDIRECT($Q$9),0),COLUMN()),0)+IFERROR(INDEX(INDIRECT($Q$10):INDIRECT($Q$11),MATCH($A126,INDIRECT($Q$10):INDIRECT($Q$12),0),COLUMN()),0)+IFERROR(INDEX(INDIRECT($Q$13):INDIRECT($Q$14),MATCH($A126,INDIRECT($Q$13):INDIRECT($Q$15),0),COLUMN()),0)+IFERROR(INDEX(INDIRECT($Q$16):INDIRECT($Q$17),MATCH($A126,INDIRECT($Q$16):INDIRECT($Q$18),0),COLUMN()),0)</f>
        <v>0</v>
      </c>
      <c r="J126" s="22"/>
      <c r="K126" s="21">
        <f ca="1">IF(ISNA(VLOOKUP($A126,INDIRECT($Q$16):INDIRECT($Q$17),11,FALSE)),0,VLOOKUP($A126,INDIRECT($Q$16):INDIRECT($Q$17),11,FALSE))</f>
        <v>0</v>
      </c>
      <c r="L126" s="22">
        <f t="shared" ca="1" si="2"/>
        <v>0</v>
      </c>
      <c r="M126" s="22">
        <f t="shared" ca="1" si="3"/>
        <v>0</v>
      </c>
    </row>
    <row r="127" spans="1:13">
      <c r="A127" s="38"/>
      <c r="B127" s="40"/>
      <c r="C127" s="21">
        <f ca="1">IF(ISNA(VLOOKUP(A127,INDIRECT($Q$1):INDIRECT($Q$2),11,FALSE)),0,VLOOKUP(A127,INDIRECT($Q$1):INDIRECT($Q$2),11,FALSE))</f>
        <v>0</v>
      </c>
      <c r="D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E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F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G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H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I127" s="21">
        <f ca="1">IFERROR(INDEX(INDIRECT($Q$1):INDIRECT($Q$2),MATCH($A127,INDIRECT($Q$1):INDIRECT($Q$3),0),COLUMN()),0)+IFERROR(INDEX(INDIRECT($Q$4):INDIRECT($Q$5),MATCH($A127,INDIRECT($Q$4):INDIRECT($Q$6),0),COLUMN()),0)+IFERROR(INDEX(INDIRECT($Q$7):INDIRECT($Q$8),MATCH($A127,INDIRECT($Q$7):INDIRECT($Q$9),0),COLUMN()),0)+IFERROR(INDEX(INDIRECT($Q$10):INDIRECT($Q$11),MATCH($A127,INDIRECT($Q$10):INDIRECT($Q$12),0),COLUMN()),0)+IFERROR(INDEX(INDIRECT($Q$13):INDIRECT($Q$14),MATCH($A127,INDIRECT($Q$13):INDIRECT($Q$15),0),COLUMN()),0)+IFERROR(INDEX(INDIRECT($Q$16):INDIRECT($Q$17),MATCH($A127,INDIRECT($Q$16):INDIRECT($Q$18),0),COLUMN()),0)</f>
        <v>0</v>
      </c>
      <c r="J127" s="22"/>
      <c r="K127" s="21">
        <f ca="1">IF(ISNA(VLOOKUP($A127,INDIRECT($Q$16):INDIRECT($Q$17),11,FALSE)),0,VLOOKUP($A127,INDIRECT($Q$16):INDIRECT($Q$17),11,FALSE))</f>
        <v>0</v>
      </c>
      <c r="L127" s="22">
        <f t="shared" ca="1" si="2"/>
        <v>0</v>
      </c>
      <c r="M127" s="22">
        <f t="shared" ca="1" si="3"/>
        <v>0</v>
      </c>
    </row>
    <row r="128" spans="1:13">
      <c r="A128" s="38"/>
      <c r="B128" s="40"/>
      <c r="C128" s="21">
        <f ca="1">IF(ISNA(VLOOKUP(A128,INDIRECT($Q$1):INDIRECT($Q$2),11,FALSE)),0,VLOOKUP(A128,INDIRECT($Q$1):INDIRECT($Q$2),11,FALSE))</f>
        <v>0</v>
      </c>
      <c r="D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E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F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G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H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I128" s="21">
        <f ca="1">IFERROR(INDEX(INDIRECT($Q$1):INDIRECT($Q$2),MATCH($A128,INDIRECT($Q$1):INDIRECT($Q$3),0),COLUMN()),0)+IFERROR(INDEX(INDIRECT($Q$4):INDIRECT($Q$5),MATCH($A128,INDIRECT($Q$4):INDIRECT($Q$6),0),COLUMN()),0)+IFERROR(INDEX(INDIRECT($Q$7):INDIRECT($Q$8),MATCH($A128,INDIRECT($Q$7):INDIRECT($Q$9),0),COLUMN()),0)+IFERROR(INDEX(INDIRECT($Q$10):INDIRECT($Q$11),MATCH($A128,INDIRECT($Q$10):INDIRECT($Q$12),0),COLUMN()),0)+IFERROR(INDEX(INDIRECT($Q$13):INDIRECT($Q$14),MATCH($A128,INDIRECT($Q$13):INDIRECT($Q$15),0),COLUMN()),0)+IFERROR(INDEX(INDIRECT($Q$16):INDIRECT($Q$17),MATCH($A128,INDIRECT($Q$16):INDIRECT($Q$18),0),COLUMN()),0)</f>
        <v>0</v>
      </c>
      <c r="J128" s="22"/>
      <c r="K128" s="21">
        <f ca="1">IF(ISNA(VLOOKUP($A128,INDIRECT($Q$16):INDIRECT($Q$17),11,FALSE)),0,VLOOKUP($A128,INDIRECT($Q$16):INDIRECT($Q$17),11,FALSE))</f>
        <v>0</v>
      </c>
      <c r="L128" s="22">
        <f t="shared" ca="1" si="2"/>
        <v>0</v>
      </c>
      <c r="M128" s="22">
        <f t="shared" ca="1" si="3"/>
        <v>0</v>
      </c>
    </row>
    <row r="129" spans="1:13">
      <c r="A129" s="38"/>
      <c r="B129" s="40"/>
      <c r="C129" s="21">
        <f ca="1">IF(ISNA(VLOOKUP(A129,INDIRECT($Q$1):INDIRECT($Q$2),11,FALSE)),0,VLOOKUP(A129,INDIRECT($Q$1):INDIRECT($Q$2),11,FALSE))</f>
        <v>0</v>
      </c>
      <c r="D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E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F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G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H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I129" s="21">
        <f ca="1">IFERROR(INDEX(INDIRECT($Q$1):INDIRECT($Q$2),MATCH($A129,INDIRECT($Q$1):INDIRECT($Q$3),0),COLUMN()),0)+IFERROR(INDEX(INDIRECT($Q$4):INDIRECT($Q$5),MATCH($A129,INDIRECT($Q$4):INDIRECT($Q$6),0),COLUMN()),0)+IFERROR(INDEX(INDIRECT($Q$7):INDIRECT($Q$8),MATCH($A129,INDIRECT($Q$7):INDIRECT($Q$9),0),COLUMN()),0)+IFERROR(INDEX(INDIRECT($Q$10):INDIRECT($Q$11),MATCH($A129,INDIRECT($Q$10):INDIRECT($Q$12),0),COLUMN()),0)+IFERROR(INDEX(INDIRECT($Q$13):INDIRECT($Q$14),MATCH($A129,INDIRECT($Q$13):INDIRECT($Q$15),0),COLUMN()),0)+IFERROR(INDEX(INDIRECT($Q$16):INDIRECT($Q$17),MATCH($A129,INDIRECT($Q$16):INDIRECT($Q$18),0),COLUMN()),0)</f>
        <v>0</v>
      </c>
      <c r="J129" s="22"/>
      <c r="K129" s="21">
        <f ca="1">IF(ISNA(VLOOKUP($A129,INDIRECT($Q$16):INDIRECT($Q$17),11,FALSE)),0,VLOOKUP($A129,INDIRECT($Q$16):INDIRECT($Q$17),11,FALSE))</f>
        <v>0</v>
      </c>
      <c r="L129" s="22">
        <f t="shared" ca="1" si="2"/>
        <v>0</v>
      </c>
      <c r="M129" s="22">
        <f t="shared" ca="1" si="3"/>
        <v>0</v>
      </c>
    </row>
    <row r="130" spans="1:13">
      <c r="A130" s="38"/>
      <c r="B130" s="40"/>
      <c r="C130" s="21">
        <f ca="1">IF(ISNA(VLOOKUP(A130,INDIRECT($Q$1):INDIRECT($Q$2),11,FALSE)),0,VLOOKUP(A130,INDIRECT($Q$1):INDIRECT($Q$2),11,FALSE))</f>
        <v>0</v>
      </c>
      <c r="D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E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F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G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H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I130" s="21">
        <f ca="1">IFERROR(INDEX(INDIRECT($Q$1):INDIRECT($Q$2),MATCH($A130,INDIRECT($Q$1):INDIRECT($Q$3),0),COLUMN()),0)+IFERROR(INDEX(INDIRECT($Q$4):INDIRECT($Q$5),MATCH($A130,INDIRECT($Q$4):INDIRECT($Q$6),0),COLUMN()),0)+IFERROR(INDEX(INDIRECT($Q$7):INDIRECT($Q$8),MATCH($A130,INDIRECT($Q$7):INDIRECT($Q$9),0),COLUMN()),0)+IFERROR(INDEX(INDIRECT($Q$10):INDIRECT($Q$11),MATCH($A130,INDIRECT($Q$10):INDIRECT($Q$12),0),COLUMN()),0)+IFERROR(INDEX(INDIRECT($Q$13):INDIRECT($Q$14),MATCH($A130,INDIRECT($Q$13):INDIRECT($Q$15),0),COLUMN()),0)+IFERROR(INDEX(INDIRECT($Q$16):INDIRECT($Q$17),MATCH($A130,INDIRECT($Q$16):INDIRECT($Q$18),0),COLUMN()),0)</f>
        <v>0</v>
      </c>
      <c r="J130" s="22"/>
      <c r="K130" s="21">
        <f ca="1">IF(ISNA(VLOOKUP($A130,INDIRECT($Q$16):INDIRECT($Q$17),11,FALSE)),0,VLOOKUP($A130,INDIRECT($Q$16):INDIRECT($Q$17),11,FALSE))</f>
        <v>0</v>
      </c>
      <c r="L130" s="22">
        <f t="shared" ca="1" si="2"/>
        <v>0</v>
      </c>
      <c r="M130" s="22">
        <f t="shared" ca="1" si="3"/>
        <v>0</v>
      </c>
    </row>
    <row r="131" spans="1:13">
      <c r="A131" s="38"/>
      <c r="B131" s="40"/>
      <c r="C131" s="21">
        <f ca="1">IF(ISNA(VLOOKUP(A131,INDIRECT($Q$1):INDIRECT($Q$2),11,FALSE)),0,VLOOKUP(A131,INDIRECT($Q$1):INDIRECT($Q$2),11,FALSE))</f>
        <v>0</v>
      </c>
      <c r="D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E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F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G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H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I131" s="21">
        <f ca="1">IFERROR(INDEX(INDIRECT($Q$1):INDIRECT($Q$2),MATCH($A131,INDIRECT($Q$1):INDIRECT($Q$3),0),COLUMN()),0)+IFERROR(INDEX(INDIRECT($Q$4):INDIRECT($Q$5),MATCH($A131,INDIRECT($Q$4):INDIRECT($Q$6),0),COLUMN()),0)+IFERROR(INDEX(INDIRECT($Q$7):INDIRECT($Q$8),MATCH($A131,INDIRECT($Q$7):INDIRECT($Q$9),0),COLUMN()),0)+IFERROR(INDEX(INDIRECT($Q$10):INDIRECT($Q$11),MATCH($A131,INDIRECT($Q$10):INDIRECT($Q$12),0),COLUMN()),0)+IFERROR(INDEX(INDIRECT($Q$13):INDIRECT($Q$14),MATCH($A131,INDIRECT($Q$13):INDIRECT($Q$15),0),COLUMN()),0)+IFERROR(INDEX(INDIRECT($Q$16):INDIRECT($Q$17),MATCH($A131,INDIRECT($Q$16):INDIRECT($Q$18),0),COLUMN()),0)</f>
        <v>0</v>
      </c>
      <c r="J131" s="22"/>
      <c r="K131" s="21">
        <f ca="1">IF(ISNA(VLOOKUP($A131,INDIRECT($Q$16):INDIRECT($Q$17),11,FALSE)),0,VLOOKUP($A131,INDIRECT($Q$16):INDIRECT($Q$17),11,FALSE))</f>
        <v>0</v>
      </c>
      <c r="L131" s="22">
        <f t="shared" ca="1" si="2"/>
        <v>0</v>
      </c>
      <c r="M131" s="22">
        <f t="shared" ca="1" si="3"/>
        <v>0</v>
      </c>
    </row>
    <row r="132" spans="1:13">
      <c r="A132" s="38"/>
      <c r="B132" s="40"/>
      <c r="C132" s="21">
        <f ca="1">IF(ISNA(VLOOKUP(A132,INDIRECT($Q$1):INDIRECT($Q$2),11,FALSE)),0,VLOOKUP(A132,INDIRECT($Q$1):INDIRECT($Q$2),11,FALSE))</f>
        <v>0</v>
      </c>
      <c r="D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E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F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G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H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I132" s="21">
        <f ca="1">IFERROR(INDEX(INDIRECT($Q$1):INDIRECT($Q$2),MATCH($A132,INDIRECT($Q$1):INDIRECT($Q$3),0),COLUMN()),0)+IFERROR(INDEX(INDIRECT($Q$4):INDIRECT($Q$5),MATCH($A132,INDIRECT($Q$4):INDIRECT($Q$6),0),COLUMN()),0)+IFERROR(INDEX(INDIRECT($Q$7):INDIRECT($Q$8),MATCH($A132,INDIRECT($Q$7):INDIRECT($Q$9),0),COLUMN()),0)+IFERROR(INDEX(INDIRECT($Q$10):INDIRECT($Q$11),MATCH($A132,INDIRECT($Q$10):INDIRECT($Q$12),0),COLUMN()),0)+IFERROR(INDEX(INDIRECT($Q$13):INDIRECT($Q$14),MATCH($A132,INDIRECT($Q$13):INDIRECT($Q$15),0),COLUMN()),0)+IFERROR(INDEX(INDIRECT($Q$16):INDIRECT($Q$17),MATCH($A132,INDIRECT($Q$16):INDIRECT($Q$18),0),COLUMN()),0)</f>
        <v>0</v>
      </c>
      <c r="J132" s="22"/>
      <c r="K132" s="21">
        <f ca="1">IF(ISNA(VLOOKUP($A132,INDIRECT($Q$16):INDIRECT($Q$17),11,FALSE)),0,VLOOKUP($A132,INDIRECT($Q$16):INDIRECT($Q$17),11,FALSE))</f>
        <v>0</v>
      </c>
      <c r="L132" s="22">
        <f t="shared" ca="1" si="2"/>
        <v>0</v>
      </c>
      <c r="M132" s="22">
        <f t="shared" ca="1" si="3"/>
        <v>0</v>
      </c>
    </row>
    <row r="133" spans="1:13">
      <c r="A133" s="38"/>
      <c r="B133" s="40"/>
      <c r="C133" s="21">
        <f ca="1">IF(ISNA(VLOOKUP(A133,INDIRECT($Q$1):INDIRECT($Q$2),11,FALSE)),0,VLOOKUP(A133,INDIRECT($Q$1):INDIRECT($Q$2),11,FALSE))</f>
        <v>0</v>
      </c>
      <c r="D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E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F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G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H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I133" s="21">
        <f ca="1">IFERROR(INDEX(INDIRECT($Q$1):INDIRECT($Q$2),MATCH($A133,INDIRECT($Q$1):INDIRECT($Q$3),0),COLUMN()),0)+IFERROR(INDEX(INDIRECT($Q$4):INDIRECT($Q$5),MATCH($A133,INDIRECT($Q$4):INDIRECT($Q$6),0),COLUMN()),0)+IFERROR(INDEX(INDIRECT($Q$7):INDIRECT($Q$8),MATCH($A133,INDIRECT($Q$7):INDIRECT($Q$9),0),COLUMN()),0)+IFERROR(INDEX(INDIRECT($Q$10):INDIRECT($Q$11),MATCH($A133,INDIRECT($Q$10):INDIRECT($Q$12),0),COLUMN()),0)+IFERROR(INDEX(INDIRECT($Q$13):INDIRECT($Q$14),MATCH($A133,INDIRECT($Q$13):INDIRECT($Q$15),0),COLUMN()),0)+IFERROR(INDEX(INDIRECT($Q$16):INDIRECT($Q$17),MATCH($A133,INDIRECT($Q$16):INDIRECT($Q$18),0),COLUMN()),0)</f>
        <v>0</v>
      </c>
      <c r="J133" s="22"/>
      <c r="K133" s="21">
        <f ca="1">IF(ISNA(VLOOKUP($A133,INDIRECT($Q$16):INDIRECT($Q$17),11,FALSE)),0,VLOOKUP($A133,INDIRECT($Q$16):INDIRECT($Q$17),11,FALSE))</f>
        <v>0</v>
      </c>
      <c r="L133" s="22">
        <f t="shared" ca="1" si="2"/>
        <v>0</v>
      </c>
      <c r="M133" s="22">
        <f t="shared" ca="1" si="3"/>
        <v>0</v>
      </c>
    </row>
    <row r="134" spans="1:13">
      <c r="A134" s="38"/>
      <c r="B134" s="40"/>
      <c r="C134" s="21">
        <f ca="1">IF(ISNA(VLOOKUP(A134,INDIRECT($Q$1):INDIRECT($Q$2),11,FALSE)),0,VLOOKUP(A134,INDIRECT($Q$1):INDIRECT($Q$2),11,FALSE))</f>
        <v>0</v>
      </c>
      <c r="D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E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F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G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H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I134" s="21">
        <f ca="1">IFERROR(INDEX(INDIRECT($Q$1):INDIRECT($Q$2),MATCH($A134,INDIRECT($Q$1):INDIRECT($Q$3),0),COLUMN()),0)+IFERROR(INDEX(INDIRECT($Q$4):INDIRECT($Q$5),MATCH($A134,INDIRECT($Q$4):INDIRECT($Q$6),0),COLUMN()),0)+IFERROR(INDEX(INDIRECT($Q$7):INDIRECT($Q$8),MATCH($A134,INDIRECT($Q$7):INDIRECT($Q$9),0),COLUMN()),0)+IFERROR(INDEX(INDIRECT($Q$10):INDIRECT($Q$11),MATCH($A134,INDIRECT($Q$10):INDIRECT($Q$12),0),COLUMN()),0)+IFERROR(INDEX(INDIRECT($Q$13):INDIRECT($Q$14),MATCH($A134,INDIRECT($Q$13):INDIRECT($Q$15),0),COLUMN()),0)+IFERROR(INDEX(INDIRECT($Q$16):INDIRECT($Q$17),MATCH($A134,INDIRECT($Q$16):INDIRECT($Q$18),0),COLUMN()),0)</f>
        <v>0</v>
      </c>
      <c r="J134" s="22"/>
      <c r="K134" s="21">
        <f ca="1">IF(ISNA(VLOOKUP($A134,INDIRECT($Q$16):INDIRECT($Q$17),11,FALSE)),0,VLOOKUP($A134,INDIRECT($Q$16):INDIRECT($Q$17),11,FALSE))</f>
        <v>0</v>
      </c>
      <c r="L134" s="22">
        <f t="shared" ca="1" si="2"/>
        <v>0</v>
      </c>
      <c r="M134" s="22">
        <f t="shared" ca="1" si="3"/>
        <v>0</v>
      </c>
    </row>
    <row r="135" spans="1:13">
      <c r="A135" s="38"/>
      <c r="B135" s="40"/>
      <c r="C135" s="21">
        <f ca="1">IF(ISNA(VLOOKUP(A135,INDIRECT($Q$1):INDIRECT($Q$2),11,FALSE)),0,VLOOKUP(A135,INDIRECT($Q$1):INDIRECT($Q$2),11,FALSE))</f>
        <v>0</v>
      </c>
      <c r="D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E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F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G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H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I135" s="21">
        <f ca="1">IFERROR(INDEX(INDIRECT($Q$1):INDIRECT($Q$2),MATCH($A135,INDIRECT($Q$1):INDIRECT($Q$3),0),COLUMN()),0)+IFERROR(INDEX(INDIRECT($Q$4):INDIRECT($Q$5),MATCH($A135,INDIRECT($Q$4):INDIRECT($Q$6),0),COLUMN()),0)+IFERROR(INDEX(INDIRECT($Q$7):INDIRECT($Q$8),MATCH($A135,INDIRECT($Q$7):INDIRECT($Q$9),0),COLUMN()),0)+IFERROR(INDEX(INDIRECT($Q$10):INDIRECT($Q$11),MATCH($A135,INDIRECT($Q$10):INDIRECT($Q$12),0),COLUMN()),0)+IFERROR(INDEX(INDIRECT($Q$13):INDIRECT($Q$14),MATCH($A135,INDIRECT($Q$13):INDIRECT($Q$15),0),COLUMN()),0)+IFERROR(INDEX(INDIRECT($Q$16):INDIRECT($Q$17),MATCH($A135,INDIRECT($Q$16):INDIRECT($Q$18),0),COLUMN()),0)</f>
        <v>0</v>
      </c>
      <c r="J135" s="22"/>
      <c r="K135" s="21">
        <f ca="1">IF(ISNA(VLOOKUP($A135,INDIRECT($Q$16):INDIRECT($Q$17),11,FALSE)),0,VLOOKUP($A135,INDIRECT($Q$16):INDIRECT($Q$17),11,FALSE))</f>
        <v>0</v>
      </c>
      <c r="L135" s="22">
        <f t="shared" ca="1" si="2"/>
        <v>0</v>
      </c>
      <c r="M135" s="22">
        <f t="shared" ca="1" si="3"/>
        <v>0</v>
      </c>
    </row>
    <row r="136" spans="1:13">
      <c r="A136" s="38"/>
      <c r="B136" s="40"/>
      <c r="C136" s="21">
        <f ca="1">IF(ISNA(VLOOKUP(A136,INDIRECT($Q$1):INDIRECT($Q$2),11,FALSE)),0,VLOOKUP(A136,INDIRECT($Q$1):INDIRECT($Q$2),11,FALSE))</f>
        <v>0</v>
      </c>
      <c r="D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E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F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G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H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I136" s="21">
        <f ca="1">IFERROR(INDEX(INDIRECT($Q$1):INDIRECT($Q$2),MATCH($A136,INDIRECT($Q$1):INDIRECT($Q$3),0),COLUMN()),0)+IFERROR(INDEX(INDIRECT($Q$4):INDIRECT($Q$5),MATCH($A136,INDIRECT($Q$4):INDIRECT($Q$6),0),COLUMN()),0)+IFERROR(INDEX(INDIRECT($Q$7):INDIRECT($Q$8),MATCH($A136,INDIRECT($Q$7):INDIRECT($Q$9),0),COLUMN()),0)+IFERROR(INDEX(INDIRECT($Q$10):INDIRECT($Q$11),MATCH($A136,INDIRECT($Q$10):INDIRECT($Q$12),0),COLUMN()),0)+IFERROR(INDEX(INDIRECT($Q$13):INDIRECT($Q$14),MATCH($A136,INDIRECT($Q$13):INDIRECT($Q$15),0),COLUMN()),0)+IFERROR(INDEX(INDIRECT($Q$16):INDIRECT($Q$17),MATCH($A136,INDIRECT($Q$16):INDIRECT($Q$18),0),COLUMN()),0)</f>
        <v>0</v>
      </c>
      <c r="J136" s="22"/>
      <c r="K136" s="21">
        <f ca="1">IF(ISNA(VLOOKUP($A136,INDIRECT($Q$16):INDIRECT($Q$17),11,FALSE)),0,VLOOKUP($A136,INDIRECT($Q$16):INDIRECT($Q$17),11,FALSE))</f>
        <v>0</v>
      </c>
      <c r="L136" s="22">
        <f t="shared" ref="L136:L199" ca="1" si="4">IF($K136&gt;$J136,$K136-$J136,0)</f>
        <v>0</v>
      </c>
      <c r="M136" s="22">
        <f t="shared" ref="M136:M199" ca="1" si="5">IF($K136&lt;$J136,$J136-$K136,0)</f>
        <v>0</v>
      </c>
    </row>
    <row r="137" spans="1:13">
      <c r="A137" s="38"/>
      <c r="B137" s="40"/>
      <c r="C137" s="21">
        <f ca="1">IF(ISNA(VLOOKUP(A137,INDIRECT($Q$1):INDIRECT($Q$2),11,FALSE)),0,VLOOKUP(A137,INDIRECT($Q$1):INDIRECT($Q$2),11,FALSE))</f>
        <v>0</v>
      </c>
      <c r="D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E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F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G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H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I137" s="21">
        <f ca="1">IFERROR(INDEX(INDIRECT($Q$1):INDIRECT($Q$2),MATCH($A137,INDIRECT($Q$1):INDIRECT($Q$3),0),COLUMN()),0)+IFERROR(INDEX(INDIRECT($Q$4):INDIRECT($Q$5),MATCH($A137,INDIRECT($Q$4):INDIRECT($Q$6),0),COLUMN()),0)+IFERROR(INDEX(INDIRECT($Q$7):INDIRECT($Q$8),MATCH($A137,INDIRECT($Q$7):INDIRECT($Q$9),0),COLUMN()),0)+IFERROR(INDEX(INDIRECT($Q$10):INDIRECT($Q$11),MATCH($A137,INDIRECT($Q$10):INDIRECT($Q$12),0),COLUMN()),0)+IFERROR(INDEX(INDIRECT($Q$13):INDIRECT($Q$14),MATCH($A137,INDIRECT($Q$13):INDIRECT($Q$15),0),COLUMN()),0)+IFERROR(INDEX(INDIRECT($Q$16):INDIRECT($Q$17),MATCH($A137,INDIRECT($Q$16):INDIRECT($Q$18),0),COLUMN()),0)</f>
        <v>0</v>
      </c>
      <c r="J137" s="22"/>
      <c r="K137" s="21">
        <f ca="1">IF(ISNA(VLOOKUP($A137,INDIRECT($Q$16):INDIRECT($Q$17),11,FALSE)),0,VLOOKUP($A137,INDIRECT($Q$16):INDIRECT($Q$17),11,FALSE))</f>
        <v>0</v>
      </c>
      <c r="L137" s="22">
        <f t="shared" ca="1" si="4"/>
        <v>0</v>
      </c>
      <c r="M137" s="22">
        <f t="shared" ca="1" si="5"/>
        <v>0</v>
      </c>
    </row>
    <row r="138" spans="1:13">
      <c r="A138" s="38"/>
      <c r="B138" s="40"/>
      <c r="C138" s="21">
        <f ca="1">IF(ISNA(VLOOKUP(A138,INDIRECT($Q$1):INDIRECT($Q$2),11,FALSE)),0,VLOOKUP(A138,INDIRECT($Q$1):INDIRECT($Q$2),11,FALSE))</f>
        <v>0</v>
      </c>
      <c r="D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E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F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G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H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I138" s="21">
        <f ca="1">IFERROR(INDEX(INDIRECT($Q$1):INDIRECT($Q$2),MATCH($A138,INDIRECT($Q$1):INDIRECT($Q$3),0),COLUMN()),0)+IFERROR(INDEX(INDIRECT($Q$4):INDIRECT($Q$5),MATCH($A138,INDIRECT($Q$4):INDIRECT($Q$6),0),COLUMN()),0)+IFERROR(INDEX(INDIRECT($Q$7):INDIRECT($Q$8),MATCH($A138,INDIRECT($Q$7):INDIRECT($Q$9),0),COLUMN()),0)+IFERROR(INDEX(INDIRECT($Q$10):INDIRECT($Q$11),MATCH($A138,INDIRECT($Q$10):INDIRECT($Q$12),0),COLUMN()),0)+IFERROR(INDEX(INDIRECT($Q$13):INDIRECT($Q$14),MATCH($A138,INDIRECT($Q$13):INDIRECT($Q$15),0),COLUMN()),0)+IFERROR(INDEX(INDIRECT($Q$16):INDIRECT($Q$17),MATCH($A138,INDIRECT($Q$16):INDIRECT($Q$18),0),COLUMN()),0)</f>
        <v>0</v>
      </c>
      <c r="J138" s="22"/>
      <c r="K138" s="21">
        <f ca="1">IF(ISNA(VLOOKUP($A138,INDIRECT($Q$16):INDIRECT($Q$17),11,FALSE)),0,VLOOKUP($A138,INDIRECT($Q$16):INDIRECT($Q$17),11,FALSE))</f>
        <v>0</v>
      </c>
      <c r="L138" s="22">
        <f t="shared" ca="1" si="4"/>
        <v>0</v>
      </c>
      <c r="M138" s="22">
        <f t="shared" ca="1" si="5"/>
        <v>0</v>
      </c>
    </row>
    <row r="139" spans="1:13">
      <c r="A139" s="38"/>
      <c r="B139" s="40"/>
      <c r="C139" s="21">
        <f ca="1">IF(ISNA(VLOOKUP(A139,INDIRECT($Q$1):INDIRECT($Q$2),11,FALSE)),0,VLOOKUP(A139,INDIRECT($Q$1):INDIRECT($Q$2),11,FALSE))</f>
        <v>0</v>
      </c>
      <c r="D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E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F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G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H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I139" s="21">
        <f ca="1">IFERROR(INDEX(INDIRECT($Q$1):INDIRECT($Q$2),MATCH($A139,INDIRECT($Q$1):INDIRECT($Q$3),0),COLUMN()),0)+IFERROR(INDEX(INDIRECT($Q$4):INDIRECT($Q$5),MATCH($A139,INDIRECT($Q$4):INDIRECT($Q$6),0),COLUMN()),0)+IFERROR(INDEX(INDIRECT($Q$7):INDIRECT($Q$8),MATCH($A139,INDIRECT($Q$7):INDIRECT($Q$9),0),COLUMN()),0)+IFERROR(INDEX(INDIRECT($Q$10):INDIRECT($Q$11),MATCH($A139,INDIRECT($Q$10):INDIRECT($Q$12),0),COLUMN()),0)+IFERROR(INDEX(INDIRECT($Q$13):INDIRECT($Q$14),MATCH($A139,INDIRECT($Q$13):INDIRECT($Q$15),0),COLUMN()),0)+IFERROR(INDEX(INDIRECT($Q$16):INDIRECT($Q$17),MATCH($A139,INDIRECT($Q$16):INDIRECT($Q$18),0),COLUMN()),0)</f>
        <v>0</v>
      </c>
      <c r="J139" s="22"/>
      <c r="K139" s="21">
        <f ca="1">IF(ISNA(VLOOKUP($A139,INDIRECT($Q$16):INDIRECT($Q$17),11,FALSE)),0,VLOOKUP($A139,INDIRECT($Q$16):INDIRECT($Q$17),11,FALSE))</f>
        <v>0</v>
      </c>
      <c r="L139" s="22">
        <f t="shared" ca="1" si="4"/>
        <v>0</v>
      </c>
      <c r="M139" s="22">
        <f t="shared" ca="1" si="5"/>
        <v>0</v>
      </c>
    </row>
    <row r="140" spans="1:13">
      <c r="A140" s="38"/>
      <c r="B140" s="40"/>
      <c r="C140" s="21">
        <f ca="1">IF(ISNA(VLOOKUP(A140,INDIRECT($Q$1):INDIRECT($Q$2),11,FALSE)),0,VLOOKUP(A140,INDIRECT($Q$1):INDIRECT($Q$2),11,FALSE))</f>
        <v>0</v>
      </c>
      <c r="D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E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F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G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H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I140" s="21">
        <f ca="1">IFERROR(INDEX(INDIRECT($Q$1):INDIRECT($Q$2),MATCH($A140,INDIRECT($Q$1):INDIRECT($Q$3),0),COLUMN()),0)+IFERROR(INDEX(INDIRECT($Q$4):INDIRECT($Q$5),MATCH($A140,INDIRECT($Q$4):INDIRECT($Q$6),0),COLUMN()),0)+IFERROR(INDEX(INDIRECT($Q$7):INDIRECT($Q$8),MATCH($A140,INDIRECT($Q$7):INDIRECT($Q$9),0),COLUMN()),0)+IFERROR(INDEX(INDIRECT($Q$10):INDIRECT($Q$11),MATCH($A140,INDIRECT($Q$10):INDIRECT($Q$12),0),COLUMN()),0)+IFERROR(INDEX(INDIRECT($Q$13):INDIRECT($Q$14),MATCH($A140,INDIRECT($Q$13):INDIRECT($Q$15),0),COLUMN()),0)+IFERROR(INDEX(INDIRECT($Q$16):INDIRECT($Q$17),MATCH($A140,INDIRECT($Q$16):INDIRECT($Q$18),0),COLUMN()),0)</f>
        <v>0</v>
      </c>
      <c r="J140" s="22"/>
      <c r="K140" s="21">
        <f ca="1">IF(ISNA(VLOOKUP($A140,INDIRECT($Q$16):INDIRECT($Q$17),11,FALSE)),0,VLOOKUP($A140,INDIRECT($Q$16):INDIRECT($Q$17),11,FALSE))</f>
        <v>0</v>
      </c>
      <c r="L140" s="22">
        <f t="shared" ca="1" si="4"/>
        <v>0</v>
      </c>
      <c r="M140" s="22">
        <f t="shared" ca="1" si="5"/>
        <v>0</v>
      </c>
    </row>
    <row r="141" spans="1:13">
      <c r="A141" s="38"/>
      <c r="B141" s="40"/>
      <c r="C141" s="21">
        <f ca="1">IF(ISNA(VLOOKUP(A141,INDIRECT($Q$1):INDIRECT($Q$2),11,FALSE)),0,VLOOKUP(A141,INDIRECT($Q$1):INDIRECT($Q$2),11,FALSE))</f>
        <v>0</v>
      </c>
      <c r="D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E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F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G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H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I141" s="21">
        <f ca="1">IFERROR(INDEX(INDIRECT($Q$1):INDIRECT($Q$2),MATCH($A141,INDIRECT($Q$1):INDIRECT($Q$3),0),COLUMN()),0)+IFERROR(INDEX(INDIRECT($Q$4):INDIRECT($Q$5),MATCH($A141,INDIRECT($Q$4):INDIRECT($Q$6),0),COLUMN()),0)+IFERROR(INDEX(INDIRECT($Q$7):INDIRECT($Q$8),MATCH($A141,INDIRECT($Q$7):INDIRECT($Q$9),0),COLUMN()),0)+IFERROR(INDEX(INDIRECT($Q$10):INDIRECT($Q$11),MATCH($A141,INDIRECT($Q$10):INDIRECT($Q$12),0),COLUMN()),0)+IFERROR(INDEX(INDIRECT($Q$13):INDIRECT($Q$14),MATCH($A141,INDIRECT($Q$13):INDIRECT($Q$15),0),COLUMN()),0)+IFERROR(INDEX(INDIRECT($Q$16):INDIRECT($Q$17),MATCH($A141,INDIRECT($Q$16):INDIRECT($Q$18),0),COLUMN()),0)</f>
        <v>0</v>
      </c>
      <c r="J141" s="22"/>
      <c r="K141" s="21">
        <f ca="1">IF(ISNA(VLOOKUP($A141,INDIRECT($Q$16):INDIRECT($Q$17),11,FALSE)),0,VLOOKUP($A141,INDIRECT($Q$16):INDIRECT($Q$17),11,FALSE))</f>
        <v>0</v>
      </c>
      <c r="L141" s="22">
        <f t="shared" ca="1" si="4"/>
        <v>0</v>
      </c>
      <c r="M141" s="22">
        <f t="shared" ca="1" si="5"/>
        <v>0</v>
      </c>
    </row>
    <row r="142" spans="1:13">
      <c r="A142" s="38"/>
      <c r="B142" s="40"/>
      <c r="C142" s="21">
        <f ca="1">IF(ISNA(VLOOKUP(A142,INDIRECT($Q$1):INDIRECT($Q$2),11,FALSE)),0,VLOOKUP(A142,INDIRECT($Q$1):INDIRECT($Q$2),11,FALSE))</f>
        <v>0</v>
      </c>
      <c r="D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E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F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G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H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I142" s="21">
        <f ca="1">IFERROR(INDEX(INDIRECT($Q$1):INDIRECT($Q$2),MATCH($A142,INDIRECT($Q$1):INDIRECT($Q$3),0),COLUMN()),0)+IFERROR(INDEX(INDIRECT($Q$4):INDIRECT($Q$5),MATCH($A142,INDIRECT($Q$4):INDIRECT($Q$6),0),COLUMN()),0)+IFERROR(INDEX(INDIRECT($Q$7):INDIRECT($Q$8),MATCH($A142,INDIRECT($Q$7):INDIRECT($Q$9),0),COLUMN()),0)+IFERROR(INDEX(INDIRECT($Q$10):INDIRECT($Q$11),MATCH($A142,INDIRECT($Q$10):INDIRECT($Q$12),0),COLUMN()),0)+IFERROR(INDEX(INDIRECT($Q$13):INDIRECT($Q$14),MATCH($A142,INDIRECT($Q$13):INDIRECT($Q$15),0),COLUMN()),0)+IFERROR(INDEX(INDIRECT($Q$16):INDIRECT($Q$17),MATCH($A142,INDIRECT($Q$16):INDIRECT($Q$18),0),COLUMN()),0)</f>
        <v>0</v>
      </c>
      <c r="J142" s="22"/>
      <c r="K142" s="21">
        <f ca="1">IF(ISNA(VLOOKUP($A142,INDIRECT($Q$16):INDIRECT($Q$17),11,FALSE)),0,VLOOKUP($A142,INDIRECT($Q$16):INDIRECT($Q$17),11,FALSE))</f>
        <v>0</v>
      </c>
      <c r="L142" s="22">
        <f t="shared" ca="1" si="4"/>
        <v>0</v>
      </c>
      <c r="M142" s="22">
        <f t="shared" ca="1" si="5"/>
        <v>0</v>
      </c>
    </row>
    <row r="143" spans="1:13">
      <c r="A143" s="38"/>
      <c r="B143" s="40"/>
      <c r="C143" s="21">
        <f ca="1">IF(ISNA(VLOOKUP(A143,INDIRECT($Q$1):INDIRECT($Q$2),11,FALSE)),0,VLOOKUP(A143,INDIRECT($Q$1):INDIRECT($Q$2),11,FALSE))</f>
        <v>0</v>
      </c>
      <c r="D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E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F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G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H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I143" s="21">
        <f ca="1">IFERROR(INDEX(INDIRECT($Q$1):INDIRECT($Q$2),MATCH($A143,INDIRECT($Q$1):INDIRECT($Q$3),0),COLUMN()),0)+IFERROR(INDEX(INDIRECT($Q$4):INDIRECT($Q$5),MATCH($A143,INDIRECT($Q$4):INDIRECT($Q$6),0),COLUMN()),0)+IFERROR(INDEX(INDIRECT($Q$7):INDIRECT($Q$8),MATCH($A143,INDIRECT($Q$7):INDIRECT($Q$9),0),COLUMN()),0)+IFERROR(INDEX(INDIRECT($Q$10):INDIRECT($Q$11),MATCH($A143,INDIRECT($Q$10):INDIRECT($Q$12),0),COLUMN()),0)+IFERROR(INDEX(INDIRECT($Q$13):INDIRECT($Q$14),MATCH($A143,INDIRECT($Q$13):INDIRECT($Q$15),0),COLUMN()),0)+IFERROR(INDEX(INDIRECT($Q$16):INDIRECT($Q$17),MATCH($A143,INDIRECT($Q$16):INDIRECT($Q$18),0),COLUMN()),0)</f>
        <v>0</v>
      </c>
      <c r="J143" s="22"/>
      <c r="K143" s="21">
        <f ca="1">IF(ISNA(VLOOKUP($A143,INDIRECT($Q$16):INDIRECT($Q$17),11,FALSE)),0,VLOOKUP($A143,INDIRECT($Q$16):INDIRECT($Q$17),11,FALSE))</f>
        <v>0</v>
      </c>
      <c r="L143" s="22">
        <f t="shared" ca="1" si="4"/>
        <v>0</v>
      </c>
      <c r="M143" s="22">
        <f t="shared" ca="1" si="5"/>
        <v>0</v>
      </c>
    </row>
    <row r="144" spans="1:13">
      <c r="A144" s="38"/>
      <c r="B144" s="40"/>
      <c r="C144" s="21">
        <f ca="1">IF(ISNA(VLOOKUP(A144,INDIRECT($Q$1):INDIRECT($Q$2),11,FALSE)),0,VLOOKUP(A144,INDIRECT($Q$1):INDIRECT($Q$2),11,FALSE))</f>
        <v>0</v>
      </c>
      <c r="D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E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F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G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H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I144" s="21">
        <f ca="1">IFERROR(INDEX(INDIRECT($Q$1):INDIRECT($Q$2),MATCH($A144,INDIRECT($Q$1):INDIRECT($Q$3),0),COLUMN()),0)+IFERROR(INDEX(INDIRECT($Q$4):INDIRECT($Q$5),MATCH($A144,INDIRECT($Q$4):INDIRECT($Q$6),0),COLUMN()),0)+IFERROR(INDEX(INDIRECT($Q$7):INDIRECT($Q$8),MATCH($A144,INDIRECT($Q$7):INDIRECT($Q$9),0),COLUMN()),0)+IFERROR(INDEX(INDIRECT($Q$10):INDIRECT($Q$11),MATCH($A144,INDIRECT($Q$10):INDIRECT($Q$12),0),COLUMN()),0)+IFERROR(INDEX(INDIRECT($Q$13):INDIRECT($Q$14),MATCH($A144,INDIRECT($Q$13):INDIRECT($Q$15),0),COLUMN()),0)+IFERROR(INDEX(INDIRECT($Q$16):INDIRECT($Q$17),MATCH($A144,INDIRECT($Q$16):INDIRECT($Q$18),0),COLUMN()),0)</f>
        <v>0</v>
      </c>
      <c r="J144" s="22"/>
      <c r="K144" s="21">
        <f ca="1">IF(ISNA(VLOOKUP($A144,INDIRECT($Q$16):INDIRECT($Q$17),11,FALSE)),0,VLOOKUP($A144,INDIRECT($Q$16):INDIRECT($Q$17),11,FALSE))</f>
        <v>0</v>
      </c>
      <c r="L144" s="22">
        <f t="shared" ca="1" si="4"/>
        <v>0</v>
      </c>
      <c r="M144" s="22">
        <f t="shared" ca="1" si="5"/>
        <v>0</v>
      </c>
    </row>
    <row r="145" spans="1:13">
      <c r="A145" s="38"/>
      <c r="B145" s="40"/>
      <c r="C145" s="21">
        <f ca="1">IF(ISNA(VLOOKUP(A145,INDIRECT($Q$1):INDIRECT($Q$2),11,FALSE)),0,VLOOKUP(A145,INDIRECT($Q$1):INDIRECT($Q$2),11,FALSE))</f>
        <v>0</v>
      </c>
      <c r="D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E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F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G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H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I145" s="21">
        <f ca="1">IFERROR(INDEX(INDIRECT($Q$1):INDIRECT($Q$2),MATCH($A145,INDIRECT($Q$1):INDIRECT($Q$3),0),COLUMN()),0)+IFERROR(INDEX(INDIRECT($Q$4):INDIRECT($Q$5),MATCH($A145,INDIRECT($Q$4):INDIRECT($Q$6),0),COLUMN()),0)+IFERROR(INDEX(INDIRECT($Q$7):INDIRECT($Q$8),MATCH($A145,INDIRECT($Q$7):INDIRECT($Q$9),0),COLUMN()),0)+IFERROR(INDEX(INDIRECT($Q$10):INDIRECT($Q$11),MATCH($A145,INDIRECT($Q$10):INDIRECT($Q$12),0),COLUMN()),0)+IFERROR(INDEX(INDIRECT($Q$13):INDIRECT($Q$14),MATCH($A145,INDIRECT($Q$13):INDIRECT($Q$15),0),COLUMN()),0)+IFERROR(INDEX(INDIRECT($Q$16):INDIRECT($Q$17),MATCH($A145,INDIRECT($Q$16):INDIRECT($Q$18),0),COLUMN()),0)</f>
        <v>0</v>
      </c>
      <c r="J145" s="22"/>
      <c r="K145" s="21">
        <f ca="1">IF(ISNA(VLOOKUP($A145,INDIRECT($Q$16):INDIRECT($Q$17),11,FALSE)),0,VLOOKUP($A145,INDIRECT($Q$16):INDIRECT($Q$17),11,FALSE))</f>
        <v>0</v>
      </c>
      <c r="L145" s="22">
        <f t="shared" ca="1" si="4"/>
        <v>0</v>
      </c>
      <c r="M145" s="22">
        <f t="shared" ca="1" si="5"/>
        <v>0</v>
      </c>
    </row>
    <row r="146" spans="1:13">
      <c r="A146" s="38"/>
      <c r="B146" s="40"/>
      <c r="C146" s="21">
        <f ca="1">IF(ISNA(VLOOKUP(A146,INDIRECT($Q$1):INDIRECT($Q$2),11,FALSE)),0,VLOOKUP(A146,INDIRECT($Q$1):INDIRECT($Q$2),11,FALSE))</f>
        <v>0</v>
      </c>
      <c r="D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E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F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G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H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I146" s="21">
        <f ca="1">IFERROR(INDEX(INDIRECT($Q$1):INDIRECT($Q$2),MATCH($A146,INDIRECT($Q$1):INDIRECT($Q$3),0),COLUMN()),0)+IFERROR(INDEX(INDIRECT($Q$4):INDIRECT($Q$5),MATCH($A146,INDIRECT($Q$4):INDIRECT($Q$6),0),COLUMN()),0)+IFERROR(INDEX(INDIRECT($Q$7):INDIRECT($Q$8),MATCH($A146,INDIRECT($Q$7):INDIRECT($Q$9),0),COLUMN()),0)+IFERROR(INDEX(INDIRECT($Q$10):INDIRECT($Q$11),MATCH($A146,INDIRECT($Q$10):INDIRECT($Q$12),0),COLUMN()),0)+IFERROR(INDEX(INDIRECT($Q$13):INDIRECT($Q$14),MATCH($A146,INDIRECT($Q$13):INDIRECT($Q$15),0),COLUMN()),0)+IFERROR(INDEX(INDIRECT($Q$16):INDIRECT($Q$17),MATCH($A146,INDIRECT($Q$16):INDIRECT($Q$18),0),COLUMN()),0)</f>
        <v>0</v>
      </c>
      <c r="J146" s="22"/>
      <c r="K146" s="21">
        <f ca="1">IF(ISNA(VLOOKUP($A146,INDIRECT($Q$16):INDIRECT($Q$17),11,FALSE)),0,VLOOKUP($A146,INDIRECT($Q$16):INDIRECT($Q$17),11,FALSE))</f>
        <v>0</v>
      </c>
      <c r="L146" s="22">
        <f t="shared" ca="1" si="4"/>
        <v>0</v>
      </c>
      <c r="M146" s="22">
        <f t="shared" ca="1" si="5"/>
        <v>0</v>
      </c>
    </row>
    <row r="147" spans="1:13">
      <c r="A147" s="38"/>
      <c r="B147" s="40"/>
      <c r="C147" s="21">
        <f ca="1">IF(ISNA(VLOOKUP(A147,INDIRECT($Q$1):INDIRECT($Q$2),11,FALSE)),0,VLOOKUP(A147,INDIRECT($Q$1):INDIRECT($Q$2),11,FALSE))</f>
        <v>0</v>
      </c>
      <c r="D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E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F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G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H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I147" s="21">
        <f ca="1">IFERROR(INDEX(INDIRECT($Q$1):INDIRECT($Q$2),MATCH($A147,INDIRECT($Q$1):INDIRECT($Q$3),0),COLUMN()),0)+IFERROR(INDEX(INDIRECT($Q$4):INDIRECT($Q$5),MATCH($A147,INDIRECT($Q$4):INDIRECT($Q$6),0),COLUMN()),0)+IFERROR(INDEX(INDIRECT($Q$7):INDIRECT($Q$8),MATCH($A147,INDIRECT($Q$7):INDIRECT($Q$9),0),COLUMN()),0)+IFERROR(INDEX(INDIRECT($Q$10):INDIRECT($Q$11),MATCH($A147,INDIRECT($Q$10):INDIRECT($Q$12),0),COLUMN()),0)+IFERROR(INDEX(INDIRECT($Q$13):INDIRECT($Q$14),MATCH($A147,INDIRECT($Q$13):INDIRECT($Q$15),0),COLUMN()),0)+IFERROR(INDEX(INDIRECT($Q$16):INDIRECT($Q$17),MATCH($A147,INDIRECT($Q$16):INDIRECT($Q$18),0),COLUMN()),0)</f>
        <v>0</v>
      </c>
      <c r="J147" s="22"/>
      <c r="K147" s="21">
        <f ca="1">IF(ISNA(VLOOKUP($A147,INDIRECT($Q$16):INDIRECT($Q$17),11,FALSE)),0,VLOOKUP($A147,INDIRECT($Q$16):INDIRECT($Q$17),11,FALSE))</f>
        <v>0</v>
      </c>
      <c r="L147" s="22">
        <f t="shared" ca="1" si="4"/>
        <v>0</v>
      </c>
      <c r="M147" s="22">
        <f t="shared" ca="1" si="5"/>
        <v>0</v>
      </c>
    </row>
    <row r="148" spans="1:13">
      <c r="A148" s="38"/>
      <c r="B148" s="40"/>
      <c r="C148" s="21">
        <f ca="1">IF(ISNA(VLOOKUP(A148,INDIRECT($Q$1):INDIRECT($Q$2),11,FALSE)),0,VLOOKUP(A148,INDIRECT($Q$1):INDIRECT($Q$2),11,FALSE))</f>
        <v>0</v>
      </c>
      <c r="D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E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F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G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H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I148" s="21">
        <f ca="1">IFERROR(INDEX(INDIRECT($Q$1):INDIRECT($Q$2),MATCH($A148,INDIRECT($Q$1):INDIRECT($Q$3),0),COLUMN()),0)+IFERROR(INDEX(INDIRECT($Q$4):INDIRECT($Q$5),MATCH($A148,INDIRECT($Q$4):INDIRECT($Q$6),0),COLUMN()),0)+IFERROR(INDEX(INDIRECT($Q$7):INDIRECT($Q$8),MATCH($A148,INDIRECT($Q$7):INDIRECT($Q$9),0),COLUMN()),0)+IFERROR(INDEX(INDIRECT($Q$10):INDIRECT($Q$11),MATCH($A148,INDIRECT($Q$10):INDIRECT($Q$12),0),COLUMN()),0)+IFERROR(INDEX(INDIRECT($Q$13):INDIRECT($Q$14),MATCH($A148,INDIRECT($Q$13):INDIRECT($Q$15),0),COLUMN()),0)+IFERROR(INDEX(INDIRECT($Q$16):INDIRECT($Q$17),MATCH($A148,INDIRECT($Q$16):INDIRECT($Q$18),0),COLUMN()),0)</f>
        <v>0</v>
      </c>
      <c r="J148" s="22"/>
      <c r="K148" s="21">
        <f ca="1">IF(ISNA(VLOOKUP($A148,INDIRECT($Q$16):INDIRECT($Q$17),11,FALSE)),0,VLOOKUP($A148,INDIRECT($Q$16):INDIRECT($Q$17),11,FALSE))</f>
        <v>0</v>
      </c>
      <c r="L148" s="22">
        <f t="shared" ca="1" si="4"/>
        <v>0</v>
      </c>
      <c r="M148" s="22">
        <f t="shared" ca="1" si="5"/>
        <v>0</v>
      </c>
    </row>
    <row r="149" spans="1:13">
      <c r="A149" s="38"/>
      <c r="B149" s="40"/>
      <c r="C149" s="21">
        <f ca="1">IF(ISNA(VLOOKUP(A149,INDIRECT($Q$1):INDIRECT($Q$2),11,FALSE)),0,VLOOKUP(A149,INDIRECT($Q$1):INDIRECT($Q$2),11,FALSE))</f>
        <v>0</v>
      </c>
      <c r="D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E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F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G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H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I149" s="21">
        <f ca="1">IFERROR(INDEX(INDIRECT($Q$1):INDIRECT($Q$2),MATCH($A149,INDIRECT($Q$1):INDIRECT($Q$3),0),COLUMN()),0)+IFERROR(INDEX(INDIRECT($Q$4):INDIRECT($Q$5),MATCH($A149,INDIRECT($Q$4):INDIRECT($Q$6),0),COLUMN()),0)+IFERROR(INDEX(INDIRECT($Q$7):INDIRECT($Q$8),MATCH($A149,INDIRECT($Q$7):INDIRECT($Q$9),0),COLUMN()),0)+IFERROR(INDEX(INDIRECT($Q$10):INDIRECT($Q$11),MATCH($A149,INDIRECT($Q$10):INDIRECT($Q$12),0),COLUMN()),0)+IFERROR(INDEX(INDIRECT($Q$13):INDIRECT($Q$14),MATCH($A149,INDIRECT($Q$13):INDIRECT($Q$15),0),COLUMN()),0)+IFERROR(INDEX(INDIRECT($Q$16):INDIRECT($Q$17),MATCH($A149,INDIRECT($Q$16):INDIRECT($Q$18),0),COLUMN()),0)</f>
        <v>0</v>
      </c>
      <c r="J149" s="22"/>
      <c r="K149" s="21">
        <f ca="1">IF(ISNA(VLOOKUP($A149,INDIRECT($Q$16):INDIRECT($Q$17),11,FALSE)),0,VLOOKUP($A149,INDIRECT($Q$16):INDIRECT($Q$17),11,FALSE))</f>
        <v>0</v>
      </c>
      <c r="L149" s="22">
        <f t="shared" ca="1" si="4"/>
        <v>0</v>
      </c>
      <c r="M149" s="22">
        <f t="shared" ca="1" si="5"/>
        <v>0</v>
      </c>
    </row>
    <row r="150" spans="1:13">
      <c r="A150" s="38"/>
      <c r="B150" s="40"/>
      <c r="C150" s="21">
        <f ca="1">IF(ISNA(VLOOKUP(A150,INDIRECT($Q$1):INDIRECT($Q$2),11,FALSE)),0,VLOOKUP(A150,INDIRECT($Q$1):INDIRECT($Q$2),11,FALSE))</f>
        <v>0</v>
      </c>
      <c r="D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E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F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G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H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I150" s="21">
        <f ca="1">IFERROR(INDEX(INDIRECT($Q$1):INDIRECT($Q$2),MATCH($A150,INDIRECT($Q$1):INDIRECT($Q$3),0),COLUMN()),0)+IFERROR(INDEX(INDIRECT($Q$4):INDIRECT($Q$5),MATCH($A150,INDIRECT($Q$4):INDIRECT($Q$6),0),COLUMN()),0)+IFERROR(INDEX(INDIRECT($Q$7):INDIRECT($Q$8),MATCH($A150,INDIRECT($Q$7):INDIRECT($Q$9),0),COLUMN()),0)+IFERROR(INDEX(INDIRECT($Q$10):INDIRECT($Q$11),MATCH($A150,INDIRECT($Q$10):INDIRECT($Q$12),0),COLUMN()),0)+IFERROR(INDEX(INDIRECT($Q$13):INDIRECT($Q$14),MATCH($A150,INDIRECT($Q$13):INDIRECT($Q$15),0),COLUMN()),0)+IFERROR(INDEX(INDIRECT($Q$16):INDIRECT($Q$17),MATCH($A150,INDIRECT($Q$16):INDIRECT($Q$18),0),COLUMN()),0)</f>
        <v>0</v>
      </c>
      <c r="J150" s="22"/>
      <c r="K150" s="21">
        <f ca="1">IF(ISNA(VLOOKUP($A150,INDIRECT($Q$16):INDIRECT($Q$17),11,FALSE)),0,VLOOKUP($A150,INDIRECT($Q$16):INDIRECT($Q$17),11,FALSE))</f>
        <v>0</v>
      </c>
      <c r="L150" s="22">
        <f t="shared" ca="1" si="4"/>
        <v>0</v>
      </c>
      <c r="M150" s="22">
        <f t="shared" ca="1" si="5"/>
        <v>0</v>
      </c>
    </row>
    <row r="151" spans="1:13">
      <c r="A151" s="38"/>
      <c r="B151" s="40"/>
      <c r="C151" s="21">
        <f ca="1">IF(ISNA(VLOOKUP(A151,INDIRECT($Q$1):INDIRECT($Q$2),11,FALSE)),0,VLOOKUP(A151,INDIRECT($Q$1):INDIRECT($Q$2),11,FALSE))</f>
        <v>0</v>
      </c>
      <c r="D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E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F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G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H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I151" s="21">
        <f ca="1">IFERROR(INDEX(INDIRECT($Q$1):INDIRECT($Q$2),MATCH($A151,INDIRECT($Q$1):INDIRECT($Q$3),0),COLUMN()),0)+IFERROR(INDEX(INDIRECT($Q$4):INDIRECT($Q$5),MATCH($A151,INDIRECT($Q$4):INDIRECT($Q$6),0),COLUMN()),0)+IFERROR(INDEX(INDIRECT($Q$7):INDIRECT($Q$8),MATCH($A151,INDIRECT($Q$7):INDIRECT($Q$9),0),COLUMN()),0)+IFERROR(INDEX(INDIRECT($Q$10):INDIRECT($Q$11),MATCH($A151,INDIRECT($Q$10):INDIRECT($Q$12),0),COLUMN()),0)+IFERROR(INDEX(INDIRECT($Q$13):INDIRECT($Q$14),MATCH($A151,INDIRECT($Q$13):INDIRECT($Q$15),0),COLUMN()),0)+IFERROR(INDEX(INDIRECT($Q$16):INDIRECT($Q$17),MATCH($A151,INDIRECT($Q$16):INDIRECT($Q$18),0),COLUMN()),0)</f>
        <v>0</v>
      </c>
      <c r="J151" s="22"/>
      <c r="K151" s="21">
        <f ca="1">IF(ISNA(VLOOKUP($A151,INDIRECT($Q$16):INDIRECT($Q$17),11,FALSE)),0,VLOOKUP($A151,INDIRECT($Q$16):INDIRECT($Q$17),11,FALSE))</f>
        <v>0</v>
      </c>
      <c r="L151" s="22">
        <f t="shared" ca="1" si="4"/>
        <v>0</v>
      </c>
      <c r="M151" s="22">
        <f t="shared" ca="1" si="5"/>
        <v>0</v>
      </c>
    </row>
    <row r="152" spans="1:13">
      <c r="A152" s="38"/>
      <c r="B152" s="40"/>
      <c r="C152" s="21">
        <f ca="1">IF(ISNA(VLOOKUP(A152,INDIRECT($Q$1):INDIRECT($Q$2),11,FALSE)),0,VLOOKUP(A152,INDIRECT($Q$1):INDIRECT($Q$2),11,FALSE))</f>
        <v>0</v>
      </c>
      <c r="D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E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F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G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H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I152" s="21">
        <f ca="1">IFERROR(INDEX(INDIRECT($Q$1):INDIRECT($Q$2),MATCH($A152,INDIRECT($Q$1):INDIRECT($Q$3),0),COLUMN()),0)+IFERROR(INDEX(INDIRECT($Q$4):INDIRECT($Q$5),MATCH($A152,INDIRECT($Q$4):INDIRECT($Q$6),0),COLUMN()),0)+IFERROR(INDEX(INDIRECT($Q$7):INDIRECT($Q$8),MATCH($A152,INDIRECT($Q$7):INDIRECT($Q$9),0),COLUMN()),0)+IFERROR(INDEX(INDIRECT($Q$10):INDIRECT($Q$11),MATCH($A152,INDIRECT($Q$10):INDIRECT($Q$12),0),COLUMN()),0)+IFERROR(INDEX(INDIRECT($Q$13):INDIRECT($Q$14),MATCH($A152,INDIRECT($Q$13):INDIRECT($Q$15),0),COLUMN()),0)+IFERROR(INDEX(INDIRECT($Q$16):INDIRECT($Q$17),MATCH($A152,INDIRECT($Q$16):INDIRECT($Q$18),0),COLUMN()),0)</f>
        <v>0</v>
      </c>
      <c r="J152" s="22"/>
      <c r="K152" s="21">
        <f ca="1">IF(ISNA(VLOOKUP($A152,INDIRECT($Q$16):INDIRECT($Q$17),11,FALSE)),0,VLOOKUP($A152,INDIRECT($Q$16):INDIRECT($Q$17),11,FALSE))</f>
        <v>0</v>
      </c>
      <c r="L152" s="22">
        <f t="shared" ca="1" si="4"/>
        <v>0</v>
      </c>
      <c r="M152" s="22">
        <f t="shared" ca="1" si="5"/>
        <v>0</v>
      </c>
    </row>
    <row r="153" spans="1:13">
      <c r="A153" s="38"/>
      <c r="B153" s="40"/>
      <c r="C153" s="21">
        <f ca="1">IF(ISNA(VLOOKUP(A153,INDIRECT($Q$1):INDIRECT($Q$2),11,FALSE)),0,VLOOKUP(A153,INDIRECT($Q$1):INDIRECT($Q$2),11,FALSE))</f>
        <v>0</v>
      </c>
      <c r="D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E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F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G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H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I153" s="21">
        <f ca="1">IFERROR(INDEX(INDIRECT($Q$1):INDIRECT($Q$2),MATCH($A153,INDIRECT($Q$1):INDIRECT($Q$3),0),COLUMN()),0)+IFERROR(INDEX(INDIRECT($Q$4):INDIRECT($Q$5),MATCH($A153,INDIRECT($Q$4):INDIRECT($Q$6),0),COLUMN()),0)+IFERROR(INDEX(INDIRECT($Q$7):INDIRECT($Q$8),MATCH($A153,INDIRECT($Q$7):INDIRECT($Q$9),0),COLUMN()),0)+IFERROR(INDEX(INDIRECT($Q$10):INDIRECT($Q$11),MATCH($A153,INDIRECT($Q$10):INDIRECT($Q$12),0),COLUMN()),0)+IFERROR(INDEX(INDIRECT($Q$13):INDIRECT($Q$14),MATCH($A153,INDIRECT($Q$13):INDIRECT($Q$15),0),COLUMN()),0)+IFERROR(INDEX(INDIRECT($Q$16):INDIRECT($Q$17),MATCH($A153,INDIRECT($Q$16):INDIRECT($Q$18),0),COLUMN()),0)</f>
        <v>0</v>
      </c>
      <c r="J153" s="22"/>
      <c r="K153" s="21">
        <f ca="1">IF(ISNA(VLOOKUP($A153,INDIRECT($Q$16):INDIRECT($Q$17),11,FALSE)),0,VLOOKUP($A153,INDIRECT($Q$16):INDIRECT($Q$17),11,FALSE))</f>
        <v>0</v>
      </c>
      <c r="L153" s="22">
        <f t="shared" ca="1" si="4"/>
        <v>0</v>
      </c>
      <c r="M153" s="22">
        <f t="shared" ca="1" si="5"/>
        <v>0</v>
      </c>
    </row>
    <row r="154" spans="1:13">
      <c r="A154" s="38"/>
      <c r="B154" s="40"/>
      <c r="C154" s="21">
        <f ca="1">IF(ISNA(VLOOKUP(A154,INDIRECT($Q$1):INDIRECT($Q$2),11,FALSE)),0,VLOOKUP(A154,INDIRECT($Q$1):INDIRECT($Q$2),11,FALSE))</f>
        <v>0</v>
      </c>
      <c r="D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E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F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G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H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I154" s="21">
        <f ca="1">IFERROR(INDEX(INDIRECT($Q$1):INDIRECT($Q$2),MATCH($A154,INDIRECT($Q$1):INDIRECT($Q$3),0),COLUMN()),0)+IFERROR(INDEX(INDIRECT($Q$4):INDIRECT($Q$5),MATCH($A154,INDIRECT($Q$4):INDIRECT($Q$6),0),COLUMN()),0)+IFERROR(INDEX(INDIRECT($Q$7):INDIRECT($Q$8),MATCH($A154,INDIRECT($Q$7):INDIRECT($Q$9),0),COLUMN()),0)+IFERROR(INDEX(INDIRECT($Q$10):INDIRECT($Q$11),MATCH($A154,INDIRECT($Q$10):INDIRECT($Q$12),0),COLUMN()),0)+IFERROR(INDEX(INDIRECT($Q$13):INDIRECT($Q$14),MATCH($A154,INDIRECT($Q$13):INDIRECT($Q$15),0),COLUMN()),0)+IFERROR(INDEX(INDIRECT($Q$16):INDIRECT($Q$17),MATCH($A154,INDIRECT($Q$16):INDIRECT($Q$18),0),COLUMN()),0)</f>
        <v>0</v>
      </c>
      <c r="J154" s="22"/>
      <c r="K154" s="21">
        <f ca="1">IF(ISNA(VLOOKUP($A154,INDIRECT($Q$16):INDIRECT($Q$17),11,FALSE)),0,VLOOKUP($A154,INDIRECT($Q$16):INDIRECT($Q$17),11,FALSE))</f>
        <v>0</v>
      </c>
      <c r="L154" s="22">
        <f t="shared" ca="1" si="4"/>
        <v>0</v>
      </c>
      <c r="M154" s="22">
        <f t="shared" ca="1" si="5"/>
        <v>0</v>
      </c>
    </row>
    <row r="155" spans="1:13">
      <c r="A155" s="38"/>
      <c r="B155" s="40"/>
      <c r="C155" s="21">
        <f ca="1">IF(ISNA(VLOOKUP(A155,INDIRECT($Q$1):INDIRECT($Q$2),11,FALSE)),0,VLOOKUP(A155,INDIRECT($Q$1):INDIRECT($Q$2),11,FALSE))</f>
        <v>0</v>
      </c>
      <c r="D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E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F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G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H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I155" s="21">
        <f ca="1">IFERROR(INDEX(INDIRECT($Q$1):INDIRECT($Q$2),MATCH($A155,INDIRECT($Q$1):INDIRECT($Q$3),0),COLUMN()),0)+IFERROR(INDEX(INDIRECT($Q$4):INDIRECT($Q$5),MATCH($A155,INDIRECT($Q$4):INDIRECT($Q$6),0),COLUMN()),0)+IFERROR(INDEX(INDIRECT($Q$7):INDIRECT($Q$8),MATCH($A155,INDIRECT($Q$7):INDIRECT($Q$9),0),COLUMN()),0)+IFERROR(INDEX(INDIRECT($Q$10):INDIRECT($Q$11),MATCH($A155,INDIRECT($Q$10):INDIRECT($Q$12),0),COLUMN()),0)+IFERROR(INDEX(INDIRECT($Q$13):INDIRECT($Q$14),MATCH($A155,INDIRECT($Q$13):INDIRECT($Q$15),0),COLUMN()),0)+IFERROR(INDEX(INDIRECT($Q$16):INDIRECT($Q$17),MATCH($A155,INDIRECT($Q$16):INDIRECT($Q$18),0),COLUMN()),0)</f>
        <v>0</v>
      </c>
      <c r="J155" s="22"/>
      <c r="K155" s="21">
        <f ca="1">IF(ISNA(VLOOKUP($A155,INDIRECT($Q$16):INDIRECT($Q$17),11,FALSE)),0,VLOOKUP($A155,INDIRECT($Q$16):INDIRECT($Q$17),11,FALSE))</f>
        <v>0</v>
      </c>
      <c r="L155" s="22">
        <f t="shared" ca="1" si="4"/>
        <v>0</v>
      </c>
      <c r="M155" s="22">
        <f t="shared" ca="1" si="5"/>
        <v>0</v>
      </c>
    </row>
    <row r="156" spans="1:13">
      <c r="A156" s="38"/>
      <c r="B156" s="40"/>
      <c r="C156" s="21">
        <f ca="1">IF(ISNA(VLOOKUP(A156,INDIRECT($Q$1):INDIRECT($Q$2),11,FALSE)),0,VLOOKUP(A156,INDIRECT($Q$1):INDIRECT($Q$2),11,FALSE))</f>
        <v>0</v>
      </c>
      <c r="D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E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F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G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H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I156" s="21">
        <f ca="1">IFERROR(INDEX(INDIRECT($Q$1):INDIRECT($Q$2),MATCH($A156,INDIRECT($Q$1):INDIRECT($Q$3),0),COLUMN()),0)+IFERROR(INDEX(INDIRECT($Q$4):INDIRECT($Q$5),MATCH($A156,INDIRECT($Q$4):INDIRECT($Q$6),0),COLUMN()),0)+IFERROR(INDEX(INDIRECT($Q$7):INDIRECT($Q$8),MATCH($A156,INDIRECT($Q$7):INDIRECT($Q$9),0),COLUMN()),0)+IFERROR(INDEX(INDIRECT($Q$10):INDIRECT($Q$11),MATCH($A156,INDIRECT($Q$10):INDIRECT($Q$12),0),COLUMN()),0)+IFERROR(INDEX(INDIRECT($Q$13):INDIRECT($Q$14),MATCH($A156,INDIRECT($Q$13):INDIRECT($Q$15),0),COLUMN()),0)+IFERROR(INDEX(INDIRECT($Q$16):INDIRECT($Q$17),MATCH($A156,INDIRECT($Q$16):INDIRECT($Q$18),0),COLUMN()),0)</f>
        <v>0</v>
      </c>
      <c r="J156" s="22"/>
      <c r="K156" s="21">
        <f ca="1">IF(ISNA(VLOOKUP($A156,INDIRECT($Q$16):INDIRECT($Q$17),11,FALSE)),0,VLOOKUP($A156,INDIRECT($Q$16):INDIRECT($Q$17),11,FALSE))</f>
        <v>0</v>
      </c>
      <c r="L156" s="22">
        <f t="shared" ca="1" si="4"/>
        <v>0</v>
      </c>
      <c r="M156" s="22">
        <f t="shared" ca="1" si="5"/>
        <v>0</v>
      </c>
    </row>
    <row r="157" spans="1:13">
      <c r="A157" s="38"/>
      <c r="B157" s="40"/>
      <c r="C157" s="21">
        <f ca="1">IF(ISNA(VLOOKUP(A157,INDIRECT($Q$1):INDIRECT($Q$2),11,FALSE)),0,VLOOKUP(A157,INDIRECT($Q$1):INDIRECT($Q$2),11,FALSE))</f>
        <v>0</v>
      </c>
      <c r="D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E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F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G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H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I157" s="21">
        <f ca="1">IFERROR(INDEX(INDIRECT($Q$1):INDIRECT($Q$2),MATCH($A157,INDIRECT($Q$1):INDIRECT($Q$3),0),COLUMN()),0)+IFERROR(INDEX(INDIRECT($Q$4):INDIRECT($Q$5),MATCH($A157,INDIRECT($Q$4):INDIRECT($Q$6),0),COLUMN()),0)+IFERROR(INDEX(INDIRECT($Q$7):INDIRECT($Q$8),MATCH($A157,INDIRECT($Q$7):INDIRECT($Q$9),0),COLUMN()),0)+IFERROR(INDEX(INDIRECT($Q$10):INDIRECT($Q$11),MATCH($A157,INDIRECT($Q$10):INDIRECT($Q$12),0),COLUMN()),0)+IFERROR(INDEX(INDIRECT($Q$13):INDIRECT($Q$14),MATCH($A157,INDIRECT($Q$13):INDIRECT($Q$15),0),COLUMN()),0)+IFERROR(INDEX(INDIRECT($Q$16):INDIRECT($Q$17),MATCH($A157,INDIRECT($Q$16):INDIRECT($Q$18),0),COLUMN()),0)</f>
        <v>0</v>
      </c>
      <c r="J157" s="22"/>
      <c r="K157" s="21">
        <f ca="1">IF(ISNA(VLOOKUP($A157,INDIRECT($Q$16):INDIRECT($Q$17),11,FALSE)),0,VLOOKUP($A157,INDIRECT($Q$16):INDIRECT($Q$17),11,FALSE))</f>
        <v>0</v>
      </c>
      <c r="L157" s="22">
        <f t="shared" ca="1" si="4"/>
        <v>0</v>
      </c>
      <c r="M157" s="22">
        <f t="shared" ca="1" si="5"/>
        <v>0</v>
      </c>
    </row>
    <row r="158" spans="1:13">
      <c r="A158" s="38"/>
      <c r="B158" s="40"/>
      <c r="C158" s="21">
        <f ca="1">IF(ISNA(VLOOKUP(A158,INDIRECT($Q$1):INDIRECT($Q$2),11,FALSE)),0,VLOOKUP(A158,INDIRECT($Q$1):INDIRECT($Q$2),11,FALSE))</f>
        <v>0</v>
      </c>
      <c r="D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E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F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G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H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I158" s="21">
        <f ca="1">IFERROR(INDEX(INDIRECT($Q$1):INDIRECT($Q$2),MATCH($A158,INDIRECT($Q$1):INDIRECT($Q$3),0),COLUMN()),0)+IFERROR(INDEX(INDIRECT($Q$4):INDIRECT($Q$5),MATCH($A158,INDIRECT($Q$4):INDIRECT($Q$6),0),COLUMN()),0)+IFERROR(INDEX(INDIRECT($Q$7):INDIRECT($Q$8),MATCH($A158,INDIRECT($Q$7):INDIRECT($Q$9),0),COLUMN()),0)+IFERROR(INDEX(INDIRECT($Q$10):INDIRECT($Q$11),MATCH($A158,INDIRECT($Q$10):INDIRECT($Q$12),0),COLUMN()),0)+IFERROR(INDEX(INDIRECT($Q$13):INDIRECT($Q$14),MATCH($A158,INDIRECT($Q$13):INDIRECT($Q$15),0),COLUMN()),0)+IFERROR(INDEX(INDIRECT($Q$16):INDIRECT($Q$17),MATCH($A158,INDIRECT($Q$16):INDIRECT($Q$18),0),COLUMN()),0)</f>
        <v>0</v>
      </c>
      <c r="J158" s="22"/>
      <c r="K158" s="21">
        <f ca="1">IF(ISNA(VLOOKUP($A158,INDIRECT($Q$16):INDIRECT($Q$17),11,FALSE)),0,VLOOKUP($A158,INDIRECT($Q$16):INDIRECT($Q$17),11,FALSE))</f>
        <v>0</v>
      </c>
      <c r="L158" s="22">
        <f t="shared" ca="1" si="4"/>
        <v>0</v>
      </c>
      <c r="M158" s="22">
        <f t="shared" ca="1" si="5"/>
        <v>0</v>
      </c>
    </row>
    <row r="159" spans="1:13">
      <c r="A159" s="38"/>
      <c r="B159" s="40"/>
      <c r="C159" s="21">
        <f ca="1">IF(ISNA(VLOOKUP(A159,INDIRECT($Q$1):INDIRECT($Q$2),11,FALSE)),0,VLOOKUP(A159,INDIRECT($Q$1):INDIRECT($Q$2),11,FALSE))</f>
        <v>0</v>
      </c>
      <c r="D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E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F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G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H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I159" s="21">
        <f ca="1">IFERROR(INDEX(INDIRECT($Q$1):INDIRECT($Q$2),MATCH($A159,INDIRECT($Q$1):INDIRECT($Q$3),0),COLUMN()),0)+IFERROR(INDEX(INDIRECT($Q$4):INDIRECT($Q$5),MATCH($A159,INDIRECT($Q$4):INDIRECT($Q$6),0),COLUMN()),0)+IFERROR(INDEX(INDIRECT($Q$7):INDIRECT($Q$8),MATCH($A159,INDIRECT($Q$7):INDIRECT($Q$9),0),COLUMN()),0)+IFERROR(INDEX(INDIRECT($Q$10):INDIRECT($Q$11),MATCH($A159,INDIRECT($Q$10):INDIRECT($Q$12),0),COLUMN()),0)+IFERROR(INDEX(INDIRECT($Q$13):INDIRECT($Q$14),MATCH($A159,INDIRECT($Q$13):INDIRECT($Q$15),0),COLUMN()),0)+IFERROR(INDEX(INDIRECT($Q$16):INDIRECT($Q$17),MATCH($A159,INDIRECT($Q$16):INDIRECT($Q$18),0),COLUMN()),0)</f>
        <v>0</v>
      </c>
      <c r="J159" s="22"/>
      <c r="K159" s="21">
        <f ca="1">IF(ISNA(VLOOKUP($A159,INDIRECT($Q$16):INDIRECT($Q$17),11,FALSE)),0,VLOOKUP($A159,INDIRECT($Q$16):INDIRECT($Q$17),11,FALSE))</f>
        <v>0</v>
      </c>
      <c r="L159" s="22">
        <f t="shared" ca="1" si="4"/>
        <v>0</v>
      </c>
      <c r="M159" s="22">
        <f t="shared" ca="1" si="5"/>
        <v>0</v>
      </c>
    </row>
    <row r="160" spans="1:13">
      <c r="A160" s="38"/>
      <c r="B160" s="40"/>
      <c r="C160" s="21">
        <f ca="1">IF(ISNA(VLOOKUP(A160,INDIRECT($Q$1):INDIRECT($Q$2),11,FALSE)),0,VLOOKUP(A160,INDIRECT($Q$1):INDIRECT($Q$2),11,FALSE))</f>
        <v>0</v>
      </c>
      <c r="D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E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F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G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H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I160" s="21">
        <f ca="1">IFERROR(INDEX(INDIRECT($Q$1):INDIRECT($Q$2),MATCH($A160,INDIRECT($Q$1):INDIRECT($Q$3),0),COLUMN()),0)+IFERROR(INDEX(INDIRECT($Q$4):INDIRECT($Q$5),MATCH($A160,INDIRECT($Q$4):INDIRECT($Q$6),0),COLUMN()),0)+IFERROR(INDEX(INDIRECT($Q$7):INDIRECT($Q$8),MATCH($A160,INDIRECT($Q$7):INDIRECT($Q$9),0),COLUMN()),0)+IFERROR(INDEX(INDIRECT($Q$10):INDIRECT($Q$11),MATCH($A160,INDIRECT($Q$10):INDIRECT($Q$12),0),COLUMN()),0)+IFERROR(INDEX(INDIRECT($Q$13):INDIRECT($Q$14),MATCH($A160,INDIRECT($Q$13):INDIRECT($Q$15),0),COLUMN()),0)+IFERROR(INDEX(INDIRECT($Q$16):INDIRECT($Q$17),MATCH($A160,INDIRECT($Q$16):INDIRECT($Q$18),0),COLUMN()),0)</f>
        <v>0</v>
      </c>
      <c r="J160" s="22"/>
      <c r="K160" s="21">
        <f ca="1">IF(ISNA(VLOOKUP($A160,INDIRECT($Q$16):INDIRECT($Q$17),11,FALSE)),0,VLOOKUP($A160,INDIRECT($Q$16):INDIRECT($Q$17),11,FALSE))</f>
        <v>0</v>
      </c>
      <c r="L160" s="22">
        <f t="shared" ca="1" si="4"/>
        <v>0</v>
      </c>
      <c r="M160" s="22">
        <f t="shared" ca="1" si="5"/>
        <v>0</v>
      </c>
    </row>
    <row r="161" spans="1:13">
      <c r="A161" s="38"/>
      <c r="B161" s="40"/>
      <c r="C161" s="21">
        <f ca="1">IF(ISNA(VLOOKUP(A161,INDIRECT($Q$1):INDIRECT($Q$2),11,FALSE)),0,VLOOKUP(A161,INDIRECT($Q$1):INDIRECT($Q$2),11,FALSE))</f>
        <v>0</v>
      </c>
      <c r="D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E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F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G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H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I161" s="21">
        <f ca="1">IFERROR(INDEX(INDIRECT($Q$1):INDIRECT($Q$2),MATCH($A161,INDIRECT($Q$1):INDIRECT($Q$3),0),COLUMN()),0)+IFERROR(INDEX(INDIRECT($Q$4):INDIRECT($Q$5),MATCH($A161,INDIRECT($Q$4):INDIRECT($Q$6),0),COLUMN()),0)+IFERROR(INDEX(INDIRECT($Q$7):INDIRECT($Q$8),MATCH($A161,INDIRECT($Q$7):INDIRECT($Q$9),0),COLUMN()),0)+IFERROR(INDEX(INDIRECT($Q$10):INDIRECT($Q$11),MATCH($A161,INDIRECT($Q$10):INDIRECT($Q$12),0),COLUMN()),0)+IFERROR(INDEX(INDIRECT($Q$13):INDIRECT($Q$14),MATCH($A161,INDIRECT($Q$13):INDIRECT($Q$15),0),COLUMN()),0)+IFERROR(INDEX(INDIRECT($Q$16):INDIRECT($Q$17),MATCH($A161,INDIRECT($Q$16):INDIRECT($Q$18),0),COLUMN()),0)</f>
        <v>0</v>
      </c>
      <c r="J161" s="22"/>
      <c r="K161" s="21">
        <f ca="1">IF(ISNA(VLOOKUP($A161,INDIRECT($Q$16):INDIRECT($Q$17),11,FALSE)),0,VLOOKUP($A161,INDIRECT($Q$16):INDIRECT($Q$17),11,FALSE))</f>
        <v>0</v>
      </c>
      <c r="L161" s="22">
        <f t="shared" ca="1" si="4"/>
        <v>0</v>
      </c>
      <c r="M161" s="22">
        <f t="shared" ca="1" si="5"/>
        <v>0</v>
      </c>
    </row>
    <row r="162" spans="1:13">
      <c r="A162" s="38"/>
      <c r="B162" s="40"/>
      <c r="C162" s="21">
        <f ca="1">IF(ISNA(VLOOKUP(A162,INDIRECT($Q$1):INDIRECT($Q$2),11,FALSE)),0,VLOOKUP(A162,INDIRECT($Q$1):INDIRECT($Q$2),11,FALSE))</f>
        <v>0</v>
      </c>
      <c r="D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E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F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G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H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I162" s="21">
        <f ca="1">IFERROR(INDEX(INDIRECT($Q$1):INDIRECT($Q$2),MATCH($A162,INDIRECT($Q$1):INDIRECT($Q$3),0),COLUMN()),0)+IFERROR(INDEX(INDIRECT($Q$4):INDIRECT($Q$5),MATCH($A162,INDIRECT($Q$4):INDIRECT($Q$6),0),COLUMN()),0)+IFERROR(INDEX(INDIRECT($Q$7):INDIRECT($Q$8),MATCH($A162,INDIRECT($Q$7):INDIRECT($Q$9),0),COLUMN()),0)+IFERROR(INDEX(INDIRECT($Q$10):INDIRECT($Q$11),MATCH($A162,INDIRECT($Q$10):INDIRECT($Q$12),0),COLUMN()),0)+IFERROR(INDEX(INDIRECT($Q$13):INDIRECT($Q$14),MATCH($A162,INDIRECT($Q$13):INDIRECT($Q$15),0),COLUMN()),0)+IFERROR(INDEX(INDIRECT($Q$16):INDIRECT($Q$17),MATCH($A162,INDIRECT($Q$16):INDIRECT($Q$18),0),COLUMN()),0)</f>
        <v>0</v>
      </c>
      <c r="J162" s="22"/>
      <c r="K162" s="21">
        <f ca="1">IF(ISNA(VLOOKUP($A162,INDIRECT($Q$16):INDIRECT($Q$17),11,FALSE)),0,VLOOKUP($A162,INDIRECT($Q$16):INDIRECT($Q$17),11,FALSE))</f>
        <v>0</v>
      </c>
      <c r="L162" s="22">
        <f t="shared" ca="1" si="4"/>
        <v>0</v>
      </c>
      <c r="M162" s="22">
        <f t="shared" ca="1" si="5"/>
        <v>0</v>
      </c>
    </row>
    <row r="163" spans="1:13">
      <c r="A163" s="38"/>
      <c r="B163" s="40"/>
      <c r="C163" s="21">
        <f ca="1">IF(ISNA(VLOOKUP(A163,INDIRECT($Q$1):INDIRECT($Q$2),11,FALSE)),0,VLOOKUP(A163,INDIRECT($Q$1):INDIRECT($Q$2),11,FALSE))</f>
        <v>0</v>
      </c>
      <c r="D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E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F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G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H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I163" s="21">
        <f ca="1">IFERROR(INDEX(INDIRECT($Q$1):INDIRECT($Q$2),MATCH($A163,INDIRECT($Q$1):INDIRECT($Q$3),0),COLUMN()),0)+IFERROR(INDEX(INDIRECT($Q$4):INDIRECT($Q$5),MATCH($A163,INDIRECT($Q$4):INDIRECT($Q$6),0),COLUMN()),0)+IFERROR(INDEX(INDIRECT($Q$7):INDIRECT($Q$8),MATCH($A163,INDIRECT($Q$7):INDIRECT($Q$9),0),COLUMN()),0)+IFERROR(INDEX(INDIRECT($Q$10):INDIRECT($Q$11),MATCH($A163,INDIRECT($Q$10):INDIRECT($Q$12),0),COLUMN()),0)+IFERROR(INDEX(INDIRECT($Q$13):INDIRECT($Q$14),MATCH($A163,INDIRECT($Q$13):INDIRECT($Q$15),0),COLUMN()),0)+IFERROR(INDEX(INDIRECT($Q$16):INDIRECT($Q$17),MATCH($A163,INDIRECT($Q$16):INDIRECT($Q$18),0),COLUMN()),0)</f>
        <v>0</v>
      </c>
      <c r="J163" s="22"/>
      <c r="K163" s="21">
        <f ca="1">IF(ISNA(VLOOKUP($A163,INDIRECT($Q$16):INDIRECT($Q$17),11,FALSE)),0,VLOOKUP($A163,INDIRECT($Q$16):INDIRECT($Q$17),11,FALSE))</f>
        <v>0</v>
      </c>
      <c r="L163" s="22">
        <f t="shared" ca="1" si="4"/>
        <v>0</v>
      </c>
      <c r="M163" s="22">
        <f t="shared" ca="1" si="5"/>
        <v>0</v>
      </c>
    </row>
    <row r="164" spans="1:13">
      <c r="A164" s="38"/>
      <c r="B164" s="40"/>
      <c r="C164" s="21">
        <f ca="1">IF(ISNA(VLOOKUP(A164,INDIRECT($Q$1):INDIRECT($Q$2),11,FALSE)),0,VLOOKUP(A164,INDIRECT($Q$1):INDIRECT($Q$2),11,FALSE))</f>
        <v>0</v>
      </c>
      <c r="D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E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F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G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H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I164" s="21">
        <f ca="1">IFERROR(INDEX(INDIRECT($Q$1):INDIRECT($Q$2),MATCH($A164,INDIRECT($Q$1):INDIRECT($Q$3),0),COLUMN()),0)+IFERROR(INDEX(INDIRECT($Q$4):INDIRECT($Q$5),MATCH($A164,INDIRECT($Q$4):INDIRECT($Q$6),0),COLUMN()),0)+IFERROR(INDEX(INDIRECT($Q$7):INDIRECT($Q$8),MATCH($A164,INDIRECT($Q$7):INDIRECT($Q$9),0),COLUMN()),0)+IFERROR(INDEX(INDIRECT($Q$10):INDIRECT($Q$11),MATCH($A164,INDIRECT($Q$10):INDIRECT($Q$12),0),COLUMN()),0)+IFERROR(INDEX(INDIRECT($Q$13):INDIRECT($Q$14),MATCH($A164,INDIRECT($Q$13):INDIRECT($Q$15),0),COLUMN()),0)+IFERROR(INDEX(INDIRECT($Q$16):INDIRECT($Q$17),MATCH($A164,INDIRECT($Q$16):INDIRECT($Q$18),0),COLUMN()),0)</f>
        <v>0</v>
      </c>
      <c r="J164" s="22"/>
      <c r="K164" s="21">
        <f ca="1">IF(ISNA(VLOOKUP($A164,INDIRECT($Q$16):INDIRECT($Q$17),11,FALSE)),0,VLOOKUP($A164,INDIRECT($Q$16):INDIRECT($Q$17),11,FALSE))</f>
        <v>0</v>
      </c>
      <c r="L164" s="22">
        <f t="shared" ca="1" si="4"/>
        <v>0</v>
      </c>
      <c r="M164" s="22">
        <f t="shared" ca="1" si="5"/>
        <v>0</v>
      </c>
    </row>
    <row r="165" spans="1:13">
      <c r="A165" s="38"/>
      <c r="B165" s="40"/>
      <c r="C165" s="21">
        <f ca="1">IF(ISNA(VLOOKUP(A165,INDIRECT($Q$1):INDIRECT($Q$2),11,FALSE)),0,VLOOKUP(A165,INDIRECT($Q$1):INDIRECT($Q$2),11,FALSE))</f>
        <v>0</v>
      </c>
      <c r="D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E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F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G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H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I165" s="21">
        <f ca="1">IFERROR(INDEX(INDIRECT($Q$1):INDIRECT($Q$2),MATCH($A165,INDIRECT($Q$1):INDIRECT($Q$3),0),COLUMN()),0)+IFERROR(INDEX(INDIRECT($Q$4):INDIRECT($Q$5),MATCH($A165,INDIRECT($Q$4):INDIRECT($Q$6),0),COLUMN()),0)+IFERROR(INDEX(INDIRECT($Q$7):INDIRECT($Q$8),MATCH($A165,INDIRECT($Q$7):INDIRECT($Q$9),0),COLUMN()),0)+IFERROR(INDEX(INDIRECT($Q$10):INDIRECT($Q$11),MATCH($A165,INDIRECT($Q$10):INDIRECT($Q$12),0),COLUMN()),0)+IFERROR(INDEX(INDIRECT($Q$13):INDIRECT($Q$14),MATCH($A165,INDIRECT($Q$13):INDIRECT($Q$15),0),COLUMN()),0)+IFERROR(INDEX(INDIRECT($Q$16):INDIRECT($Q$17),MATCH($A165,INDIRECT($Q$16):INDIRECT($Q$18),0),COLUMN()),0)</f>
        <v>0</v>
      </c>
      <c r="J165" s="22"/>
      <c r="K165" s="21">
        <f ca="1">IF(ISNA(VLOOKUP($A165,INDIRECT($Q$16):INDIRECT($Q$17),11,FALSE)),0,VLOOKUP($A165,INDIRECT($Q$16):INDIRECT($Q$17),11,FALSE))</f>
        <v>0</v>
      </c>
      <c r="L165" s="22">
        <f t="shared" ca="1" si="4"/>
        <v>0</v>
      </c>
      <c r="M165" s="22">
        <f t="shared" ca="1" si="5"/>
        <v>0</v>
      </c>
    </row>
    <row r="166" spans="1:13">
      <c r="A166" s="38"/>
      <c r="B166" s="40"/>
      <c r="C166" s="21">
        <f ca="1">IF(ISNA(VLOOKUP(A166,INDIRECT($Q$1):INDIRECT($Q$2),11,FALSE)),0,VLOOKUP(A166,INDIRECT($Q$1):INDIRECT($Q$2),11,FALSE))</f>
        <v>0</v>
      </c>
      <c r="D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E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F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G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H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I166" s="21">
        <f ca="1">IFERROR(INDEX(INDIRECT($Q$1):INDIRECT($Q$2),MATCH($A166,INDIRECT($Q$1):INDIRECT($Q$3),0),COLUMN()),0)+IFERROR(INDEX(INDIRECT($Q$4):INDIRECT($Q$5),MATCH($A166,INDIRECT($Q$4):INDIRECT($Q$6),0),COLUMN()),0)+IFERROR(INDEX(INDIRECT($Q$7):INDIRECT($Q$8),MATCH($A166,INDIRECT($Q$7):INDIRECT($Q$9),0),COLUMN()),0)+IFERROR(INDEX(INDIRECT($Q$10):INDIRECT($Q$11),MATCH($A166,INDIRECT($Q$10):INDIRECT($Q$12),0),COLUMN()),0)+IFERROR(INDEX(INDIRECT($Q$13):INDIRECT($Q$14),MATCH($A166,INDIRECT($Q$13):INDIRECT($Q$15),0),COLUMN()),0)+IFERROR(INDEX(INDIRECT($Q$16):INDIRECT($Q$17),MATCH($A166,INDIRECT($Q$16):INDIRECT($Q$18),0),COLUMN()),0)</f>
        <v>0</v>
      </c>
      <c r="J166" s="22"/>
      <c r="K166" s="21">
        <f ca="1">IF(ISNA(VLOOKUP($A166,INDIRECT($Q$16):INDIRECT($Q$17),11,FALSE)),0,VLOOKUP($A166,INDIRECT($Q$16):INDIRECT($Q$17),11,FALSE))</f>
        <v>0</v>
      </c>
      <c r="L166" s="22">
        <f t="shared" ca="1" si="4"/>
        <v>0</v>
      </c>
      <c r="M166" s="22">
        <f t="shared" ca="1" si="5"/>
        <v>0</v>
      </c>
    </row>
    <row r="167" spans="1:13">
      <c r="A167" s="38"/>
      <c r="B167" s="40"/>
      <c r="C167" s="21">
        <f ca="1">IF(ISNA(VLOOKUP(A167,INDIRECT($Q$1):INDIRECT($Q$2),11,FALSE)),0,VLOOKUP(A167,INDIRECT($Q$1):INDIRECT($Q$2),11,FALSE))</f>
        <v>0</v>
      </c>
      <c r="D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E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F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G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H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I167" s="21">
        <f ca="1">IFERROR(INDEX(INDIRECT($Q$1):INDIRECT($Q$2),MATCH($A167,INDIRECT($Q$1):INDIRECT($Q$3),0),COLUMN()),0)+IFERROR(INDEX(INDIRECT($Q$4):INDIRECT($Q$5),MATCH($A167,INDIRECT($Q$4):INDIRECT($Q$6),0),COLUMN()),0)+IFERROR(INDEX(INDIRECT($Q$7):INDIRECT($Q$8),MATCH($A167,INDIRECT($Q$7):INDIRECT($Q$9),0),COLUMN()),0)+IFERROR(INDEX(INDIRECT($Q$10):INDIRECT($Q$11),MATCH($A167,INDIRECT($Q$10):INDIRECT($Q$12),0),COLUMN()),0)+IFERROR(INDEX(INDIRECT($Q$13):INDIRECT($Q$14),MATCH($A167,INDIRECT($Q$13):INDIRECT($Q$15),0),COLUMN()),0)+IFERROR(INDEX(INDIRECT($Q$16):INDIRECT($Q$17),MATCH($A167,INDIRECT($Q$16):INDIRECT($Q$18),0),COLUMN()),0)</f>
        <v>0</v>
      </c>
      <c r="J167" s="22"/>
      <c r="K167" s="21">
        <f ca="1">IF(ISNA(VLOOKUP($A167,INDIRECT($Q$16):INDIRECT($Q$17),11,FALSE)),0,VLOOKUP($A167,INDIRECT($Q$16):INDIRECT($Q$17),11,FALSE))</f>
        <v>0</v>
      </c>
      <c r="L167" s="22">
        <f t="shared" ca="1" si="4"/>
        <v>0</v>
      </c>
      <c r="M167" s="22">
        <f t="shared" ca="1" si="5"/>
        <v>0</v>
      </c>
    </row>
    <row r="168" spans="1:13">
      <c r="A168" s="38"/>
      <c r="B168" s="40"/>
      <c r="C168" s="21">
        <f ca="1">IF(ISNA(VLOOKUP(A168,INDIRECT($Q$1):INDIRECT($Q$2),11,FALSE)),0,VLOOKUP(A168,INDIRECT($Q$1):INDIRECT($Q$2),11,FALSE))</f>
        <v>0</v>
      </c>
      <c r="D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E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F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G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H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I168" s="21">
        <f ca="1">IFERROR(INDEX(INDIRECT($Q$1):INDIRECT($Q$2),MATCH($A168,INDIRECT($Q$1):INDIRECT($Q$3),0),COLUMN()),0)+IFERROR(INDEX(INDIRECT($Q$4):INDIRECT($Q$5),MATCH($A168,INDIRECT($Q$4):INDIRECT($Q$6),0),COLUMN()),0)+IFERROR(INDEX(INDIRECT($Q$7):INDIRECT($Q$8),MATCH($A168,INDIRECT($Q$7):INDIRECT($Q$9),0),COLUMN()),0)+IFERROR(INDEX(INDIRECT($Q$10):INDIRECT($Q$11),MATCH($A168,INDIRECT($Q$10):INDIRECT($Q$12),0),COLUMN()),0)+IFERROR(INDEX(INDIRECT($Q$13):INDIRECT($Q$14),MATCH($A168,INDIRECT($Q$13):INDIRECT($Q$15),0),COLUMN()),0)+IFERROR(INDEX(INDIRECT($Q$16):INDIRECT($Q$17),MATCH($A168,INDIRECT($Q$16):INDIRECT($Q$18),0),COLUMN()),0)</f>
        <v>0</v>
      </c>
      <c r="J168" s="22"/>
      <c r="K168" s="21">
        <f ca="1">IF(ISNA(VLOOKUP($A168,INDIRECT($Q$16):INDIRECT($Q$17),11,FALSE)),0,VLOOKUP($A168,INDIRECT($Q$16):INDIRECT($Q$17),11,FALSE))</f>
        <v>0</v>
      </c>
      <c r="L168" s="22">
        <f t="shared" ca="1" si="4"/>
        <v>0</v>
      </c>
      <c r="M168" s="22">
        <f t="shared" ca="1" si="5"/>
        <v>0</v>
      </c>
    </row>
    <row r="169" spans="1:13">
      <c r="A169" s="38"/>
      <c r="B169" s="40"/>
      <c r="C169" s="21">
        <f ca="1">IF(ISNA(VLOOKUP(A169,INDIRECT($Q$1):INDIRECT($Q$2),11,FALSE)),0,VLOOKUP(A169,INDIRECT($Q$1):INDIRECT($Q$2),11,FALSE))</f>
        <v>0</v>
      </c>
      <c r="D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E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F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G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H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I169" s="21">
        <f ca="1">IFERROR(INDEX(INDIRECT($Q$1):INDIRECT($Q$2),MATCH($A169,INDIRECT($Q$1):INDIRECT($Q$3),0),COLUMN()),0)+IFERROR(INDEX(INDIRECT($Q$4):INDIRECT($Q$5),MATCH($A169,INDIRECT($Q$4):INDIRECT($Q$6),0),COLUMN()),0)+IFERROR(INDEX(INDIRECT($Q$7):INDIRECT($Q$8),MATCH($A169,INDIRECT($Q$7):INDIRECT($Q$9),0),COLUMN()),0)+IFERROR(INDEX(INDIRECT($Q$10):INDIRECT($Q$11),MATCH($A169,INDIRECT($Q$10):INDIRECT($Q$12),0),COLUMN()),0)+IFERROR(INDEX(INDIRECT($Q$13):INDIRECT($Q$14),MATCH($A169,INDIRECT($Q$13):INDIRECT($Q$15),0),COLUMN()),0)+IFERROR(INDEX(INDIRECT($Q$16):INDIRECT($Q$17),MATCH($A169,INDIRECT($Q$16):INDIRECT($Q$18),0),COLUMN()),0)</f>
        <v>0</v>
      </c>
      <c r="J169" s="22"/>
      <c r="K169" s="21">
        <f ca="1">IF(ISNA(VLOOKUP($A169,INDIRECT($Q$16):INDIRECT($Q$17),11,FALSE)),0,VLOOKUP($A169,INDIRECT($Q$16):INDIRECT($Q$17),11,FALSE))</f>
        <v>0</v>
      </c>
      <c r="L169" s="22">
        <f t="shared" ca="1" si="4"/>
        <v>0</v>
      </c>
      <c r="M169" s="22">
        <f t="shared" ca="1" si="5"/>
        <v>0</v>
      </c>
    </row>
    <row r="170" spans="1:13">
      <c r="A170" s="38"/>
      <c r="B170" s="40"/>
      <c r="C170" s="21">
        <f ca="1">IF(ISNA(VLOOKUP(A170,INDIRECT($Q$1):INDIRECT($Q$2),11,FALSE)),0,VLOOKUP(A170,INDIRECT($Q$1):INDIRECT($Q$2),11,FALSE))</f>
        <v>0</v>
      </c>
      <c r="D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E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F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G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H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I170" s="21">
        <f ca="1">IFERROR(INDEX(INDIRECT($Q$1):INDIRECT($Q$2),MATCH($A170,INDIRECT($Q$1):INDIRECT($Q$3),0),COLUMN()),0)+IFERROR(INDEX(INDIRECT($Q$4):INDIRECT($Q$5),MATCH($A170,INDIRECT($Q$4):INDIRECT($Q$6),0),COLUMN()),0)+IFERROR(INDEX(INDIRECT($Q$7):INDIRECT($Q$8),MATCH($A170,INDIRECT($Q$7):INDIRECT($Q$9),0),COLUMN()),0)+IFERROR(INDEX(INDIRECT($Q$10):INDIRECT($Q$11),MATCH($A170,INDIRECT($Q$10):INDIRECT($Q$12),0),COLUMN()),0)+IFERROR(INDEX(INDIRECT($Q$13):INDIRECT($Q$14),MATCH($A170,INDIRECT($Q$13):INDIRECT($Q$15),0),COLUMN()),0)+IFERROR(INDEX(INDIRECT($Q$16):INDIRECT($Q$17),MATCH($A170,INDIRECT($Q$16):INDIRECT($Q$18),0),COLUMN()),0)</f>
        <v>0</v>
      </c>
      <c r="J170" s="22"/>
      <c r="K170" s="21">
        <f ca="1">IF(ISNA(VLOOKUP($A170,INDIRECT($Q$16):INDIRECT($Q$17),11,FALSE)),0,VLOOKUP($A170,INDIRECT($Q$16):INDIRECT($Q$17),11,FALSE))</f>
        <v>0</v>
      </c>
      <c r="L170" s="22">
        <f t="shared" ca="1" si="4"/>
        <v>0</v>
      </c>
      <c r="M170" s="22">
        <f t="shared" ca="1" si="5"/>
        <v>0</v>
      </c>
    </row>
    <row r="171" spans="1:13">
      <c r="A171" s="38"/>
      <c r="B171" s="40"/>
      <c r="C171" s="21">
        <f ca="1">IF(ISNA(VLOOKUP(A171,INDIRECT($Q$1):INDIRECT($Q$2),11,FALSE)),0,VLOOKUP(A171,INDIRECT($Q$1):INDIRECT($Q$2),11,FALSE))</f>
        <v>0</v>
      </c>
      <c r="D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E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F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G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H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I171" s="21">
        <f ca="1">IFERROR(INDEX(INDIRECT($Q$1):INDIRECT($Q$2),MATCH($A171,INDIRECT($Q$1):INDIRECT($Q$3),0),COLUMN()),0)+IFERROR(INDEX(INDIRECT($Q$4):INDIRECT($Q$5),MATCH($A171,INDIRECT($Q$4):INDIRECT($Q$6),0),COLUMN()),0)+IFERROR(INDEX(INDIRECT($Q$7):INDIRECT($Q$8),MATCH($A171,INDIRECT($Q$7):INDIRECT($Q$9),0),COLUMN()),0)+IFERROR(INDEX(INDIRECT($Q$10):INDIRECT($Q$11),MATCH($A171,INDIRECT($Q$10):INDIRECT($Q$12),0),COLUMN()),0)+IFERROR(INDEX(INDIRECT($Q$13):INDIRECT($Q$14),MATCH($A171,INDIRECT($Q$13):INDIRECT($Q$15),0),COLUMN()),0)+IFERROR(INDEX(INDIRECT($Q$16):INDIRECT($Q$17),MATCH($A171,INDIRECT($Q$16):INDIRECT($Q$18),0),COLUMN()),0)</f>
        <v>0</v>
      </c>
      <c r="J171" s="22"/>
      <c r="K171" s="21">
        <f ca="1">IF(ISNA(VLOOKUP($A171,INDIRECT($Q$16):INDIRECT($Q$17),11,FALSE)),0,VLOOKUP($A171,INDIRECT($Q$16):INDIRECT($Q$17),11,FALSE))</f>
        <v>0</v>
      </c>
      <c r="L171" s="22">
        <f t="shared" ca="1" si="4"/>
        <v>0</v>
      </c>
      <c r="M171" s="22">
        <f t="shared" ca="1" si="5"/>
        <v>0</v>
      </c>
    </row>
    <row r="172" spans="1:13">
      <c r="A172" s="38"/>
      <c r="B172" s="40"/>
      <c r="C172" s="21">
        <f ca="1">IF(ISNA(VLOOKUP(A172,INDIRECT($Q$1):INDIRECT($Q$2),11,FALSE)),0,VLOOKUP(A172,INDIRECT($Q$1):INDIRECT($Q$2),11,FALSE))</f>
        <v>0</v>
      </c>
      <c r="D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E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F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G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H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I172" s="21">
        <f ca="1">IFERROR(INDEX(INDIRECT($Q$1):INDIRECT($Q$2),MATCH($A172,INDIRECT($Q$1):INDIRECT($Q$3),0),COLUMN()),0)+IFERROR(INDEX(INDIRECT($Q$4):INDIRECT($Q$5),MATCH($A172,INDIRECT($Q$4):INDIRECT($Q$6),0),COLUMN()),0)+IFERROR(INDEX(INDIRECT($Q$7):INDIRECT($Q$8),MATCH($A172,INDIRECT($Q$7):INDIRECT($Q$9),0),COLUMN()),0)+IFERROR(INDEX(INDIRECT($Q$10):INDIRECT($Q$11),MATCH($A172,INDIRECT($Q$10):INDIRECT($Q$12),0),COLUMN()),0)+IFERROR(INDEX(INDIRECT($Q$13):INDIRECT($Q$14),MATCH($A172,INDIRECT($Q$13):INDIRECT($Q$15),0),COLUMN()),0)+IFERROR(INDEX(INDIRECT($Q$16):INDIRECT($Q$17),MATCH($A172,INDIRECT($Q$16):INDIRECT($Q$18),0),COLUMN()),0)</f>
        <v>0</v>
      </c>
      <c r="J172" s="22"/>
      <c r="K172" s="21">
        <f ca="1">IF(ISNA(VLOOKUP($A172,INDIRECT($Q$16):INDIRECT($Q$17),11,FALSE)),0,VLOOKUP($A172,INDIRECT($Q$16):INDIRECT($Q$17),11,FALSE))</f>
        <v>0</v>
      </c>
      <c r="L172" s="22">
        <f t="shared" ca="1" si="4"/>
        <v>0</v>
      </c>
      <c r="M172" s="22">
        <f t="shared" ca="1" si="5"/>
        <v>0</v>
      </c>
    </row>
    <row r="173" spans="1:13">
      <c r="A173" s="38"/>
      <c r="B173" s="40"/>
      <c r="C173" s="21">
        <f ca="1">IF(ISNA(VLOOKUP(A173,INDIRECT($Q$1):INDIRECT($Q$2),11,FALSE)),0,VLOOKUP(A173,INDIRECT($Q$1):INDIRECT($Q$2),11,FALSE))</f>
        <v>0</v>
      </c>
      <c r="D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E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F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G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H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I173" s="21">
        <f ca="1">IFERROR(INDEX(INDIRECT($Q$1):INDIRECT($Q$2),MATCH($A173,INDIRECT($Q$1):INDIRECT($Q$3),0),COLUMN()),0)+IFERROR(INDEX(INDIRECT($Q$4):INDIRECT($Q$5),MATCH($A173,INDIRECT($Q$4):INDIRECT($Q$6),0),COLUMN()),0)+IFERROR(INDEX(INDIRECT($Q$7):INDIRECT($Q$8),MATCH($A173,INDIRECT($Q$7):INDIRECT($Q$9),0),COLUMN()),0)+IFERROR(INDEX(INDIRECT($Q$10):INDIRECT($Q$11),MATCH($A173,INDIRECT($Q$10):INDIRECT($Q$12),0),COLUMN()),0)+IFERROR(INDEX(INDIRECT($Q$13):INDIRECT($Q$14),MATCH($A173,INDIRECT($Q$13):INDIRECT($Q$15),0),COLUMN()),0)+IFERROR(INDEX(INDIRECT($Q$16):INDIRECT($Q$17),MATCH($A173,INDIRECT($Q$16):INDIRECT($Q$18),0),COLUMN()),0)</f>
        <v>0</v>
      </c>
      <c r="J173" s="22"/>
      <c r="K173" s="21">
        <f ca="1">IF(ISNA(VLOOKUP($A173,INDIRECT($Q$16):INDIRECT($Q$17),11,FALSE)),0,VLOOKUP($A173,INDIRECT($Q$16):INDIRECT($Q$17),11,FALSE))</f>
        <v>0</v>
      </c>
      <c r="L173" s="22">
        <f t="shared" ca="1" si="4"/>
        <v>0</v>
      </c>
      <c r="M173" s="22">
        <f t="shared" ca="1" si="5"/>
        <v>0</v>
      </c>
    </row>
    <row r="174" spans="1:13">
      <c r="A174" s="38"/>
      <c r="B174" s="40"/>
      <c r="C174" s="21">
        <f ca="1">IF(ISNA(VLOOKUP(A174,INDIRECT($Q$1):INDIRECT($Q$2),11,FALSE)),0,VLOOKUP(A174,INDIRECT($Q$1):INDIRECT($Q$2),11,FALSE))</f>
        <v>0</v>
      </c>
      <c r="D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E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F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G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H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I174" s="21">
        <f ca="1">IFERROR(INDEX(INDIRECT($Q$1):INDIRECT($Q$2),MATCH($A174,INDIRECT($Q$1):INDIRECT($Q$3),0),COLUMN()),0)+IFERROR(INDEX(INDIRECT($Q$4):INDIRECT($Q$5),MATCH($A174,INDIRECT($Q$4):INDIRECT($Q$6),0),COLUMN()),0)+IFERROR(INDEX(INDIRECT($Q$7):INDIRECT($Q$8),MATCH($A174,INDIRECT($Q$7):INDIRECT($Q$9),0),COLUMN()),0)+IFERROR(INDEX(INDIRECT($Q$10):INDIRECT($Q$11),MATCH($A174,INDIRECT($Q$10):INDIRECT($Q$12),0),COLUMN()),0)+IFERROR(INDEX(INDIRECT($Q$13):INDIRECT($Q$14),MATCH($A174,INDIRECT($Q$13):INDIRECT($Q$15),0),COLUMN()),0)+IFERROR(INDEX(INDIRECT($Q$16):INDIRECT($Q$17),MATCH($A174,INDIRECT($Q$16):INDIRECT($Q$18),0),COLUMN()),0)</f>
        <v>0</v>
      </c>
      <c r="J174" s="22"/>
      <c r="K174" s="21">
        <f ca="1">IF(ISNA(VLOOKUP($A174,INDIRECT($Q$16):INDIRECT($Q$17),11,FALSE)),0,VLOOKUP($A174,INDIRECT($Q$16):INDIRECT($Q$17),11,FALSE))</f>
        <v>0</v>
      </c>
      <c r="L174" s="22">
        <f t="shared" ca="1" si="4"/>
        <v>0</v>
      </c>
      <c r="M174" s="22">
        <f t="shared" ca="1" si="5"/>
        <v>0</v>
      </c>
    </row>
    <row r="175" spans="1:13">
      <c r="A175" s="38"/>
      <c r="B175" s="40"/>
      <c r="C175" s="21">
        <f ca="1">IF(ISNA(VLOOKUP(A175,INDIRECT($Q$1):INDIRECT($Q$2),11,FALSE)),0,VLOOKUP(A175,INDIRECT($Q$1):INDIRECT($Q$2),11,FALSE))</f>
        <v>0</v>
      </c>
      <c r="D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E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F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G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H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I175" s="21">
        <f ca="1">IFERROR(INDEX(INDIRECT($Q$1):INDIRECT($Q$2),MATCH($A175,INDIRECT($Q$1):INDIRECT($Q$3),0),COLUMN()),0)+IFERROR(INDEX(INDIRECT($Q$4):INDIRECT($Q$5),MATCH($A175,INDIRECT($Q$4):INDIRECT($Q$6),0),COLUMN()),0)+IFERROR(INDEX(INDIRECT($Q$7):INDIRECT($Q$8),MATCH($A175,INDIRECT($Q$7):INDIRECT($Q$9),0),COLUMN()),0)+IFERROR(INDEX(INDIRECT($Q$10):INDIRECT($Q$11),MATCH($A175,INDIRECT($Q$10):INDIRECT($Q$12),0),COLUMN()),0)+IFERROR(INDEX(INDIRECT($Q$13):INDIRECT($Q$14),MATCH($A175,INDIRECT($Q$13):INDIRECT($Q$15),0),COLUMN()),0)+IFERROR(INDEX(INDIRECT($Q$16):INDIRECT($Q$17),MATCH($A175,INDIRECT($Q$16):INDIRECT($Q$18),0),COLUMN()),0)</f>
        <v>0</v>
      </c>
      <c r="J175" s="22"/>
      <c r="K175" s="21">
        <f ca="1">IF(ISNA(VLOOKUP($A175,INDIRECT($Q$16):INDIRECT($Q$17),11,FALSE)),0,VLOOKUP($A175,INDIRECT($Q$16):INDIRECT($Q$17),11,FALSE))</f>
        <v>0</v>
      </c>
      <c r="L175" s="22">
        <f t="shared" ca="1" si="4"/>
        <v>0</v>
      </c>
      <c r="M175" s="22">
        <f t="shared" ca="1" si="5"/>
        <v>0</v>
      </c>
    </row>
    <row r="176" spans="1:13">
      <c r="A176" s="38"/>
      <c r="B176" s="40"/>
      <c r="C176" s="21">
        <f ca="1">IF(ISNA(VLOOKUP(A176,INDIRECT($Q$1):INDIRECT($Q$2),11,FALSE)),0,VLOOKUP(A176,INDIRECT($Q$1):INDIRECT($Q$2),11,FALSE))</f>
        <v>0</v>
      </c>
      <c r="D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E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F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G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H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I176" s="21">
        <f ca="1">IFERROR(INDEX(INDIRECT($Q$1):INDIRECT($Q$2),MATCH($A176,INDIRECT($Q$1):INDIRECT($Q$3),0),COLUMN()),0)+IFERROR(INDEX(INDIRECT($Q$4):INDIRECT($Q$5),MATCH($A176,INDIRECT($Q$4):INDIRECT($Q$6),0),COLUMN()),0)+IFERROR(INDEX(INDIRECT($Q$7):INDIRECT($Q$8),MATCH($A176,INDIRECT($Q$7):INDIRECT($Q$9),0),COLUMN()),0)+IFERROR(INDEX(INDIRECT($Q$10):INDIRECT($Q$11),MATCH($A176,INDIRECT($Q$10):INDIRECT($Q$12),0),COLUMN()),0)+IFERROR(INDEX(INDIRECT($Q$13):INDIRECT($Q$14),MATCH($A176,INDIRECT($Q$13):INDIRECT($Q$15),0),COLUMN()),0)+IFERROR(INDEX(INDIRECT($Q$16):INDIRECT($Q$17),MATCH($A176,INDIRECT($Q$16):INDIRECT($Q$18),0),COLUMN()),0)</f>
        <v>0</v>
      </c>
      <c r="J176" s="22"/>
      <c r="K176" s="21">
        <f ca="1">IF(ISNA(VLOOKUP($A176,INDIRECT($Q$16):INDIRECT($Q$17),11,FALSE)),0,VLOOKUP($A176,INDIRECT($Q$16):INDIRECT($Q$17),11,FALSE))</f>
        <v>0</v>
      </c>
      <c r="L176" s="22">
        <f t="shared" ca="1" si="4"/>
        <v>0</v>
      </c>
      <c r="M176" s="22">
        <f t="shared" ca="1" si="5"/>
        <v>0</v>
      </c>
    </row>
    <row r="177" spans="1:13">
      <c r="A177" s="38"/>
      <c r="B177" s="40"/>
      <c r="C177" s="21">
        <f ca="1">IF(ISNA(VLOOKUP(A177,INDIRECT($Q$1):INDIRECT($Q$2),11,FALSE)),0,VLOOKUP(A177,INDIRECT($Q$1):INDIRECT($Q$2),11,FALSE))</f>
        <v>0</v>
      </c>
      <c r="D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E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F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G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H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I177" s="21">
        <f ca="1">IFERROR(INDEX(INDIRECT($Q$1):INDIRECT($Q$2),MATCH($A177,INDIRECT($Q$1):INDIRECT($Q$3),0),COLUMN()),0)+IFERROR(INDEX(INDIRECT($Q$4):INDIRECT($Q$5),MATCH($A177,INDIRECT($Q$4):INDIRECT($Q$6),0),COLUMN()),0)+IFERROR(INDEX(INDIRECT($Q$7):INDIRECT($Q$8),MATCH($A177,INDIRECT($Q$7):INDIRECT($Q$9),0),COLUMN()),0)+IFERROR(INDEX(INDIRECT($Q$10):INDIRECT($Q$11),MATCH($A177,INDIRECT($Q$10):INDIRECT($Q$12),0),COLUMN()),0)+IFERROR(INDEX(INDIRECT($Q$13):INDIRECT($Q$14),MATCH($A177,INDIRECT($Q$13):INDIRECT($Q$15),0),COLUMN()),0)+IFERROR(INDEX(INDIRECT($Q$16):INDIRECT($Q$17),MATCH($A177,INDIRECT($Q$16):INDIRECT($Q$18),0),COLUMN()),0)</f>
        <v>0</v>
      </c>
      <c r="J177" s="22"/>
      <c r="K177" s="21">
        <f ca="1">IF(ISNA(VLOOKUP($A177,INDIRECT($Q$16):INDIRECT($Q$17),11,FALSE)),0,VLOOKUP($A177,INDIRECT($Q$16):INDIRECT($Q$17),11,FALSE))</f>
        <v>0</v>
      </c>
      <c r="L177" s="22">
        <f t="shared" ca="1" si="4"/>
        <v>0</v>
      </c>
      <c r="M177" s="22">
        <f t="shared" ca="1" si="5"/>
        <v>0</v>
      </c>
    </row>
    <row r="178" spans="1:13">
      <c r="A178" s="38"/>
      <c r="B178" s="40"/>
      <c r="C178" s="21">
        <f ca="1">IF(ISNA(VLOOKUP(A178,INDIRECT($Q$1):INDIRECT($Q$2),11,FALSE)),0,VLOOKUP(A178,INDIRECT($Q$1):INDIRECT($Q$2),11,FALSE))</f>
        <v>0</v>
      </c>
      <c r="D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E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F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G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H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I178" s="21">
        <f ca="1">IFERROR(INDEX(INDIRECT($Q$1):INDIRECT($Q$2),MATCH($A178,INDIRECT($Q$1):INDIRECT($Q$3),0),COLUMN()),0)+IFERROR(INDEX(INDIRECT($Q$4):INDIRECT($Q$5),MATCH($A178,INDIRECT($Q$4):INDIRECT($Q$6),0),COLUMN()),0)+IFERROR(INDEX(INDIRECT($Q$7):INDIRECT($Q$8),MATCH($A178,INDIRECT($Q$7):INDIRECT($Q$9),0),COLUMN()),0)+IFERROR(INDEX(INDIRECT($Q$10):INDIRECT($Q$11),MATCH($A178,INDIRECT($Q$10):INDIRECT($Q$12),0),COLUMN()),0)+IFERROR(INDEX(INDIRECT($Q$13):INDIRECT($Q$14),MATCH($A178,INDIRECT($Q$13):INDIRECT($Q$15),0),COLUMN()),0)+IFERROR(INDEX(INDIRECT($Q$16):INDIRECT($Q$17),MATCH($A178,INDIRECT($Q$16):INDIRECT($Q$18),0),COLUMN()),0)</f>
        <v>0</v>
      </c>
      <c r="J178" s="22"/>
      <c r="K178" s="21">
        <f ca="1">IF(ISNA(VLOOKUP($A178,INDIRECT($Q$16):INDIRECT($Q$17),11,FALSE)),0,VLOOKUP($A178,INDIRECT($Q$16):INDIRECT($Q$17),11,FALSE))</f>
        <v>0</v>
      </c>
      <c r="L178" s="22">
        <f t="shared" ca="1" si="4"/>
        <v>0</v>
      </c>
      <c r="M178" s="22">
        <f t="shared" ca="1" si="5"/>
        <v>0</v>
      </c>
    </row>
    <row r="179" spans="1:13">
      <c r="A179" s="38"/>
      <c r="B179" s="40"/>
      <c r="C179" s="21">
        <f ca="1">IF(ISNA(VLOOKUP(A179,INDIRECT($Q$1):INDIRECT($Q$2),11,FALSE)),0,VLOOKUP(A179,INDIRECT($Q$1):INDIRECT($Q$2),11,FALSE))</f>
        <v>0</v>
      </c>
      <c r="D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E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F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G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H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I179" s="21">
        <f ca="1">IFERROR(INDEX(INDIRECT($Q$1):INDIRECT($Q$2),MATCH($A179,INDIRECT($Q$1):INDIRECT($Q$3),0),COLUMN()),0)+IFERROR(INDEX(INDIRECT($Q$4):INDIRECT($Q$5),MATCH($A179,INDIRECT($Q$4):INDIRECT($Q$6),0),COLUMN()),0)+IFERROR(INDEX(INDIRECT($Q$7):INDIRECT($Q$8),MATCH($A179,INDIRECT($Q$7):INDIRECT($Q$9),0),COLUMN()),0)+IFERROR(INDEX(INDIRECT($Q$10):INDIRECT($Q$11),MATCH($A179,INDIRECT($Q$10):INDIRECT($Q$12),0),COLUMN()),0)+IFERROR(INDEX(INDIRECT($Q$13):INDIRECT($Q$14),MATCH($A179,INDIRECT($Q$13):INDIRECT($Q$15),0),COLUMN()),0)+IFERROR(INDEX(INDIRECT($Q$16):INDIRECT($Q$17),MATCH($A179,INDIRECT($Q$16):INDIRECT($Q$18),0),COLUMN()),0)</f>
        <v>0</v>
      </c>
      <c r="J179" s="22"/>
      <c r="K179" s="21">
        <f ca="1">IF(ISNA(VLOOKUP($A179,INDIRECT($Q$16):INDIRECT($Q$17),11,FALSE)),0,VLOOKUP($A179,INDIRECT($Q$16):INDIRECT($Q$17),11,FALSE))</f>
        <v>0</v>
      </c>
      <c r="L179" s="22">
        <f t="shared" ca="1" si="4"/>
        <v>0</v>
      </c>
      <c r="M179" s="22">
        <f t="shared" ca="1" si="5"/>
        <v>0</v>
      </c>
    </row>
    <row r="180" spans="1:13">
      <c r="A180" s="38"/>
      <c r="B180" s="40"/>
      <c r="C180" s="21">
        <f ca="1">IF(ISNA(VLOOKUP(A180,INDIRECT($Q$1):INDIRECT($Q$2),11,FALSE)),0,VLOOKUP(A180,INDIRECT($Q$1):INDIRECT($Q$2),11,FALSE))</f>
        <v>0</v>
      </c>
      <c r="D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E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F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G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H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I180" s="21">
        <f ca="1">IFERROR(INDEX(INDIRECT($Q$1):INDIRECT($Q$2),MATCH($A180,INDIRECT($Q$1):INDIRECT($Q$3),0),COLUMN()),0)+IFERROR(INDEX(INDIRECT($Q$4):INDIRECT($Q$5),MATCH($A180,INDIRECT($Q$4):INDIRECT($Q$6),0),COLUMN()),0)+IFERROR(INDEX(INDIRECT($Q$7):INDIRECT($Q$8),MATCH($A180,INDIRECT($Q$7):INDIRECT($Q$9),0),COLUMN()),0)+IFERROR(INDEX(INDIRECT($Q$10):INDIRECT($Q$11),MATCH($A180,INDIRECT($Q$10):INDIRECT($Q$12),0),COLUMN()),0)+IFERROR(INDEX(INDIRECT($Q$13):INDIRECT($Q$14),MATCH($A180,INDIRECT($Q$13):INDIRECT($Q$15),0),COLUMN()),0)+IFERROR(INDEX(INDIRECT($Q$16):INDIRECT($Q$17),MATCH($A180,INDIRECT($Q$16):INDIRECT($Q$18),0),COLUMN()),0)</f>
        <v>0</v>
      </c>
      <c r="J180" s="22"/>
      <c r="K180" s="21">
        <f ca="1">IF(ISNA(VLOOKUP($A180,INDIRECT($Q$16):INDIRECT($Q$17),11,FALSE)),0,VLOOKUP($A180,INDIRECT($Q$16):INDIRECT($Q$17),11,FALSE))</f>
        <v>0</v>
      </c>
      <c r="L180" s="22">
        <f t="shared" ca="1" si="4"/>
        <v>0</v>
      </c>
      <c r="M180" s="22">
        <f t="shared" ca="1" si="5"/>
        <v>0</v>
      </c>
    </row>
    <row r="181" spans="1:13">
      <c r="A181" s="38"/>
      <c r="B181" s="40"/>
      <c r="C181" s="21">
        <f ca="1">IF(ISNA(VLOOKUP(A181,INDIRECT($Q$1):INDIRECT($Q$2),11,FALSE)),0,VLOOKUP(A181,INDIRECT($Q$1):INDIRECT($Q$2),11,FALSE))</f>
        <v>0</v>
      </c>
      <c r="D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E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F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G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H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I181" s="21">
        <f ca="1">IFERROR(INDEX(INDIRECT($Q$1):INDIRECT($Q$2),MATCH($A181,INDIRECT($Q$1):INDIRECT($Q$3),0),COLUMN()),0)+IFERROR(INDEX(INDIRECT($Q$4):INDIRECT($Q$5),MATCH($A181,INDIRECT($Q$4):INDIRECT($Q$6),0),COLUMN()),0)+IFERROR(INDEX(INDIRECT($Q$7):INDIRECT($Q$8),MATCH($A181,INDIRECT($Q$7):INDIRECT($Q$9),0),COLUMN()),0)+IFERROR(INDEX(INDIRECT($Q$10):INDIRECT($Q$11),MATCH($A181,INDIRECT($Q$10):INDIRECT($Q$12),0),COLUMN()),0)+IFERROR(INDEX(INDIRECT($Q$13):INDIRECT($Q$14),MATCH($A181,INDIRECT($Q$13):INDIRECT($Q$15),0),COLUMN()),0)+IFERROR(INDEX(INDIRECT($Q$16):INDIRECT($Q$17),MATCH($A181,INDIRECT($Q$16):INDIRECT($Q$18),0),COLUMN()),0)</f>
        <v>0</v>
      </c>
      <c r="J181" s="22"/>
      <c r="K181" s="21">
        <f ca="1">IF(ISNA(VLOOKUP($A181,INDIRECT($Q$16):INDIRECT($Q$17),11,FALSE)),0,VLOOKUP($A181,INDIRECT($Q$16):INDIRECT($Q$17),11,FALSE))</f>
        <v>0</v>
      </c>
      <c r="L181" s="22">
        <f t="shared" ca="1" si="4"/>
        <v>0</v>
      </c>
      <c r="M181" s="22">
        <f t="shared" ca="1" si="5"/>
        <v>0</v>
      </c>
    </row>
    <row r="182" spans="1:13">
      <c r="A182" s="38"/>
      <c r="B182" s="40"/>
      <c r="C182" s="21">
        <f ca="1">IF(ISNA(VLOOKUP(A182,INDIRECT($Q$1):INDIRECT($Q$2),11,FALSE)),0,VLOOKUP(A182,INDIRECT($Q$1):INDIRECT($Q$2),11,FALSE))</f>
        <v>0</v>
      </c>
      <c r="D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E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F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G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H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I182" s="21">
        <f ca="1">IFERROR(INDEX(INDIRECT($Q$1):INDIRECT($Q$2),MATCH($A182,INDIRECT($Q$1):INDIRECT($Q$3),0),COLUMN()),0)+IFERROR(INDEX(INDIRECT($Q$4):INDIRECT($Q$5),MATCH($A182,INDIRECT($Q$4):INDIRECT($Q$6),0),COLUMN()),0)+IFERROR(INDEX(INDIRECT($Q$7):INDIRECT($Q$8),MATCH($A182,INDIRECT($Q$7):INDIRECT($Q$9),0),COLUMN()),0)+IFERROR(INDEX(INDIRECT($Q$10):INDIRECT($Q$11),MATCH($A182,INDIRECT($Q$10):INDIRECT($Q$12),0),COLUMN()),0)+IFERROR(INDEX(INDIRECT($Q$13):INDIRECT($Q$14),MATCH($A182,INDIRECT($Q$13):INDIRECT($Q$15),0),COLUMN()),0)+IFERROR(INDEX(INDIRECT($Q$16):INDIRECT($Q$17),MATCH($A182,INDIRECT($Q$16):INDIRECT($Q$18),0),COLUMN()),0)</f>
        <v>0</v>
      </c>
      <c r="J182" s="22"/>
      <c r="K182" s="21">
        <f ca="1">IF(ISNA(VLOOKUP($A182,INDIRECT($Q$16):INDIRECT($Q$17),11,FALSE)),0,VLOOKUP($A182,INDIRECT($Q$16):INDIRECT($Q$17),11,FALSE))</f>
        <v>0</v>
      </c>
      <c r="L182" s="22">
        <f t="shared" ca="1" si="4"/>
        <v>0</v>
      </c>
      <c r="M182" s="22">
        <f t="shared" ca="1" si="5"/>
        <v>0</v>
      </c>
    </row>
    <row r="183" spans="1:13">
      <c r="A183" s="38"/>
      <c r="B183" s="40"/>
      <c r="C183" s="21">
        <f ca="1">IF(ISNA(VLOOKUP(A183,INDIRECT($Q$1):INDIRECT($Q$2),11,FALSE)),0,VLOOKUP(A183,INDIRECT($Q$1):INDIRECT($Q$2),11,FALSE))</f>
        <v>0</v>
      </c>
      <c r="D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E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F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G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H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I183" s="21">
        <f ca="1">IFERROR(INDEX(INDIRECT($Q$1):INDIRECT($Q$2),MATCH($A183,INDIRECT($Q$1):INDIRECT($Q$3),0),COLUMN()),0)+IFERROR(INDEX(INDIRECT($Q$4):INDIRECT($Q$5),MATCH($A183,INDIRECT($Q$4):INDIRECT($Q$6),0),COLUMN()),0)+IFERROR(INDEX(INDIRECT($Q$7):INDIRECT($Q$8),MATCH($A183,INDIRECT($Q$7):INDIRECT($Q$9),0),COLUMN()),0)+IFERROR(INDEX(INDIRECT($Q$10):INDIRECT($Q$11),MATCH($A183,INDIRECT($Q$10):INDIRECT($Q$12),0),COLUMN()),0)+IFERROR(INDEX(INDIRECT($Q$13):INDIRECT($Q$14),MATCH($A183,INDIRECT($Q$13):INDIRECT($Q$15),0),COLUMN()),0)+IFERROR(INDEX(INDIRECT($Q$16):INDIRECT($Q$17),MATCH($A183,INDIRECT($Q$16):INDIRECT($Q$18),0),COLUMN()),0)</f>
        <v>0</v>
      </c>
      <c r="J183" s="22"/>
      <c r="K183" s="21">
        <f ca="1">IF(ISNA(VLOOKUP($A183,INDIRECT($Q$16):INDIRECT($Q$17),11,FALSE)),0,VLOOKUP($A183,INDIRECT($Q$16):INDIRECT($Q$17),11,FALSE))</f>
        <v>0</v>
      </c>
      <c r="L183" s="22">
        <f t="shared" ca="1" si="4"/>
        <v>0</v>
      </c>
      <c r="M183" s="22">
        <f t="shared" ca="1" si="5"/>
        <v>0</v>
      </c>
    </row>
    <row r="184" spans="1:13">
      <c r="A184" s="38"/>
      <c r="B184" s="40"/>
      <c r="C184" s="21">
        <f ca="1">IF(ISNA(VLOOKUP(A184,INDIRECT($Q$1):INDIRECT($Q$2),11,FALSE)),0,VLOOKUP(A184,INDIRECT($Q$1):INDIRECT($Q$2),11,FALSE))</f>
        <v>0</v>
      </c>
      <c r="D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E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F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G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H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I184" s="21">
        <f ca="1">IFERROR(INDEX(INDIRECT($Q$1):INDIRECT($Q$2),MATCH($A184,INDIRECT($Q$1):INDIRECT($Q$3),0),COLUMN()),0)+IFERROR(INDEX(INDIRECT($Q$4):INDIRECT($Q$5),MATCH($A184,INDIRECT($Q$4):INDIRECT($Q$6),0),COLUMN()),0)+IFERROR(INDEX(INDIRECT($Q$7):INDIRECT($Q$8),MATCH($A184,INDIRECT($Q$7):INDIRECT($Q$9),0),COLUMN()),0)+IFERROR(INDEX(INDIRECT($Q$10):INDIRECT($Q$11),MATCH($A184,INDIRECT($Q$10):INDIRECT($Q$12),0),COLUMN()),0)+IFERROR(INDEX(INDIRECT($Q$13):INDIRECT($Q$14),MATCH($A184,INDIRECT($Q$13):INDIRECT($Q$15),0),COLUMN()),0)+IFERROR(INDEX(INDIRECT($Q$16):INDIRECT($Q$17),MATCH($A184,INDIRECT($Q$16):INDIRECT($Q$18),0),COLUMN()),0)</f>
        <v>0</v>
      </c>
      <c r="J184" s="22"/>
      <c r="K184" s="21">
        <f ca="1">IF(ISNA(VLOOKUP($A184,INDIRECT($Q$16):INDIRECT($Q$17),11,FALSE)),0,VLOOKUP($A184,INDIRECT($Q$16):INDIRECT($Q$17),11,FALSE))</f>
        <v>0</v>
      </c>
      <c r="L184" s="22">
        <f t="shared" ca="1" si="4"/>
        <v>0</v>
      </c>
      <c r="M184" s="22">
        <f t="shared" ca="1" si="5"/>
        <v>0</v>
      </c>
    </row>
    <row r="185" spans="1:13">
      <c r="A185" s="38"/>
      <c r="B185" s="40"/>
      <c r="C185" s="21">
        <f ca="1">IF(ISNA(VLOOKUP(A185,INDIRECT($Q$1):INDIRECT($Q$2),11,FALSE)),0,VLOOKUP(A185,INDIRECT($Q$1):INDIRECT($Q$2),11,FALSE))</f>
        <v>0</v>
      </c>
      <c r="D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E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F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G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H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I185" s="21">
        <f ca="1">IFERROR(INDEX(INDIRECT($Q$1):INDIRECT($Q$2),MATCH($A185,INDIRECT($Q$1):INDIRECT($Q$3),0),COLUMN()),0)+IFERROR(INDEX(INDIRECT($Q$4):INDIRECT($Q$5),MATCH($A185,INDIRECT($Q$4):INDIRECT($Q$6),0),COLUMN()),0)+IFERROR(INDEX(INDIRECT($Q$7):INDIRECT($Q$8),MATCH($A185,INDIRECT($Q$7):INDIRECT($Q$9),0),COLUMN()),0)+IFERROR(INDEX(INDIRECT($Q$10):INDIRECT($Q$11),MATCH($A185,INDIRECT($Q$10):INDIRECT($Q$12),0),COLUMN()),0)+IFERROR(INDEX(INDIRECT($Q$13):INDIRECT($Q$14),MATCH($A185,INDIRECT($Q$13):INDIRECT($Q$15),0),COLUMN()),0)+IFERROR(INDEX(INDIRECT($Q$16):INDIRECT($Q$17),MATCH($A185,INDIRECT($Q$16):INDIRECT($Q$18),0),COLUMN()),0)</f>
        <v>0</v>
      </c>
      <c r="J185" s="22"/>
      <c r="K185" s="21">
        <f ca="1">IF(ISNA(VLOOKUP($A185,INDIRECT($Q$16):INDIRECT($Q$17),11,FALSE)),0,VLOOKUP($A185,INDIRECT($Q$16):INDIRECT($Q$17),11,FALSE))</f>
        <v>0</v>
      </c>
      <c r="L185" s="22">
        <f t="shared" ca="1" si="4"/>
        <v>0</v>
      </c>
      <c r="M185" s="22">
        <f t="shared" ca="1" si="5"/>
        <v>0</v>
      </c>
    </row>
    <row r="186" spans="1:13">
      <c r="A186" s="38"/>
      <c r="B186" s="40"/>
      <c r="C186" s="21">
        <f ca="1">IF(ISNA(VLOOKUP(A186,INDIRECT($Q$1):INDIRECT($Q$2),11,FALSE)),0,VLOOKUP(A186,INDIRECT($Q$1):INDIRECT($Q$2),11,FALSE))</f>
        <v>0</v>
      </c>
      <c r="D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E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F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G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H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I186" s="21">
        <f ca="1">IFERROR(INDEX(INDIRECT($Q$1):INDIRECT($Q$2),MATCH($A186,INDIRECT($Q$1):INDIRECT($Q$3),0),COLUMN()),0)+IFERROR(INDEX(INDIRECT($Q$4):INDIRECT($Q$5),MATCH($A186,INDIRECT($Q$4):INDIRECT($Q$6),0),COLUMN()),0)+IFERROR(INDEX(INDIRECT($Q$7):INDIRECT($Q$8),MATCH($A186,INDIRECT($Q$7):INDIRECT($Q$9),0),COLUMN()),0)+IFERROR(INDEX(INDIRECT($Q$10):INDIRECT($Q$11),MATCH($A186,INDIRECT($Q$10):INDIRECT($Q$12),0),COLUMN()),0)+IFERROR(INDEX(INDIRECT($Q$13):INDIRECT($Q$14),MATCH($A186,INDIRECT($Q$13):INDIRECT($Q$15),0),COLUMN()),0)+IFERROR(INDEX(INDIRECT($Q$16):INDIRECT($Q$17),MATCH($A186,INDIRECT($Q$16):INDIRECT($Q$18),0),COLUMN()),0)</f>
        <v>0</v>
      </c>
      <c r="J186" s="22"/>
      <c r="K186" s="21">
        <f ca="1">IF(ISNA(VLOOKUP($A186,INDIRECT($Q$16):INDIRECT($Q$17),11,FALSE)),0,VLOOKUP($A186,INDIRECT($Q$16):INDIRECT($Q$17),11,FALSE))</f>
        <v>0</v>
      </c>
      <c r="L186" s="22">
        <f t="shared" ca="1" si="4"/>
        <v>0</v>
      </c>
      <c r="M186" s="22">
        <f t="shared" ca="1" si="5"/>
        <v>0</v>
      </c>
    </row>
    <row r="187" spans="1:13">
      <c r="A187" s="38"/>
      <c r="B187" s="40"/>
      <c r="C187" s="21">
        <f ca="1">IF(ISNA(VLOOKUP(A187,INDIRECT($Q$1):INDIRECT($Q$2),11,FALSE)),0,VLOOKUP(A187,INDIRECT($Q$1):INDIRECT($Q$2),11,FALSE))</f>
        <v>0</v>
      </c>
      <c r="D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E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F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G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H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I187" s="21">
        <f ca="1">IFERROR(INDEX(INDIRECT($Q$1):INDIRECT($Q$2),MATCH($A187,INDIRECT($Q$1):INDIRECT($Q$3),0),COLUMN()),0)+IFERROR(INDEX(INDIRECT($Q$4):INDIRECT($Q$5),MATCH($A187,INDIRECT($Q$4):INDIRECT($Q$6),0),COLUMN()),0)+IFERROR(INDEX(INDIRECT($Q$7):INDIRECT($Q$8),MATCH($A187,INDIRECT($Q$7):INDIRECT($Q$9),0),COLUMN()),0)+IFERROR(INDEX(INDIRECT($Q$10):INDIRECT($Q$11),MATCH($A187,INDIRECT($Q$10):INDIRECT($Q$12),0),COLUMN()),0)+IFERROR(INDEX(INDIRECT($Q$13):INDIRECT($Q$14),MATCH($A187,INDIRECT($Q$13):INDIRECT($Q$15),0),COLUMN()),0)+IFERROR(INDEX(INDIRECT($Q$16):INDIRECT($Q$17),MATCH($A187,INDIRECT($Q$16):INDIRECT($Q$18),0),COLUMN()),0)</f>
        <v>0</v>
      </c>
      <c r="J187" s="22"/>
      <c r="K187" s="21">
        <f ca="1">IF(ISNA(VLOOKUP($A187,INDIRECT($Q$16):INDIRECT($Q$17),11,FALSE)),0,VLOOKUP($A187,INDIRECT($Q$16):INDIRECT($Q$17),11,FALSE))</f>
        <v>0</v>
      </c>
      <c r="L187" s="22">
        <f t="shared" ca="1" si="4"/>
        <v>0</v>
      </c>
      <c r="M187" s="22">
        <f t="shared" ca="1" si="5"/>
        <v>0</v>
      </c>
    </row>
    <row r="188" spans="1:13">
      <c r="A188" s="38"/>
      <c r="B188" s="40"/>
      <c r="C188" s="21">
        <f ca="1">IF(ISNA(VLOOKUP(A188,INDIRECT($Q$1):INDIRECT($Q$2),11,FALSE)),0,VLOOKUP(A188,INDIRECT($Q$1):INDIRECT($Q$2),11,FALSE))</f>
        <v>0</v>
      </c>
      <c r="D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E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F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G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H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I188" s="21">
        <f ca="1">IFERROR(INDEX(INDIRECT($Q$1):INDIRECT($Q$2),MATCH($A188,INDIRECT($Q$1):INDIRECT($Q$3),0),COLUMN()),0)+IFERROR(INDEX(INDIRECT($Q$4):INDIRECT($Q$5),MATCH($A188,INDIRECT($Q$4):INDIRECT($Q$6),0),COLUMN()),0)+IFERROR(INDEX(INDIRECT($Q$7):INDIRECT($Q$8),MATCH($A188,INDIRECT($Q$7):INDIRECT($Q$9),0),COLUMN()),0)+IFERROR(INDEX(INDIRECT($Q$10):INDIRECT($Q$11),MATCH($A188,INDIRECT($Q$10):INDIRECT($Q$12),0),COLUMN()),0)+IFERROR(INDEX(INDIRECT($Q$13):INDIRECT($Q$14),MATCH($A188,INDIRECT($Q$13):INDIRECT($Q$15),0),COLUMN()),0)+IFERROR(INDEX(INDIRECT($Q$16):INDIRECT($Q$17),MATCH($A188,INDIRECT($Q$16):INDIRECT($Q$18),0),COLUMN()),0)</f>
        <v>0</v>
      </c>
      <c r="J188" s="22"/>
      <c r="K188" s="21">
        <f ca="1">IF(ISNA(VLOOKUP($A188,INDIRECT($Q$16):INDIRECT($Q$17),11,FALSE)),0,VLOOKUP($A188,INDIRECT($Q$16):INDIRECT($Q$17),11,FALSE))</f>
        <v>0</v>
      </c>
      <c r="L188" s="22">
        <f t="shared" ca="1" si="4"/>
        <v>0</v>
      </c>
      <c r="M188" s="22">
        <f t="shared" ca="1" si="5"/>
        <v>0</v>
      </c>
    </row>
    <row r="189" spans="1:13">
      <c r="A189" s="38"/>
      <c r="B189" s="40"/>
      <c r="C189" s="21">
        <f ca="1">IF(ISNA(VLOOKUP(A189,INDIRECT($Q$1):INDIRECT($Q$2),11,FALSE)),0,VLOOKUP(A189,INDIRECT($Q$1):INDIRECT($Q$2),11,FALSE))</f>
        <v>0</v>
      </c>
      <c r="D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E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F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G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H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I189" s="21">
        <f ca="1">IFERROR(INDEX(INDIRECT($Q$1):INDIRECT($Q$2),MATCH($A189,INDIRECT($Q$1):INDIRECT($Q$3),0),COLUMN()),0)+IFERROR(INDEX(INDIRECT($Q$4):INDIRECT($Q$5),MATCH($A189,INDIRECT($Q$4):INDIRECT($Q$6),0),COLUMN()),0)+IFERROR(INDEX(INDIRECT($Q$7):INDIRECT($Q$8),MATCH($A189,INDIRECT($Q$7):INDIRECT($Q$9),0),COLUMN()),0)+IFERROR(INDEX(INDIRECT($Q$10):INDIRECT($Q$11),MATCH($A189,INDIRECT($Q$10):INDIRECT($Q$12),0),COLUMN()),0)+IFERROR(INDEX(INDIRECT($Q$13):INDIRECT($Q$14),MATCH($A189,INDIRECT($Q$13):INDIRECT($Q$15),0),COLUMN()),0)+IFERROR(INDEX(INDIRECT($Q$16):INDIRECT($Q$17),MATCH($A189,INDIRECT($Q$16):INDIRECT($Q$18),0),COLUMN()),0)</f>
        <v>0</v>
      </c>
      <c r="J189" s="22"/>
      <c r="K189" s="21">
        <f ca="1">IF(ISNA(VLOOKUP($A189,INDIRECT($Q$16):INDIRECT($Q$17),11,FALSE)),0,VLOOKUP($A189,INDIRECT($Q$16):INDIRECT($Q$17),11,FALSE))</f>
        <v>0</v>
      </c>
      <c r="L189" s="22">
        <f t="shared" ca="1" si="4"/>
        <v>0</v>
      </c>
      <c r="M189" s="22">
        <f t="shared" ca="1" si="5"/>
        <v>0</v>
      </c>
    </row>
    <row r="190" spans="1:13">
      <c r="A190" s="38"/>
      <c r="B190" s="40"/>
      <c r="C190" s="21">
        <f ca="1">IF(ISNA(VLOOKUP(A190,INDIRECT($Q$1):INDIRECT($Q$2),11,FALSE)),0,VLOOKUP(A190,INDIRECT($Q$1):INDIRECT($Q$2),11,FALSE))</f>
        <v>0</v>
      </c>
      <c r="D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E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F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G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H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I190" s="21">
        <f ca="1">IFERROR(INDEX(INDIRECT($Q$1):INDIRECT($Q$2),MATCH($A190,INDIRECT($Q$1):INDIRECT($Q$3),0),COLUMN()),0)+IFERROR(INDEX(INDIRECT($Q$4):INDIRECT($Q$5),MATCH($A190,INDIRECT($Q$4):INDIRECT($Q$6),0),COLUMN()),0)+IFERROR(INDEX(INDIRECT($Q$7):INDIRECT($Q$8),MATCH($A190,INDIRECT($Q$7):INDIRECT($Q$9),0),COLUMN()),0)+IFERROR(INDEX(INDIRECT($Q$10):INDIRECT($Q$11),MATCH($A190,INDIRECT($Q$10):INDIRECT($Q$12),0),COLUMN()),0)+IFERROR(INDEX(INDIRECT($Q$13):INDIRECT($Q$14),MATCH($A190,INDIRECT($Q$13):INDIRECT($Q$15),0),COLUMN()),0)+IFERROR(INDEX(INDIRECT($Q$16):INDIRECT($Q$17),MATCH($A190,INDIRECT($Q$16):INDIRECT($Q$18),0),COLUMN()),0)</f>
        <v>0</v>
      </c>
      <c r="J190" s="22"/>
      <c r="K190" s="21">
        <f ca="1">IF(ISNA(VLOOKUP($A190,INDIRECT($Q$16):INDIRECT($Q$17),11,FALSE)),0,VLOOKUP($A190,INDIRECT($Q$16):INDIRECT($Q$17),11,FALSE))</f>
        <v>0</v>
      </c>
      <c r="L190" s="22">
        <f t="shared" ca="1" si="4"/>
        <v>0</v>
      </c>
      <c r="M190" s="22">
        <f t="shared" ca="1" si="5"/>
        <v>0</v>
      </c>
    </row>
    <row r="191" spans="1:13">
      <c r="A191" s="38"/>
      <c r="B191" s="40"/>
      <c r="C191" s="21">
        <f ca="1">IF(ISNA(VLOOKUP(A191,INDIRECT($Q$1):INDIRECT($Q$2),11,FALSE)),0,VLOOKUP(A191,INDIRECT($Q$1):INDIRECT($Q$2),11,FALSE))</f>
        <v>0</v>
      </c>
      <c r="D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E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F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G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H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I191" s="21">
        <f ca="1">IFERROR(INDEX(INDIRECT($Q$1):INDIRECT($Q$2),MATCH($A191,INDIRECT($Q$1):INDIRECT($Q$3),0),COLUMN()),0)+IFERROR(INDEX(INDIRECT($Q$4):INDIRECT($Q$5),MATCH($A191,INDIRECT($Q$4):INDIRECT($Q$6),0),COLUMN()),0)+IFERROR(INDEX(INDIRECT($Q$7):INDIRECT($Q$8),MATCH($A191,INDIRECT($Q$7):INDIRECT($Q$9),0),COLUMN()),0)+IFERROR(INDEX(INDIRECT($Q$10):INDIRECT($Q$11),MATCH($A191,INDIRECT($Q$10):INDIRECT($Q$12),0),COLUMN()),0)+IFERROR(INDEX(INDIRECT($Q$13):INDIRECT($Q$14),MATCH($A191,INDIRECT($Q$13):INDIRECT($Q$15),0),COLUMN()),0)+IFERROR(INDEX(INDIRECT($Q$16):INDIRECT($Q$17),MATCH($A191,INDIRECT($Q$16):INDIRECT($Q$18),0),COLUMN()),0)</f>
        <v>0</v>
      </c>
      <c r="J191" s="22"/>
      <c r="K191" s="21">
        <f ca="1">IF(ISNA(VLOOKUP($A191,INDIRECT($Q$16):INDIRECT($Q$17),11,FALSE)),0,VLOOKUP($A191,INDIRECT($Q$16):INDIRECT($Q$17),11,FALSE))</f>
        <v>0</v>
      </c>
      <c r="L191" s="22">
        <f t="shared" ca="1" si="4"/>
        <v>0</v>
      </c>
      <c r="M191" s="22">
        <f t="shared" ca="1" si="5"/>
        <v>0</v>
      </c>
    </row>
    <row r="192" spans="1:13">
      <c r="A192" s="38"/>
      <c r="B192" s="40"/>
      <c r="C192" s="21">
        <f ca="1">IF(ISNA(VLOOKUP(A192,INDIRECT($Q$1):INDIRECT($Q$2),11,FALSE)),0,VLOOKUP(A192,INDIRECT($Q$1):INDIRECT($Q$2),11,FALSE))</f>
        <v>0</v>
      </c>
      <c r="D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E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F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G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H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I192" s="21">
        <f ca="1">IFERROR(INDEX(INDIRECT($Q$1):INDIRECT($Q$2),MATCH($A192,INDIRECT($Q$1):INDIRECT($Q$3),0),COLUMN()),0)+IFERROR(INDEX(INDIRECT($Q$4):INDIRECT($Q$5),MATCH($A192,INDIRECT($Q$4):INDIRECT($Q$6),0),COLUMN()),0)+IFERROR(INDEX(INDIRECT($Q$7):INDIRECT($Q$8),MATCH($A192,INDIRECT($Q$7):INDIRECT($Q$9),0),COLUMN()),0)+IFERROR(INDEX(INDIRECT($Q$10):INDIRECT($Q$11),MATCH($A192,INDIRECT($Q$10):INDIRECT($Q$12),0),COLUMN()),0)+IFERROR(INDEX(INDIRECT($Q$13):INDIRECT($Q$14),MATCH($A192,INDIRECT($Q$13):INDIRECT($Q$15),0),COLUMN()),0)+IFERROR(INDEX(INDIRECT($Q$16):INDIRECT($Q$17),MATCH($A192,INDIRECT($Q$16):INDIRECT($Q$18),0),COLUMN()),0)</f>
        <v>0</v>
      </c>
      <c r="J192" s="22"/>
      <c r="K192" s="21">
        <f ca="1">IF(ISNA(VLOOKUP($A192,INDIRECT($Q$16):INDIRECT($Q$17),11,FALSE)),0,VLOOKUP($A192,INDIRECT($Q$16):INDIRECT($Q$17),11,FALSE))</f>
        <v>0</v>
      </c>
      <c r="L192" s="22">
        <f t="shared" ca="1" si="4"/>
        <v>0</v>
      </c>
      <c r="M192" s="22">
        <f t="shared" ca="1" si="5"/>
        <v>0</v>
      </c>
    </row>
    <row r="193" spans="1:13">
      <c r="A193" s="38"/>
      <c r="B193" s="40"/>
      <c r="C193" s="21">
        <f ca="1">IF(ISNA(VLOOKUP(A193,INDIRECT($Q$1):INDIRECT($Q$2),11,FALSE)),0,VLOOKUP(A193,INDIRECT($Q$1):INDIRECT($Q$2),11,FALSE))</f>
        <v>0</v>
      </c>
      <c r="D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E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F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G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H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I193" s="21">
        <f ca="1">IFERROR(INDEX(INDIRECT($Q$1):INDIRECT($Q$2),MATCH($A193,INDIRECT($Q$1):INDIRECT($Q$3),0),COLUMN()),0)+IFERROR(INDEX(INDIRECT($Q$4):INDIRECT($Q$5),MATCH($A193,INDIRECT($Q$4):INDIRECT($Q$6),0),COLUMN()),0)+IFERROR(INDEX(INDIRECT($Q$7):INDIRECT($Q$8),MATCH($A193,INDIRECT($Q$7):INDIRECT($Q$9),0),COLUMN()),0)+IFERROR(INDEX(INDIRECT($Q$10):INDIRECT($Q$11),MATCH($A193,INDIRECT($Q$10):INDIRECT($Q$12),0),COLUMN()),0)+IFERROR(INDEX(INDIRECT($Q$13):INDIRECT($Q$14),MATCH($A193,INDIRECT($Q$13):INDIRECT($Q$15),0),COLUMN()),0)+IFERROR(INDEX(INDIRECT($Q$16):INDIRECT($Q$17),MATCH($A193,INDIRECT($Q$16):INDIRECT($Q$18),0),COLUMN()),0)</f>
        <v>0</v>
      </c>
      <c r="J193" s="22"/>
      <c r="K193" s="21">
        <f ca="1">IF(ISNA(VLOOKUP($A193,INDIRECT($Q$16):INDIRECT($Q$17),11,FALSE)),0,VLOOKUP($A193,INDIRECT($Q$16):INDIRECT($Q$17),11,FALSE))</f>
        <v>0</v>
      </c>
      <c r="L193" s="22">
        <f t="shared" ca="1" si="4"/>
        <v>0</v>
      </c>
      <c r="M193" s="22">
        <f t="shared" ca="1" si="5"/>
        <v>0</v>
      </c>
    </row>
    <row r="194" spans="1:13">
      <c r="A194" s="38"/>
      <c r="B194" s="40"/>
      <c r="C194" s="21">
        <f ca="1">IF(ISNA(VLOOKUP(A194,INDIRECT($Q$1):INDIRECT($Q$2),11,FALSE)),0,VLOOKUP(A194,INDIRECT($Q$1):INDIRECT($Q$2),11,FALSE))</f>
        <v>0</v>
      </c>
      <c r="D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E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F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G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H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I194" s="21">
        <f ca="1">IFERROR(INDEX(INDIRECT($Q$1):INDIRECT($Q$2),MATCH($A194,INDIRECT($Q$1):INDIRECT($Q$3),0),COLUMN()),0)+IFERROR(INDEX(INDIRECT($Q$4):INDIRECT($Q$5),MATCH($A194,INDIRECT($Q$4):INDIRECT($Q$6),0),COLUMN()),0)+IFERROR(INDEX(INDIRECT($Q$7):INDIRECT($Q$8),MATCH($A194,INDIRECT($Q$7):INDIRECT($Q$9),0),COLUMN()),0)+IFERROR(INDEX(INDIRECT($Q$10):INDIRECT($Q$11),MATCH($A194,INDIRECT($Q$10):INDIRECT($Q$12),0),COLUMN()),0)+IFERROR(INDEX(INDIRECT($Q$13):INDIRECT($Q$14),MATCH($A194,INDIRECT($Q$13):INDIRECT($Q$15),0),COLUMN()),0)+IFERROR(INDEX(INDIRECT($Q$16):INDIRECT($Q$17),MATCH($A194,INDIRECT($Q$16):INDIRECT($Q$18),0),COLUMN()),0)</f>
        <v>0</v>
      </c>
      <c r="J194" s="22"/>
      <c r="K194" s="21">
        <f ca="1">IF(ISNA(VLOOKUP($A194,INDIRECT($Q$16):INDIRECT($Q$17),11,FALSE)),0,VLOOKUP($A194,INDIRECT($Q$16):INDIRECT($Q$17),11,FALSE))</f>
        <v>0</v>
      </c>
      <c r="L194" s="22">
        <f t="shared" ca="1" si="4"/>
        <v>0</v>
      </c>
      <c r="M194" s="22">
        <f t="shared" ca="1" si="5"/>
        <v>0</v>
      </c>
    </row>
    <row r="195" spans="1:13">
      <c r="A195" s="38"/>
      <c r="B195" s="40"/>
      <c r="C195" s="21">
        <f ca="1">IF(ISNA(VLOOKUP(A195,INDIRECT($Q$1):INDIRECT($Q$2),11,FALSE)),0,VLOOKUP(A195,INDIRECT($Q$1):INDIRECT($Q$2),11,FALSE))</f>
        <v>0</v>
      </c>
      <c r="D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E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F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G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H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I195" s="21">
        <f ca="1">IFERROR(INDEX(INDIRECT($Q$1):INDIRECT($Q$2),MATCH($A195,INDIRECT($Q$1):INDIRECT($Q$3),0),COLUMN()),0)+IFERROR(INDEX(INDIRECT($Q$4):INDIRECT($Q$5),MATCH($A195,INDIRECT($Q$4):INDIRECT($Q$6),0),COLUMN()),0)+IFERROR(INDEX(INDIRECT($Q$7):INDIRECT($Q$8),MATCH($A195,INDIRECT($Q$7):INDIRECT($Q$9),0),COLUMN()),0)+IFERROR(INDEX(INDIRECT($Q$10):INDIRECT($Q$11),MATCH($A195,INDIRECT($Q$10):INDIRECT($Q$12),0),COLUMN()),0)+IFERROR(INDEX(INDIRECT($Q$13):INDIRECT($Q$14),MATCH($A195,INDIRECT($Q$13):INDIRECT($Q$15),0),COLUMN()),0)+IFERROR(INDEX(INDIRECT($Q$16):INDIRECT($Q$17),MATCH($A195,INDIRECT($Q$16):INDIRECT($Q$18),0),COLUMN()),0)</f>
        <v>0</v>
      </c>
      <c r="J195" s="22"/>
      <c r="K195" s="21">
        <f ca="1">IF(ISNA(VLOOKUP($A195,INDIRECT($Q$16):INDIRECT($Q$17),11,FALSE)),0,VLOOKUP($A195,INDIRECT($Q$16):INDIRECT($Q$17),11,FALSE))</f>
        <v>0</v>
      </c>
      <c r="L195" s="22">
        <f t="shared" ca="1" si="4"/>
        <v>0</v>
      </c>
      <c r="M195" s="22">
        <f t="shared" ca="1" si="5"/>
        <v>0</v>
      </c>
    </row>
    <row r="196" spans="1:13">
      <c r="A196" s="38"/>
      <c r="B196" s="40"/>
      <c r="C196" s="21">
        <f ca="1">IF(ISNA(VLOOKUP(A196,INDIRECT($Q$1):INDIRECT($Q$2),11,FALSE)),0,VLOOKUP(A196,INDIRECT($Q$1):INDIRECT($Q$2),11,FALSE))</f>
        <v>0</v>
      </c>
      <c r="D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E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F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G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H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I196" s="21">
        <f ca="1">IFERROR(INDEX(INDIRECT($Q$1):INDIRECT($Q$2),MATCH($A196,INDIRECT($Q$1):INDIRECT($Q$3),0),COLUMN()),0)+IFERROR(INDEX(INDIRECT($Q$4):INDIRECT($Q$5),MATCH($A196,INDIRECT($Q$4):INDIRECT($Q$6),0),COLUMN()),0)+IFERROR(INDEX(INDIRECT($Q$7):INDIRECT($Q$8),MATCH($A196,INDIRECT($Q$7):INDIRECT($Q$9),0),COLUMN()),0)+IFERROR(INDEX(INDIRECT($Q$10):INDIRECT($Q$11),MATCH($A196,INDIRECT($Q$10):INDIRECT($Q$12),0),COLUMN()),0)+IFERROR(INDEX(INDIRECT($Q$13):INDIRECT($Q$14),MATCH($A196,INDIRECT($Q$13):INDIRECT($Q$15),0),COLUMN()),0)+IFERROR(INDEX(INDIRECT($Q$16):INDIRECT($Q$17),MATCH($A196,INDIRECT($Q$16):INDIRECT($Q$18),0),COLUMN()),0)</f>
        <v>0</v>
      </c>
      <c r="J196" s="22"/>
      <c r="K196" s="21">
        <f ca="1">IF(ISNA(VLOOKUP($A196,INDIRECT($Q$16):INDIRECT($Q$17),11,FALSE)),0,VLOOKUP($A196,INDIRECT($Q$16):INDIRECT($Q$17),11,FALSE))</f>
        <v>0</v>
      </c>
      <c r="L196" s="22">
        <f t="shared" ca="1" si="4"/>
        <v>0</v>
      </c>
      <c r="M196" s="22">
        <f t="shared" ca="1" si="5"/>
        <v>0</v>
      </c>
    </row>
    <row r="197" spans="1:13">
      <c r="A197" s="38"/>
      <c r="B197" s="40"/>
      <c r="C197" s="21">
        <f ca="1">IF(ISNA(VLOOKUP(A197,INDIRECT($Q$1):INDIRECT($Q$2),11,FALSE)),0,VLOOKUP(A197,INDIRECT($Q$1):INDIRECT($Q$2),11,FALSE))</f>
        <v>0</v>
      </c>
      <c r="D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E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F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G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H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I197" s="21">
        <f ca="1">IFERROR(INDEX(INDIRECT($Q$1):INDIRECT($Q$2),MATCH($A197,INDIRECT($Q$1):INDIRECT($Q$3),0),COLUMN()),0)+IFERROR(INDEX(INDIRECT($Q$4):INDIRECT($Q$5),MATCH($A197,INDIRECT($Q$4):INDIRECT($Q$6),0),COLUMN()),0)+IFERROR(INDEX(INDIRECT($Q$7):INDIRECT($Q$8),MATCH($A197,INDIRECT($Q$7):INDIRECT($Q$9),0),COLUMN()),0)+IFERROR(INDEX(INDIRECT($Q$10):INDIRECT($Q$11),MATCH($A197,INDIRECT($Q$10):INDIRECT($Q$12),0),COLUMN()),0)+IFERROR(INDEX(INDIRECT($Q$13):INDIRECT($Q$14),MATCH($A197,INDIRECT($Q$13):INDIRECT($Q$15),0),COLUMN()),0)+IFERROR(INDEX(INDIRECT($Q$16):INDIRECT($Q$17),MATCH($A197,INDIRECT($Q$16):INDIRECT($Q$18),0),COLUMN()),0)</f>
        <v>0</v>
      </c>
      <c r="J197" s="22"/>
      <c r="K197" s="21">
        <f ca="1">IF(ISNA(VLOOKUP($A197,INDIRECT($Q$16):INDIRECT($Q$17),11,FALSE)),0,VLOOKUP($A197,INDIRECT($Q$16):INDIRECT($Q$17),11,FALSE))</f>
        <v>0</v>
      </c>
      <c r="L197" s="22">
        <f t="shared" ca="1" si="4"/>
        <v>0</v>
      </c>
      <c r="M197" s="22">
        <f t="shared" ca="1" si="5"/>
        <v>0</v>
      </c>
    </row>
    <row r="198" spans="1:13">
      <c r="A198" s="38"/>
      <c r="B198" s="40"/>
      <c r="C198" s="21">
        <f ca="1">IF(ISNA(VLOOKUP(A198,INDIRECT($Q$1):INDIRECT($Q$2),11,FALSE)),0,VLOOKUP(A198,INDIRECT($Q$1):INDIRECT($Q$2),11,FALSE))</f>
        <v>0</v>
      </c>
      <c r="D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E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F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G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H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I198" s="21">
        <f ca="1">IFERROR(INDEX(INDIRECT($Q$1):INDIRECT($Q$2),MATCH($A198,INDIRECT($Q$1):INDIRECT($Q$3),0),COLUMN()),0)+IFERROR(INDEX(INDIRECT($Q$4):INDIRECT($Q$5),MATCH($A198,INDIRECT($Q$4):INDIRECT($Q$6),0),COLUMN()),0)+IFERROR(INDEX(INDIRECT($Q$7):INDIRECT($Q$8),MATCH($A198,INDIRECT($Q$7):INDIRECT($Q$9),0),COLUMN()),0)+IFERROR(INDEX(INDIRECT($Q$10):INDIRECT($Q$11),MATCH($A198,INDIRECT($Q$10):INDIRECT($Q$12),0),COLUMN()),0)+IFERROR(INDEX(INDIRECT($Q$13):INDIRECT($Q$14),MATCH($A198,INDIRECT($Q$13):INDIRECT($Q$15),0),COLUMN()),0)+IFERROR(INDEX(INDIRECT($Q$16):INDIRECT($Q$17),MATCH($A198,INDIRECT($Q$16):INDIRECT($Q$18),0),COLUMN()),0)</f>
        <v>0</v>
      </c>
      <c r="J198" s="22"/>
      <c r="K198" s="21">
        <f ca="1">IF(ISNA(VLOOKUP($A198,INDIRECT($Q$16):INDIRECT($Q$17),11,FALSE)),0,VLOOKUP($A198,INDIRECT($Q$16):INDIRECT($Q$17),11,FALSE))</f>
        <v>0</v>
      </c>
      <c r="L198" s="22">
        <f t="shared" ca="1" si="4"/>
        <v>0</v>
      </c>
      <c r="M198" s="22">
        <f t="shared" ca="1" si="5"/>
        <v>0</v>
      </c>
    </row>
    <row r="199" spans="1:13">
      <c r="A199" s="38"/>
      <c r="B199" s="40"/>
      <c r="C199" s="21">
        <f ca="1">IF(ISNA(VLOOKUP(A199,INDIRECT($Q$1):INDIRECT($Q$2),11,FALSE)),0,VLOOKUP(A199,INDIRECT($Q$1):INDIRECT($Q$2),11,FALSE))</f>
        <v>0</v>
      </c>
      <c r="D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E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F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G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H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I199" s="21">
        <f ca="1">IFERROR(INDEX(INDIRECT($Q$1):INDIRECT($Q$2),MATCH($A199,INDIRECT($Q$1):INDIRECT($Q$3),0),COLUMN()),0)+IFERROR(INDEX(INDIRECT($Q$4):INDIRECT($Q$5),MATCH($A199,INDIRECT($Q$4):INDIRECT($Q$6),0),COLUMN()),0)+IFERROR(INDEX(INDIRECT($Q$7):INDIRECT($Q$8),MATCH($A199,INDIRECT($Q$7):INDIRECT($Q$9),0),COLUMN()),0)+IFERROR(INDEX(INDIRECT($Q$10):INDIRECT($Q$11),MATCH($A199,INDIRECT($Q$10):INDIRECT($Q$12),0),COLUMN()),0)+IFERROR(INDEX(INDIRECT($Q$13):INDIRECT($Q$14),MATCH($A199,INDIRECT($Q$13):INDIRECT($Q$15),0),COLUMN()),0)+IFERROR(INDEX(INDIRECT($Q$16):INDIRECT($Q$17),MATCH($A199,INDIRECT($Q$16):INDIRECT($Q$18),0),COLUMN()),0)</f>
        <v>0</v>
      </c>
      <c r="J199" s="22"/>
      <c r="K199" s="21">
        <f ca="1">IF(ISNA(VLOOKUP($A199,INDIRECT($Q$16):INDIRECT($Q$17),11,FALSE)),0,VLOOKUP($A199,INDIRECT($Q$16):INDIRECT($Q$17),11,FALSE))</f>
        <v>0</v>
      </c>
      <c r="L199" s="22">
        <f t="shared" ca="1" si="4"/>
        <v>0</v>
      </c>
      <c r="M199" s="22">
        <f t="shared" ca="1" si="5"/>
        <v>0</v>
      </c>
    </row>
    <row r="200" spans="1:13">
      <c r="A200" s="38"/>
      <c r="B200" s="40"/>
      <c r="C200" s="21">
        <f ca="1">IF(ISNA(VLOOKUP(A200,INDIRECT($Q$1):INDIRECT($Q$2),11,FALSE)),0,VLOOKUP(A200,INDIRECT($Q$1):INDIRECT($Q$2),11,FALSE))</f>
        <v>0</v>
      </c>
      <c r="D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E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F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G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H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I200" s="21">
        <f ca="1">IFERROR(INDEX(INDIRECT($Q$1):INDIRECT($Q$2),MATCH($A200,INDIRECT($Q$1):INDIRECT($Q$3),0),COLUMN()),0)+IFERROR(INDEX(INDIRECT($Q$4):INDIRECT($Q$5),MATCH($A200,INDIRECT($Q$4):INDIRECT($Q$6),0),COLUMN()),0)+IFERROR(INDEX(INDIRECT($Q$7):INDIRECT($Q$8),MATCH($A200,INDIRECT($Q$7):INDIRECT($Q$9),0),COLUMN()),0)+IFERROR(INDEX(INDIRECT($Q$10):INDIRECT($Q$11),MATCH($A200,INDIRECT($Q$10):INDIRECT($Q$12),0),COLUMN()),0)+IFERROR(INDEX(INDIRECT($Q$13):INDIRECT($Q$14),MATCH($A200,INDIRECT($Q$13):INDIRECT($Q$15),0),COLUMN()),0)+IFERROR(INDEX(INDIRECT($Q$16):INDIRECT($Q$17),MATCH($A200,INDIRECT($Q$16):INDIRECT($Q$18),0),COLUMN()),0)</f>
        <v>0</v>
      </c>
      <c r="J200" s="22"/>
      <c r="K200" s="21">
        <f ca="1">IF(ISNA(VLOOKUP($A200,INDIRECT($Q$16):INDIRECT($Q$17),11,FALSE)),0,VLOOKUP($A200,INDIRECT($Q$16):INDIRECT($Q$17),11,FALSE))</f>
        <v>0</v>
      </c>
      <c r="L200" s="22">
        <f t="shared" ref="L200:L206" ca="1" si="6">IF($K200&gt;$J200,$K200-$J200,0)</f>
        <v>0</v>
      </c>
      <c r="M200" s="22">
        <f t="shared" ref="M200:M206" ca="1" si="7">IF($K200&lt;$J200,$J200-$K200,0)</f>
        <v>0</v>
      </c>
    </row>
    <row r="201" spans="1:13">
      <c r="A201" s="38"/>
      <c r="B201" s="40"/>
      <c r="C201" s="21">
        <f ca="1">IF(ISNA(VLOOKUP(A201,INDIRECT($Q$1):INDIRECT($Q$2),11,FALSE)),0,VLOOKUP(A201,INDIRECT($Q$1):INDIRECT($Q$2),11,FALSE))</f>
        <v>0</v>
      </c>
      <c r="D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E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F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G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H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I201" s="21">
        <f ca="1">IFERROR(INDEX(INDIRECT($Q$1):INDIRECT($Q$2),MATCH($A201,INDIRECT($Q$1):INDIRECT($Q$3),0),COLUMN()),0)+IFERROR(INDEX(INDIRECT($Q$4):INDIRECT($Q$5),MATCH($A201,INDIRECT($Q$4):INDIRECT($Q$6),0),COLUMN()),0)+IFERROR(INDEX(INDIRECT($Q$7):INDIRECT($Q$8),MATCH($A201,INDIRECT($Q$7):INDIRECT($Q$9),0),COLUMN()),0)+IFERROR(INDEX(INDIRECT($Q$10):INDIRECT($Q$11),MATCH($A201,INDIRECT($Q$10):INDIRECT($Q$12),0),COLUMN()),0)+IFERROR(INDEX(INDIRECT($Q$13):INDIRECT($Q$14),MATCH($A201,INDIRECT($Q$13):INDIRECT($Q$15),0),COLUMN()),0)+IFERROR(INDEX(INDIRECT($Q$16):INDIRECT($Q$17),MATCH($A201,INDIRECT($Q$16):INDIRECT($Q$18),0),COLUMN()),0)</f>
        <v>0</v>
      </c>
      <c r="J201" s="22"/>
      <c r="K201" s="21">
        <f ca="1">IF(ISNA(VLOOKUP($A201,INDIRECT($Q$16):INDIRECT($Q$17),11,FALSE)),0,VLOOKUP($A201,INDIRECT($Q$16):INDIRECT($Q$17),11,FALSE))</f>
        <v>0</v>
      </c>
      <c r="L201" s="22">
        <f t="shared" ca="1" si="6"/>
        <v>0</v>
      </c>
      <c r="M201" s="22">
        <f t="shared" ca="1" si="7"/>
        <v>0</v>
      </c>
    </row>
    <row r="202" spans="1:13">
      <c r="A202" s="38"/>
      <c r="B202" s="40"/>
      <c r="C202" s="21">
        <f ca="1">IF(ISNA(VLOOKUP(A202,INDIRECT($Q$1):INDIRECT($Q$2),11,FALSE)),0,VLOOKUP(A202,INDIRECT($Q$1):INDIRECT($Q$2),11,FALSE))</f>
        <v>0</v>
      </c>
      <c r="D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E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F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G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H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I202" s="21">
        <f ca="1">IFERROR(INDEX(INDIRECT($Q$1):INDIRECT($Q$2),MATCH($A202,INDIRECT($Q$1):INDIRECT($Q$3),0),COLUMN()),0)+IFERROR(INDEX(INDIRECT($Q$4):INDIRECT($Q$5),MATCH($A202,INDIRECT($Q$4):INDIRECT($Q$6),0),COLUMN()),0)+IFERROR(INDEX(INDIRECT($Q$7):INDIRECT($Q$8),MATCH($A202,INDIRECT($Q$7):INDIRECT($Q$9),0),COLUMN()),0)+IFERROR(INDEX(INDIRECT($Q$10):INDIRECT($Q$11),MATCH($A202,INDIRECT($Q$10):INDIRECT($Q$12),0),COLUMN()),0)+IFERROR(INDEX(INDIRECT($Q$13):INDIRECT($Q$14),MATCH($A202,INDIRECT($Q$13):INDIRECT($Q$15),0),COLUMN()),0)+IFERROR(INDEX(INDIRECT($Q$16):INDIRECT($Q$17),MATCH($A202,INDIRECT($Q$16):INDIRECT($Q$18),0),COLUMN()),0)</f>
        <v>0</v>
      </c>
      <c r="J202" s="22"/>
      <c r="K202" s="21">
        <f ca="1">IF(ISNA(VLOOKUP($A202,INDIRECT($Q$16):INDIRECT($Q$17),11,FALSE)),0,VLOOKUP($A202,INDIRECT($Q$16):INDIRECT($Q$17),11,FALSE))</f>
        <v>0</v>
      </c>
      <c r="L202" s="22">
        <f t="shared" ca="1" si="6"/>
        <v>0</v>
      </c>
      <c r="M202" s="22">
        <f t="shared" ca="1" si="7"/>
        <v>0</v>
      </c>
    </row>
    <row r="203" spans="1:13">
      <c r="A203" s="38"/>
      <c r="B203" s="40"/>
      <c r="C203" s="21">
        <f ca="1">IF(ISNA(VLOOKUP(A203,INDIRECT($Q$1):INDIRECT($Q$2),11,FALSE)),0,VLOOKUP(A203,INDIRECT($Q$1):INDIRECT($Q$2),11,FALSE))</f>
        <v>0</v>
      </c>
      <c r="D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E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F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G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H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I203" s="21">
        <f ca="1">IFERROR(INDEX(INDIRECT($Q$1):INDIRECT($Q$2),MATCH($A203,INDIRECT($Q$1):INDIRECT($Q$3),0),COLUMN()),0)+IFERROR(INDEX(INDIRECT($Q$4):INDIRECT($Q$5),MATCH($A203,INDIRECT($Q$4):INDIRECT($Q$6),0),COLUMN()),0)+IFERROR(INDEX(INDIRECT($Q$7):INDIRECT($Q$8),MATCH($A203,INDIRECT($Q$7):INDIRECT($Q$9),0),COLUMN()),0)+IFERROR(INDEX(INDIRECT($Q$10):INDIRECT($Q$11),MATCH($A203,INDIRECT($Q$10):INDIRECT($Q$12),0),COLUMN()),0)+IFERROR(INDEX(INDIRECT($Q$13):INDIRECT($Q$14),MATCH($A203,INDIRECT($Q$13):INDIRECT($Q$15),0),COLUMN()),0)+IFERROR(INDEX(INDIRECT($Q$16):INDIRECT($Q$17),MATCH($A203,INDIRECT($Q$16):INDIRECT($Q$18),0),COLUMN()),0)</f>
        <v>0</v>
      </c>
      <c r="J203" s="22"/>
      <c r="K203" s="21">
        <f ca="1">IF(ISNA(VLOOKUP($A203,INDIRECT($Q$16):INDIRECT($Q$17),11,FALSE)),0,VLOOKUP($A203,INDIRECT($Q$16):INDIRECT($Q$17),11,FALSE))</f>
        <v>0</v>
      </c>
      <c r="L203" s="22">
        <f t="shared" ca="1" si="6"/>
        <v>0</v>
      </c>
      <c r="M203" s="22">
        <f t="shared" ca="1" si="7"/>
        <v>0</v>
      </c>
    </row>
    <row r="204" spans="1:13">
      <c r="A204" s="38"/>
      <c r="B204" s="40"/>
      <c r="C204" s="21">
        <f ca="1">IF(ISNA(VLOOKUP(A204,INDIRECT($Q$1):INDIRECT($Q$2),11,FALSE)),0,VLOOKUP(A204,INDIRECT($Q$1):INDIRECT($Q$2),11,FALSE))</f>
        <v>0</v>
      </c>
      <c r="D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E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F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G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H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I204" s="21">
        <f ca="1">IFERROR(INDEX(INDIRECT($Q$1):INDIRECT($Q$2),MATCH($A204,INDIRECT($Q$1):INDIRECT($Q$3),0),COLUMN()),0)+IFERROR(INDEX(INDIRECT($Q$4):INDIRECT($Q$5),MATCH($A204,INDIRECT($Q$4):INDIRECT($Q$6),0),COLUMN()),0)+IFERROR(INDEX(INDIRECT($Q$7):INDIRECT($Q$8),MATCH($A204,INDIRECT($Q$7):INDIRECT($Q$9),0),COLUMN()),0)+IFERROR(INDEX(INDIRECT($Q$10):INDIRECT($Q$11),MATCH($A204,INDIRECT($Q$10):INDIRECT($Q$12),0),COLUMN()),0)+IFERROR(INDEX(INDIRECT($Q$13):INDIRECT($Q$14),MATCH($A204,INDIRECT($Q$13):INDIRECT($Q$15),0),COLUMN()),0)+IFERROR(INDEX(INDIRECT($Q$16):INDIRECT($Q$17),MATCH($A204,INDIRECT($Q$16):INDIRECT($Q$18),0),COLUMN()),0)</f>
        <v>0</v>
      </c>
      <c r="J204" s="22"/>
      <c r="K204" s="21">
        <f ca="1">IF(ISNA(VLOOKUP($A204,INDIRECT($Q$16):INDIRECT($Q$17),11,FALSE)),0,VLOOKUP($A204,INDIRECT($Q$16):INDIRECT($Q$17),11,FALSE))</f>
        <v>0</v>
      </c>
      <c r="L204" s="22">
        <f t="shared" ca="1" si="6"/>
        <v>0</v>
      </c>
      <c r="M204" s="22">
        <f t="shared" ca="1" si="7"/>
        <v>0</v>
      </c>
    </row>
    <row r="205" spans="1:13">
      <c r="A205" s="38"/>
      <c r="B205" s="40"/>
      <c r="C205" s="21">
        <f ca="1">IF(ISNA(VLOOKUP(A205,INDIRECT($Q$1):INDIRECT($Q$2),11,FALSE)),0,VLOOKUP(A205,INDIRECT($Q$1):INDIRECT($Q$2),11,FALSE))</f>
        <v>0</v>
      </c>
      <c r="D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E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F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G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H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I205" s="21">
        <f ca="1">IFERROR(INDEX(INDIRECT($Q$1):INDIRECT($Q$2),MATCH($A205,INDIRECT($Q$1):INDIRECT($Q$3),0),COLUMN()),0)+IFERROR(INDEX(INDIRECT($Q$4):INDIRECT($Q$5),MATCH($A205,INDIRECT($Q$4):INDIRECT($Q$6),0),COLUMN()),0)+IFERROR(INDEX(INDIRECT($Q$7):INDIRECT($Q$8),MATCH($A205,INDIRECT($Q$7):INDIRECT($Q$9),0),COLUMN()),0)+IFERROR(INDEX(INDIRECT($Q$10):INDIRECT($Q$11),MATCH($A205,INDIRECT($Q$10):INDIRECT($Q$12),0),COLUMN()),0)+IFERROR(INDEX(INDIRECT($Q$13):INDIRECT($Q$14),MATCH($A205,INDIRECT($Q$13):INDIRECT($Q$15),0),COLUMN()),0)+IFERROR(INDEX(INDIRECT($Q$16):INDIRECT($Q$17),MATCH($A205,INDIRECT($Q$16):INDIRECT($Q$18),0),COLUMN()),0)</f>
        <v>0</v>
      </c>
      <c r="J205" s="22"/>
      <c r="K205" s="21">
        <f ca="1">IF(ISNA(VLOOKUP($A205,INDIRECT($Q$16):INDIRECT($Q$17),11,FALSE)),0,VLOOKUP($A205,INDIRECT($Q$16):INDIRECT($Q$17),11,FALSE))</f>
        <v>0</v>
      </c>
      <c r="L205" s="22">
        <f t="shared" ca="1" si="6"/>
        <v>0</v>
      </c>
      <c r="M205" s="22">
        <f t="shared" ca="1" si="7"/>
        <v>0</v>
      </c>
    </row>
    <row r="206" spans="1:13">
      <c r="A206" s="38"/>
      <c r="B206" s="40"/>
      <c r="C206" s="21">
        <f ca="1">IF(ISNA(VLOOKUP(A206,INDIRECT($Q$1):INDIRECT($Q$2),11,FALSE)),0,VLOOKUP(A206,INDIRECT($Q$1):INDIRECT($Q$2),11,FALSE))</f>
        <v>0</v>
      </c>
      <c r="D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E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F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G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H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I206" s="21">
        <f ca="1">IFERROR(INDEX(INDIRECT($Q$1):INDIRECT($Q$2),MATCH($A206,INDIRECT($Q$1):INDIRECT($Q$3),0),COLUMN()),0)+IFERROR(INDEX(INDIRECT($Q$4):INDIRECT($Q$5),MATCH($A206,INDIRECT($Q$4):INDIRECT($Q$6),0),COLUMN()),0)+IFERROR(INDEX(INDIRECT($Q$7):INDIRECT($Q$8),MATCH($A206,INDIRECT($Q$7):INDIRECT($Q$9),0),COLUMN()),0)+IFERROR(INDEX(INDIRECT($Q$10):INDIRECT($Q$11),MATCH($A206,INDIRECT($Q$10):INDIRECT($Q$12),0),COLUMN()),0)+IFERROR(INDEX(INDIRECT($Q$13):INDIRECT($Q$14),MATCH($A206,INDIRECT($Q$13):INDIRECT($Q$15),0),COLUMN()),0)+IFERROR(INDEX(INDIRECT($Q$16):INDIRECT($Q$17),MATCH($A206,INDIRECT($Q$16):INDIRECT($Q$18),0),COLUMN()),0)</f>
        <v>0</v>
      </c>
      <c r="J206" s="22"/>
      <c r="K206" s="21">
        <f ca="1">IF(ISNA(VLOOKUP($A206,INDIRECT($Q$16):INDIRECT($Q$17),11,FALSE)),0,VLOOKUP($A206,INDIRECT($Q$16):INDIRECT($Q$17),11,FALSE))</f>
        <v>0</v>
      </c>
      <c r="L206" s="22">
        <f t="shared" ca="1" si="6"/>
        <v>0</v>
      </c>
      <c r="M206" s="22">
        <f t="shared" ca="1" si="7"/>
        <v>0</v>
      </c>
    </row>
    <row r="207" spans="1:13">
      <c r="A207" s="24" t="s">
        <v>12</v>
      </c>
      <c r="B207" s="24"/>
      <c r="C207" s="25">
        <f t="shared" ref="C207" ca="1" si="8">SUM(C8:C206)</f>
        <v>365876</v>
      </c>
      <c r="D207" s="25">
        <f t="shared" ref="D207" ca="1" si="9">SUM(D8:D206)</f>
        <v>375270</v>
      </c>
      <c r="E207" s="25">
        <f t="shared" ref="E207" ca="1" si="10">SUM(E8:E206)</f>
        <v>24846</v>
      </c>
      <c r="F207" s="25">
        <f t="shared" ref="F207" ca="1" si="11">SUM(F8:F206)</f>
        <v>0</v>
      </c>
      <c r="G207" s="25">
        <f t="shared" ref="E207:M207" ca="1" si="12">SUM(G8:G206)</f>
        <v>126996</v>
      </c>
      <c r="H207" s="25">
        <f t="shared" ca="1" si="12"/>
        <v>0</v>
      </c>
      <c r="I207" s="25">
        <f t="shared" ca="1" si="12"/>
        <v>0</v>
      </c>
      <c r="J207" s="25">
        <f t="shared" ca="1" si="12"/>
        <v>638996</v>
      </c>
      <c r="K207" s="25">
        <f t="shared" ca="1" si="12"/>
        <v>386444</v>
      </c>
      <c r="L207" s="25">
        <f t="shared" ca="1" si="12"/>
        <v>1675</v>
      </c>
      <c r="M207" s="25">
        <f t="shared" ca="1" si="12"/>
        <v>254227</v>
      </c>
    </row>
  </sheetData>
  <sheetProtection sheet="1" objects="1" scenarios="1"/>
  <sortState ref="A7:M17">
    <sortCondition ref="A7"/>
  </sortState>
  <mergeCells count="1">
    <mergeCell ref="K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M15" sqref="M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42217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'201507'!$A$7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'201507'!$K$206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42217</v>
      </c>
      <c r="D6" s="18"/>
      <c r="E6" s="18"/>
      <c r="F6" s="18"/>
      <c r="G6" s="18"/>
      <c r="H6" s="18"/>
      <c r="I6" s="18"/>
      <c r="J6" s="29">
        <f ca="1">EOMONTH(C6,0)</f>
        <v>42247</v>
      </c>
      <c r="K6" s="29">
        <f ca="1">J6</f>
        <v>42247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174000</v>
      </c>
      <c r="H15" s="21"/>
      <c r="I15" s="21"/>
      <c r="J15" s="22">
        <f t="shared" ca="1" si="0"/>
        <v>176682</v>
      </c>
      <c r="K15" s="21">
        <v>176211</v>
      </c>
      <c r="L15" s="22">
        <f t="shared" ca="1" si="1"/>
        <v>0</v>
      </c>
      <c r="M15" s="22">
        <f t="shared" ca="1" si="2"/>
        <v>471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189652</v>
      </c>
      <c r="H207" s="25">
        <f t="shared" si="9"/>
        <v>0</v>
      </c>
      <c r="I207" s="25">
        <f t="shared" si="9"/>
        <v>0</v>
      </c>
      <c r="J207" s="25">
        <f t="shared" ca="1" si="9"/>
        <v>588615</v>
      </c>
      <c r="K207" s="25">
        <f t="shared" si="9"/>
        <v>539834</v>
      </c>
      <c r="L207" s="25">
        <f t="shared" ca="1" si="9"/>
        <v>316</v>
      </c>
      <c r="M207" s="25">
        <f t="shared" ca="1" si="9"/>
        <v>49097</v>
      </c>
    </row>
  </sheetData>
  <mergeCells count="1">
    <mergeCell ref="K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15" sqref="A15:XFD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42248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'201508'!$A$7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'201508'!$K$206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42248</v>
      </c>
      <c r="D6" s="18"/>
      <c r="E6" s="18"/>
      <c r="F6" s="18"/>
      <c r="G6" s="18"/>
      <c r="H6" s="18"/>
      <c r="I6" s="18"/>
      <c r="J6" s="29">
        <f ca="1">EOMONTH(C6,0)</f>
        <v>42277</v>
      </c>
      <c r="K6" s="29">
        <f ca="1">J6</f>
        <v>42277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50000</v>
      </c>
      <c r="E15" s="21"/>
      <c r="F15" s="21"/>
      <c r="G15" s="21">
        <v>50002</v>
      </c>
      <c r="H15" s="21"/>
      <c r="I15" s="21"/>
      <c r="J15" s="22">
        <f t="shared" ca="1" si="0"/>
        <v>176209</v>
      </c>
      <c r="K15" s="21">
        <v>176211</v>
      </c>
      <c r="L15" s="22">
        <f t="shared" ca="1" si="1"/>
        <v>2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112545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65654</v>
      </c>
      <c r="H207" s="25">
        <f t="shared" si="9"/>
        <v>0</v>
      </c>
      <c r="I207" s="25">
        <f t="shared" si="9"/>
        <v>0</v>
      </c>
      <c r="J207" s="25">
        <f t="shared" ca="1" si="9"/>
        <v>588142</v>
      </c>
      <c r="K207" s="25">
        <f t="shared" si="9"/>
        <v>539834</v>
      </c>
      <c r="L207" s="25">
        <f t="shared" ca="1" si="9"/>
        <v>318</v>
      </c>
      <c r="M207" s="25">
        <f t="shared" ca="1" si="9"/>
        <v>48626</v>
      </c>
    </row>
  </sheetData>
  <mergeCells count="1">
    <mergeCell ref="K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15" sqref="A15:XFD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42278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'201509'!$A$7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'201509'!$K$206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42278</v>
      </c>
      <c r="D6" s="18"/>
      <c r="E6" s="18"/>
      <c r="F6" s="18"/>
      <c r="G6" s="18"/>
      <c r="H6" s="18"/>
      <c r="I6" s="18"/>
      <c r="J6" s="29">
        <f ca="1">EOMONTH(C6,0)</f>
        <v>42308</v>
      </c>
      <c r="K6" s="29">
        <f ca="1">J6</f>
        <v>42308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10000</v>
      </c>
      <c r="E15" s="21"/>
      <c r="F15" s="21"/>
      <c r="G15" s="21">
        <v>10002</v>
      </c>
      <c r="H15" s="21"/>
      <c r="I15" s="21"/>
      <c r="J15" s="22">
        <f t="shared" ca="1" si="0"/>
        <v>176209</v>
      </c>
      <c r="K15" s="21">
        <v>176211</v>
      </c>
      <c r="L15" s="22">
        <f t="shared" ca="1" si="1"/>
        <v>2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72545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25654</v>
      </c>
      <c r="H207" s="25">
        <f t="shared" si="9"/>
        <v>0</v>
      </c>
      <c r="I207" s="25">
        <f t="shared" si="9"/>
        <v>0</v>
      </c>
      <c r="J207" s="25">
        <f t="shared" ca="1" si="9"/>
        <v>588142</v>
      </c>
      <c r="K207" s="25">
        <f t="shared" si="9"/>
        <v>539834</v>
      </c>
      <c r="L207" s="25">
        <f t="shared" ca="1" si="9"/>
        <v>318</v>
      </c>
      <c r="M207" s="25">
        <f t="shared" ca="1" si="9"/>
        <v>48626</v>
      </c>
    </row>
  </sheetData>
  <mergeCells count="1">
    <mergeCell ref="K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15" sqref="A15:XFD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42309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'201510'!$A$7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'201510'!$K$206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42309</v>
      </c>
      <c r="D6" s="18"/>
      <c r="E6" s="18"/>
      <c r="F6" s="18"/>
      <c r="G6" s="18"/>
      <c r="H6" s="18"/>
      <c r="I6" s="18"/>
      <c r="J6" s="29">
        <f ca="1">EOMONTH(C6,0)</f>
        <v>42338</v>
      </c>
      <c r="K6" s="29">
        <f ca="1">J6</f>
        <v>42338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174500</v>
      </c>
      <c r="H15" s="21"/>
      <c r="I15" s="21"/>
      <c r="J15" s="22">
        <f t="shared" ca="1" si="0"/>
        <v>176182</v>
      </c>
      <c r="K15" s="21">
        <v>176211</v>
      </c>
      <c r="L15" s="22">
        <f t="shared" ca="1" si="1"/>
        <v>29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190152</v>
      </c>
      <c r="H207" s="25">
        <f t="shared" si="9"/>
        <v>0</v>
      </c>
      <c r="I207" s="25">
        <f t="shared" si="9"/>
        <v>0</v>
      </c>
      <c r="J207" s="25">
        <f t="shared" ca="1" si="9"/>
        <v>588115</v>
      </c>
      <c r="K207" s="25">
        <f t="shared" si="9"/>
        <v>539834</v>
      </c>
      <c r="L207" s="25">
        <f t="shared" ca="1" si="9"/>
        <v>345</v>
      </c>
      <c r="M207" s="25">
        <f t="shared" ca="1" si="9"/>
        <v>48626</v>
      </c>
    </row>
  </sheetData>
  <mergeCells count="1">
    <mergeCell ref="K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15" sqref="A15:XFD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42339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'201511'!$A$7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'201511'!$K$206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42339</v>
      </c>
      <c r="D6" s="18"/>
      <c r="E6" s="18"/>
      <c r="F6" s="18"/>
      <c r="G6" s="18"/>
      <c r="H6" s="18"/>
      <c r="I6" s="18"/>
      <c r="J6" s="29">
        <f ca="1">EOMONTH(C6,0)</f>
        <v>42369</v>
      </c>
      <c r="K6" s="29">
        <f ca="1">J6</f>
        <v>42369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174400</v>
      </c>
      <c r="H15" s="21"/>
      <c r="I15" s="21"/>
      <c r="J15" s="22">
        <f t="shared" ca="1" si="0"/>
        <v>176282</v>
      </c>
      <c r="K15" s="21">
        <v>176211</v>
      </c>
      <c r="L15" s="22">
        <f t="shared" ca="1" si="1"/>
        <v>0</v>
      </c>
      <c r="M15" s="22">
        <f t="shared" ca="1" si="2"/>
        <v>71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190052</v>
      </c>
      <c r="H207" s="25">
        <f t="shared" si="9"/>
        <v>0</v>
      </c>
      <c r="I207" s="25">
        <f t="shared" si="9"/>
        <v>0</v>
      </c>
      <c r="J207" s="25">
        <f t="shared" ca="1" si="9"/>
        <v>588215</v>
      </c>
      <c r="K207" s="25">
        <f t="shared" si="9"/>
        <v>539834</v>
      </c>
      <c r="L207" s="25">
        <f t="shared" ca="1" si="9"/>
        <v>316</v>
      </c>
      <c r="M207" s="25">
        <f t="shared" ca="1" si="9"/>
        <v>48697</v>
      </c>
    </row>
  </sheetData>
  <mergeCells count="1">
    <mergeCell ref="K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15" sqref="A15:XFD15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42370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'201512'!$A$7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'201512'!$K$206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42370</v>
      </c>
      <c r="D6" s="18"/>
      <c r="E6" s="18"/>
      <c r="F6" s="18"/>
      <c r="G6" s="18"/>
      <c r="H6" s="18"/>
      <c r="I6" s="18"/>
      <c r="J6" s="29">
        <f ca="1">EOMONTH(C6,0)</f>
        <v>42400</v>
      </c>
      <c r="K6" s="29">
        <f ca="1">J6</f>
        <v>42400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175682</v>
      </c>
      <c r="K15" s="21">
        <v>176000</v>
      </c>
      <c r="L15" s="22">
        <f t="shared" ca="1" si="1"/>
        <v>318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190652</v>
      </c>
      <c r="H207" s="25">
        <f t="shared" si="9"/>
        <v>0</v>
      </c>
      <c r="I207" s="25">
        <f t="shared" si="9"/>
        <v>0</v>
      </c>
      <c r="J207" s="25">
        <f t="shared" ca="1" si="9"/>
        <v>587615</v>
      </c>
      <c r="K207" s="25">
        <f t="shared" si="9"/>
        <v>539623</v>
      </c>
      <c r="L207" s="25">
        <f t="shared" ca="1" si="9"/>
        <v>634</v>
      </c>
      <c r="M207" s="25">
        <f t="shared" ca="1" si="9"/>
        <v>48626</v>
      </c>
    </row>
  </sheetData>
  <mergeCells count="1">
    <mergeCell ref="K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  <col min="17" max="17" width="18.140625" customWidth="1"/>
  </cols>
  <sheetData>
    <row r="1" spans="1:17">
      <c r="A1" s="28">
        <f ca="1">DATE(LEFT(RIGHT(CELL("nomfichier",A1),6),4),RIGHT(CELL("nomfichier",A1),2),1)</f>
        <v>42401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'201601'!$A$7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'201601'!$K$206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42401</v>
      </c>
      <c r="D6" s="18"/>
      <c r="E6" s="18"/>
      <c r="F6" s="18"/>
      <c r="G6" s="18"/>
      <c r="H6" s="18"/>
      <c r="I6" s="18"/>
      <c r="J6" s="29">
        <f ca="1">EOMONTH(C6,0)</f>
        <v>42429</v>
      </c>
      <c r="K6" s="29">
        <f ca="1">J6</f>
        <v>42429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4506</v>
      </c>
      <c r="L7" s="22">
        <f ca="1">IF($K7&gt;$J7,$K7-$J7,0)</f>
        <v>0</v>
      </c>
      <c r="M7" s="22">
        <f ca="1">IF($K7&lt;$J7,$J7-$K7,0)</f>
        <v>0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153000</v>
      </c>
      <c r="L9" s="22">
        <f t="shared" ca="1" si="1"/>
        <v>870</v>
      </c>
      <c r="M9" s="22">
        <f t="shared" ca="1" si="2"/>
        <v>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163000</v>
      </c>
      <c r="L10" s="22">
        <f t="shared" ca="1" si="1"/>
        <v>0</v>
      </c>
      <c r="M10" s="22">
        <f t="shared" ca="1" si="2"/>
        <v>955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3800</v>
      </c>
      <c r="L12" s="22">
        <f t="shared" ca="1" si="1"/>
        <v>0</v>
      </c>
      <c r="M12" s="22">
        <f t="shared" ca="1" si="2"/>
        <v>104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470</v>
      </c>
      <c r="L13" s="22">
        <f t="shared" ca="1" si="1"/>
        <v>9</v>
      </c>
      <c r="M13" s="22">
        <f t="shared" ca="1" si="2"/>
        <v>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200</v>
      </c>
      <c r="H14" s="21"/>
      <c r="I14" s="21"/>
      <c r="J14" s="22">
        <f t="shared" ca="1" si="0"/>
        <v>144</v>
      </c>
      <c r="K14" s="21">
        <v>197</v>
      </c>
      <c r="L14" s="22">
        <f t="shared" ca="1" si="1"/>
        <v>53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176000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175471</v>
      </c>
      <c r="K15" s="21">
        <v>175000</v>
      </c>
      <c r="L15" s="22">
        <f t="shared" ca="1" si="1"/>
        <v>0</v>
      </c>
      <c r="M15" s="22">
        <f t="shared" ca="1" si="2"/>
        <v>471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42000</v>
      </c>
      <c r="H16" s="21"/>
      <c r="I16" s="21"/>
      <c r="J16" s="22">
        <f t="shared" ca="1" si="0"/>
        <v>26670</v>
      </c>
      <c r="K16" s="21">
        <v>27000</v>
      </c>
      <c r="L16" s="22">
        <f t="shared" ca="1" si="1"/>
        <v>330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>
        <v>3000</v>
      </c>
      <c r="H17" s="21"/>
      <c r="I17" s="21"/>
      <c r="J17" s="22">
        <f t="shared" ca="1" si="0"/>
        <v>5482</v>
      </c>
      <c r="K17" s="21">
        <v>5500</v>
      </c>
      <c r="L17" s="22">
        <f t="shared" ca="1" si="1"/>
        <v>18</v>
      </c>
      <c r="M17" s="22">
        <f t="shared" ca="1" si="2"/>
        <v>0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1">
        <f ca="1">IF(ISNA(VLOOKUP(A207,INDIRECT($Q$1):INDIRECT($Q$2),11,FALSE)),0,VLOOKUP(A207,INDIRECT($Q$1):INDIRECT($Q$2),11,FALSE))</f>
        <v>0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220910</v>
      </c>
      <c r="H207" s="25">
        <f t="shared" si="9"/>
        <v>0</v>
      </c>
      <c r="I207" s="25">
        <f t="shared" si="9"/>
        <v>0</v>
      </c>
      <c r="J207" s="25">
        <f t="shared" ca="1" si="9"/>
        <v>557146</v>
      </c>
      <c r="K207" s="25">
        <f t="shared" si="9"/>
        <v>556938</v>
      </c>
      <c r="L207" s="25">
        <f t="shared" ca="1" si="9"/>
        <v>1322</v>
      </c>
      <c r="M207" s="25">
        <f t="shared" ca="1" si="9"/>
        <v>1530</v>
      </c>
    </row>
  </sheetData>
  <mergeCells count="1">
    <mergeCell ref="K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  <col min="17" max="17" width="18.140625" customWidth="1"/>
  </cols>
  <sheetData>
    <row r="1" spans="1:17">
      <c r="A1" s="28">
        <f ca="1">DATE(LEFT(RIGHT(CELL("nomfichier",A1),6),4),RIGHT(CELL("nomfichier",A1),2),1)</f>
        <v>42430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'201602'!$A$7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'201602'!$K$206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42430</v>
      </c>
      <c r="D6" s="18"/>
      <c r="E6" s="18"/>
      <c r="F6" s="18"/>
      <c r="G6" s="18"/>
      <c r="H6" s="18"/>
      <c r="I6" s="18"/>
      <c r="J6" s="29">
        <f ca="1">EOMONTH(C6,0)</f>
        <v>42460</v>
      </c>
      <c r="K6" s="29">
        <f ca="1">J6</f>
        <v>42460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4506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6759</v>
      </c>
      <c r="K7" s="21">
        <v>4506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153000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157130</v>
      </c>
      <c r="K9" s="21">
        <v>153000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163000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174242</v>
      </c>
      <c r="K10" s="21">
        <v>163000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3800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5752</v>
      </c>
      <c r="K12" s="21">
        <v>3800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470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580</v>
      </c>
      <c r="K13" s="21">
        <v>470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200</v>
      </c>
      <c r="H14" s="21"/>
      <c r="I14" s="21"/>
      <c r="J14" s="22">
        <f t="shared" ca="1" si="0"/>
        <v>144</v>
      </c>
      <c r="K14" s="21">
        <v>197</v>
      </c>
      <c r="L14" s="22">
        <f t="shared" ca="1" si="1"/>
        <v>53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175000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174471</v>
      </c>
      <c r="K15" s="21">
        <v>175000</v>
      </c>
      <c r="L15" s="22">
        <f t="shared" ca="1" si="1"/>
        <v>529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27000</v>
      </c>
      <c r="D16" s="21">
        <v>41472</v>
      </c>
      <c r="E16" s="21"/>
      <c r="F16" s="21"/>
      <c r="G16" s="21">
        <v>42000</v>
      </c>
      <c r="H16" s="21"/>
      <c r="I16" s="21"/>
      <c r="J16" s="22">
        <f t="shared" ca="1" si="0"/>
        <v>26472</v>
      </c>
      <c r="K16" s="21">
        <v>27000</v>
      </c>
      <c r="L16" s="22">
        <f t="shared" ca="1" si="1"/>
        <v>528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5500</v>
      </c>
      <c r="D17" s="21">
        <v>4241</v>
      </c>
      <c r="E17" s="21"/>
      <c r="F17" s="21"/>
      <c r="G17" s="21">
        <v>3000</v>
      </c>
      <c r="H17" s="21"/>
      <c r="I17" s="21"/>
      <c r="J17" s="22">
        <f t="shared" ca="1" si="0"/>
        <v>6741</v>
      </c>
      <c r="K17" s="21">
        <v>5500</v>
      </c>
      <c r="L17" s="22">
        <f t="shared" ca="1" si="1"/>
        <v>0</v>
      </c>
      <c r="M17" s="22">
        <f t="shared" ca="1" si="2"/>
        <v>1241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1">
        <f ca="1">IF(ISNA(VLOOKUP(A207,INDIRECT($Q$1):INDIRECT($Q$2),11,FALSE)),0,VLOOKUP(A207,INDIRECT($Q$1):INDIRECT($Q$2),11,FALSE))</f>
        <v>0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220910</v>
      </c>
      <c r="H207" s="25">
        <f t="shared" si="9"/>
        <v>0</v>
      </c>
      <c r="I207" s="25">
        <f t="shared" si="9"/>
        <v>0</v>
      </c>
      <c r="J207" s="25">
        <f t="shared" ca="1" si="9"/>
        <v>574461</v>
      </c>
      <c r="K207" s="25">
        <f t="shared" si="9"/>
        <v>556938</v>
      </c>
      <c r="L207" s="25">
        <f t="shared" ca="1" si="9"/>
        <v>1152</v>
      </c>
      <c r="M207" s="25">
        <f t="shared" ca="1" si="9"/>
        <v>18675</v>
      </c>
    </row>
  </sheetData>
  <mergeCells count="1">
    <mergeCell ref="K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  <col min="17" max="17" width="18.140625" customWidth="1"/>
  </cols>
  <sheetData>
    <row r="1" spans="1:17">
      <c r="A1" s="28">
        <f ca="1">DATE(LEFT(RIGHT(CELL("nomfichier",A1),6),4),RIGHT(CELL("nomfichier",A1),2),1)</f>
        <v>42461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'201603'!$A$7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'201603'!$K$206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42461</v>
      </c>
      <c r="D6" s="18"/>
      <c r="E6" s="18"/>
      <c r="F6" s="18"/>
      <c r="G6" s="18"/>
      <c r="H6" s="18"/>
      <c r="I6" s="18"/>
      <c r="J6" s="29">
        <f ca="1">EOMONTH(C6,0)</f>
        <v>42490</v>
      </c>
      <c r="K6" s="29">
        <f ca="1">J6</f>
        <v>42490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4506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6759</v>
      </c>
      <c r="K7" s="21">
        <v>4506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153000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157130</v>
      </c>
      <c r="K9" s="21">
        <v>153000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163000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174242</v>
      </c>
      <c r="K10" s="21">
        <v>163000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3800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5752</v>
      </c>
      <c r="K12" s="21">
        <v>3800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470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580</v>
      </c>
      <c r="K13" s="21">
        <v>470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200</v>
      </c>
      <c r="H14" s="21"/>
      <c r="I14" s="21"/>
      <c r="J14" s="22">
        <f t="shared" ca="1" si="0"/>
        <v>144</v>
      </c>
      <c r="K14" s="21">
        <v>197</v>
      </c>
      <c r="L14" s="22">
        <f t="shared" ca="1" si="1"/>
        <v>53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175000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174471</v>
      </c>
      <c r="K15" s="21">
        <v>175000</v>
      </c>
      <c r="L15" s="22">
        <f t="shared" ca="1" si="1"/>
        <v>529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27000</v>
      </c>
      <c r="D16" s="21">
        <v>41472</v>
      </c>
      <c r="E16" s="21"/>
      <c r="F16" s="21"/>
      <c r="G16" s="21">
        <v>42000</v>
      </c>
      <c r="H16" s="21"/>
      <c r="I16" s="21"/>
      <c r="J16" s="22">
        <f t="shared" ca="1" si="0"/>
        <v>26472</v>
      </c>
      <c r="K16" s="21">
        <v>27000</v>
      </c>
      <c r="L16" s="22">
        <f t="shared" ca="1" si="1"/>
        <v>528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5500</v>
      </c>
      <c r="D17" s="21">
        <v>4241</v>
      </c>
      <c r="E17" s="21"/>
      <c r="F17" s="21"/>
      <c r="G17" s="21">
        <v>3000</v>
      </c>
      <c r="H17" s="21"/>
      <c r="I17" s="21"/>
      <c r="J17" s="22">
        <f t="shared" ca="1" si="0"/>
        <v>6741</v>
      </c>
      <c r="K17" s="21">
        <v>5500</v>
      </c>
      <c r="L17" s="22">
        <f t="shared" ca="1" si="1"/>
        <v>0</v>
      </c>
      <c r="M17" s="22">
        <f t="shared" ca="1" si="2"/>
        <v>1241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1">
        <f ca="1">IF(ISNA(VLOOKUP(A207,INDIRECT($Q$1):INDIRECT($Q$2),11,FALSE)),0,VLOOKUP(A207,INDIRECT($Q$1):INDIRECT($Q$2),11,FALSE))</f>
        <v>0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220910</v>
      </c>
      <c r="H207" s="25">
        <f t="shared" si="9"/>
        <v>0</v>
      </c>
      <c r="I207" s="25">
        <f t="shared" si="9"/>
        <v>0</v>
      </c>
      <c r="J207" s="25">
        <f t="shared" ca="1" si="9"/>
        <v>574461</v>
      </c>
      <c r="K207" s="25">
        <f t="shared" si="9"/>
        <v>556938</v>
      </c>
      <c r="L207" s="25">
        <f t="shared" ca="1" si="9"/>
        <v>1152</v>
      </c>
      <c r="M207" s="25">
        <f t="shared" ca="1" si="9"/>
        <v>18675</v>
      </c>
    </row>
  </sheetData>
  <mergeCells count="1">
    <mergeCell ref="K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  <col min="17" max="17" width="18.140625" customWidth="1"/>
  </cols>
  <sheetData>
    <row r="1" spans="1:17">
      <c r="A1" s="28">
        <f ca="1">DATE(LEFT(RIGHT(CELL("nomfichier",A1),6),4),RIGHT(CELL("nomfichier",A1),2),1)</f>
        <v>42491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'201604'!$A$7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'201604'!$K$206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42491</v>
      </c>
      <c r="D6" s="18"/>
      <c r="E6" s="18"/>
      <c r="F6" s="18"/>
      <c r="G6" s="18"/>
      <c r="H6" s="18"/>
      <c r="I6" s="18"/>
      <c r="J6" s="29">
        <f ca="1">EOMONTH(C6,0)</f>
        <v>42521</v>
      </c>
      <c r="K6" s="29">
        <f ca="1">J6</f>
        <v>42521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4506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6759</v>
      </c>
      <c r="K7" s="21">
        <v>4506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153000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157130</v>
      </c>
      <c r="K9" s="21">
        <v>153000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163000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174242</v>
      </c>
      <c r="K10" s="21">
        <v>163000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3800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5752</v>
      </c>
      <c r="K12" s="21">
        <v>3800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470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580</v>
      </c>
      <c r="K13" s="21">
        <v>470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200</v>
      </c>
      <c r="H14" s="21"/>
      <c r="I14" s="21"/>
      <c r="J14" s="22">
        <f t="shared" ca="1" si="0"/>
        <v>144</v>
      </c>
      <c r="K14" s="21">
        <v>197</v>
      </c>
      <c r="L14" s="22">
        <f t="shared" ca="1" si="1"/>
        <v>53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175000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174471</v>
      </c>
      <c r="K15" s="21">
        <v>175000</v>
      </c>
      <c r="L15" s="22">
        <f t="shared" ca="1" si="1"/>
        <v>529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27000</v>
      </c>
      <c r="D16" s="21">
        <v>41472</v>
      </c>
      <c r="E16" s="21"/>
      <c r="F16" s="21"/>
      <c r="G16" s="21">
        <v>42000</v>
      </c>
      <c r="H16" s="21"/>
      <c r="I16" s="21"/>
      <c r="J16" s="22">
        <f t="shared" ca="1" si="0"/>
        <v>26472</v>
      </c>
      <c r="K16" s="21">
        <v>27000</v>
      </c>
      <c r="L16" s="22">
        <f t="shared" ca="1" si="1"/>
        <v>528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5500</v>
      </c>
      <c r="D17" s="21">
        <v>4241</v>
      </c>
      <c r="E17" s="21"/>
      <c r="F17" s="21"/>
      <c r="G17" s="21">
        <v>3000</v>
      </c>
      <c r="H17" s="21"/>
      <c r="I17" s="21"/>
      <c r="J17" s="22">
        <f t="shared" ca="1" si="0"/>
        <v>6741</v>
      </c>
      <c r="K17" s="21">
        <v>5500</v>
      </c>
      <c r="L17" s="22">
        <f t="shared" ca="1" si="1"/>
        <v>0</v>
      </c>
      <c r="M17" s="22">
        <f t="shared" ca="1" si="2"/>
        <v>1241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1">
        <f ca="1">IF(ISNA(VLOOKUP(A207,INDIRECT($Q$1):INDIRECT($Q$2),11,FALSE)),0,VLOOKUP(A207,INDIRECT($Q$1):INDIRECT($Q$2),11,FALSE))</f>
        <v>0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220910</v>
      </c>
      <c r="H207" s="25">
        <f t="shared" si="9"/>
        <v>0</v>
      </c>
      <c r="I207" s="25">
        <f t="shared" si="9"/>
        <v>0</v>
      </c>
      <c r="J207" s="25">
        <f t="shared" ca="1" si="9"/>
        <v>574461</v>
      </c>
      <c r="K207" s="25">
        <f t="shared" si="9"/>
        <v>556938</v>
      </c>
      <c r="L207" s="25">
        <f t="shared" ca="1" si="9"/>
        <v>1152</v>
      </c>
      <c r="M207" s="25">
        <f t="shared" ca="1" si="9"/>
        <v>18675</v>
      </c>
    </row>
  </sheetData>
  <mergeCells count="1">
    <mergeCell ref="K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B8" sqref="B8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41974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ADDRESS(7,1,1,1,CONCATENATE(LEFT(RIGHT(CELL("nomfichier",A1),6),4),IF(MONTH(EOMONTH($C$6,-1))&lt;10,"0",""),MONTH(EOMONTH($C$6,-1))))</f>
        <v>'201411'!$A$7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ADDRESS(206,11,1,1,CONCATENATE(LEFT(RIGHT(CELL("nomfichier",A1),6),4),IF(MONTH(EOMONTH($C$6,-1))&lt;10,"0",""),MONTH(EOMONTH($C$6,-1))))</f>
        <v>'201411'!$K$206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41974</v>
      </c>
      <c r="D6" s="18"/>
      <c r="E6" s="18"/>
      <c r="F6" s="18"/>
      <c r="G6" s="18"/>
      <c r="H6" s="18"/>
      <c r="I6" s="18"/>
      <c r="J6" s="29">
        <f ca="1">EOMONTH(C6,0)</f>
        <v>42004</v>
      </c>
      <c r="K6" s="29">
        <f ca="1">J6</f>
        <v>42004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/>
      <c r="D7" s="21">
        <v>2724</v>
      </c>
      <c r="E7" s="21"/>
      <c r="F7" s="21"/>
      <c r="G7" s="21">
        <v>471</v>
      </c>
      <c r="H7" s="21"/>
      <c r="I7" s="21"/>
      <c r="J7" s="22">
        <f>(C7+D7+E7+F7)-(G7+H7+I7)</f>
        <v>2253</v>
      </c>
      <c r="K7" s="21">
        <v>2253</v>
      </c>
      <c r="L7" s="22">
        <f>IF($K7&gt;$J7,$K7-$J7,0)</f>
        <v>0</v>
      </c>
      <c r="M7" s="22">
        <f>IF($K7&lt;$J7,$J7-$K7,0)</f>
        <v>0</v>
      </c>
    </row>
    <row r="8" spans="1:17">
      <c r="A8" s="19" t="s">
        <v>27</v>
      </c>
      <c r="B8" s="20" t="s">
        <v>16</v>
      </c>
      <c r="C8" s="21">
        <v>4242</v>
      </c>
      <c r="D8" s="21"/>
      <c r="E8" s="21"/>
      <c r="F8" s="21"/>
      <c r="G8" s="21">
        <v>42</v>
      </c>
      <c r="H8" s="21"/>
      <c r="I8" s="21"/>
      <c r="J8" s="22">
        <f t="shared" ref="J8:J17" si="0">(C8+D8+E8+F8)-(G8+H8+I8)</f>
        <v>4200</v>
      </c>
      <c r="K8" s="21">
        <v>4500</v>
      </c>
      <c r="L8" s="22">
        <f t="shared" ref="L8:L71" si="1">IF($K8&gt;$J8,$K8-$J8,0)</f>
        <v>300</v>
      </c>
      <c r="M8" s="22">
        <f t="shared" ref="M8:M71" si="2">IF($K8&lt;$J8,$J8-$K8,0)</f>
        <v>0</v>
      </c>
    </row>
    <row r="9" spans="1:17">
      <c r="A9" s="19" t="s">
        <v>28</v>
      </c>
      <c r="B9" s="20" t="s">
        <v>17</v>
      </c>
      <c r="C9" s="21">
        <v>141473</v>
      </c>
      <c r="D9" s="21">
        <v>4171</v>
      </c>
      <c r="E9" s="21"/>
      <c r="F9" s="21"/>
      <c r="G9" s="21">
        <v>41</v>
      </c>
      <c r="H9" s="21"/>
      <c r="I9" s="21"/>
      <c r="J9" s="22">
        <f t="shared" si="0"/>
        <v>145603</v>
      </c>
      <c r="K9" s="21">
        <v>148000</v>
      </c>
      <c r="L9" s="22">
        <f t="shared" si="1"/>
        <v>2397</v>
      </c>
      <c r="M9" s="22">
        <f t="shared" si="2"/>
        <v>0</v>
      </c>
    </row>
    <row r="10" spans="1:17">
      <c r="A10" s="23" t="s">
        <v>29</v>
      </c>
      <c r="B10" s="20" t="s">
        <v>18</v>
      </c>
      <c r="C10" s="21">
        <v>141471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si="0"/>
        <v>152713</v>
      </c>
      <c r="K10" s="21">
        <v>152713</v>
      </c>
      <c r="L10" s="22">
        <f t="shared" si="1"/>
        <v>0</v>
      </c>
      <c r="M10" s="22">
        <f t="shared" si="2"/>
        <v>0</v>
      </c>
    </row>
    <row r="11" spans="1:17">
      <c r="A11" s="19" t="s">
        <v>30</v>
      </c>
      <c r="B11" s="20" t="s">
        <v>19</v>
      </c>
      <c r="C11" s="21">
        <v>24471</v>
      </c>
      <c r="D11" s="21"/>
      <c r="E11" s="21"/>
      <c r="F11" s="21"/>
      <c r="G11" s="21"/>
      <c r="H11" s="21"/>
      <c r="I11" s="21"/>
      <c r="J11" s="22">
        <f t="shared" si="0"/>
        <v>24471</v>
      </c>
      <c r="K11" s="21">
        <v>24471</v>
      </c>
      <c r="L11" s="22">
        <f t="shared" si="1"/>
        <v>0</v>
      </c>
      <c r="M11" s="22">
        <f t="shared" si="2"/>
        <v>0</v>
      </c>
    </row>
    <row r="12" spans="1:17">
      <c r="A12" s="23" t="s">
        <v>31</v>
      </c>
      <c r="B12" s="20" t="s">
        <v>24</v>
      </c>
      <c r="C12" s="21"/>
      <c r="D12" s="21">
        <v>2424</v>
      </c>
      <c r="E12" s="21"/>
      <c r="F12" s="21"/>
      <c r="G12" s="21">
        <v>472</v>
      </c>
      <c r="H12" s="21"/>
      <c r="I12" s="21"/>
      <c r="J12" s="22">
        <f t="shared" si="0"/>
        <v>1952</v>
      </c>
      <c r="K12" s="21">
        <v>1952</v>
      </c>
      <c r="L12" s="22">
        <f t="shared" si="1"/>
        <v>0</v>
      </c>
      <c r="M12" s="22">
        <f t="shared" si="2"/>
        <v>0</v>
      </c>
    </row>
    <row r="13" spans="1:17">
      <c r="A13" s="23" t="s">
        <v>32</v>
      </c>
      <c r="B13" s="20" t="s">
        <v>20</v>
      </c>
      <c r="C13" s="21">
        <v>241</v>
      </c>
      <c r="D13" s="21">
        <v>124</v>
      </c>
      <c r="E13" s="21"/>
      <c r="F13" s="21"/>
      <c r="G13" s="21">
        <v>14</v>
      </c>
      <c r="H13" s="21"/>
      <c r="I13" s="21"/>
      <c r="J13" s="22">
        <f t="shared" si="0"/>
        <v>351</v>
      </c>
      <c r="K13" s="21">
        <v>351</v>
      </c>
      <c r="L13" s="22">
        <f t="shared" si="1"/>
        <v>0</v>
      </c>
      <c r="M13" s="22">
        <f t="shared" si="2"/>
        <v>0</v>
      </c>
    </row>
    <row r="14" spans="1:17">
      <c r="A14" s="23" t="s">
        <v>33</v>
      </c>
      <c r="B14" s="20" t="s">
        <v>21</v>
      </c>
      <c r="C14" s="21">
        <v>471</v>
      </c>
      <c r="D14" s="21">
        <v>147</v>
      </c>
      <c r="E14" s="21"/>
      <c r="F14" s="21"/>
      <c r="G14" s="21">
        <v>421</v>
      </c>
      <c r="H14" s="21"/>
      <c r="I14" s="21"/>
      <c r="J14" s="22">
        <f t="shared" si="0"/>
        <v>197</v>
      </c>
      <c r="K14" s="21">
        <v>197</v>
      </c>
      <c r="L14" s="22">
        <f t="shared" si="1"/>
        <v>0</v>
      </c>
      <c r="M14" s="22">
        <f t="shared" si="2"/>
        <v>0</v>
      </c>
    </row>
    <row r="15" spans="1:17">
      <c r="A15" s="19" t="s">
        <v>26</v>
      </c>
      <c r="B15" s="20" t="s">
        <v>15</v>
      </c>
      <c r="C15" s="21">
        <v>1742</v>
      </c>
      <c r="D15" s="21">
        <v>174471</v>
      </c>
      <c r="E15" s="21"/>
      <c r="F15" s="21"/>
      <c r="G15" s="21">
        <v>2</v>
      </c>
      <c r="H15" s="21"/>
      <c r="I15" s="21"/>
      <c r="J15" s="22">
        <f t="shared" si="0"/>
        <v>176211</v>
      </c>
      <c r="K15" s="21">
        <v>176211</v>
      </c>
      <c r="L15" s="22">
        <f t="shared" si="1"/>
        <v>0</v>
      </c>
      <c r="M15" s="22">
        <f t="shared" si="2"/>
        <v>0</v>
      </c>
    </row>
    <row r="16" spans="1:17">
      <c r="A16" s="19" t="s">
        <v>13</v>
      </c>
      <c r="B16" s="20" t="s">
        <v>23</v>
      </c>
      <c r="C16" s="21">
        <v>247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si="0"/>
        <v>27198</v>
      </c>
      <c r="K16" s="21">
        <v>27198</v>
      </c>
      <c r="L16" s="22">
        <f t="shared" si="1"/>
        <v>0</v>
      </c>
      <c r="M16" s="22">
        <f t="shared" si="2"/>
        <v>0</v>
      </c>
    </row>
    <row r="17" spans="1:13">
      <c r="A17" s="19" t="s">
        <v>14</v>
      </c>
      <c r="B17" s="20" t="s">
        <v>24</v>
      </c>
      <c r="C17" s="21"/>
      <c r="D17" s="21">
        <v>4241</v>
      </c>
      <c r="E17" s="21"/>
      <c r="F17" s="21"/>
      <c r="G17" s="21"/>
      <c r="H17" s="21"/>
      <c r="I17" s="21"/>
      <c r="J17" s="22">
        <f t="shared" si="0"/>
        <v>4241</v>
      </c>
      <c r="K17" s="21">
        <v>4241</v>
      </c>
      <c r="L17" s="22">
        <f t="shared" si="1"/>
        <v>0</v>
      </c>
      <c r="M17" s="22">
        <f t="shared" si="2"/>
        <v>0</v>
      </c>
    </row>
    <row r="18" spans="1:13">
      <c r="A18" s="19"/>
      <c r="B18" s="20"/>
      <c r="C18" s="21"/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/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/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/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/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/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/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/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/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/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/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/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/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/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/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/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/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/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/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/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/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/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/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/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/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/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/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/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/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/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/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/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/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/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/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/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/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/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/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/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/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/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/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/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/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/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/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/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/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/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/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/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/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/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/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/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/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/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/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/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/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/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/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/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/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/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/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/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/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/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/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/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/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/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/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/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/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/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/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/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/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/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/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/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/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/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/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/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/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/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/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/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/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/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/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/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/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/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/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/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/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/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/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/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/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/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/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/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/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/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/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/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/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/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/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/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/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/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/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/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/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/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/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/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/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/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/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/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/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/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/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/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/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/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/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/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/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/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/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/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/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/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/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/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/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/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/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/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/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/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/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/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/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/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/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/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/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/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/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/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/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/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/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/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/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/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/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/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/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/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/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/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/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/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/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/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/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/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/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/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/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/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/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/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/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/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/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/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/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>SUM(C8:C206)</f>
        <v>314358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si="9"/>
        <v>537137</v>
      </c>
      <c r="K207" s="25">
        <f t="shared" si="9"/>
        <v>539834</v>
      </c>
      <c r="L207" s="25">
        <f t="shared" si="9"/>
        <v>2697</v>
      </c>
      <c r="M207" s="25">
        <f t="shared" si="9"/>
        <v>0</v>
      </c>
    </row>
  </sheetData>
  <mergeCells count="1">
    <mergeCell ref="K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  <col min="17" max="17" width="18.140625" customWidth="1"/>
  </cols>
  <sheetData>
    <row r="1" spans="1:17">
      <c r="A1" s="28">
        <f ca="1">DATE(LEFT(RIGHT(CELL("nomfichier",A1),6),4),RIGHT(CELL("nomfichier",A1),2),1)</f>
        <v>42522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'201605'!$A$7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'201605'!$K$206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42522</v>
      </c>
      <c r="D6" s="18"/>
      <c r="E6" s="18"/>
      <c r="F6" s="18"/>
      <c r="G6" s="18"/>
      <c r="H6" s="18"/>
      <c r="I6" s="18"/>
      <c r="J6" s="29">
        <f ca="1">EOMONTH(C6,0)</f>
        <v>42551</v>
      </c>
      <c r="K6" s="29">
        <f ca="1">J6</f>
        <v>42551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4506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6759</v>
      </c>
      <c r="K7" s="21">
        <v>4506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153000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157130</v>
      </c>
      <c r="K9" s="21">
        <v>153000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163000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174242</v>
      </c>
      <c r="K10" s="21">
        <v>163000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3800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5752</v>
      </c>
      <c r="K12" s="21">
        <v>3800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470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580</v>
      </c>
      <c r="K13" s="21">
        <v>470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200</v>
      </c>
      <c r="H14" s="21"/>
      <c r="I14" s="21"/>
      <c r="J14" s="22">
        <f t="shared" ca="1" si="0"/>
        <v>144</v>
      </c>
      <c r="K14" s="21">
        <v>197</v>
      </c>
      <c r="L14" s="22">
        <f t="shared" ca="1" si="1"/>
        <v>53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175000</v>
      </c>
      <c r="D15" s="21">
        <v>174471</v>
      </c>
      <c r="E15" s="21"/>
      <c r="F15" s="21"/>
      <c r="G15" s="21">
        <v>175000</v>
      </c>
      <c r="H15" s="21"/>
      <c r="I15" s="21"/>
      <c r="J15" s="22">
        <f t="shared" ca="1" si="0"/>
        <v>174471</v>
      </c>
      <c r="K15" s="21">
        <v>175000</v>
      </c>
      <c r="L15" s="22">
        <f t="shared" ca="1" si="1"/>
        <v>529</v>
      </c>
      <c r="M15" s="22">
        <f t="shared" ca="1" si="2"/>
        <v>0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27000</v>
      </c>
      <c r="D16" s="21">
        <v>41472</v>
      </c>
      <c r="E16" s="21"/>
      <c r="F16" s="21"/>
      <c r="G16" s="21">
        <v>42000</v>
      </c>
      <c r="H16" s="21"/>
      <c r="I16" s="21"/>
      <c r="J16" s="22">
        <f t="shared" ca="1" si="0"/>
        <v>26472</v>
      </c>
      <c r="K16" s="21">
        <v>27000</v>
      </c>
      <c r="L16" s="22">
        <f t="shared" ca="1" si="1"/>
        <v>528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5500</v>
      </c>
      <c r="D17" s="21">
        <v>4241</v>
      </c>
      <c r="E17" s="21"/>
      <c r="F17" s="21"/>
      <c r="G17" s="21">
        <v>3000</v>
      </c>
      <c r="H17" s="21"/>
      <c r="I17" s="21"/>
      <c r="J17" s="22">
        <f t="shared" ca="1" si="0"/>
        <v>6741</v>
      </c>
      <c r="K17" s="21">
        <v>5500</v>
      </c>
      <c r="L17" s="22">
        <f t="shared" ca="1" si="1"/>
        <v>0</v>
      </c>
      <c r="M17" s="22">
        <f t="shared" ca="1" si="2"/>
        <v>1241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1">
        <f ca="1">IF(ISNA(VLOOKUP(A207,INDIRECT($Q$1):INDIRECT($Q$2),11,FALSE)),0,VLOOKUP(A207,INDIRECT($Q$1):INDIRECT($Q$2),11,FALSE))</f>
        <v>0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220910</v>
      </c>
      <c r="H207" s="25">
        <f t="shared" si="9"/>
        <v>0</v>
      </c>
      <c r="I207" s="25">
        <f t="shared" si="9"/>
        <v>0</v>
      </c>
      <c r="J207" s="25">
        <f t="shared" ca="1" si="9"/>
        <v>574461</v>
      </c>
      <c r="K207" s="25">
        <f t="shared" si="9"/>
        <v>556938</v>
      </c>
      <c r="L207" s="25">
        <f t="shared" ca="1" si="9"/>
        <v>1152</v>
      </c>
      <c r="M207" s="25">
        <f t="shared" ca="1" si="9"/>
        <v>18675</v>
      </c>
    </row>
  </sheetData>
  <mergeCells count="1">
    <mergeCell ref="K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42005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'201412'!$A$7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'201412'!$K$206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42005</v>
      </c>
      <c r="D6" s="18"/>
      <c r="E6" s="18"/>
      <c r="F6" s="18"/>
      <c r="G6" s="18"/>
      <c r="H6" s="18"/>
      <c r="I6" s="18"/>
      <c r="J6" s="29">
        <f ca="1">EOMONTH(C6,0)</f>
        <v>42035</v>
      </c>
      <c r="K6" s="29">
        <f ca="1">J6</f>
        <v>42035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2471</v>
      </c>
      <c r="H7" s="21"/>
      <c r="I7" s="21"/>
      <c r="J7" s="22">
        <f ca="1">(C7+D7+E7+F7)-(G7+H7+I7)</f>
        <v>2506</v>
      </c>
      <c r="K7" s="21">
        <v>2253</v>
      </c>
      <c r="L7" s="22">
        <f ca="1">IF($K7&gt;$J7,$K7-$J7,0)</f>
        <v>0</v>
      </c>
      <c r="M7" s="22">
        <f ca="1">IF($K7&lt;$J7,$J7-$K7,0)</f>
        <v>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4141</v>
      </c>
      <c r="H9" s="21"/>
      <c r="I9" s="21"/>
      <c r="J9" s="22">
        <f t="shared" ca="1" si="0"/>
        <v>148030</v>
      </c>
      <c r="K9" s="21">
        <v>148000</v>
      </c>
      <c r="L9" s="22">
        <f t="shared" ca="1" si="1"/>
        <v>0</v>
      </c>
      <c r="M9" s="22">
        <f t="shared" ca="1" si="2"/>
        <v>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11141</v>
      </c>
      <c r="H10" s="21"/>
      <c r="I10" s="21"/>
      <c r="J10" s="22">
        <f t="shared" ca="1" si="0"/>
        <v>152955</v>
      </c>
      <c r="K10" s="21">
        <v>152713</v>
      </c>
      <c r="L10" s="22">
        <f t="shared" ca="1" si="1"/>
        <v>0</v>
      </c>
      <c r="M10" s="22">
        <f t="shared" ca="1" si="2"/>
        <v>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174000</v>
      </c>
      <c r="H15" s="21"/>
      <c r="I15" s="21"/>
      <c r="J15" s="22">
        <f t="shared" ca="1" si="0"/>
        <v>176682</v>
      </c>
      <c r="K15" s="21">
        <v>176211</v>
      </c>
      <c r="L15" s="22">
        <f t="shared" ca="1" si="1"/>
        <v>0</v>
      </c>
      <c r="M15" s="22">
        <f t="shared" ca="1" si="2"/>
        <v>471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41521</v>
      </c>
      <c r="H16" s="21"/>
      <c r="I16" s="21"/>
      <c r="J16" s="22">
        <f t="shared" ca="1" si="0"/>
        <v>27149</v>
      </c>
      <c r="K16" s="21">
        <v>27198</v>
      </c>
      <c r="L16" s="22">
        <f t="shared" ca="1" si="1"/>
        <v>49</v>
      </c>
      <c r="M16" s="22">
        <f t="shared" ca="1" si="2"/>
        <v>0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>
        <v>4200</v>
      </c>
      <c r="H17" s="21"/>
      <c r="I17" s="21"/>
      <c r="J17" s="22">
        <f t="shared" ca="1" si="0"/>
        <v>4282</v>
      </c>
      <c r="K17" s="21">
        <v>4241</v>
      </c>
      <c r="L17" s="22">
        <f t="shared" ca="1" si="1"/>
        <v>0</v>
      </c>
      <c r="M17" s="22">
        <f t="shared" ca="1" si="2"/>
        <v>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235952</v>
      </c>
      <c r="H207" s="25">
        <f t="shared" si="9"/>
        <v>0</v>
      </c>
      <c r="I207" s="25">
        <f t="shared" si="9"/>
        <v>0</v>
      </c>
      <c r="J207" s="25">
        <f t="shared" ca="1" si="9"/>
        <v>542315</v>
      </c>
      <c r="K207" s="25">
        <f t="shared" si="9"/>
        <v>539834</v>
      </c>
      <c r="L207" s="25">
        <f t="shared" ca="1" si="9"/>
        <v>365</v>
      </c>
      <c r="M207" s="25">
        <f t="shared" ca="1" si="9"/>
        <v>2846</v>
      </c>
    </row>
  </sheetData>
  <mergeCells count="1"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42036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'201501'!$A$7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'201501'!$K$206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42036</v>
      </c>
      <c r="D6" s="18"/>
      <c r="E6" s="18"/>
      <c r="F6" s="18"/>
      <c r="G6" s="18"/>
      <c r="H6" s="18"/>
      <c r="I6" s="18"/>
      <c r="J6" s="29">
        <f ca="1">EOMONTH(C6,0)</f>
        <v>42063</v>
      </c>
      <c r="K6" s="29">
        <f ca="1">J6</f>
        <v>42063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42064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'201502'!$A$7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'201502'!$K$206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42064</v>
      </c>
      <c r="D6" s="18"/>
      <c r="E6" s="18"/>
      <c r="F6" s="18"/>
      <c r="G6" s="18"/>
      <c r="H6" s="18"/>
      <c r="I6" s="18"/>
      <c r="J6" s="29">
        <f ca="1">EOMONTH(C6,0)</f>
        <v>42094</v>
      </c>
      <c r="K6" s="29">
        <f ca="1">J6</f>
        <v>42094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42095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'201503'!$A$7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'201503'!$K$206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42095</v>
      </c>
      <c r="D6" s="18"/>
      <c r="E6" s="18"/>
      <c r="F6" s="18"/>
      <c r="G6" s="18"/>
      <c r="H6" s="18"/>
      <c r="I6" s="18"/>
      <c r="J6" s="29">
        <f ca="1">EOMONTH(C6,0)</f>
        <v>42124</v>
      </c>
      <c r="K6" s="29">
        <f ca="1">J6</f>
        <v>42124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42125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'201504'!$A$7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'201504'!$K$206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42125</v>
      </c>
      <c r="D6" s="18"/>
      <c r="E6" s="18"/>
      <c r="F6" s="18"/>
      <c r="G6" s="18"/>
      <c r="H6" s="18"/>
      <c r="I6" s="18"/>
      <c r="J6" s="29">
        <f ca="1">EOMONTH(C6,0)</f>
        <v>42155</v>
      </c>
      <c r="K6" s="29">
        <f ca="1">J6</f>
        <v>42155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42156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'201505'!$A$7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'201505'!$K$206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42156</v>
      </c>
      <c r="D6" s="18"/>
      <c r="E6" s="18"/>
      <c r="F6" s="18"/>
      <c r="G6" s="18"/>
      <c r="H6" s="18"/>
      <c r="I6" s="18"/>
      <c r="J6" s="29">
        <f ca="1">EOMONTH(C6,0)</f>
        <v>42185</v>
      </c>
      <c r="K6" s="29">
        <f ca="1">J6</f>
        <v>42185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07"/>
  <sheetViews>
    <sheetView workbookViewId="0">
      <selection activeCell="A7" sqref="A7:A17"/>
    </sheetView>
  </sheetViews>
  <sheetFormatPr baseColWidth="10" defaultColWidth="9.140625" defaultRowHeight="15"/>
  <cols>
    <col min="1" max="1" width="18" customWidth="1"/>
  </cols>
  <sheetData>
    <row r="1" spans="1:17">
      <c r="A1" s="28">
        <f ca="1">DATE(LEFT(RIGHT(CELL("nomfichier",A1),6),4),RIGHT(CELL("nomfichier",A1),2),1)</f>
        <v>42186</v>
      </c>
      <c r="B1" s="1"/>
      <c r="C1" s="2"/>
      <c r="D1" s="2"/>
      <c r="E1" s="2"/>
      <c r="F1" s="3"/>
      <c r="G1" s="2"/>
      <c r="H1" s="2"/>
      <c r="I1" s="2"/>
      <c r="J1" s="2"/>
      <c r="K1" s="31"/>
      <c r="L1" s="31"/>
      <c r="M1" s="2"/>
      <c r="Q1" s="30" t="str">
        <f ca="1">ADDRESS(7,1,1,1,CONCATENATE(TEXT(YEAR($A$1-1),"####"),TEXT(MONTH($A$1-1),"00")))</f>
        <v>'201506'!$A$7</v>
      </c>
    </row>
    <row r="2" spans="1:17">
      <c r="A2" s="4"/>
      <c r="B2" s="5"/>
      <c r="C2" s="5"/>
      <c r="D2" s="6"/>
      <c r="E2" s="7" t="s">
        <v>0</v>
      </c>
      <c r="F2" s="5"/>
      <c r="G2" s="8"/>
      <c r="H2" s="8" t="s">
        <v>1</v>
      </c>
      <c r="I2" s="9"/>
      <c r="J2" s="5"/>
      <c r="K2" s="5"/>
      <c r="L2" s="7"/>
      <c r="M2" s="5"/>
      <c r="Q2" s="30" t="str">
        <f ca="1">ADDRESS(206,11,1,1,CONCATENATE(TEXT(YEAR($A$1-1),"####"),TEXT(MONTH($A$1-1),"00")))</f>
        <v>'201506'!$K$206</v>
      </c>
    </row>
    <row r="3" spans="1:17">
      <c r="A3" s="10"/>
      <c r="B3" s="10"/>
      <c r="C3" s="11" t="s">
        <v>25</v>
      </c>
      <c r="D3" s="12"/>
      <c r="E3" s="13"/>
      <c r="F3" s="13"/>
      <c r="G3" s="10"/>
      <c r="H3" s="10"/>
      <c r="I3" s="10"/>
      <c r="J3" s="11" t="s">
        <v>25</v>
      </c>
      <c r="K3" s="11" t="s">
        <v>25</v>
      </c>
      <c r="L3" s="26" t="s">
        <v>2</v>
      </c>
      <c r="M3" s="27"/>
    </row>
    <row r="4" spans="1:17">
      <c r="A4" s="10"/>
      <c r="B4" s="10"/>
      <c r="C4" s="14" t="s">
        <v>3</v>
      </c>
      <c r="D4" s="14" t="s">
        <v>4</v>
      </c>
      <c r="E4" s="14"/>
      <c r="F4" s="10"/>
      <c r="G4" s="10" t="s">
        <v>5</v>
      </c>
      <c r="H4" s="10"/>
      <c r="I4" s="10"/>
      <c r="J4" s="14" t="s">
        <v>6</v>
      </c>
      <c r="K4" s="14" t="s">
        <v>3</v>
      </c>
      <c r="L4" s="15"/>
      <c r="M4" s="16"/>
    </row>
    <row r="5" spans="1:17">
      <c r="A5" s="10"/>
      <c r="B5" s="10"/>
      <c r="C5" s="14" t="s">
        <v>7</v>
      </c>
      <c r="D5" s="14"/>
      <c r="E5" s="14"/>
      <c r="F5" s="14"/>
      <c r="G5" s="10"/>
      <c r="H5" s="10"/>
      <c r="I5" s="17"/>
      <c r="J5" s="14" t="s">
        <v>7</v>
      </c>
      <c r="K5" s="14" t="s">
        <v>7</v>
      </c>
      <c r="L5" s="14" t="s">
        <v>8</v>
      </c>
      <c r="M5" s="14" t="s">
        <v>9</v>
      </c>
    </row>
    <row r="6" spans="1:17">
      <c r="A6" s="18"/>
      <c r="B6" s="18"/>
      <c r="C6" s="29">
        <f ca="1">DATE(LEFT(RIGHT(CELL("nomfichier",A1),6),4),RIGHT(CELL("nomfichier",A1),2),1)</f>
        <v>42186</v>
      </c>
      <c r="D6" s="18"/>
      <c r="E6" s="18"/>
      <c r="F6" s="18"/>
      <c r="G6" s="18"/>
      <c r="H6" s="18"/>
      <c r="I6" s="18"/>
      <c r="J6" s="29">
        <f ca="1">EOMONTH(C6,0)</f>
        <v>42216</v>
      </c>
      <c r="K6" s="29">
        <f ca="1">J6</f>
        <v>42216</v>
      </c>
      <c r="L6" s="18" t="s">
        <v>10</v>
      </c>
      <c r="M6" s="18" t="s">
        <v>11</v>
      </c>
    </row>
    <row r="7" spans="1:17">
      <c r="A7" s="19" t="s">
        <v>34</v>
      </c>
      <c r="B7" s="20" t="s">
        <v>22</v>
      </c>
      <c r="C7" s="21">
        <f ca="1">IF(ISNA(VLOOKUP(A7,INDIRECT($Q$1):INDIRECT($Q$2),11,FALSE)),0,VLOOKUP(A7,INDIRECT($Q$1):INDIRECT($Q$2),11,FALSE))</f>
        <v>2253</v>
      </c>
      <c r="D7" s="21">
        <v>2724</v>
      </c>
      <c r="E7" s="21"/>
      <c r="F7" s="21"/>
      <c r="G7" s="21">
        <v>471</v>
      </c>
      <c r="H7" s="21"/>
      <c r="I7" s="21"/>
      <c r="J7" s="22">
        <f ca="1">(C7+D7+E7+F7)-(G7+H7+I7)</f>
        <v>4506</v>
      </c>
      <c r="K7" s="21">
        <v>2253</v>
      </c>
      <c r="L7" s="22">
        <f ca="1">IF($K7&gt;$J7,$K7-$J7,0)</f>
        <v>0</v>
      </c>
      <c r="M7" s="22">
        <f ca="1">IF($K7&lt;$J7,$J7-$K7,0)</f>
        <v>2253</v>
      </c>
    </row>
    <row r="8" spans="1:17">
      <c r="A8" s="19" t="s">
        <v>27</v>
      </c>
      <c r="B8" s="20" t="s">
        <v>16</v>
      </c>
      <c r="C8" s="21">
        <f ca="1">IF(ISNA(VLOOKUP(A8,INDIRECT($Q$1):INDIRECT($Q$2),11,FALSE)),0,VLOOKUP(A8,INDIRECT($Q$1):INDIRECT($Q$2),11,FALSE))</f>
        <v>4500</v>
      </c>
      <c r="D8" s="21"/>
      <c r="E8" s="21"/>
      <c r="F8" s="21"/>
      <c r="G8" s="21">
        <v>42</v>
      </c>
      <c r="H8" s="21"/>
      <c r="I8" s="21"/>
      <c r="J8" s="22">
        <f t="shared" ref="J8:J17" ca="1" si="0">(C8+D8+E8+F8)-(G8+H8+I8)</f>
        <v>4458</v>
      </c>
      <c r="K8" s="21">
        <v>4500</v>
      </c>
      <c r="L8" s="22">
        <f t="shared" ref="L8:L71" ca="1" si="1">IF($K8&gt;$J8,$K8-$J8,0)</f>
        <v>42</v>
      </c>
      <c r="M8" s="22">
        <f t="shared" ref="M8:M71" ca="1" si="2">IF($K8&lt;$J8,$J8-$K8,0)</f>
        <v>0</v>
      </c>
    </row>
    <row r="9" spans="1:17">
      <c r="A9" s="19" t="s">
        <v>28</v>
      </c>
      <c r="B9" s="20" t="s">
        <v>17</v>
      </c>
      <c r="C9" s="21">
        <f ca="1">IF(ISNA(VLOOKUP(A9,INDIRECT($Q$1):INDIRECT($Q$2),11,FALSE)),0,VLOOKUP(A9,INDIRECT($Q$1):INDIRECT($Q$2),11,FALSE))</f>
        <v>148000</v>
      </c>
      <c r="D9" s="21">
        <v>4171</v>
      </c>
      <c r="E9" s="21"/>
      <c r="F9" s="21"/>
      <c r="G9" s="21">
        <v>41</v>
      </c>
      <c r="H9" s="21"/>
      <c r="I9" s="21"/>
      <c r="J9" s="22">
        <f t="shared" ca="1" si="0"/>
        <v>152130</v>
      </c>
      <c r="K9" s="21">
        <v>148000</v>
      </c>
      <c r="L9" s="22">
        <f t="shared" ca="1" si="1"/>
        <v>0</v>
      </c>
      <c r="M9" s="22">
        <f t="shared" ca="1" si="2"/>
        <v>4130</v>
      </c>
    </row>
    <row r="10" spans="1:17">
      <c r="A10" s="23" t="s">
        <v>29</v>
      </c>
      <c r="B10" s="20" t="s">
        <v>18</v>
      </c>
      <c r="C10" s="21">
        <f ca="1">IF(ISNA(VLOOKUP(A10,INDIRECT($Q$1):INDIRECT($Q$2),11,FALSE)),0,VLOOKUP(A10,INDIRECT($Q$1):INDIRECT($Q$2),11,FALSE))</f>
        <v>152713</v>
      </c>
      <c r="D10" s="21">
        <v>7242</v>
      </c>
      <c r="E10" s="21">
        <v>4141</v>
      </c>
      <c r="F10" s="21"/>
      <c r="G10" s="21">
        <v>141</v>
      </c>
      <c r="H10" s="21"/>
      <c r="I10" s="21"/>
      <c r="J10" s="22">
        <f t="shared" ca="1" si="0"/>
        <v>163955</v>
      </c>
      <c r="K10" s="21">
        <v>152713</v>
      </c>
      <c r="L10" s="22">
        <f t="shared" ca="1" si="1"/>
        <v>0</v>
      </c>
      <c r="M10" s="22">
        <f t="shared" ca="1" si="2"/>
        <v>11242</v>
      </c>
    </row>
    <row r="11" spans="1:17">
      <c r="A11" s="19" t="s">
        <v>30</v>
      </c>
      <c r="B11" s="20" t="s">
        <v>19</v>
      </c>
      <c r="C11" s="21">
        <f ca="1">IF(ISNA(VLOOKUP(A11,INDIRECT($Q$1):INDIRECT($Q$2),11,FALSE)),0,VLOOKUP(A11,INDIRECT($Q$1):INDIRECT($Q$2),11,FALSE))</f>
        <v>24471</v>
      </c>
      <c r="D11" s="21"/>
      <c r="E11" s="21"/>
      <c r="F11" s="21"/>
      <c r="G11" s="21"/>
      <c r="H11" s="21"/>
      <c r="I11" s="21"/>
      <c r="J11" s="22">
        <f t="shared" ca="1" si="0"/>
        <v>24471</v>
      </c>
      <c r="K11" s="21">
        <v>24471</v>
      </c>
      <c r="L11" s="22">
        <f t="shared" ca="1" si="1"/>
        <v>0</v>
      </c>
      <c r="M11" s="22">
        <f t="shared" ca="1" si="2"/>
        <v>0</v>
      </c>
    </row>
    <row r="12" spans="1:17">
      <c r="A12" s="23" t="s">
        <v>31</v>
      </c>
      <c r="B12" s="20" t="s">
        <v>24</v>
      </c>
      <c r="C12" s="21">
        <f ca="1">IF(ISNA(VLOOKUP(A12,INDIRECT($Q$1):INDIRECT($Q$2),11,FALSE)),0,VLOOKUP(A12,INDIRECT($Q$1):INDIRECT($Q$2),11,FALSE))</f>
        <v>1952</v>
      </c>
      <c r="D12" s="21">
        <v>2424</v>
      </c>
      <c r="E12" s="21"/>
      <c r="F12" s="21"/>
      <c r="G12" s="21">
        <v>472</v>
      </c>
      <c r="H12" s="21"/>
      <c r="I12" s="21"/>
      <c r="J12" s="22">
        <f t="shared" ca="1" si="0"/>
        <v>3904</v>
      </c>
      <c r="K12" s="21">
        <v>1952</v>
      </c>
      <c r="L12" s="22">
        <f t="shared" ca="1" si="1"/>
        <v>0</v>
      </c>
      <c r="M12" s="22">
        <f t="shared" ca="1" si="2"/>
        <v>1952</v>
      </c>
    </row>
    <row r="13" spans="1:17">
      <c r="A13" s="23" t="s">
        <v>32</v>
      </c>
      <c r="B13" s="20" t="s">
        <v>20</v>
      </c>
      <c r="C13" s="21">
        <f ca="1">IF(ISNA(VLOOKUP(A13,INDIRECT($Q$1):INDIRECT($Q$2),11,FALSE)),0,VLOOKUP(A13,INDIRECT($Q$1):INDIRECT($Q$2),11,FALSE))</f>
        <v>351</v>
      </c>
      <c r="D13" s="21">
        <v>124</v>
      </c>
      <c r="E13" s="21"/>
      <c r="F13" s="21"/>
      <c r="G13" s="21">
        <v>14</v>
      </c>
      <c r="H13" s="21"/>
      <c r="I13" s="21"/>
      <c r="J13" s="22">
        <f t="shared" ca="1" si="0"/>
        <v>461</v>
      </c>
      <c r="K13" s="21">
        <v>351</v>
      </c>
      <c r="L13" s="22">
        <f t="shared" ca="1" si="1"/>
        <v>0</v>
      </c>
      <c r="M13" s="22">
        <f t="shared" ca="1" si="2"/>
        <v>110</v>
      </c>
    </row>
    <row r="14" spans="1:17">
      <c r="A14" s="23" t="s">
        <v>33</v>
      </c>
      <c r="B14" s="20" t="s">
        <v>21</v>
      </c>
      <c r="C14" s="21">
        <f ca="1">IF(ISNA(VLOOKUP(A14,INDIRECT($Q$1):INDIRECT($Q$2),11,FALSE)),0,VLOOKUP(A14,INDIRECT($Q$1):INDIRECT($Q$2),11,FALSE))</f>
        <v>197</v>
      </c>
      <c r="D14" s="21">
        <v>147</v>
      </c>
      <c r="E14" s="21"/>
      <c r="F14" s="21"/>
      <c r="G14" s="21">
        <v>421</v>
      </c>
      <c r="H14" s="21"/>
      <c r="I14" s="21"/>
      <c r="J14" s="22">
        <f t="shared" ca="1" si="0"/>
        <v>-77</v>
      </c>
      <c r="K14" s="21">
        <v>197</v>
      </c>
      <c r="L14" s="22">
        <f t="shared" ca="1" si="1"/>
        <v>274</v>
      </c>
      <c r="M14" s="22">
        <f t="shared" ca="1" si="2"/>
        <v>0</v>
      </c>
    </row>
    <row r="15" spans="1:17">
      <c r="A15" s="19" t="s">
        <v>26</v>
      </c>
      <c r="B15" s="20" t="s">
        <v>15</v>
      </c>
      <c r="C15" s="21">
        <f ca="1">IF(ISNA(VLOOKUP(A15,INDIRECT($Q$1):INDIRECT($Q$2),11,FALSE)),0,VLOOKUP(A15,INDIRECT($Q$1):INDIRECT($Q$2),11,FALSE))</f>
        <v>176211</v>
      </c>
      <c r="D15" s="21">
        <v>174471</v>
      </c>
      <c r="E15" s="21"/>
      <c r="F15" s="21"/>
      <c r="G15" s="21">
        <v>2</v>
      </c>
      <c r="H15" s="21"/>
      <c r="I15" s="21"/>
      <c r="J15" s="22">
        <f t="shared" ca="1" si="0"/>
        <v>350680</v>
      </c>
      <c r="K15" s="21">
        <v>176211</v>
      </c>
      <c r="L15" s="22">
        <f t="shared" ca="1" si="1"/>
        <v>0</v>
      </c>
      <c r="M15" s="22">
        <f t="shared" ca="1" si="2"/>
        <v>174469</v>
      </c>
    </row>
    <row r="16" spans="1:17">
      <c r="A16" s="19" t="s">
        <v>13</v>
      </c>
      <c r="B16" s="20" t="s">
        <v>23</v>
      </c>
      <c r="C16" s="21">
        <f ca="1">IF(ISNA(VLOOKUP(A16,INDIRECT($Q$1):INDIRECT($Q$2),11,FALSE)),0,VLOOKUP(A16,INDIRECT($Q$1):INDIRECT($Q$2),11,FALSE))</f>
        <v>27198</v>
      </c>
      <c r="D16" s="21">
        <v>41472</v>
      </c>
      <c r="E16" s="21"/>
      <c r="F16" s="21"/>
      <c r="G16" s="21">
        <v>14521</v>
      </c>
      <c r="H16" s="21"/>
      <c r="I16" s="21"/>
      <c r="J16" s="22">
        <f t="shared" ca="1" si="0"/>
        <v>54149</v>
      </c>
      <c r="K16" s="21">
        <v>27198</v>
      </c>
      <c r="L16" s="22">
        <f t="shared" ca="1" si="1"/>
        <v>0</v>
      </c>
      <c r="M16" s="22">
        <f t="shared" ca="1" si="2"/>
        <v>26951</v>
      </c>
    </row>
    <row r="17" spans="1:13">
      <c r="A17" s="19" t="s">
        <v>14</v>
      </c>
      <c r="B17" s="20" t="s">
        <v>24</v>
      </c>
      <c r="C17" s="21">
        <f ca="1">IF(ISNA(VLOOKUP(A17,INDIRECT($Q$1):INDIRECT($Q$2),11,FALSE)),0,VLOOKUP(A17,INDIRECT($Q$1):INDIRECT($Q$2),11,FALSE))</f>
        <v>4241</v>
      </c>
      <c r="D17" s="21">
        <v>4241</v>
      </c>
      <c r="E17" s="21"/>
      <c r="F17" s="21"/>
      <c r="G17" s="21"/>
      <c r="H17" s="21"/>
      <c r="I17" s="21"/>
      <c r="J17" s="22">
        <f t="shared" ca="1" si="0"/>
        <v>8482</v>
      </c>
      <c r="K17" s="21">
        <v>4241</v>
      </c>
      <c r="L17" s="22">
        <f t="shared" ca="1" si="1"/>
        <v>0</v>
      </c>
      <c r="M17" s="22">
        <f t="shared" ca="1" si="2"/>
        <v>4241</v>
      </c>
    </row>
    <row r="18" spans="1:13">
      <c r="A18" s="19"/>
      <c r="B18" s="20"/>
      <c r="C18" s="21">
        <f ca="1">IF(ISNA(VLOOKUP(A18,INDIRECT($Q$1):INDIRECT($Q$2),11,FALSE)),0,VLOOKUP(A18,INDIRECT($Q$1):INDIRECT($Q$2),11,FALSE))</f>
        <v>0</v>
      </c>
      <c r="D18" s="21"/>
      <c r="E18" s="21"/>
      <c r="F18" s="21"/>
      <c r="G18" s="21"/>
      <c r="H18" s="21"/>
      <c r="I18" s="21"/>
      <c r="J18" s="22"/>
      <c r="K18" s="21"/>
      <c r="L18" s="22">
        <f t="shared" si="1"/>
        <v>0</v>
      </c>
      <c r="M18" s="22">
        <f t="shared" si="2"/>
        <v>0</v>
      </c>
    </row>
    <row r="19" spans="1:13">
      <c r="A19" s="19"/>
      <c r="B19" s="20"/>
      <c r="C19" s="21">
        <f ca="1">IF(ISNA(VLOOKUP(A19,INDIRECT($Q$1):INDIRECT($Q$2),11,FALSE)),0,VLOOKUP(A19,INDIRECT($Q$1):INDIRECT($Q$2),11,FALSE))</f>
        <v>0</v>
      </c>
      <c r="D19" s="21"/>
      <c r="E19" s="21"/>
      <c r="F19" s="21"/>
      <c r="G19" s="21"/>
      <c r="H19" s="21"/>
      <c r="I19" s="21"/>
      <c r="J19" s="22"/>
      <c r="K19" s="21"/>
      <c r="L19" s="22">
        <f t="shared" si="1"/>
        <v>0</v>
      </c>
      <c r="M19" s="22">
        <f t="shared" si="2"/>
        <v>0</v>
      </c>
    </row>
    <row r="20" spans="1:13">
      <c r="A20" s="19"/>
      <c r="B20" s="20"/>
      <c r="C20" s="21">
        <f ca="1">IF(ISNA(VLOOKUP(A20,INDIRECT($Q$1):INDIRECT($Q$2),11,FALSE)),0,VLOOKUP(A20,INDIRECT($Q$1):INDIRECT($Q$2),11,FALSE))</f>
        <v>0</v>
      </c>
      <c r="D20" s="21"/>
      <c r="E20" s="21"/>
      <c r="F20" s="21"/>
      <c r="G20" s="21"/>
      <c r="H20" s="21"/>
      <c r="I20" s="21"/>
      <c r="J20" s="22"/>
      <c r="K20" s="21"/>
      <c r="L20" s="22">
        <f t="shared" si="1"/>
        <v>0</v>
      </c>
      <c r="M20" s="22">
        <f t="shared" si="2"/>
        <v>0</v>
      </c>
    </row>
    <row r="21" spans="1:13">
      <c r="A21" s="19"/>
      <c r="B21" s="20"/>
      <c r="C21" s="21">
        <f ca="1">IF(ISNA(VLOOKUP(A21,INDIRECT($Q$1):INDIRECT($Q$2),11,FALSE)),0,VLOOKUP(A21,INDIRECT($Q$1):INDIRECT($Q$2),11,FALSE))</f>
        <v>0</v>
      </c>
      <c r="D21" s="21"/>
      <c r="E21" s="21"/>
      <c r="F21" s="21"/>
      <c r="G21" s="21"/>
      <c r="H21" s="21"/>
      <c r="I21" s="21"/>
      <c r="J21" s="22"/>
      <c r="K21" s="21"/>
      <c r="L21" s="22">
        <f t="shared" si="1"/>
        <v>0</v>
      </c>
      <c r="M21" s="22">
        <f t="shared" si="2"/>
        <v>0</v>
      </c>
    </row>
    <row r="22" spans="1:13">
      <c r="A22" s="19"/>
      <c r="B22" s="20"/>
      <c r="C22" s="21">
        <f ca="1">IF(ISNA(VLOOKUP(A22,INDIRECT($Q$1):INDIRECT($Q$2),11,FALSE)),0,VLOOKUP(A22,INDIRECT($Q$1):INDIRECT($Q$2),11,FALSE))</f>
        <v>0</v>
      </c>
      <c r="D22" s="21"/>
      <c r="E22" s="21"/>
      <c r="F22" s="21"/>
      <c r="G22" s="21"/>
      <c r="H22" s="21"/>
      <c r="I22" s="21"/>
      <c r="J22" s="22"/>
      <c r="K22" s="21"/>
      <c r="L22" s="22">
        <f t="shared" si="1"/>
        <v>0</v>
      </c>
      <c r="M22" s="22">
        <f t="shared" si="2"/>
        <v>0</v>
      </c>
    </row>
    <row r="23" spans="1:13">
      <c r="A23" s="19"/>
      <c r="B23" s="20"/>
      <c r="C23" s="21">
        <f ca="1">IF(ISNA(VLOOKUP(A23,INDIRECT($Q$1):INDIRECT($Q$2),11,FALSE)),0,VLOOKUP(A23,INDIRECT($Q$1):INDIRECT($Q$2),11,FALSE))</f>
        <v>0</v>
      </c>
      <c r="D23" s="21"/>
      <c r="E23" s="21"/>
      <c r="F23" s="21"/>
      <c r="G23" s="21"/>
      <c r="H23" s="21"/>
      <c r="I23" s="21"/>
      <c r="J23" s="22"/>
      <c r="K23" s="21"/>
      <c r="L23" s="22">
        <f t="shared" si="1"/>
        <v>0</v>
      </c>
      <c r="M23" s="22">
        <f t="shared" si="2"/>
        <v>0</v>
      </c>
    </row>
    <row r="24" spans="1:13">
      <c r="A24" s="19"/>
      <c r="B24" s="20"/>
      <c r="C24" s="21">
        <f ca="1">IF(ISNA(VLOOKUP(A24,INDIRECT($Q$1):INDIRECT($Q$2),11,FALSE)),0,VLOOKUP(A24,INDIRECT($Q$1):INDIRECT($Q$2),11,FALSE))</f>
        <v>0</v>
      </c>
      <c r="D24" s="21"/>
      <c r="E24" s="21"/>
      <c r="F24" s="21"/>
      <c r="G24" s="21"/>
      <c r="H24" s="21"/>
      <c r="I24" s="21"/>
      <c r="J24" s="22"/>
      <c r="K24" s="21"/>
      <c r="L24" s="22">
        <f t="shared" si="1"/>
        <v>0</v>
      </c>
      <c r="M24" s="22">
        <f t="shared" si="2"/>
        <v>0</v>
      </c>
    </row>
    <row r="25" spans="1:13">
      <c r="A25" s="19"/>
      <c r="B25" s="20"/>
      <c r="C25" s="21">
        <f ca="1">IF(ISNA(VLOOKUP(A25,INDIRECT($Q$1):INDIRECT($Q$2),11,FALSE)),0,VLOOKUP(A25,INDIRECT($Q$1):INDIRECT($Q$2),11,FALSE))</f>
        <v>0</v>
      </c>
      <c r="D25" s="21"/>
      <c r="E25" s="21"/>
      <c r="F25" s="21"/>
      <c r="G25" s="21"/>
      <c r="H25" s="21"/>
      <c r="I25" s="21"/>
      <c r="J25" s="22"/>
      <c r="K25" s="21"/>
      <c r="L25" s="22">
        <f t="shared" si="1"/>
        <v>0</v>
      </c>
      <c r="M25" s="22">
        <f t="shared" si="2"/>
        <v>0</v>
      </c>
    </row>
    <row r="26" spans="1:13">
      <c r="A26" s="19"/>
      <c r="B26" s="20"/>
      <c r="C26" s="21">
        <f ca="1">IF(ISNA(VLOOKUP(A26,INDIRECT($Q$1):INDIRECT($Q$2),11,FALSE)),0,VLOOKUP(A26,INDIRECT($Q$1):INDIRECT($Q$2),11,FALSE))</f>
        <v>0</v>
      </c>
      <c r="D26" s="21"/>
      <c r="E26" s="21"/>
      <c r="F26" s="21"/>
      <c r="G26" s="21"/>
      <c r="H26" s="21"/>
      <c r="I26" s="21"/>
      <c r="J26" s="22"/>
      <c r="K26" s="21"/>
      <c r="L26" s="22">
        <f t="shared" si="1"/>
        <v>0</v>
      </c>
      <c r="M26" s="22">
        <f t="shared" si="2"/>
        <v>0</v>
      </c>
    </row>
    <row r="27" spans="1:13">
      <c r="A27" s="19"/>
      <c r="B27" s="20"/>
      <c r="C27" s="21">
        <f ca="1">IF(ISNA(VLOOKUP(A27,INDIRECT($Q$1):INDIRECT($Q$2),11,FALSE)),0,VLOOKUP(A27,INDIRECT($Q$1):INDIRECT($Q$2),11,FALSE))</f>
        <v>0</v>
      </c>
      <c r="D27" s="21"/>
      <c r="E27" s="21"/>
      <c r="F27" s="21"/>
      <c r="G27" s="21"/>
      <c r="H27" s="21"/>
      <c r="I27" s="21"/>
      <c r="J27" s="22"/>
      <c r="K27" s="21"/>
      <c r="L27" s="22">
        <f t="shared" si="1"/>
        <v>0</v>
      </c>
      <c r="M27" s="22">
        <f t="shared" si="2"/>
        <v>0</v>
      </c>
    </row>
    <row r="28" spans="1:13">
      <c r="A28" s="19"/>
      <c r="B28" s="20"/>
      <c r="C28" s="21">
        <f ca="1">IF(ISNA(VLOOKUP(A28,INDIRECT($Q$1):INDIRECT($Q$2),11,FALSE)),0,VLOOKUP(A28,INDIRECT($Q$1):INDIRECT($Q$2),11,FALSE))</f>
        <v>0</v>
      </c>
      <c r="D28" s="21"/>
      <c r="E28" s="21"/>
      <c r="F28" s="21"/>
      <c r="G28" s="21"/>
      <c r="H28" s="21"/>
      <c r="I28" s="21"/>
      <c r="J28" s="22"/>
      <c r="K28" s="21"/>
      <c r="L28" s="22">
        <f t="shared" si="1"/>
        <v>0</v>
      </c>
      <c r="M28" s="22">
        <f t="shared" si="2"/>
        <v>0</v>
      </c>
    </row>
    <row r="29" spans="1:13">
      <c r="A29" s="19"/>
      <c r="B29" s="20"/>
      <c r="C29" s="21">
        <f ca="1">IF(ISNA(VLOOKUP(A29,INDIRECT($Q$1):INDIRECT($Q$2),11,FALSE)),0,VLOOKUP(A29,INDIRECT($Q$1):INDIRECT($Q$2),11,FALSE))</f>
        <v>0</v>
      </c>
      <c r="D29" s="21"/>
      <c r="E29" s="21"/>
      <c r="F29" s="21"/>
      <c r="G29" s="21"/>
      <c r="H29" s="21"/>
      <c r="I29" s="21"/>
      <c r="J29" s="22"/>
      <c r="K29" s="21"/>
      <c r="L29" s="22">
        <f t="shared" si="1"/>
        <v>0</v>
      </c>
      <c r="M29" s="22">
        <f t="shared" si="2"/>
        <v>0</v>
      </c>
    </row>
    <row r="30" spans="1:13">
      <c r="A30" s="19"/>
      <c r="B30" s="20"/>
      <c r="C30" s="21">
        <f ca="1">IF(ISNA(VLOOKUP(A30,INDIRECT($Q$1):INDIRECT($Q$2),11,FALSE)),0,VLOOKUP(A30,INDIRECT($Q$1):INDIRECT($Q$2),11,FALSE))</f>
        <v>0</v>
      </c>
      <c r="D30" s="21"/>
      <c r="E30" s="21"/>
      <c r="F30" s="21"/>
      <c r="G30" s="21"/>
      <c r="H30" s="21"/>
      <c r="I30" s="21"/>
      <c r="J30" s="22"/>
      <c r="K30" s="21"/>
      <c r="L30" s="22">
        <f t="shared" si="1"/>
        <v>0</v>
      </c>
      <c r="M30" s="22">
        <f t="shared" si="2"/>
        <v>0</v>
      </c>
    </row>
    <row r="31" spans="1:13">
      <c r="A31" s="19"/>
      <c r="B31" s="20"/>
      <c r="C31" s="21">
        <f ca="1">IF(ISNA(VLOOKUP(A31,INDIRECT($Q$1):INDIRECT($Q$2),11,FALSE)),0,VLOOKUP(A31,INDIRECT($Q$1):INDIRECT($Q$2),11,FALSE))</f>
        <v>0</v>
      </c>
      <c r="D31" s="21"/>
      <c r="E31" s="21"/>
      <c r="F31" s="21"/>
      <c r="G31" s="21"/>
      <c r="H31" s="21"/>
      <c r="I31" s="21"/>
      <c r="J31" s="22"/>
      <c r="K31" s="21"/>
      <c r="L31" s="22">
        <f t="shared" si="1"/>
        <v>0</v>
      </c>
      <c r="M31" s="22">
        <f t="shared" si="2"/>
        <v>0</v>
      </c>
    </row>
    <row r="32" spans="1:13">
      <c r="A32" s="19"/>
      <c r="B32" s="20"/>
      <c r="C32" s="21">
        <f ca="1">IF(ISNA(VLOOKUP(A32,INDIRECT($Q$1):INDIRECT($Q$2),11,FALSE)),0,VLOOKUP(A32,INDIRECT($Q$1):INDIRECT($Q$2),11,FALSE))</f>
        <v>0</v>
      </c>
      <c r="D32" s="21"/>
      <c r="E32" s="21"/>
      <c r="F32" s="21"/>
      <c r="G32" s="21"/>
      <c r="H32" s="21"/>
      <c r="I32" s="21"/>
      <c r="J32" s="22"/>
      <c r="K32" s="21"/>
      <c r="L32" s="22">
        <f t="shared" si="1"/>
        <v>0</v>
      </c>
      <c r="M32" s="22">
        <f t="shared" si="2"/>
        <v>0</v>
      </c>
    </row>
    <row r="33" spans="1:13">
      <c r="A33" s="19"/>
      <c r="B33" s="20"/>
      <c r="C33" s="21">
        <f ca="1">IF(ISNA(VLOOKUP(A33,INDIRECT($Q$1):INDIRECT($Q$2),11,FALSE)),0,VLOOKUP(A33,INDIRECT($Q$1):INDIRECT($Q$2),11,FALSE))</f>
        <v>0</v>
      </c>
      <c r="D33" s="21"/>
      <c r="E33" s="21"/>
      <c r="F33" s="21"/>
      <c r="G33" s="21"/>
      <c r="H33" s="21"/>
      <c r="I33" s="21"/>
      <c r="J33" s="22"/>
      <c r="K33" s="21"/>
      <c r="L33" s="22">
        <f t="shared" si="1"/>
        <v>0</v>
      </c>
      <c r="M33" s="22">
        <f t="shared" si="2"/>
        <v>0</v>
      </c>
    </row>
    <row r="34" spans="1:13">
      <c r="A34" s="19"/>
      <c r="B34" s="20"/>
      <c r="C34" s="21">
        <f ca="1">IF(ISNA(VLOOKUP(A34,INDIRECT($Q$1):INDIRECT($Q$2),11,FALSE)),0,VLOOKUP(A34,INDIRECT($Q$1):INDIRECT($Q$2),11,FALSE))</f>
        <v>0</v>
      </c>
      <c r="D34" s="21"/>
      <c r="E34" s="21"/>
      <c r="F34" s="21"/>
      <c r="G34" s="21"/>
      <c r="H34" s="21"/>
      <c r="I34" s="21"/>
      <c r="J34" s="22"/>
      <c r="K34" s="21"/>
      <c r="L34" s="22">
        <f t="shared" si="1"/>
        <v>0</v>
      </c>
      <c r="M34" s="22">
        <f t="shared" si="2"/>
        <v>0</v>
      </c>
    </row>
    <row r="35" spans="1:13">
      <c r="A35" s="19"/>
      <c r="B35" s="20"/>
      <c r="C35" s="21">
        <f ca="1">IF(ISNA(VLOOKUP(A35,INDIRECT($Q$1):INDIRECT($Q$2),11,FALSE)),0,VLOOKUP(A35,INDIRECT($Q$1):INDIRECT($Q$2),11,FALSE))</f>
        <v>0</v>
      </c>
      <c r="D35" s="21"/>
      <c r="E35" s="21"/>
      <c r="F35" s="21"/>
      <c r="G35" s="21"/>
      <c r="H35" s="21"/>
      <c r="I35" s="21"/>
      <c r="J35" s="22"/>
      <c r="K35" s="21"/>
      <c r="L35" s="22">
        <f t="shared" si="1"/>
        <v>0</v>
      </c>
      <c r="M35" s="22">
        <f t="shared" si="2"/>
        <v>0</v>
      </c>
    </row>
    <row r="36" spans="1:13">
      <c r="A36" s="19"/>
      <c r="B36" s="20"/>
      <c r="C36" s="21">
        <f ca="1">IF(ISNA(VLOOKUP(A36,INDIRECT($Q$1):INDIRECT($Q$2),11,FALSE)),0,VLOOKUP(A36,INDIRECT($Q$1):INDIRECT($Q$2),11,FALSE))</f>
        <v>0</v>
      </c>
      <c r="D36" s="21"/>
      <c r="E36" s="21"/>
      <c r="F36" s="21"/>
      <c r="G36" s="21"/>
      <c r="H36" s="21"/>
      <c r="I36" s="21"/>
      <c r="J36" s="22"/>
      <c r="K36" s="21"/>
      <c r="L36" s="22">
        <f t="shared" si="1"/>
        <v>0</v>
      </c>
      <c r="M36" s="22">
        <f t="shared" si="2"/>
        <v>0</v>
      </c>
    </row>
    <row r="37" spans="1:13">
      <c r="A37" s="19"/>
      <c r="B37" s="20"/>
      <c r="C37" s="21">
        <f ca="1">IF(ISNA(VLOOKUP(A37,INDIRECT($Q$1):INDIRECT($Q$2),11,FALSE)),0,VLOOKUP(A37,INDIRECT($Q$1):INDIRECT($Q$2),11,FALSE))</f>
        <v>0</v>
      </c>
      <c r="D37" s="21"/>
      <c r="E37" s="21"/>
      <c r="F37" s="21"/>
      <c r="G37" s="21"/>
      <c r="H37" s="21"/>
      <c r="I37" s="21"/>
      <c r="J37" s="22"/>
      <c r="K37" s="21"/>
      <c r="L37" s="22">
        <f t="shared" si="1"/>
        <v>0</v>
      </c>
      <c r="M37" s="22">
        <f t="shared" si="2"/>
        <v>0</v>
      </c>
    </row>
    <row r="38" spans="1:13">
      <c r="A38" s="19"/>
      <c r="B38" s="20"/>
      <c r="C38" s="21">
        <f ca="1">IF(ISNA(VLOOKUP(A38,INDIRECT($Q$1):INDIRECT($Q$2),11,FALSE)),0,VLOOKUP(A38,INDIRECT($Q$1):INDIRECT($Q$2),11,FALSE))</f>
        <v>0</v>
      </c>
      <c r="D38" s="21"/>
      <c r="E38" s="21"/>
      <c r="F38" s="21"/>
      <c r="G38" s="21"/>
      <c r="H38" s="21"/>
      <c r="I38" s="21"/>
      <c r="J38" s="22"/>
      <c r="K38" s="21"/>
      <c r="L38" s="22">
        <f t="shared" si="1"/>
        <v>0</v>
      </c>
      <c r="M38" s="22">
        <f t="shared" si="2"/>
        <v>0</v>
      </c>
    </row>
    <row r="39" spans="1:13">
      <c r="A39" s="19"/>
      <c r="B39" s="20"/>
      <c r="C39" s="21">
        <f ca="1">IF(ISNA(VLOOKUP(A39,INDIRECT($Q$1):INDIRECT($Q$2),11,FALSE)),0,VLOOKUP(A39,INDIRECT($Q$1):INDIRECT($Q$2),11,FALSE))</f>
        <v>0</v>
      </c>
      <c r="D39" s="21"/>
      <c r="E39" s="21"/>
      <c r="F39" s="21"/>
      <c r="G39" s="21"/>
      <c r="H39" s="21"/>
      <c r="I39" s="21"/>
      <c r="J39" s="22"/>
      <c r="K39" s="21"/>
      <c r="L39" s="22">
        <f t="shared" si="1"/>
        <v>0</v>
      </c>
      <c r="M39" s="22">
        <f t="shared" si="2"/>
        <v>0</v>
      </c>
    </row>
    <row r="40" spans="1:13">
      <c r="A40" s="19"/>
      <c r="B40" s="20"/>
      <c r="C40" s="21">
        <f ca="1">IF(ISNA(VLOOKUP(A40,INDIRECT($Q$1):INDIRECT($Q$2),11,FALSE)),0,VLOOKUP(A40,INDIRECT($Q$1):INDIRECT($Q$2),11,FALSE))</f>
        <v>0</v>
      </c>
      <c r="D40" s="21"/>
      <c r="E40" s="21"/>
      <c r="F40" s="21"/>
      <c r="G40" s="21"/>
      <c r="H40" s="21"/>
      <c r="I40" s="21"/>
      <c r="J40" s="22"/>
      <c r="K40" s="21"/>
      <c r="L40" s="22">
        <f t="shared" si="1"/>
        <v>0</v>
      </c>
      <c r="M40" s="22">
        <f t="shared" si="2"/>
        <v>0</v>
      </c>
    </row>
    <row r="41" spans="1:13">
      <c r="A41" s="19"/>
      <c r="B41" s="20"/>
      <c r="C41" s="21">
        <f ca="1">IF(ISNA(VLOOKUP(A41,INDIRECT($Q$1):INDIRECT($Q$2),11,FALSE)),0,VLOOKUP(A41,INDIRECT($Q$1):INDIRECT($Q$2),11,FALSE))</f>
        <v>0</v>
      </c>
      <c r="D41" s="21"/>
      <c r="E41" s="21"/>
      <c r="F41" s="21"/>
      <c r="G41" s="21"/>
      <c r="H41" s="21"/>
      <c r="I41" s="21"/>
      <c r="J41" s="22"/>
      <c r="K41" s="21"/>
      <c r="L41" s="22">
        <f t="shared" si="1"/>
        <v>0</v>
      </c>
      <c r="M41" s="22">
        <f t="shared" si="2"/>
        <v>0</v>
      </c>
    </row>
    <row r="42" spans="1:13">
      <c r="A42" s="19"/>
      <c r="B42" s="20"/>
      <c r="C42" s="21">
        <f ca="1">IF(ISNA(VLOOKUP(A42,INDIRECT($Q$1):INDIRECT($Q$2),11,FALSE)),0,VLOOKUP(A42,INDIRECT($Q$1):INDIRECT($Q$2),11,FALSE))</f>
        <v>0</v>
      </c>
      <c r="D42" s="21"/>
      <c r="E42" s="21"/>
      <c r="F42" s="21"/>
      <c r="G42" s="21"/>
      <c r="H42" s="21"/>
      <c r="I42" s="21"/>
      <c r="J42" s="22"/>
      <c r="K42" s="21"/>
      <c r="L42" s="22">
        <f t="shared" si="1"/>
        <v>0</v>
      </c>
      <c r="M42" s="22">
        <f t="shared" si="2"/>
        <v>0</v>
      </c>
    </row>
    <row r="43" spans="1:13">
      <c r="A43" s="19"/>
      <c r="B43" s="20"/>
      <c r="C43" s="21">
        <f ca="1">IF(ISNA(VLOOKUP(A43,INDIRECT($Q$1):INDIRECT($Q$2),11,FALSE)),0,VLOOKUP(A43,INDIRECT($Q$1):INDIRECT($Q$2),11,FALSE))</f>
        <v>0</v>
      </c>
      <c r="D43" s="21"/>
      <c r="E43" s="21"/>
      <c r="F43" s="21"/>
      <c r="G43" s="21"/>
      <c r="H43" s="21"/>
      <c r="I43" s="21"/>
      <c r="J43" s="22"/>
      <c r="K43" s="21"/>
      <c r="L43" s="22">
        <f t="shared" si="1"/>
        <v>0</v>
      </c>
      <c r="M43" s="22">
        <f t="shared" si="2"/>
        <v>0</v>
      </c>
    </row>
    <row r="44" spans="1:13">
      <c r="A44" s="19"/>
      <c r="B44" s="20"/>
      <c r="C44" s="21">
        <f ca="1">IF(ISNA(VLOOKUP(A44,INDIRECT($Q$1):INDIRECT($Q$2),11,FALSE)),0,VLOOKUP(A44,INDIRECT($Q$1):INDIRECT($Q$2),11,FALSE))</f>
        <v>0</v>
      </c>
      <c r="D44" s="21"/>
      <c r="E44" s="21"/>
      <c r="F44" s="21"/>
      <c r="G44" s="21"/>
      <c r="H44" s="21"/>
      <c r="I44" s="21"/>
      <c r="J44" s="22"/>
      <c r="K44" s="21"/>
      <c r="L44" s="22">
        <f t="shared" si="1"/>
        <v>0</v>
      </c>
      <c r="M44" s="22">
        <f t="shared" si="2"/>
        <v>0</v>
      </c>
    </row>
    <row r="45" spans="1:13">
      <c r="A45" s="19"/>
      <c r="B45" s="20"/>
      <c r="C45" s="21">
        <f ca="1">IF(ISNA(VLOOKUP(A45,INDIRECT($Q$1):INDIRECT($Q$2),11,FALSE)),0,VLOOKUP(A45,INDIRECT($Q$1):INDIRECT($Q$2),11,FALSE))</f>
        <v>0</v>
      </c>
      <c r="D45" s="21"/>
      <c r="E45" s="21"/>
      <c r="F45" s="21"/>
      <c r="G45" s="21"/>
      <c r="H45" s="21"/>
      <c r="I45" s="21"/>
      <c r="J45" s="22"/>
      <c r="K45" s="21"/>
      <c r="L45" s="22">
        <f t="shared" si="1"/>
        <v>0</v>
      </c>
      <c r="M45" s="22">
        <f t="shared" si="2"/>
        <v>0</v>
      </c>
    </row>
    <row r="46" spans="1:13">
      <c r="A46" s="19"/>
      <c r="B46" s="20"/>
      <c r="C46" s="21">
        <f ca="1">IF(ISNA(VLOOKUP(A46,INDIRECT($Q$1):INDIRECT($Q$2),11,FALSE)),0,VLOOKUP(A46,INDIRECT($Q$1):INDIRECT($Q$2),11,FALSE))</f>
        <v>0</v>
      </c>
      <c r="D46" s="21"/>
      <c r="E46" s="21"/>
      <c r="F46" s="21"/>
      <c r="G46" s="21"/>
      <c r="H46" s="21"/>
      <c r="I46" s="21"/>
      <c r="J46" s="22"/>
      <c r="K46" s="21"/>
      <c r="L46" s="22">
        <f t="shared" si="1"/>
        <v>0</v>
      </c>
      <c r="M46" s="22">
        <f t="shared" si="2"/>
        <v>0</v>
      </c>
    </row>
    <row r="47" spans="1:13">
      <c r="A47" s="19"/>
      <c r="B47" s="20"/>
      <c r="C47" s="21">
        <f ca="1">IF(ISNA(VLOOKUP(A47,INDIRECT($Q$1):INDIRECT($Q$2),11,FALSE)),0,VLOOKUP(A47,INDIRECT($Q$1):INDIRECT($Q$2),11,FALSE))</f>
        <v>0</v>
      </c>
      <c r="D47" s="21"/>
      <c r="E47" s="21"/>
      <c r="F47" s="21"/>
      <c r="G47" s="21"/>
      <c r="H47" s="21"/>
      <c r="I47" s="21"/>
      <c r="J47" s="22"/>
      <c r="K47" s="21"/>
      <c r="L47" s="22">
        <f t="shared" si="1"/>
        <v>0</v>
      </c>
      <c r="M47" s="22">
        <f t="shared" si="2"/>
        <v>0</v>
      </c>
    </row>
    <row r="48" spans="1:13">
      <c r="A48" s="19"/>
      <c r="B48" s="20"/>
      <c r="C48" s="21">
        <f ca="1">IF(ISNA(VLOOKUP(A48,INDIRECT($Q$1):INDIRECT($Q$2),11,FALSE)),0,VLOOKUP(A48,INDIRECT($Q$1):INDIRECT($Q$2),11,FALSE))</f>
        <v>0</v>
      </c>
      <c r="D48" s="21"/>
      <c r="E48" s="21"/>
      <c r="F48" s="21"/>
      <c r="G48" s="21"/>
      <c r="H48" s="21"/>
      <c r="I48" s="21"/>
      <c r="J48" s="22"/>
      <c r="K48" s="21"/>
      <c r="L48" s="22">
        <f t="shared" si="1"/>
        <v>0</v>
      </c>
      <c r="M48" s="22">
        <f t="shared" si="2"/>
        <v>0</v>
      </c>
    </row>
    <row r="49" spans="1:13">
      <c r="A49" s="19"/>
      <c r="B49" s="20"/>
      <c r="C49" s="21">
        <f ca="1">IF(ISNA(VLOOKUP(A49,INDIRECT($Q$1):INDIRECT($Q$2),11,FALSE)),0,VLOOKUP(A49,INDIRECT($Q$1):INDIRECT($Q$2),11,FALSE))</f>
        <v>0</v>
      </c>
      <c r="D49" s="21"/>
      <c r="E49" s="21"/>
      <c r="F49" s="21"/>
      <c r="G49" s="21"/>
      <c r="H49" s="21"/>
      <c r="I49" s="21"/>
      <c r="J49" s="22"/>
      <c r="K49" s="21"/>
      <c r="L49" s="22">
        <f t="shared" si="1"/>
        <v>0</v>
      </c>
      <c r="M49" s="22">
        <f t="shared" si="2"/>
        <v>0</v>
      </c>
    </row>
    <row r="50" spans="1:13">
      <c r="A50" s="19"/>
      <c r="B50" s="20"/>
      <c r="C50" s="21">
        <f ca="1">IF(ISNA(VLOOKUP(A50,INDIRECT($Q$1):INDIRECT($Q$2),11,FALSE)),0,VLOOKUP(A50,INDIRECT($Q$1):INDIRECT($Q$2),11,FALSE))</f>
        <v>0</v>
      </c>
      <c r="D50" s="21"/>
      <c r="E50" s="21"/>
      <c r="F50" s="21"/>
      <c r="G50" s="21"/>
      <c r="H50" s="21"/>
      <c r="I50" s="21"/>
      <c r="J50" s="22"/>
      <c r="K50" s="21"/>
      <c r="L50" s="22">
        <f t="shared" si="1"/>
        <v>0</v>
      </c>
      <c r="M50" s="22">
        <f t="shared" si="2"/>
        <v>0</v>
      </c>
    </row>
    <row r="51" spans="1:13">
      <c r="A51" s="19"/>
      <c r="B51" s="20"/>
      <c r="C51" s="21">
        <f ca="1">IF(ISNA(VLOOKUP(A51,INDIRECT($Q$1):INDIRECT($Q$2),11,FALSE)),0,VLOOKUP(A51,INDIRECT($Q$1):INDIRECT($Q$2),11,FALSE))</f>
        <v>0</v>
      </c>
      <c r="D51" s="21"/>
      <c r="E51" s="21"/>
      <c r="F51" s="21"/>
      <c r="G51" s="21"/>
      <c r="H51" s="21"/>
      <c r="I51" s="21"/>
      <c r="J51" s="22"/>
      <c r="K51" s="21"/>
      <c r="L51" s="22">
        <f t="shared" si="1"/>
        <v>0</v>
      </c>
      <c r="M51" s="22">
        <f t="shared" si="2"/>
        <v>0</v>
      </c>
    </row>
    <row r="52" spans="1:13">
      <c r="A52" s="19"/>
      <c r="B52" s="20"/>
      <c r="C52" s="21">
        <f ca="1">IF(ISNA(VLOOKUP(A52,INDIRECT($Q$1):INDIRECT($Q$2),11,FALSE)),0,VLOOKUP(A52,INDIRECT($Q$1):INDIRECT($Q$2),11,FALSE))</f>
        <v>0</v>
      </c>
      <c r="D52" s="21"/>
      <c r="E52" s="21"/>
      <c r="F52" s="21"/>
      <c r="G52" s="21"/>
      <c r="H52" s="21"/>
      <c r="I52" s="21"/>
      <c r="J52" s="22"/>
      <c r="K52" s="21"/>
      <c r="L52" s="22">
        <f t="shared" si="1"/>
        <v>0</v>
      </c>
      <c r="M52" s="22">
        <f t="shared" si="2"/>
        <v>0</v>
      </c>
    </row>
    <row r="53" spans="1:13">
      <c r="A53" s="19"/>
      <c r="B53" s="20"/>
      <c r="C53" s="21">
        <f ca="1">IF(ISNA(VLOOKUP(A53,INDIRECT($Q$1):INDIRECT($Q$2),11,FALSE)),0,VLOOKUP(A53,INDIRECT($Q$1):INDIRECT($Q$2),11,FALSE))</f>
        <v>0</v>
      </c>
      <c r="D53" s="21"/>
      <c r="E53" s="21"/>
      <c r="F53" s="21"/>
      <c r="G53" s="21"/>
      <c r="H53" s="21"/>
      <c r="I53" s="21"/>
      <c r="J53" s="22"/>
      <c r="K53" s="21"/>
      <c r="L53" s="22">
        <f t="shared" si="1"/>
        <v>0</v>
      </c>
      <c r="M53" s="22">
        <f t="shared" si="2"/>
        <v>0</v>
      </c>
    </row>
    <row r="54" spans="1:13">
      <c r="A54" s="19"/>
      <c r="B54" s="20"/>
      <c r="C54" s="21">
        <f ca="1">IF(ISNA(VLOOKUP(A54,INDIRECT($Q$1):INDIRECT($Q$2),11,FALSE)),0,VLOOKUP(A54,INDIRECT($Q$1):INDIRECT($Q$2),11,FALSE))</f>
        <v>0</v>
      </c>
      <c r="D54" s="21"/>
      <c r="E54" s="21"/>
      <c r="F54" s="21"/>
      <c r="G54" s="21"/>
      <c r="H54" s="21"/>
      <c r="I54" s="21"/>
      <c r="J54" s="22"/>
      <c r="K54" s="21"/>
      <c r="L54" s="22">
        <f t="shared" si="1"/>
        <v>0</v>
      </c>
      <c r="M54" s="22">
        <f t="shared" si="2"/>
        <v>0</v>
      </c>
    </row>
    <row r="55" spans="1:13">
      <c r="A55" s="19"/>
      <c r="B55" s="20"/>
      <c r="C55" s="21">
        <f ca="1">IF(ISNA(VLOOKUP(A55,INDIRECT($Q$1):INDIRECT($Q$2),11,FALSE)),0,VLOOKUP(A55,INDIRECT($Q$1):INDIRECT($Q$2),11,FALSE))</f>
        <v>0</v>
      </c>
      <c r="D55" s="21"/>
      <c r="E55" s="21"/>
      <c r="F55" s="21"/>
      <c r="G55" s="21"/>
      <c r="H55" s="21"/>
      <c r="I55" s="21"/>
      <c r="J55" s="22"/>
      <c r="K55" s="21"/>
      <c r="L55" s="22">
        <f t="shared" si="1"/>
        <v>0</v>
      </c>
      <c r="M55" s="22">
        <f t="shared" si="2"/>
        <v>0</v>
      </c>
    </row>
    <row r="56" spans="1:13">
      <c r="A56" s="19"/>
      <c r="B56" s="20"/>
      <c r="C56" s="21">
        <f ca="1">IF(ISNA(VLOOKUP(A56,INDIRECT($Q$1):INDIRECT($Q$2),11,FALSE)),0,VLOOKUP(A56,INDIRECT($Q$1):INDIRECT($Q$2),11,FALSE))</f>
        <v>0</v>
      </c>
      <c r="D56" s="21"/>
      <c r="E56" s="21"/>
      <c r="F56" s="21"/>
      <c r="G56" s="21"/>
      <c r="H56" s="21"/>
      <c r="I56" s="21"/>
      <c r="J56" s="22"/>
      <c r="K56" s="21"/>
      <c r="L56" s="22">
        <f t="shared" si="1"/>
        <v>0</v>
      </c>
      <c r="M56" s="22">
        <f t="shared" si="2"/>
        <v>0</v>
      </c>
    </row>
    <row r="57" spans="1:13">
      <c r="A57" s="19"/>
      <c r="B57" s="20"/>
      <c r="C57" s="21">
        <f ca="1">IF(ISNA(VLOOKUP(A57,INDIRECT($Q$1):INDIRECT($Q$2),11,FALSE)),0,VLOOKUP(A57,INDIRECT($Q$1):INDIRECT($Q$2),11,FALSE))</f>
        <v>0</v>
      </c>
      <c r="D57" s="21"/>
      <c r="E57" s="21"/>
      <c r="F57" s="21"/>
      <c r="G57" s="21"/>
      <c r="H57" s="21"/>
      <c r="I57" s="21"/>
      <c r="J57" s="22"/>
      <c r="K57" s="21"/>
      <c r="L57" s="22">
        <f t="shared" si="1"/>
        <v>0</v>
      </c>
      <c r="M57" s="22">
        <f t="shared" si="2"/>
        <v>0</v>
      </c>
    </row>
    <row r="58" spans="1:13">
      <c r="A58" s="19"/>
      <c r="B58" s="20"/>
      <c r="C58" s="21">
        <f ca="1">IF(ISNA(VLOOKUP(A58,INDIRECT($Q$1):INDIRECT($Q$2),11,FALSE)),0,VLOOKUP(A58,INDIRECT($Q$1):INDIRECT($Q$2),11,FALSE))</f>
        <v>0</v>
      </c>
      <c r="D58" s="21"/>
      <c r="E58" s="21"/>
      <c r="F58" s="21"/>
      <c r="G58" s="21"/>
      <c r="H58" s="21"/>
      <c r="I58" s="21"/>
      <c r="J58" s="22"/>
      <c r="K58" s="21"/>
      <c r="L58" s="22">
        <f t="shared" si="1"/>
        <v>0</v>
      </c>
      <c r="M58" s="22">
        <f t="shared" si="2"/>
        <v>0</v>
      </c>
    </row>
    <row r="59" spans="1:13">
      <c r="A59" s="19"/>
      <c r="B59" s="20"/>
      <c r="C59" s="21">
        <f ca="1">IF(ISNA(VLOOKUP(A59,INDIRECT($Q$1):INDIRECT($Q$2),11,FALSE)),0,VLOOKUP(A59,INDIRECT($Q$1):INDIRECT($Q$2),11,FALSE))</f>
        <v>0</v>
      </c>
      <c r="D59" s="21"/>
      <c r="E59" s="21"/>
      <c r="F59" s="21"/>
      <c r="G59" s="21"/>
      <c r="H59" s="21"/>
      <c r="I59" s="21"/>
      <c r="J59" s="22"/>
      <c r="K59" s="21"/>
      <c r="L59" s="22">
        <f t="shared" si="1"/>
        <v>0</v>
      </c>
      <c r="M59" s="22">
        <f t="shared" si="2"/>
        <v>0</v>
      </c>
    </row>
    <row r="60" spans="1:13">
      <c r="A60" s="19"/>
      <c r="B60" s="20"/>
      <c r="C60" s="21">
        <f ca="1">IF(ISNA(VLOOKUP(A60,INDIRECT($Q$1):INDIRECT($Q$2),11,FALSE)),0,VLOOKUP(A60,INDIRECT($Q$1):INDIRECT($Q$2),11,FALSE))</f>
        <v>0</v>
      </c>
      <c r="D60" s="21"/>
      <c r="E60" s="21"/>
      <c r="F60" s="21"/>
      <c r="G60" s="21"/>
      <c r="H60" s="21"/>
      <c r="I60" s="21"/>
      <c r="J60" s="22"/>
      <c r="K60" s="21"/>
      <c r="L60" s="22">
        <f t="shared" si="1"/>
        <v>0</v>
      </c>
      <c r="M60" s="22">
        <f t="shared" si="2"/>
        <v>0</v>
      </c>
    </row>
    <row r="61" spans="1:13">
      <c r="A61" s="19"/>
      <c r="B61" s="20"/>
      <c r="C61" s="21">
        <f ca="1">IF(ISNA(VLOOKUP(A61,INDIRECT($Q$1):INDIRECT($Q$2),11,FALSE)),0,VLOOKUP(A61,INDIRECT($Q$1):INDIRECT($Q$2),11,FALSE))</f>
        <v>0</v>
      </c>
      <c r="D61" s="21"/>
      <c r="E61" s="21"/>
      <c r="F61" s="21"/>
      <c r="G61" s="21"/>
      <c r="H61" s="21"/>
      <c r="I61" s="21"/>
      <c r="J61" s="22"/>
      <c r="K61" s="21"/>
      <c r="L61" s="22">
        <f t="shared" si="1"/>
        <v>0</v>
      </c>
      <c r="M61" s="22">
        <f t="shared" si="2"/>
        <v>0</v>
      </c>
    </row>
    <row r="62" spans="1:13">
      <c r="A62" s="19"/>
      <c r="B62" s="20"/>
      <c r="C62" s="21">
        <f ca="1">IF(ISNA(VLOOKUP(A62,INDIRECT($Q$1):INDIRECT($Q$2),11,FALSE)),0,VLOOKUP(A62,INDIRECT($Q$1):INDIRECT($Q$2),11,FALSE))</f>
        <v>0</v>
      </c>
      <c r="D62" s="21"/>
      <c r="E62" s="21"/>
      <c r="F62" s="21"/>
      <c r="G62" s="21"/>
      <c r="H62" s="21"/>
      <c r="I62" s="21"/>
      <c r="J62" s="22"/>
      <c r="K62" s="21"/>
      <c r="L62" s="22">
        <f t="shared" si="1"/>
        <v>0</v>
      </c>
      <c r="M62" s="22">
        <f t="shared" si="2"/>
        <v>0</v>
      </c>
    </row>
    <row r="63" spans="1:13">
      <c r="A63" s="19"/>
      <c r="B63" s="20"/>
      <c r="C63" s="21">
        <f ca="1">IF(ISNA(VLOOKUP(A63,INDIRECT($Q$1):INDIRECT($Q$2),11,FALSE)),0,VLOOKUP(A63,INDIRECT($Q$1):INDIRECT($Q$2),11,FALSE))</f>
        <v>0</v>
      </c>
      <c r="D63" s="21"/>
      <c r="E63" s="21"/>
      <c r="F63" s="21"/>
      <c r="G63" s="21"/>
      <c r="H63" s="21"/>
      <c r="I63" s="21"/>
      <c r="J63" s="22"/>
      <c r="K63" s="21"/>
      <c r="L63" s="22">
        <f t="shared" si="1"/>
        <v>0</v>
      </c>
      <c r="M63" s="22">
        <f t="shared" si="2"/>
        <v>0</v>
      </c>
    </row>
    <row r="64" spans="1:13">
      <c r="A64" s="19"/>
      <c r="B64" s="20"/>
      <c r="C64" s="21">
        <f ca="1">IF(ISNA(VLOOKUP(A64,INDIRECT($Q$1):INDIRECT($Q$2),11,FALSE)),0,VLOOKUP(A64,INDIRECT($Q$1):INDIRECT($Q$2),11,FALSE))</f>
        <v>0</v>
      </c>
      <c r="D64" s="21"/>
      <c r="E64" s="21"/>
      <c r="F64" s="21"/>
      <c r="G64" s="21"/>
      <c r="H64" s="21"/>
      <c r="I64" s="21"/>
      <c r="J64" s="22"/>
      <c r="K64" s="21"/>
      <c r="L64" s="22">
        <f t="shared" si="1"/>
        <v>0</v>
      </c>
      <c r="M64" s="22">
        <f t="shared" si="2"/>
        <v>0</v>
      </c>
    </row>
    <row r="65" spans="1:13">
      <c r="A65" s="19"/>
      <c r="B65" s="20"/>
      <c r="C65" s="21">
        <f ca="1">IF(ISNA(VLOOKUP(A65,INDIRECT($Q$1):INDIRECT($Q$2),11,FALSE)),0,VLOOKUP(A65,INDIRECT($Q$1):INDIRECT($Q$2),11,FALSE))</f>
        <v>0</v>
      </c>
      <c r="D65" s="21"/>
      <c r="E65" s="21"/>
      <c r="F65" s="21"/>
      <c r="G65" s="21"/>
      <c r="H65" s="21"/>
      <c r="I65" s="21"/>
      <c r="J65" s="22"/>
      <c r="K65" s="21"/>
      <c r="L65" s="22">
        <f t="shared" si="1"/>
        <v>0</v>
      </c>
      <c r="M65" s="22">
        <f t="shared" si="2"/>
        <v>0</v>
      </c>
    </row>
    <row r="66" spans="1:13">
      <c r="A66" s="19"/>
      <c r="B66" s="20"/>
      <c r="C66" s="21">
        <f ca="1">IF(ISNA(VLOOKUP(A66,INDIRECT($Q$1):INDIRECT($Q$2),11,FALSE)),0,VLOOKUP(A66,INDIRECT($Q$1):INDIRECT($Q$2),11,FALSE))</f>
        <v>0</v>
      </c>
      <c r="D66" s="21"/>
      <c r="E66" s="21"/>
      <c r="F66" s="21"/>
      <c r="G66" s="21"/>
      <c r="H66" s="21"/>
      <c r="I66" s="21"/>
      <c r="J66" s="22"/>
      <c r="K66" s="21"/>
      <c r="L66" s="22">
        <f t="shared" si="1"/>
        <v>0</v>
      </c>
      <c r="M66" s="22">
        <f t="shared" si="2"/>
        <v>0</v>
      </c>
    </row>
    <row r="67" spans="1:13">
      <c r="A67" s="19"/>
      <c r="B67" s="20"/>
      <c r="C67" s="21">
        <f ca="1">IF(ISNA(VLOOKUP(A67,INDIRECT($Q$1):INDIRECT($Q$2),11,FALSE)),0,VLOOKUP(A67,INDIRECT($Q$1):INDIRECT($Q$2),11,FALSE))</f>
        <v>0</v>
      </c>
      <c r="D67" s="21"/>
      <c r="E67" s="21"/>
      <c r="F67" s="21"/>
      <c r="G67" s="21"/>
      <c r="H67" s="21"/>
      <c r="I67" s="21"/>
      <c r="J67" s="22"/>
      <c r="K67" s="21"/>
      <c r="L67" s="22">
        <f t="shared" si="1"/>
        <v>0</v>
      </c>
      <c r="M67" s="22">
        <f t="shared" si="2"/>
        <v>0</v>
      </c>
    </row>
    <row r="68" spans="1:13">
      <c r="A68" s="19"/>
      <c r="B68" s="20"/>
      <c r="C68" s="21">
        <f ca="1">IF(ISNA(VLOOKUP(A68,INDIRECT($Q$1):INDIRECT($Q$2),11,FALSE)),0,VLOOKUP(A68,INDIRECT($Q$1):INDIRECT($Q$2),11,FALSE))</f>
        <v>0</v>
      </c>
      <c r="D68" s="21"/>
      <c r="E68" s="21"/>
      <c r="F68" s="21"/>
      <c r="G68" s="21"/>
      <c r="H68" s="21"/>
      <c r="I68" s="21"/>
      <c r="J68" s="22"/>
      <c r="K68" s="21"/>
      <c r="L68" s="22">
        <f t="shared" si="1"/>
        <v>0</v>
      </c>
      <c r="M68" s="22">
        <f t="shared" si="2"/>
        <v>0</v>
      </c>
    </row>
    <row r="69" spans="1:13">
      <c r="A69" s="19"/>
      <c r="B69" s="20"/>
      <c r="C69" s="21">
        <f ca="1">IF(ISNA(VLOOKUP(A69,INDIRECT($Q$1):INDIRECT($Q$2),11,FALSE)),0,VLOOKUP(A69,INDIRECT($Q$1):INDIRECT($Q$2),11,FALSE))</f>
        <v>0</v>
      </c>
      <c r="D69" s="21"/>
      <c r="E69" s="21"/>
      <c r="F69" s="21"/>
      <c r="G69" s="21"/>
      <c r="H69" s="21"/>
      <c r="I69" s="21"/>
      <c r="J69" s="22"/>
      <c r="K69" s="21"/>
      <c r="L69" s="22">
        <f t="shared" si="1"/>
        <v>0</v>
      </c>
      <c r="M69" s="22">
        <f t="shared" si="2"/>
        <v>0</v>
      </c>
    </row>
    <row r="70" spans="1:13">
      <c r="A70" s="19"/>
      <c r="B70" s="20"/>
      <c r="C70" s="21">
        <f ca="1">IF(ISNA(VLOOKUP(A70,INDIRECT($Q$1):INDIRECT($Q$2),11,FALSE)),0,VLOOKUP(A70,INDIRECT($Q$1):INDIRECT($Q$2),11,FALSE))</f>
        <v>0</v>
      </c>
      <c r="D70" s="21"/>
      <c r="E70" s="21"/>
      <c r="F70" s="21"/>
      <c r="G70" s="21"/>
      <c r="H70" s="21"/>
      <c r="I70" s="21"/>
      <c r="J70" s="22"/>
      <c r="K70" s="21"/>
      <c r="L70" s="22">
        <f t="shared" si="1"/>
        <v>0</v>
      </c>
      <c r="M70" s="22">
        <f t="shared" si="2"/>
        <v>0</v>
      </c>
    </row>
    <row r="71" spans="1:13">
      <c r="A71" s="19"/>
      <c r="B71" s="20"/>
      <c r="C71" s="21">
        <f ca="1">IF(ISNA(VLOOKUP(A71,INDIRECT($Q$1):INDIRECT($Q$2),11,FALSE)),0,VLOOKUP(A71,INDIRECT($Q$1):INDIRECT($Q$2),11,FALSE))</f>
        <v>0</v>
      </c>
      <c r="D71" s="21"/>
      <c r="E71" s="21"/>
      <c r="F71" s="21"/>
      <c r="G71" s="21"/>
      <c r="H71" s="21"/>
      <c r="I71" s="21"/>
      <c r="J71" s="22"/>
      <c r="K71" s="21"/>
      <c r="L71" s="22">
        <f t="shared" si="1"/>
        <v>0</v>
      </c>
      <c r="M71" s="22">
        <f t="shared" si="2"/>
        <v>0</v>
      </c>
    </row>
    <row r="72" spans="1:13">
      <c r="A72" s="19"/>
      <c r="B72" s="20"/>
      <c r="C72" s="21">
        <f ca="1">IF(ISNA(VLOOKUP(A72,INDIRECT($Q$1):INDIRECT($Q$2),11,FALSE)),0,VLOOKUP(A72,INDIRECT($Q$1):INDIRECT($Q$2),11,FALSE))</f>
        <v>0</v>
      </c>
      <c r="D72" s="21"/>
      <c r="E72" s="21"/>
      <c r="F72" s="21"/>
      <c r="G72" s="21"/>
      <c r="H72" s="21"/>
      <c r="I72" s="21"/>
      <c r="J72" s="22"/>
      <c r="K72" s="21"/>
      <c r="L72" s="22">
        <f t="shared" ref="L72:L135" si="3">IF($K72&gt;$J72,$K72-$J72,0)</f>
        <v>0</v>
      </c>
      <c r="M72" s="22">
        <f t="shared" ref="M72:M135" si="4">IF($K72&lt;$J72,$J72-$K72,0)</f>
        <v>0</v>
      </c>
    </row>
    <row r="73" spans="1:13">
      <c r="A73" s="19"/>
      <c r="B73" s="20"/>
      <c r="C73" s="21">
        <f ca="1">IF(ISNA(VLOOKUP(A73,INDIRECT($Q$1):INDIRECT($Q$2),11,FALSE)),0,VLOOKUP(A73,INDIRECT($Q$1):INDIRECT($Q$2),11,FALSE))</f>
        <v>0</v>
      </c>
      <c r="D73" s="21"/>
      <c r="E73" s="21"/>
      <c r="F73" s="21"/>
      <c r="G73" s="21"/>
      <c r="H73" s="21"/>
      <c r="I73" s="21"/>
      <c r="J73" s="22"/>
      <c r="K73" s="21"/>
      <c r="L73" s="22">
        <f t="shared" si="3"/>
        <v>0</v>
      </c>
      <c r="M73" s="22">
        <f t="shared" si="4"/>
        <v>0</v>
      </c>
    </row>
    <row r="74" spans="1:13">
      <c r="A74" s="19"/>
      <c r="B74" s="20"/>
      <c r="C74" s="21">
        <f ca="1">IF(ISNA(VLOOKUP(A74,INDIRECT($Q$1):INDIRECT($Q$2),11,FALSE)),0,VLOOKUP(A74,INDIRECT($Q$1):INDIRECT($Q$2),11,FALSE))</f>
        <v>0</v>
      </c>
      <c r="D74" s="21"/>
      <c r="E74" s="21"/>
      <c r="F74" s="21"/>
      <c r="G74" s="21"/>
      <c r="H74" s="21"/>
      <c r="I74" s="21"/>
      <c r="J74" s="22"/>
      <c r="K74" s="21"/>
      <c r="L74" s="22">
        <f t="shared" si="3"/>
        <v>0</v>
      </c>
      <c r="M74" s="22">
        <f t="shared" si="4"/>
        <v>0</v>
      </c>
    </row>
    <row r="75" spans="1:13">
      <c r="A75" s="19"/>
      <c r="B75" s="20"/>
      <c r="C75" s="21">
        <f ca="1">IF(ISNA(VLOOKUP(A75,INDIRECT($Q$1):INDIRECT($Q$2),11,FALSE)),0,VLOOKUP(A75,INDIRECT($Q$1):INDIRECT($Q$2),11,FALSE))</f>
        <v>0</v>
      </c>
      <c r="D75" s="21"/>
      <c r="E75" s="21"/>
      <c r="F75" s="21"/>
      <c r="G75" s="21"/>
      <c r="H75" s="21"/>
      <c r="I75" s="21"/>
      <c r="J75" s="22"/>
      <c r="K75" s="21"/>
      <c r="L75" s="22">
        <f t="shared" si="3"/>
        <v>0</v>
      </c>
      <c r="M75" s="22">
        <f t="shared" si="4"/>
        <v>0</v>
      </c>
    </row>
    <row r="76" spans="1:13">
      <c r="A76" s="19"/>
      <c r="B76" s="20"/>
      <c r="C76" s="21">
        <f ca="1">IF(ISNA(VLOOKUP(A76,INDIRECT($Q$1):INDIRECT($Q$2),11,FALSE)),0,VLOOKUP(A76,INDIRECT($Q$1):INDIRECT($Q$2),11,FALSE))</f>
        <v>0</v>
      </c>
      <c r="D76" s="21"/>
      <c r="E76" s="21"/>
      <c r="F76" s="21"/>
      <c r="G76" s="21"/>
      <c r="H76" s="21"/>
      <c r="I76" s="21"/>
      <c r="J76" s="22"/>
      <c r="K76" s="21"/>
      <c r="L76" s="22">
        <f t="shared" si="3"/>
        <v>0</v>
      </c>
      <c r="M76" s="22">
        <f t="shared" si="4"/>
        <v>0</v>
      </c>
    </row>
    <row r="77" spans="1:13">
      <c r="A77" s="19"/>
      <c r="B77" s="20"/>
      <c r="C77" s="21">
        <f ca="1">IF(ISNA(VLOOKUP(A77,INDIRECT($Q$1):INDIRECT($Q$2),11,FALSE)),0,VLOOKUP(A77,INDIRECT($Q$1):INDIRECT($Q$2),11,FALSE))</f>
        <v>0</v>
      </c>
      <c r="D77" s="21"/>
      <c r="E77" s="21"/>
      <c r="F77" s="21"/>
      <c r="G77" s="21"/>
      <c r="H77" s="21"/>
      <c r="I77" s="21"/>
      <c r="J77" s="22"/>
      <c r="K77" s="21"/>
      <c r="L77" s="22">
        <f t="shared" si="3"/>
        <v>0</v>
      </c>
      <c r="M77" s="22">
        <f t="shared" si="4"/>
        <v>0</v>
      </c>
    </row>
    <row r="78" spans="1:13">
      <c r="A78" s="19"/>
      <c r="B78" s="20"/>
      <c r="C78" s="21">
        <f ca="1">IF(ISNA(VLOOKUP(A78,INDIRECT($Q$1):INDIRECT($Q$2),11,FALSE)),0,VLOOKUP(A78,INDIRECT($Q$1):INDIRECT($Q$2),11,FALSE))</f>
        <v>0</v>
      </c>
      <c r="D78" s="21"/>
      <c r="E78" s="21"/>
      <c r="F78" s="21"/>
      <c r="G78" s="21"/>
      <c r="H78" s="21"/>
      <c r="I78" s="21"/>
      <c r="J78" s="22"/>
      <c r="K78" s="21"/>
      <c r="L78" s="22">
        <f t="shared" si="3"/>
        <v>0</v>
      </c>
      <c r="M78" s="22">
        <f t="shared" si="4"/>
        <v>0</v>
      </c>
    </row>
    <row r="79" spans="1:13">
      <c r="A79" s="19"/>
      <c r="B79" s="20"/>
      <c r="C79" s="21">
        <f ca="1">IF(ISNA(VLOOKUP(A79,INDIRECT($Q$1):INDIRECT($Q$2),11,FALSE)),0,VLOOKUP(A79,INDIRECT($Q$1):INDIRECT($Q$2),11,FALSE))</f>
        <v>0</v>
      </c>
      <c r="D79" s="21"/>
      <c r="E79" s="21"/>
      <c r="F79" s="21"/>
      <c r="G79" s="21"/>
      <c r="H79" s="21"/>
      <c r="I79" s="21"/>
      <c r="J79" s="22"/>
      <c r="K79" s="21"/>
      <c r="L79" s="22">
        <f t="shared" si="3"/>
        <v>0</v>
      </c>
      <c r="M79" s="22">
        <f t="shared" si="4"/>
        <v>0</v>
      </c>
    </row>
    <row r="80" spans="1:13">
      <c r="A80" s="19"/>
      <c r="B80" s="20"/>
      <c r="C80" s="21">
        <f ca="1">IF(ISNA(VLOOKUP(A80,INDIRECT($Q$1):INDIRECT($Q$2),11,FALSE)),0,VLOOKUP(A80,INDIRECT($Q$1):INDIRECT($Q$2),11,FALSE))</f>
        <v>0</v>
      </c>
      <c r="D80" s="21"/>
      <c r="E80" s="21"/>
      <c r="F80" s="21"/>
      <c r="G80" s="21"/>
      <c r="H80" s="21"/>
      <c r="I80" s="21"/>
      <c r="J80" s="22"/>
      <c r="K80" s="21"/>
      <c r="L80" s="22">
        <f t="shared" si="3"/>
        <v>0</v>
      </c>
      <c r="M80" s="22">
        <f t="shared" si="4"/>
        <v>0</v>
      </c>
    </row>
    <row r="81" spans="1:13">
      <c r="A81" s="19"/>
      <c r="B81" s="20"/>
      <c r="C81" s="21">
        <f ca="1">IF(ISNA(VLOOKUP(A81,INDIRECT($Q$1):INDIRECT($Q$2),11,FALSE)),0,VLOOKUP(A81,INDIRECT($Q$1):INDIRECT($Q$2),11,FALSE))</f>
        <v>0</v>
      </c>
      <c r="D81" s="21"/>
      <c r="E81" s="21"/>
      <c r="F81" s="21"/>
      <c r="G81" s="21"/>
      <c r="H81" s="21"/>
      <c r="I81" s="21"/>
      <c r="J81" s="22"/>
      <c r="K81" s="21"/>
      <c r="L81" s="22">
        <f t="shared" si="3"/>
        <v>0</v>
      </c>
      <c r="M81" s="22">
        <f t="shared" si="4"/>
        <v>0</v>
      </c>
    </row>
    <row r="82" spans="1:13">
      <c r="A82" s="19"/>
      <c r="B82" s="20"/>
      <c r="C82" s="21">
        <f ca="1">IF(ISNA(VLOOKUP(A82,INDIRECT($Q$1):INDIRECT($Q$2),11,FALSE)),0,VLOOKUP(A82,INDIRECT($Q$1):INDIRECT($Q$2),11,FALSE))</f>
        <v>0</v>
      </c>
      <c r="D82" s="21"/>
      <c r="E82" s="21"/>
      <c r="F82" s="21"/>
      <c r="G82" s="21"/>
      <c r="H82" s="21"/>
      <c r="I82" s="21"/>
      <c r="J82" s="22"/>
      <c r="K82" s="21"/>
      <c r="L82" s="22">
        <f t="shared" si="3"/>
        <v>0</v>
      </c>
      <c r="M82" s="22">
        <f t="shared" si="4"/>
        <v>0</v>
      </c>
    </row>
    <row r="83" spans="1:13">
      <c r="A83" s="19"/>
      <c r="B83" s="20"/>
      <c r="C83" s="21">
        <f ca="1">IF(ISNA(VLOOKUP(A83,INDIRECT($Q$1):INDIRECT($Q$2),11,FALSE)),0,VLOOKUP(A83,INDIRECT($Q$1):INDIRECT($Q$2),11,FALSE))</f>
        <v>0</v>
      </c>
      <c r="D83" s="21"/>
      <c r="E83" s="21"/>
      <c r="F83" s="21"/>
      <c r="G83" s="21"/>
      <c r="H83" s="21"/>
      <c r="I83" s="21"/>
      <c r="J83" s="22"/>
      <c r="K83" s="21"/>
      <c r="L83" s="22">
        <f t="shared" si="3"/>
        <v>0</v>
      </c>
      <c r="M83" s="22">
        <f t="shared" si="4"/>
        <v>0</v>
      </c>
    </row>
    <row r="84" spans="1:13">
      <c r="A84" s="19"/>
      <c r="B84" s="20"/>
      <c r="C84" s="21">
        <f ca="1">IF(ISNA(VLOOKUP(A84,INDIRECT($Q$1):INDIRECT($Q$2),11,FALSE)),0,VLOOKUP(A84,INDIRECT($Q$1):INDIRECT($Q$2),11,FALSE))</f>
        <v>0</v>
      </c>
      <c r="D84" s="21"/>
      <c r="E84" s="21"/>
      <c r="F84" s="21"/>
      <c r="G84" s="21"/>
      <c r="H84" s="21"/>
      <c r="I84" s="21"/>
      <c r="J84" s="22"/>
      <c r="K84" s="21"/>
      <c r="L84" s="22">
        <f t="shared" si="3"/>
        <v>0</v>
      </c>
      <c r="M84" s="22">
        <f t="shared" si="4"/>
        <v>0</v>
      </c>
    </row>
    <row r="85" spans="1:13">
      <c r="A85" s="19"/>
      <c r="B85" s="20"/>
      <c r="C85" s="21">
        <f ca="1">IF(ISNA(VLOOKUP(A85,INDIRECT($Q$1):INDIRECT($Q$2),11,FALSE)),0,VLOOKUP(A85,INDIRECT($Q$1):INDIRECT($Q$2),11,FALSE))</f>
        <v>0</v>
      </c>
      <c r="D85" s="21"/>
      <c r="E85" s="21"/>
      <c r="F85" s="21"/>
      <c r="G85" s="21"/>
      <c r="H85" s="21"/>
      <c r="I85" s="21"/>
      <c r="J85" s="22"/>
      <c r="K85" s="21"/>
      <c r="L85" s="22">
        <f t="shared" si="3"/>
        <v>0</v>
      </c>
      <c r="M85" s="22">
        <f t="shared" si="4"/>
        <v>0</v>
      </c>
    </row>
    <row r="86" spans="1:13">
      <c r="A86" s="19"/>
      <c r="B86" s="20"/>
      <c r="C86" s="21">
        <f ca="1">IF(ISNA(VLOOKUP(A86,INDIRECT($Q$1):INDIRECT($Q$2),11,FALSE)),0,VLOOKUP(A86,INDIRECT($Q$1):INDIRECT($Q$2),11,FALSE))</f>
        <v>0</v>
      </c>
      <c r="D86" s="21"/>
      <c r="E86" s="21"/>
      <c r="F86" s="21"/>
      <c r="G86" s="21"/>
      <c r="H86" s="21"/>
      <c r="I86" s="21"/>
      <c r="J86" s="22"/>
      <c r="K86" s="21"/>
      <c r="L86" s="22">
        <f t="shared" si="3"/>
        <v>0</v>
      </c>
      <c r="M86" s="22">
        <f t="shared" si="4"/>
        <v>0</v>
      </c>
    </row>
    <row r="87" spans="1:13">
      <c r="A87" s="19"/>
      <c r="B87" s="20"/>
      <c r="C87" s="21">
        <f ca="1">IF(ISNA(VLOOKUP(A87,INDIRECT($Q$1):INDIRECT($Q$2),11,FALSE)),0,VLOOKUP(A87,INDIRECT($Q$1):INDIRECT($Q$2),11,FALSE))</f>
        <v>0</v>
      </c>
      <c r="D87" s="21"/>
      <c r="E87" s="21"/>
      <c r="F87" s="21"/>
      <c r="G87" s="21"/>
      <c r="H87" s="21"/>
      <c r="I87" s="21"/>
      <c r="J87" s="22"/>
      <c r="K87" s="21"/>
      <c r="L87" s="22">
        <f t="shared" si="3"/>
        <v>0</v>
      </c>
      <c r="M87" s="22">
        <f t="shared" si="4"/>
        <v>0</v>
      </c>
    </row>
    <row r="88" spans="1:13">
      <c r="A88" s="19"/>
      <c r="B88" s="20"/>
      <c r="C88" s="21">
        <f ca="1">IF(ISNA(VLOOKUP(A88,INDIRECT($Q$1):INDIRECT($Q$2),11,FALSE)),0,VLOOKUP(A88,INDIRECT($Q$1):INDIRECT($Q$2),11,FALSE))</f>
        <v>0</v>
      </c>
      <c r="D88" s="21"/>
      <c r="E88" s="21"/>
      <c r="F88" s="21"/>
      <c r="G88" s="21"/>
      <c r="H88" s="21"/>
      <c r="I88" s="21"/>
      <c r="J88" s="22"/>
      <c r="K88" s="21"/>
      <c r="L88" s="22">
        <f t="shared" si="3"/>
        <v>0</v>
      </c>
      <c r="M88" s="22">
        <f t="shared" si="4"/>
        <v>0</v>
      </c>
    </row>
    <row r="89" spans="1:13">
      <c r="A89" s="19"/>
      <c r="B89" s="20"/>
      <c r="C89" s="21">
        <f ca="1">IF(ISNA(VLOOKUP(A89,INDIRECT($Q$1):INDIRECT($Q$2),11,FALSE)),0,VLOOKUP(A89,INDIRECT($Q$1):INDIRECT($Q$2),11,FALSE))</f>
        <v>0</v>
      </c>
      <c r="D89" s="21"/>
      <c r="E89" s="21"/>
      <c r="F89" s="21"/>
      <c r="G89" s="21"/>
      <c r="H89" s="21"/>
      <c r="I89" s="21"/>
      <c r="J89" s="22"/>
      <c r="K89" s="21"/>
      <c r="L89" s="22">
        <f t="shared" si="3"/>
        <v>0</v>
      </c>
      <c r="M89" s="22">
        <f t="shared" si="4"/>
        <v>0</v>
      </c>
    </row>
    <row r="90" spans="1:13">
      <c r="A90" s="19"/>
      <c r="B90" s="20"/>
      <c r="C90" s="21">
        <f ca="1">IF(ISNA(VLOOKUP(A90,INDIRECT($Q$1):INDIRECT($Q$2),11,FALSE)),0,VLOOKUP(A90,INDIRECT($Q$1):INDIRECT($Q$2),11,FALSE))</f>
        <v>0</v>
      </c>
      <c r="D90" s="21"/>
      <c r="E90" s="21"/>
      <c r="F90" s="21"/>
      <c r="G90" s="21"/>
      <c r="H90" s="21"/>
      <c r="I90" s="21"/>
      <c r="J90" s="22"/>
      <c r="K90" s="21"/>
      <c r="L90" s="22">
        <f t="shared" si="3"/>
        <v>0</v>
      </c>
      <c r="M90" s="22">
        <f t="shared" si="4"/>
        <v>0</v>
      </c>
    </row>
    <row r="91" spans="1:13">
      <c r="A91" s="19"/>
      <c r="B91" s="20"/>
      <c r="C91" s="21">
        <f ca="1">IF(ISNA(VLOOKUP(A91,INDIRECT($Q$1):INDIRECT($Q$2),11,FALSE)),0,VLOOKUP(A91,INDIRECT($Q$1):INDIRECT($Q$2),11,FALSE))</f>
        <v>0</v>
      </c>
      <c r="D91" s="21"/>
      <c r="E91" s="21"/>
      <c r="F91" s="21"/>
      <c r="G91" s="21"/>
      <c r="H91" s="21"/>
      <c r="I91" s="21"/>
      <c r="J91" s="22"/>
      <c r="K91" s="21"/>
      <c r="L91" s="22">
        <f t="shared" si="3"/>
        <v>0</v>
      </c>
      <c r="M91" s="22">
        <f t="shared" si="4"/>
        <v>0</v>
      </c>
    </row>
    <row r="92" spans="1:13">
      <c r="A92" s="19"/>
      <c r="B92" s="20"/>
      <c r="C92" s="21">
        <f ca="1">IF(ISNA(VLOOKUP(A92,INDIRECT($Q$1):INDIRECT($Q$2),11,FALSE)),0,VLOOKUP(A92,INDIRECT($Q$1):INDIRECT($Q$2),11,FALSE))</f>
        <v>0</v>
      </c>
      <c r="D92" s="21"/>
      <c r="E92" s="21"/>
      <c r="F92" s="21"/>
      <c r="G92" s="21"/>
      <c r="H92" s="21"/>
      <c r="I92" s="21"/>
      <c r="J92" s="22"/>
      <c r="K92" s="21"/>
      <c r="L92" s="22">
        <f t="shared" si="3"/>
        <v>0</v>
      </c>
      <c r="M92" s="22">
        <f t="shared" si="4"/>
        <v>0</v>
      </c>
    </row>
    <row r="93" spans="1:13">
      <c r="A93" s="19"/>
      <c r="B93" s="20"/>
      <c r="C93" s="21">
        <f ca="1">IF(ISNA(VLOOKUP(A93,INDIRECT($Q$1):INDIRECT($Q$2),11,FALSE)),0,VLOOKUP(A93,INDIRECT($Q$1):INDIRECT($Q$2),11,FALSE))</f>
        <v>0</v>
      </c>
      <c r="D93" s="21"/>
      <c r="E93" s="21"/>
      <c r="F93" s="21"/>
      <c r="G93" s="21"/>
      <c r="H93" s="21"/>
      <c r="I93" s="21"/>
      <c r="J93" s="22"/>
      <c r="K93" s="21"/>
      <c r="L93" s="22">
        <f t="shared" si="3"/>
        <v>0</v>
      </c>
      <c r="M93" s="22">
        <f t="shared" si="4"/>
        <v>0</v>
      </c>
    </row>
    <row r="94" spans="1:13">
      <c r="A94" s="19"/>
      <c r="B94" s="20"/>
      <c r="C94" s="21">
        <f ca="1">IF(ISNA(VLOOKUP(A94,INDIRECT($Q$1):INDIRECT($Q$2),11,FALSE)),0,VLOOKUP(A94,INDIRECT($Q$1):INDIRECT($Q$2),11,FALSE))</f>
        <v>0</v>
      </c>
      <c r="D94" s="21"/>
      <c r="E94" s="21"/>
      <c r="F94" s="21"/>
      <c r="G94" s="21"/>
      <c r="H94" s="21"/>
      <c r="I94" s="21"/>
      <c r="J94" s="22"/>
      <c r="K94" s="21"/>
      <c r="L94" s="22">
        <f t="shared" si="3"/>
        <v>0</v>
      </c>
      <c r="M94" s="22">
        <f t="shared" si="4"/>
        <v>0</v>
      </c>
    </row>
    <row r="95" spans="1:13">
      <c r="A95" s="19"/>
      <c r="B95" s="20"/>
      <c r="C95" s="21">
        <f ca="1">IF(ISNA(VLOOKUP(A95,INDIRECT($Q$1):INDIRECT($Q$2),11,FALSE)),0,VLOOKUP(A95,INDIRECT($Q$1):INDIRECT($Q$2),11,FALSE))</f>
        <v>0</v>
      </c>
      <c r="D95" s="21"/>
      <c r="E95" s="21"/>
      <c r="F95" s="21"/>
      <c r="G95" s="21"/>
      <c r="H95" s="21"/>
      <c r="I95" s="21"/>
      <c r="J95" s="22"/>
      <c r="K95" s="21"/>
      <c r="L95" s="22">
        <f t="shared" si="3"/>
        <v>0</v>
      </c>
      <c r="M95" s="22">
        <f t="shared" si="4"/>
        <v>0</v>
      </c>
    </row>
    <row r="96" spans="1:13">
      <c r="A96" s="19"/>
      <c r="B96" s="20"/>
      <c r="C96" s="21">
        <f ca="1">IF(ISNA(VLOOKUP(A96,INDIRECT($Q$1):INDIRECT($Q$2),11,FALSE)),0,VLOOKUP(A96,INDIRECT($Q$1):INDIRECT($Q$2),11,FALSE))</f>
        <v>0</v>
      </c>
      <c r="D96" s="21"/>
      <c r="E96" s="21"/>
      <c r="F96" s="21"/>
      <c r="G96" s="21"/>
      <c r="H96" s="21"/>
      <c r="I96" s="21"/>
      <c r="J96" s="22"/>
      <c r="K96" s="21"/>
      <c r="L96" s="22">
        <f t="shared" si="3"/>
        <v>0</v>
      </c>
      <c r="M96" s="22">
        <f t="shared" si="4"/>
        <v>0</v>
      </c>
    </row>
    <row r="97" spans="1:13">
      <c r="A97" s="19"/>
      <c r="B97" s="20"/>
      <c r="C97" s="21">
        <f ca="1">IF(ISNA(VLOOKUP(A97,INDIRECT($Q$1):INDIRECT($Q$2),11,FALSE)),0,VLOOKUP(A97,INDIRECT($Q$1):INDIRECT($Q$2),11,FALSE))</f>
        <v>0</v>
      </c>
      <c r="D97" s="21"/>
      <c r="E97" s="21"/>
      <c r="F97" s="21"/>
      <c r="G97" s="21"/>
      <c r="H97" s="21"/>
      <c r="I97" s="21"/>
      <c r="J97" s="22"/>
      <c r="K97" s="21"/>
      <c r="L97" s="22">
        <f t="shared" si="3"/>
        <v>0</v>
      </c>
      <c r="M97" s="22">
        <f t="shared" si="4"/>
        <v>0</v>
      </c>
    </row>
    <row r="98" spans="1:13">
      <c r="A98" s="19"/>
      <c r="B98" s="20"/>
      <c r="C98" s="21">
        <f ca="1">IF(ISNA(VLOOKUP(A98,INDIRECT($Q$1):INDIRECT($Q$2),11,FALSE)),0,VLOOKUP(A98,INDIRECT($Q$1):INDIRECT($Q$2),11,FALSE))</f>
        <v>0</v>
      </c>
      <c r="D98" s="21"/>
      <c r="E98" s="21"/>
      <c r="F98" s="21"/>
      <c r="G98" s="21"/>
      <c r="H98" s="21"/>
      <c r="I98" s="21"/>
      <c r="J98" s="22"/>
      <c r="K98" s="21"/>
      <c r="L98" s="22">
        <f t="shared" si="3"/>
        <v>0</v>
      </c>
      <c r="M98" s="22">
        <f t="shared" si="4"/>
        <v>0</v>
      </c>
    </row>
    <row r="99" spans="1:13">
      <c r="A99" s="19"/>
      <c r="B99" s="20"/>
      <c r="C99" s="21">
        <f ca="1">IF(ISNA(VLOOKUP(A99,INDIRECT($Q$1):INDIRECT($Q$2),11,FALSE)),0,VLOOKUP(A99,INDIRECT($Q$1):INDIRECT($Q$2),11,FALSE))</f>
        <v>0</v>
      </c>
      <c r="D99" s="21"/>
      <c r="E99" s="21"/>
      <c r="F99" s="21"/>
      <c r="G99" s="21"/>
      <c r="H99" s="21"/>
      <c r="I99" s="21"/>
      <c r="J99" s="22"/>
      <c r="K99" s="21"/>
      <c r="L99" s="22">
        <f t="shared" si="3"/>
        <v>0</v>
      </c>
      <c r="M99" s="22">
        <f t="shared" si="4"/>
        <v>0</v>
      </c>
    </row>
    <row r="100" spans="1:13">
      <c r="A100" s="19"/>
      <c r="B100" s="20"/>
      <c r="C100" s="21">
        <f ca="1">IF(ISNA(VLOOKUP(A100,INDIRECT($Q$1):INDIRECT($Q$2),11,FALSE)),0,VLOOKUP(A100,INDIRECT($Q$1):INDIRECT($Q$2),11,FALSE))</f>
        <v>0</v>
      </c>
      <c r="D100" s="21"/>
      <c r="E100" s="21"/>
      <c r="F100" s="21"/>
      <c r="G100" s="21"/>
      <c r="H100" s="21"/>
      <c r="I100" s="21"/>
      <c r="J100" s="22"/>
      <c r="K100" s="21"/>
      <c r="L100" s="22">
        <f t="shared" si="3"/>
        <v>0</v>
      </c>
      <c r="M100" s="22">
        <f t="shared" si="4"/>
        <v>0</v>
      </c>
    </row>
    <row r="101" spans="1:13">
      <c r="A101" s="19"/>
      <c r="B101" s="20"/>
      <c r="C101" s="21">
        <f ca="1">IF(ISNA(VLOOKUP(A101,INDIRECT($Q$1):INDIRECT($Q$2),11,FALSE)),0,VLOOKUP(A101,INDIRECT($Q$1):INDIRECT($Q$2),11,FALSE))</f>
        <v>0</v>
      </c>
      <c r="D101" s="21"/>
      <c r="E101" s="21"/>
      <c r="F101" s="21"/>
      <c r="G101" s="21"/>
      <c r="H101" s="21"/>
      <c r="I101" s="21"/>
      <c r="J101" s="22"/>
      <c r="K101" s="21"/>
      <c r="L101" s="22">
        <f t="shared" si="3"/>
        <v>0</v>
      </c>
      <c r="M101" s="22">
        <f t="shared" si="4"/>
        <v>0</v>
      </c>
    </row>
    <row r="102" spans="1:13">
      <c r="A102" s="19"/>
      <c r="B102" s="20"/>
      <c r="C102" s="21">
        <f ca="1">IF(ISNA(VLOOKUP(A102,INDIRECT($Q$1):INDIRECT($Q$2),11,FALSE)),0,VLOOKUP(A102,INDIRECT($Q$1):INDIRECT($Q$2),11,FALSE))</f>
        <v>0</v>
      </c>
      <c r="D102" s="21"/>
      <c r="E102" s="21"/>
      <c r="F102" s="21"/>
      <c r="G102" s="21"/>
      <c r="H102" s="21"/>
      <c r="I102" s="21"/>
      <c r="J102" s="22"/>
      <c r="K102" s="21"/>
      <c r="L102" s="22">
        <f t="shared" si="3"/>
        <v>0</v>
      </c>
      <c r="M102" s="22">
        <f t="shared" si="4"/>
        <v>0</v>
      </c>
    </row>
    <row r="103" spans="1:13">
      <c r="A103" s="19"/>
      <c r="B103" s="20"/>
      <c r="C103" s="21">
        <f ca="1">IF(ISNA(VLOOKUP(A103,INDIRECT($Q$1):INDIRECT($Q$2),11,FALSE)),0,VLOOKUP(A103,INDIRECT($Q$1):INDIRECT($Q$2),11,FALSE))</f>
        <v>0</v>
      </c>
      <c r="D103" s="21"/>
      <c r="E103" s="21"/>
      <c r="F103" s="21"/>
      <c r="G103" s="21"/>
      <c r="H103" s="21"/>
      <c r="I103" s="21"/>
      <c r="J103" s="22"/>
      <c r="K103" s="21"/>
      <c r="L103" s="22">
        <f t="shared" si="3"/>
        <v>0</v>
      </c>
      <c r="M103" s="22">
        <f t="shared" si="4"/>
        <v>0</v>
      </c>
    </row>
    <row r="104" spans="1:13">
      <c r="A104" s="19"/>
      <c r="B104" s="20"/>
      <c r="C104" s="21">
        <f ca="1">IF(ISNA(VLOOKUP(A104,INDIRECT($Q$1):INDIRECT($Q$2),11,FALSE)),0,VLOOKUP(A104,INDIRECT($Q$1):INDIRECT($Q$2),11,FALSE))</f>
        <v>0</v>
      </c>
      <c r="D104" s="21"/>
      <c r="E104" s="21"/>
      <c r="F104" s="21"/>
      <c r="G104" s="21"/>
      <c r="H104" s="21"/>
      <c r="I104" s="21"/>
      <c r="J104" s="22"/>
      <c r="K104" s="21"/>
      <c r="L104" s="22">
        <f t="shared" si="3"/>
        <v>0</v>
      </c>
      <c r="M104" s="22">
        <f t="shared" si="4"/>
        <v>0</v>
      </c>
    </row>
    <row r="105" spans="1:13">
      <c r="A105" s="19"/>
      <c r="B105" s="20"/>
      <c r="C105" s="21">
        <f ca="1">IF(ISNA(VLOOKUP(A105,INDIRECT($Q$1):INDIRECT($Q$2),11,FALSE)),0,VLOOKUP(A105,INDIRECT($Q$1):INDIRECT($Q$2),11,FALSE))</f>
        <v>0</v>
      </c>
      <c r="D105" s="21"/>
      <c r="E105" s="21"/>
      <c r="F105" s="21"/>
      <c r="G105" s="21"/>
      <c r="H105" s="21"/>
      <c r="I105" s="21"/>
      <c r="J105" s="22"/>
      <c r="K105" s="21"/>
      <c r="L105" s="22">
        <f t="shared" si="3"/>
        <v>0</v>
      </c>
      <c r="M105" s="22">
        <f t="shared" si="4"/>
        <v>0</v>
      </c>
    </row>
    <row r="106" spans="1:13">
      <c r="A106" s="19"/>
      <c r="B106" s="20"/>
      <c r="C106" s="21">
        <f ca="1">IF(ISNA(VLOOKUP(A106,INDIRECT($Q$1):INDIRECT($Q$2),11,FALSE)),0,VLOOKUP(A106,INDIRECT($Q$1):INDIRECT($Q$2),11,FALSE))</f>
        <v>0</v>
      </c>
      <c r="D106" s="21"/>
      <c r="E106" s="21"/>
      <c r="F106" s="21"/>
      <c r="G106" s="21"/>
      <c r="H106" s="21"/>
      <c r="I106" s="21"/>
      <c r="J106" s="22"/>
      <c r="K106" s="21"/>
      <c r="L106" s="22">
        <f t="shared" si="3"/>
        <v>0</v>
      </c>
      <c r="M106" s="22">
        <f t="shared" si="4"/>
        <v>0</v>
      </c>
    </row>
    <row r="107" spans="1:13">
      <c r="A107" s="19"/>
      <c r="B107" s="20"/>
      <c r="C107" s="21">
        <f ca="1">IF(ISNA(VLOOKUP(A107,INDIRECT($Q$1):INDIRECT($Q$2),11,FALSE)),0,VLOOKUP(A107,INDIRECT($Q$1):INDIRECT($Q$2),11,FALSE))</f>
        <v>0</v>
      </c>
      <c r="D107" s="21"/>
      <c r="E107" s="21"/>
      <c r="F107" s="21"/>
      <c r="G107" s="21"/>
      <c r="H107" s="21"/>
      <c r="I107" s="21"/>
      <c r="J107" s="22"/>
      <c r="K107" s="21"/>
      <c r="L107" s="22">
        <f t="shared" si="3"/>
        <v>0</v>
      </c>
      <c r="M107" s="22">
        <f t="shared" si="4"/>
        <v>0</v>
      </c>
    </row>
    <row r="108" spans="1:13">
      <c r="A108" s="19"/>
      <c r="B108" s="20"/>
      <c r="C108" s="21">
        <f ca="1">IF(ISNA(VLOOKUP(A108,INDIRECT($Q$1):INDIRECT($Q$2),11,FALSE)),0,VLOOKUP(A108,INDIRECT($Q$1):INDIRECT($Q$2),11,FALSE))</f>
        <v>0</v>
      </c>
      <c r="D108" s="21"/>
      <c r="E108" s="21"/>
      <c r="F108" s="21"/>
      <c r="G108" s="21"/>
      <c r="H108" s="21"/>
      <c r="I108" s="21"/>
      <c r="J108" s="22"/>
      <c r="K108" s="21"/>
      <c r="L108" s="22">
        <f t="shared" si="3"/>
        <v>0</v>
      </c>
      <c r="M108" s="22">
        <f t="shared" si="4"/>
        <v>0</v>
      </c>
    </row>
    <row r="109" spans="1:13">
      <c r="A109" s="19"/>
      <c r="B109" s="20"/>
      <c r="C109" s="21">
        <f ca="1">IF(ISNA(VLOOKUP(A109,INDIRECT($Q$1):INDIRECT($Q$2),11,FALSE)),0,VLOOKUP(A109,INDIRECT($Q$1):INDIRECT($Q$2),11,FALSE))</f>
        <v>0</v>
      </c>
      <c r="D109" s="21"/>
      <c r="E109" s="21"/>
      <c r="F109" s="21"/>
      <c r="G109" s="21"/>
      <c r="H109" s="21"/>
      <c r="I109" s="21"/>
      <c r="J109" s="22"/>
      <c r="K109" s="21"/>
      <c r="L109" s="22">
        <f t="shared" si="3"/>
        <v>0</v>
      </c>
      <c r="M109" s="22">
        <f t="shared" si="4"/>
        <v>0</v>
      </c>
    </row>
    <row r="110" spans="1:13">
      <c r="A110" s="19"/>
      <c r="B110" s="20"/>
      <c r="C110" s="21">
        <f ca="1">IF(ISNA(VLOOKUP(A110,INDIRECT($Q$1):INDIRECT($Q$2),11,FALSE)),0,VLOOKUP(A110,INDIRECT($Q$1):INDIRECT($Q$2),11,FALSE))</f>
        <v>0</v>
      </c>
      <c r="D110" s="21"/>
      <c r="E110" s="21"/>
      <c r="F110" s="21"/>
      <c r="G110" s="21"/>
      <c r="H110" s="21"/>
      <c r="I110" s="21"/>
      <c r="J110" s="22"/>
      <c r="K110" s="21"/>
      <c r="L110" s="22">
        <f t="shared" si="3"/>
        <v>0</v>
      </c>
      <c r="M110" s="22">
        <f t="shared" si="4"/>
        <v>0</v>
      </c>
    </row>
    <row r="111" spans="1:13">
      <c r="A111" s="19"/>
      <c r="B111" s="20"/>
      <c r="C111" s="21">
        <f ca="1">IF(ISNA(VLOOKUP(A111,INDIRECT($Q$1):INDIRECT($Q$2),11,FALSE)),0,VLOOKUP(A111,INDIRECT($Q$1):INDIRECT($Q$2),11,FALSE))</f>
        <v>0</v>
      </c>
      <c r="D111" s="21"/>
      <c r="E111" s="21"/>
      <c r="F111" s="21"/>
      <c r="G111" s="21"/>
      <c r="H111" s="21"/>
      <c r="I111" s="21"/>
      <c r="J111" s="22"/>
      <c r="K111" s="21"/>
      <c r="L111" s="22">
        <f t="shared" si="3"/>
        <v>0</v>
      </c>
      <c r="M111" s="22">
        <f t="shared" si="4"/>
        <v>0</v>
      </c>
    </row>
    <row r="112" spans="1:13">
      <c r="A112" s="19"/>
      <c r="B112" s="20"/>
      <c r="C112" s="21">
        <f ca="1">IF(ISNA(VLOOKUP(A112,INDIRECT($Q$1):INDIRECT($Q$2),11,FALSE)),0,VLOOKUP(A112,INDIRECT($Q$1):INDIRECT($Q$2),11,FALSE))</f>
        <v>0</v>
      </c>
      <c r="D112" s="21"/>
      <c r="E112" s="21"/>
      <c r="F112" s="21"/>
      <c r="G112" s="21"/>
      <c r="H112" s="21"/>
      <c r="I112" s="21"/>
      <c r="J112" s="22"/>
      <c r="K112" s="21"/>
      <c r="L112" s="22">
        <f t="shared" si="3"/>
        <v>0</v>
      </c>
      <c r="M112" s="22">
        <f t="shared" si="4"/>
        <v>0</v>
      </c>
    </row>
    <row r="113" spans="1:13">
      <c r="A113" s="19"/>
      <c r="B113" s="20"/>
      <c r="C113" s="21">
        <f ca="1">IF(ISNA(VLOOKUP(A113,INDIRECT($Q$1):INDIRECT($Q$2),11,FALSE)),0,VLOOKUP(A113,INDIRECT($Q$1):INDIRECT($Q$2),11,FALSE))</f>
        <v>0</v>
      </c>
      <c r="D113" s="21"/>
      <c r="E113" s="21"/>
      <c r="F113" s="21"/>
      <c r="G113" s="21"/>
      <c r="H113" s="21"/>
      <c r="I113" s="21"/>
      <c r="J113" s="22"/>
      <c r="K113" s="21"/>
      <c r="L113" s="22">
        <f t="shared" si="3"/>
        <v>0</v>
      </c>
      <c r="M113" s="22">
        <f t="shared" si="4"/>
        <v>0</v>
      </c>
    </row>
    <row r="114" spans="1:13">
      <c r="A114" s="19"/>
      <c r="B114" s="20"/>
      <c r="C114" s="21">
        <f ca="1">IF(ISNA(VLOOKUP(A114,INDIRECT($Q$1):INDIRECT($Q$2),11,FALSE)),0,VLOOKUP(A114,INDIRECT($Q$1):INDIRECT($Q$2),11,FALSE))</f>
        <v>0</v>
      </c>
      <c r="D114" s="21"/>
      <c r="E114" s="21"/>
      <c r="F114" s="21"/>
      <c r="G114" s="21"/>
      <c r="H114" s="21"/>
      <c r="I114" s="21"/>
      <c r="J114" s="22"/>
      <c r="K114" s="21"/>
      <c r="L114" s="22">
        <f t="shared" si="3"/>
        <v>0</v>
      </c>
      <c r="M114" s="22">
        <f t="shared" si="4"/>
        <v>0</v>
      </c>
    </row>
    <row r="115" spans="1:13">
      <c r="A115" s="19"/>
      <c r="B115" s="20"/>
      <c r="C115" s="21">
        <f ca="1">IF(ISNA(VLOOKUP(A115,INDIRECT($Q$1):INDIRECT($Q$2),11,FALSE)),0,VLOOKUP(A115,INDIRECT($Q$1):INDIRECT($Q$2),11,FALSE))</f>
        <v>0</v>
      </c>
      <c r="D115" s="21"/>
      <c r="E115" s="21"/>
      <c r="F115" s="21"/>
      <c r="G115" s="21"/>
      <c r="H115" s="21"/>
      <c r="I115" s="21"/>
      <c r="J115" s="22"/>
      <c r="K115" s="21"/>
      <c r="L115" s="22">
        <f t="shared" si="3"/>
        <v>0</v>
      </c>
      <c r="M115" s="22">
        <f t="shared" si="4"/>
        <v>0</v>
      </c>
    </row>
    <row r="116" spans="1:13">
      <c r="A116" s="19"/>
      <c r="B116" s="20"/>
      <c r="C116" s="21">
        <f ca="1">IF(ISNA(VLOOKUP(A116,INDIRECT($Q$1):INDIRECT($Q$2),11,FALSE)),0,VLOOKUP(A116,INDIRECT($Q$1):INDIRECT($Q$2),11,FALSE))</f>
        <v>0</v>
      </c>
      <c r="D116" s="21"/>
      <c r="E116" s="21"/>
      <c r="F116" s="21"/>
      <c r="G116" s="21"/>
      <c r="H116" s="21"/>
      <c r="I116" s="21"/>
      <c r="J116" s="22"/>
      <c r="K116" s="21"/>
      <c r="L116" s="22">
        <f t="shared" si="3"/>
        <v>0</v>
      </c>
      <c r="M116" s="22">
        <f t="shared" si="4"/>
        <v>0</v>
      </c>
    </row>
    <row r="117" spans="1:13">
      <c r="A117" s="19"/>
      <c r="B117" s="20"/>
      <c r="C117" s="21">
        <f ca="1">IF(ISNA(VLOOKUP(A117,INDIRECT($Q$1):INDIRECT($Q$2),11,FALSE)),0,VLOOKUP(A117,INDIRECT($Q$1):INDIRECT($Q$2),11,FALSE))</f>
        <v>0</v>
      </c>
      <c r="D117" s="21"/>
      <c r="E117" s="21"/>
      <c r="F117" s="21"/>
      <c r="G117" s="21"/>
      <c r="H117" s="21"/>
      <c r="I117" s="21"/>
      <c r="J117" s="22"/>
      <c r="K117" s="21"/>
      <c r="L117" s="22">
        <f t="shared" si="3"/>
        <v>0</v>
      </c>
      <c r="M117" s="22">
        <f t="shared" si="4"/>
        <v>0</v>
      </c>
    </row>
    <row r="118" spans="1:13">
      <c r="A118" s="19"/>
      <c r="B118" s="20"/>
      <c r="C118" s="21">
        <f ca="1">IF(ISNA(VLOOKUP(A118,INDIRECT($Q$1):INDIRECT($Q$2),11,FALSE)),0,VLOOKUP(A118,INDIRECT($Q$1):INDIRECT($Q$2),11,FALSE))</f>
        <v>0</v>
      </c>
      <c r="D118" s="21"/>
      <c r="E118" s="21"/>
      <c r="F118" s="21"/>
      <c r="G118" s="21"/>
      <c r="H118" s="21"/>
      <c r="I118" s="21"/>
      <c r="J118" s="22"/>
      <c r="K118" s="21"/>
      <c r="L118" s="22">
        <f t="shared" si="3"/>
        <v>0</v>
      </c>
      <c r="M118" s="22">
        <f t="shared" si="4"/>
        <v>0</v>
      </c>
    </row>
    <row r="119" spans="1:13">
      <c r="A119" s="19"/>
      <c r="B119" s="20"/>
      <c r="C119" s="21">
        <f ca="1">IF(ISNA(VLOOKUP(A119,INDIRECT($Q$1):INDIRECT($Q$2),11,FALSE)),0,VLOOKUP(A119,INDIRECT($Q$1):INDIRECT($Q$2),11,FALSE))</f>
        <v>0</v>
      </c>
      <c r="D119" s="21"/>
      <c r="E119" s="21"/>
      <c r="F119" s="21"/>
      <c r="G119" s="21"/>
      <c r="H119" s="21"/>
      <c r="I119" s="21"/>
      <c r="J119" s="22"/>
      <c r="K119" s="21"/>
      <c r="L119" s="22">
        <f t="shared" si="3"/>
        <v>0</v>
      </c>
      <c r="M119" s="22">
        <f t="shared" si="4"/>
        <v>0</v>
      </c>
    </row>
    <row r="120" spans="1:13">
      <c r="A120" s="19"/>
      <c r="B120" s="20"/>
      <c r="C120" s="21">
        <f ca="1">IF(ISNA(VLOOKUP(A120,INDIRECT($Q$1):INDIRECT($Q$2),11,FALSE)),0,VLOOKUP(A120,INDIRECT($Q$1):INDIRECT($Q$2),11,FALSE))</f>
        <v>0</v>
      </c>
      <c r="D120" s="21"/>
      <c r="E120" s="21"/>
      <c r="F120" s="21"/>
      <c r="G120" s="21"/>
      <c r="H120" s="21"/>
      <c r="I120" s="21"/>
      <c r="J120" s="22"/>
      <c r="K120" s="21"/>
      <c r="L120" s="22">
        <f t="shared" si="3"/>
        <v>0</v>
      </c>
      <c r="M120" s="22">
        <f t="shared" si="4"/>
        <v>0</v>
      </c>
    </row>
    <row r="121" spans="1:13">
      <c r="A121" s="19"/>
      <c r="B121" s="20"/>
      <c r="C121" s="21">
        <f ca="1">IF(ISNA(VLOOKUP(A121,INDIRECT($Q$1):INDIRECT($Q$2),11,FALSE)),0,VLOOKUP(A121,INDIRECT($Q$1):INDIRECT($Q$2),11,FALSE))</f>
        <v>0</v>
      </c>
      <c r="D121" s="21"/>
      <c r="E121" s="21"/>
      <c r="F121" s="21"/>
      <c r="G121" s="21"/>
      <c r="H121" s="21"/>
      <c r="I121" s="21"/>
      <c r="J121" s="22"/>
      <c r="K121" s="21"/>
      <c r="L121" s="22">
        <f t="shared" si="3"/>
        <v>0</v>
      </c>
      <c r="M121" s="22">
        <f t="shared" si="4"/>
        <v>0</v>
      </c>
    </row>
    <row r="122" spans="1:13">
      <c r="A122" s="19"/>
      <c r="B122" s="20"/>
      <c r="C122" s="21">
        <f ca="1">IF(ISNA(VLOOKUP(A122,INDIRECT($Q$1):INDIRECT($Q$2),11,FALSE)),0,VLOOKUP(A122,INDIRECT($Q$1):INDIRECT($Q$2),11,FALSE))</f>
        <v>0</v>
      </c>
      <c r="D122" s="21"/>
      <c r="E122" s="21"/>
      <c r="F122" s="21"/>
      <c r="G122" s="21"/>
      <c r="H122" s="21"/>
      <c r="I122" s="21"/>
      <c r="J122" s="22"/>
      <c r="K122" s="21"/>
      <c r="L122" s="22">
        <f t="shared" si="3"/>
        <v>0</v>
      </c>
      <c r="M122" s="22">
        <f t="shared" si="4"/>
        <v>0</v>
      </c>
    </row>
    <row r="123" spans="1:13">
      <c r="A123" s="19"/>
      <c r="B123" s="20"/>
      <c r="C123" s="21">
        <f ca="1">IF(ISNA(VLOOKUP(A123,INDIRECT($Q$1):INDIRECT($Q$2),11,FALSE)),0,VLOOKUP(A123,INDIRECT($Q$1):INDIRECT($Q$2),11,FALSE))</f>
        <v>0</v>
      </c>
      <c r="D123" s="21"/>
      <c r="E123" s="21"/>
      <c r="F123" s="21"/>
      <c r="G123" s="21"/>
      <c r="H123" s="21"/>
      <c r="I123" s="21"/>
      <c r="J123" s="22"/>
      <c r="K123" s="21"/>
      <c r="L123" s="22">
        <f t="shared" si="3"/>
        <v>0</v>
      </c>
      <c r="M123" s="22">
        <f t="shared" si="4"/>
        <v>0</v>
      </c>
    </row>
    <row r="124" spans="1:13">
      <c r="A124" s="19"/>
      <c r="B124" s="20"/>
      <c r="C124" s="21">
        <f ca="1">IF(ISNA(VLOOKUP(A124,INDIRECT($Q$1):INDIRECT($Q$2),11,FALSE)),0,VLOOKUP(A124,INDIRECT($Q$1):INDIRECT($Q$2),11,FALSE))</f>
        <v>0</v>
      </c>
      <c r="D124" s="21"/>
      <c r="E124" s="21"/>
      <c r="F124" s="21"/>
      <c r="G124" s="21"/>
      <c r="H124" s="21"/>
      <c r="I124" s="21"/>
      <c r="J124" s="22"/>
      <c r="K124" s="21"/>
      <c r="L124" s="22">
        <f t="shared" si="3"/>
        <v>0</v>
      </c>
      <c r="M124" s="22">
        <f t="shared" si="4"/>
        <v>0</v>
      </c>
    </row>
    <row r="125" spans="1:13">
      <c r="A125" s="19"/>
      <c r="B125" s="20"/>
      <c r="C125" s="21">
        <f ca="1">IF(ISNA(VLOOKUP(A125,INDIRECT($Q$1):INDIRECT($Q$2),11,FALSE)),0,VLOOKUP(A125,INDIRECT($Q$1):INDIRECT($Q$2),11,FALSE))</f>
        <v>0</v>
      </c>
      <c r="D125" s="21"/>
      <c r="E125" s="21"/>
      <c r="F125" s="21"/>
      <c r="G125" s="21"/>
      <c r="H125" s="21"/>
      <c r="I125" s="21"/>
      <c r="J125" s="22"/>
      <c r="K125" s="21"/>
      <c r="L125" s="22">
        <f t="shared" si="3"/>
        <v>0</v>
      </c>
      <c r="M125" s="22">
        <f t="shared" si="4"/>
        <v>0</v>
      </c>
    </row>
    <row r="126" spans="1:13">
      <c r="A126" s="19"/>
      <c r="B126" s="20"/>
      <c r="C126" s="21">
        <f ca="1">IF(ISNA(VLOOKUP(A126,INDIRECT($Q$1):INDIRECT($Q$2),11,FALSE)),0,VLOOKUP(A126,INDIRECT($Q$1):INDIRECT($Q$2),11,FALSE))</f>
        <v>0</v>
      </c>
      <c r="D126" s="21"/>
      <c r="E126" s="21"/>
      <c r="F126" s="21"/>
      <c r="G126" s="21"/>
      <c r="H126" s="21"/>
      <c r="I126" s="21"/>
      <c r="J126" s="22"/>
      <c r="K126" s="21"/>
      <c r="L126" s="22">
        <f t="shared" si="3"/>
        <v>0</v>
      </c>
      <c r="M126" s="22">
        <f t="shared" si="4"/>
        <v>0</v>
      </c>
    </row>
    <row r="127" spans="1:13">
      <c r="A127" s="19"/>
      <c r="B127" s="20"/>
      <c r="C127" s="21">
        <f ca="1">IF(ISNA(VLOOKUP(A127,INDIRECT($Q$1):INDIRECT($Q$2),11,FALSE)),0,VLOOKUP(A127,INDIRECT($Q$1):INDIRECT($Q$2),11,FALSE))</f>
        <v>0</v>
      </c>
      <c r="D127" s="21"/>
      <c r="E127" s="21"/>
      <c r="F127" s="21"/>
      <c r="G127" s="21"/>
      <c r="H127" s="21"/>
      <c r="I127" s="21"/>
      <c r="J127" s="22"/>
      <c r="K127" s="21"/>
      <c r="L127" s="22">
        <f t="shared" si="3"/>
        <v>0</v>
      </c>
      <c r="M127" s="22">
        <f t="shared" si="4"/>
        <v>0</v>
      </c>
    </row>
    <row r="128" spans="1:13">
      <c r="A128" s="19"/>
      <c r="B128" s="20"/>
      <c r="C128" s="21">
        <f ca="1">IF(ISNA(VLOOKUP(A128,INDIRECT($Q$1):INDIRECT($Q$2),11,FALSE)),0,VLOOKUP(A128,INDIRECT($Q$1):INDIRECT($Q$2),11,FALSE))</f>
        <v>0</v>
      </c>
      <c r="D128" s="21"/>
      <c r="E128" s="21"/>
      <c r="F128" s="21"/>
      <c r="G128" s="21"/>
      <c r="H128" s="21"/>
      <c r="I128" s="21"/>
      <c r="J128" s="22"/>
      <c r="K128" s="21"/>
      <c r="L128" s="22">
        <f t="shared" si="3"/>
        <v>0</v>
      </c>
      <c r="M128" s="22">
        <f t="shared" si="4"/>
        <v>0</v>
      </c>
    </row>
    <row r="129" spans="1:13">
      <c r="A129" s="19"/>
      <c r="B129" s="20"/>
      <c r="C129" s="21">
        <f ca="1">IF(ISNA(VLOOKUP(A129,INDIRECT($Q$1):INDIRECT($Q$2),11,FALSE)),0,VLOOKUP(A129,INDIRECT($Q$1):INDIRECT($Q$2),11,FALSE))</f>
        <v>0</v>
      </c>
      <c r="D129" s="21"/>
      <c r="E129" s="21"/>
      <c r="F129" s="21"/>
      <c r="G129" s="21"/>
      <c r="H129" s="21"/>
      <c r="I129" s="21"/>
      <c r="J129" s="22"/>
      <c r="K129" s="21"/>
      <c r="L129" s="22">
        <f t="shared" si="3"/>
        <v>0</v>
      </c>
      <c r="M129" s="22">
        <f t="shared" si="4"/>
        <v>0</v>
      </c>
    </row>
    <row r="130" spans="1:13">
      <c r="A130" s="19"/>
      <c r="B130" s="20"/>
      <c r="C130" s="21">
        <f ca="1">IF(ISNA(VLOOKUP(A130,INDIRECT($Q$1):INDIRECT($Q$2),11,FALSE)),0,VLOOKUP(A130,INDIRECT($Q$1):INDIRECT($Q$2),11,FALSE))</f>
        <v>0</v>
      </c>
      <c r="D130" s="21"/>
      <c r="E130" s="21"/>
      <c r="F130" s="21"/>
      <c r="G130" s="21"/>
      <c r="H130" s="21"/>
      <c r="I130" s="21"/>
      <c r="J130" s="22"/>
      <c r="K130" s="21"/>
      <c r="L130" s="22">
        <f t="shared" si="3"/>
        <v>0</v>
      </c>
      <c r="M130" s="22">
        <f t="shared" si="4"/>
        <v>0</v>
      </c>
    </row>
    <row r="131" spans="1:13">
      <c r="A131" s="19"/>
      <c r="B131" s="20"/>
      <c r="C131" s="21">
        <f ca="1">IF(ISNA(VLOOKUP(A131,INDIRECT($Q$1):INDIRECT($Q$2),11,FALSE)),0,VLOOKUP(A131,INDIRECT($Q$1):INDIRECT($Q$2),11,FALSE))</f>
        <v>0</v>
      </c>
      <c r="D131" s="21"/>
      <c r="E131" s="21"/>
      <c r="F131" s="21"/>
      <c r="G131" s="21"/>
      <c r="H131" s="21"/>
      <c r="I131" s="21"/>
      <c r="J131" s="22"/>
      <c r="K131" s="21"/>
      <c r="L131" s="22">
        <f t="shared" si="3"/>
        <v>0</v>
      </c>
      <c r="M131" s="22">
        <f t="shared" si="4"/>
        <v>0</v>
      </c>
    </row>
    <row r="132" spans="1:13">
      <c r="A132" s="19"/>
      <c r="B132" s="20"/>
      <c r="C132" s="21">
        <f ca="1">IF(ISNA(VLOOKUP(A132,INDIRECT($Q$1):INDIRECT($Q$2),11,FALSE)),0,VLOOKUP(A132,INDIRECT($Q$1):INDIRECT($Q$2),11,FALSE))</f>
        <v>0</v>
      </c>
      <c r="D132" s="21"/>
      <c r="E132" s="21"/>
      <c r="F132" s="21"/>
      <c r="G132" s="21"/>
      <c r="H132" s="21"/>
      <c r="I132" s="21"/>
      <c r="J132" s="22"/>
      <c r="K132" s="21"/>
      <c r="L132" s="22">
        <f t="shared" si="3"/>
        <v>0</v>
      </c>
      <c r="M132" s="22">
        <f t="shared" si="4"/>
        <v>0</v>
      </c>
    </row>
    <row r="133" spans="1:13">
      <c r="A133" s="19"/>
      <c r="B133" s="20"/>
      <c r="C133" s="21">
        <f ca="1">IF(ISNA(VLOOKUP(A133,INDIRECT($Q$1):INDIRECT($Q$2),11,FALSE)),0,VLOOKUP(A133,INDIRECT($Q$1):INDIRECT($Q$2),11,FALSE))</f>
        <v>0</v>
      </c>
      <c r="D133" s="21"/>
      <c r="E133" s="21"/>
      <c r="F133" s="21"/>
      <c r="G133" s="21"/>
      <c r="H133" s="21"/>
      <c r="I133" s="21"/>
      <c r="J133" s="22"/>
      <c r="K133" s="21"/>
      <c r="L133" s="22">
        <f t="shared" si="3"/>
        <v>0</v>
      </c>
      <c r="M133" s="22">
        <f t="shared" si="4"/>
        <v>0</v>
      </c>
    </row>
    <row r="134" spans="1:13">
      <c r="A134" s="19"/>
      <c r="B134" s="20"/>
      <c r="C134" s="21">
        <f ca="1">IF(ISNA(VLOOKUP(A134,INDIRECT($Q$1):INDIRECT($Q$2),11,FALSE)),0,VLOOKUP(A134,INDIRECT($Q$1):INDIRECT($Q$2),11,FALSE))</f>
        <v>0</v>
      </c>
      <c r="D134" s="21"/>
      <c r="E134" s="21"/>
      <c r="F134" s="21"/>
      <c r="G134" s="21"/>
      <c r="H134" s="21"/>
      <c r="I134" s="21"/>
      <c r="J134" s="22"/>
      <c r="K134" s="21"/>
      <c r="L134" s="22">
        <f t="shared" si="3"/>
        <v>0</v>
      </c>
      <c r="M134" s="22">
        <f t="shared" si="4"/>
        <v>0</v>
      </c>
    </row>
    <row r="135" spans="1:13">
      <c r="A135" s="19"/>
      <c r="B135" s="20"/>
      <c r="C135" s="21">
        <f ca="1">IF(ISNA(VLOOKUP(A135,INDIRECT($Q$1):INDIRECT($Q$2),11,FALSE)),0,VLOOKUP(A135,INDIRECT($Q$1):INDIRECT($Q$2),11,FALSE))</f>
        <v>0</v>
      </c>
      <c r="D135" s="21"/>
      <c r="E135" s="21"/>
      <c r="F135" s="21"/>
      <c r="G135" s="21"/>
      <c r="H135" s="21"/>
      <c r="I135" s="21"/>
      <c r="J135" s="22"/>
      <c r="K135" s="21"/>
      <c r="L135" s="22">
        <f t="shared" si="3"/>
        <v>0</v>
      </c>
      <c r="M135" s="22">
        <f t="shared" si="4"/>
        <v>0</v>
      </c>
    </row>
    <row r="136" spans="1:13">
      <c r="A136" s="19"/>
      <c r="B136" s="20"/>
      <c r="C136" s="21">
        <f ca="1">IF(ISNA(VLOOKUP(A136,INDIRECT($Q$1):INDIRECT($Q$2),11,FALSE)),0,VLOOKUP(A136,INDIRECT($Q$1):INDIRECT($Q$2),11,FALSE))</f>
        <v>0</v>
      </c>
      <c r="D136" s="21"/>
      <c r="E136" s="21"/>
      <c r="F136" s="21"/>
      <c r="G136" s="21"/>
      <c r="H136" s="21"/>
      <c r="I136" s="21"/>
      <c r="J136" s="22"/>
      <c r="K136" s="21"/>
      <c r="L136" s="22">
        <f t="shared" ref="L136:L199" si="5">IF($K136&gt;$J136,$K136-$J136,0)</f>
        <v>0</v>
      </c>
      <c r="M136" s="22">
        <f t="shared" ref="M136:M199" si="6">IF($K136&lt;$J136,$J136-$K136,0)</f>
        <v>0</v>
      </c>
    </row>
    <row r="137" spans="1:13">
      <c r="A137" s="19"/>
      <c r="B137" s="20"/>
      <c r="C137" s="21">
        <f ca="1">IF(ISNA(VLOOKUP(A137,INDIRECT($Q$1):INDIRECT($Q$2),11,FALSE)),0,VLOOKUP(A137,INDIRECT($Q$1):INDIRECT($Q$2),11,FALSE))</f>
        <v>0</v>
      </c>
      <c r="D137" s="21"/>
      <c r="E137" s="21"/>
      <c r="F137" s="21"/>
      <c r="G137" s="21"/>
      <c r="H137" s="21"/>
      <c r="I137" s="21"/>
      <c r="J137" s="22"/>
      <c r="K137" s="21"/>
      <c r="L137" s="22">
        <f t="shared" si="5"/>
        <v>0</v>
      </c>
      <c r="M137" s="22">
        <f t="shared" si="6"/>
        <v>0</v>
      </c>
    </row>
    <row r="138" spans="1:13">
      <c r="A138" s="19"/>
      <c r="B138" s="20"/>
      <c r="C138" s="21">
        <f ca="1">IF(ISNA(VLOOKUP(A138,INDIRECT($Q$1):INDIRECT($Q$2),11,FALSE)),0,VLOOKUP(A138,INDIRECT($Q$1):INDIRECT($Q$2),11,FALSE))</f>
        <v>0</v>
      </c>
      <c r="D138" s="21"/>
      <c r="E138" s="21"/>
      <c r="F138" s="21"/>
      <c r="G138" s="21"/>
      <c r="H138" s="21"/>
      <c r="I138" s="21"/>
      <c r="J138" s="22"/>
      <c r="K138" s="21"/>
      <c r="L138" s="22">
        <f t="shared" si="5"/>
        <v>0</v>
      </c>
      <c r="M138" s="22">
        <f t="shared" si="6"/>
        <v>0</v>
      </c>
    </row>
    <row r="139" spans="1:13">
      <c r="A139" s="19"/>
      <c r="B139" s="20"/>
      <c r="C139" s="21">
        <f ca="1">IF(ISNA(VLOOKUP(A139,INDIRECT($Q$1):INDIRECT($Q$2),11,FALSE)),0,VLOOKUP(A139,INDIRECT($Q$1):INDIRECT($Q$2),11,FALSE))</f>
        <v>0</v>
      </c>
      <c r="D139" s="21"/>
      <c r="E139" s="21"/>
      <c r="F139" s="21"/>
      <c r="G139" s="21"/>
      <c r="H139" s="21"/>
      <c r="I139" s="21"/>
      <c r="J139" s="22"/>
      <c r="K139" s="21"/>
      <c r="L139" s="22">
        <f t="shared" si="5"/>
        <v>0</v>
      </c>
      <c r="M139" s="22">
        <f t="shared" si="6"/>
        <v>0</v>
      </c>
    </row>
    <row r="140" spans="1:13">
      <c r="A140" s="19"/>
      <c r="B140" s="20"/>
      <c r="C140" s="21">
        <f ca="1">IF(ISNA(VLOOKUP(A140,INDIRECT($Q$1):INDIRECT($Q$2),11,FALSE)),0,VLOOKUP(A140,INDIRECT($Q$1):INDIRECT($Q$2),11,FALSE))</f>
        <v>0</v>
      </c>
      <c r="D140" s="21"/>
      <c r="E140" s="21"/>
      <c r="F140" s="21"/>
      <c r="G140" s="21"/>
      <c r="H140" s="21"/>
      <c r="I140" s="21"/>
      <c r="J140" s="22"/>
      <c r="K140" s="21"/>
      <c r="L140" s="22">
        <f t="shared" si="5"/>
        <v>0</v>
      </c>
      <c r="M140" s="22">
        <f t="shared" si="6"/>
        <v>0</v>
      </c>
    </row>
    <row r="141" spans="1:13">
      <c r="A141" s="19"/>
      <c r="B141" s="20"/>
      <c r="C141" s="21">
        <f ca="1">IF(ISNA(VLOOKUP(A141,INDIRECT($Q$1):INDIRECT($Q$2),11,FALSE)),0,VLOOKUP(A141,INDIRECT($Q$1):INDIRECT($Q$2),11,FALSE))</f>
        <v>0</v>
      </c>
      <c r="D141" s="21"/>
      <c r="E141" s="21"/>
      <c r="F141" s="21"/>
      <c r="G141" s="21"/>
      <c r="H141" s="21"/>
      <c r="I141" s="21"/>
      <c r="J141" s="22"/>
      <c r="K141" s="21"/>
      <c r="L141" s="22">
        <f t="shared" si="5"/>
        <v>0</v>
      </c>
      <c r="M141" s="22">
        <f t="shared" si="6"/>
        <v>0</v>
      </c>
    </row>
    <row r="142" spans="1:13">
      <c r="A142" s="19"/>
      <c r="B142" s="20"/>
      <c r="C142" s="21">
        <f ca="1">IF(ISNA(VLOOKUP(A142,INDIRECT($Q$1):INDIRECT($Q$2),11,FALSE)),0,VLOOKUP(A142,INDIRECT($Q$1):INDIRECT($Q$2),11,FALSE))</f>
        <v>0</v>
      </c>
      <c r="D142" s="21"/>
      <c r="E142" s="21"/>
      <c r="F142" s="21"/>
      <c r="G142" s="21"/>
      <c r="H142" s="21"/>
      <c r="I142" s="21"/>
      <c r="J142" s="22"/>
      <c r="K142" s="21"/>
      <c r="L142" s="22">
        <f t="shared" si="5"/>
        <v>0</v>
      </c>
      <c r="M142" s="22">
        <f t="shared" si="6"/>
        <v>0</v>
      </c>
    </row>
    <row r="143" spans="1:13">
      <c r="A143" s="19"/>
      <c r="B143" s="20"/>
      <c r="C143" s="21">
        <f ca="1">IF(ISNA(VLOOKUP(A143,INDIRECT($Q$1):INDIRECT($Q$2),11,FALSE)),0,VLOOKUP(A143,INDIRECT($Q$1):INDIRECT($Q$2),11,FALSE))</f>
        <v>0</v>
      </c>
      <c r="D143" s="21"/>
      <c r="E143" s="21"/>
      <c r="F143" s="21"/>
      <c r="G143" s="21"/>
      <c r="H143" s="21"/>
      <c r="I143" s="21"/>
      <c r="J143" s="22"/>
      <c r="K143" s="21"/>
      <c r="L143" s="22">
        <f t="shared" si="5"/>
        <v>0</v>
      </c>
      <c r="M143" s="22">
        <f t="shared" si="6"/>
        <v>0</v>
      </c>
    </row>
    <row r="144" spans="1:13">
      <c r="A144" s="19"/>
      <c r="B144" s="20"/>
      <c r="C144" s="21">
        <f ca="1">IF(ISNA(VLOOKUP(A144,INDIRECT($Q$1):INDIRECT($Q$2),11,FALSE)),0,VLOOKUP(A144,INDIRECT($Q$1):INDIRECT($Q$2),11,FALSE))</f>
        <v>0</v>
      </c>
      <c r="D144" s="21"/>
      <c r="E144" s="21"/>
      <c r="F144" s="21"/>
      <c r="G144" s="21"/>
      <c r="H144" s="21"/>
      <c r="I144" s="21"/>
      <c r="J144" s="22"/>
      <c r="K144" s="21"/>
      <c r="L144" s="22">
        <f t="shared" si="5"/>
        <v>0</v>
      </c>
      <c r="M144" s="22">
        <f t="shared" si="6"/>
        <v>0</v>
      </c>
    </row>
    <row r="145" spans="1:13">
      <c r="A145" s="19"/>
      <c r="B145" s="20"/>
      <c r="C145" s="21">
        <f ca="1">IF(ISNA(VLOOKUP(A145,INDIRECT($Q$1):INDIRECT($Q$2),11,FALSE)),0,VLOOKUP(A145,INDIRECT($Q$1):INDIRECT($Q$2),11,FALSE))</f>
        <v>0</v>
      </c>
      <c r="D145" s="21"/>
      <c r="E145" s="21"/>
      <c r="F145" s="21"/>
      <c r="G145" s="21"/>
      <c r="H145" s="21"/>
      <c r="I145" s="21"/>
      <c r="J145" s="22"/>
      <c r="K145" s="21"/>
      <c r="L145" s="22">
        <f t="shared" si="5"/>
        <v>0</v>
      </c>
      <c r="M145" s="22">
        <f t="shared" si="6"/>
        <v>0</v>
      </c>
    </row>
    <row r="146" spans="1:13">
      <c r="A146" s="19"/>
      <c r="B146" s="20"/>
      <c r="C146" s="21">
        <f ca="1">IF(ISNA(VLOOKUP(A146,INDIRECT($Q$1):INDIRECT($Q$2),11,FALSE)),0,VLOOKUP(A146,INDIRECT($Q$1):INDIRECT($Q$2),11,FALSE))</f>
        <v>0</v>
      </c>
      <c r="D146" s="21"/>
      <c r="E146" s="21"/>
      <c r="F146" s="21"/>
      <c r="G146" s="21"/>
      <c r="H146" s="21"/>
      <c r="I146" s="21"/>
      <c r="J146" s="22"/>
      <c r="K146" s="21"/>
      <c r="L146" s="22">
        <f t="shared" si="5"/>
        <v>0</v>
      </c>
      <c r="M146" s="22">
        <f t="shared" si="6"/>
        <v>0</v>
      </c>
    </row>
    <row r="147" spans="1:13">
      <c r="A147" s="19"/>
      <c r="B147" s="20"/>
      <c r="C147" s="21">
        <f ca="1">IF(ISNA(VLOOKUP(A147,INDIRECT($Q$1):INDIRECT($Q$2),11,FALSE)),0,VLOOKUP(A147,INDIRECT($Q$1):INDIRECT($Q$2),11,FALSE))</f>
        <v>0</v>
      </c>
      <c r="D147" s="21"/>
      <c r="E147" s="21"/>
      <c r="F147" s="21"/>
      <c r="G147" s="21"/>
      <c r="H147" s="21"/>
      <c r="I147" s="21"/>
      <c r="J147" s="22"/>
      <c r="K147" s="21"/>
      <c r="L147" s="22">
        <f t="shared" si="5"/>
        <v>0</v>
      </c>
      <c r="M147" s="22">
        <f t="shared" si="6"/>
        <v>0</v>
      </c>
    </row>
    <row r="148" spans="1:13">
      <c r="A148" s="19"/>
      <c r="B148" s="20"/>
      <c r="C148" s="21">
        <f ca="1">IF(ISNA(VLOOKUP(A148,INDIRECT($Q$1):INDIRECT($Q$2),11,FALSE)),0,VLOOKUP(A148,INDIRECT($Q$1):INDIRECT($Q$2),11,FALSE))</f>
        <v>0</v>
      </c>
      <c r="D148" s="21"/>
      <c r="E148" s="21"/>
      <c r="F148" s="21"/>
      <c r="G148" s="21"/>
      <c r="H148" s="21"/>
      <c r="I148" s="21"/>
      <c r="J148" s="22"/>
      <c r="K148" s="21"/>
      <c r="L148" s="22">
        <f t="shared" si="5"/>
        <v>0</v>
      </c>
      <c r="M148" s="22">
        <f t="shared" si="6"/>
        <v>0</v>
      </c>
    </row>
    <row r="149" spans="1:13">
      <c r="A149" s="19"/>
      <c r="B149" s="20"/>
      <c r="C149" s="21">
        <f ca="1">IF(ISNA(VLOOKUP(A149,INDIRECT($Q$1):INDIRECT($Q$2),11,FALSE)),0,VLOOKUP(A149,INDIRECT($Q$1):INDIRECT($Q$2),11,FALSE))</f>
        <v>0</v>
      </c>
      <c r="D149" s="21"/>
      <c r="E149" s="21"/>
      <c r="F149" s="21"/>
      <c r="G149" s="21"/>
      <c r="H149" s="21"/>
      <c r="I149" s="21"/>
      <c r="J149" s="22"/>
      <c r="K149" s="21"/>
      <c r="L149" s="22">
        <f t="shared" si="5"/>
        <v>0</v>
      </c>
      <c r="M149" s="22">
        <f t="shared" si="6"/>
        <v>0</v>
      </c>
    </row>
    <row r="150" spans="1:13">
      <c r="A150" s="19"/>
      <c r="B150" s="20"/>
      <c r="C150" s="21">
        <f ca="1">IF(ISNA(VLOOKUP(A150,INDIRECT($Q$1):INDIRECT($Q$2),11,FALSE)),0,VLOOKUP(A150,INDIRECT($Q$1):INDIRECT($Q$2),11,FALSE))</f>
        <v>0</v>
      </c>
      <c r="D150" s="21"/>
      <c r="E150" s="21"/>
      <c r="F150" s="21"/>
      <c r="G150" s="21"/>
      <c r="H150" s="21"/>
      <c r="I150" s="21"/>
      <c r="J150" s="22"/>
      <c r="K150" s="21"/>
      <c r="L150" s="22">
        <f t="shared" si="5"/>
        <v>0</v>
      </c>
      <c r="M150" s="22">
        <f t="shared" si="6"/>
        <v>0</v>
      </c>
    </row>
    <row r="151" spans="1:13">
      <c r="A151" s="19"/>
      <c r="B151" s="20"/>
      <c r="C151" s="21">
        <f ca="1">IF(ISNA(VLOOKUP(A151,INDIRECT($Q$1):INDIRECT($Q$2),11,FALSE)),0,VLOOKUP(A151,INDIRECT($Q$1):INDIRECT($Q$2),11,FALSE))</f>
        <v>0</v>
      </c>
      <c r="D151" s="21"/>
      <c r="E151" s="21"/>
      <c r="F151" s="21"/>
      <c r="G151" s="21"/>
      <c r="H151" s="21"/>
      <c r="I151" s="21"/>
      <c r="J151" s="22"/>
      <c r="K151" s="21"/>
      <c r="L151" s="22">
        <f t="shared" si="5"/>
        <v>0</v>
      </c>
      <c r="M151" s="22">
        <f t="shared" si="6"/>
        <v>0</v>
      </c>
    </row>
    <row r="152" spans="1:13">
      <c r="A152" s="19"/>
      <c r="B152" s="20"/>
      <c r="C152" s="21">
        <f ca="1">IF(ISNA(VLOOKUP(A152,INDIRECT($Q$1):INDIRECT($Q$2),11,FALSE)),0,VLOOKUP(A152,INDIRECT($Q$1):INDIRECT($Q$2),11,FALSE))</f>
        <v>0</v>
      </c>
      <c r="D152" s="21"/>
      <c r="E152" s="21"/>
      <c r="F152" s="21"/>
      <c r="G152" s="21"/>
      <c r="H152" s="21"/>
      <c r="I152" s="21"/>
      <c r="J152" s="22"/>
      <c r="K152" s="21"/>
      <c r="L152" s="22">
        <f t="shared" si="5"/>
        <v>0</v>
      </c>
      <c r="M152" s="22">
        <f t="shared" si="6"/>
        <v>0</v>
      </c>
    </row>
    <row r="153" spans="1:13">
      <c r="A153" s="19"/>
      <c r="B153" s="20"/>
      <c r="C153" s="21">
        <f ca="1">IF(ISNA(VLOOKUP(A153,INDIRECT($Q$1):INDIRECT($Q$2),11,FALSE)),0,VLOOKUP(A153,INDIRECT($Q$1):INDIRECT($Q$2),11,FALSE))</f>
        <v>0</v>
      </c>
      <c r="D153" s="21"/>
      <c r="E153" s="21"/>
      <c r="F153" s="21"/>
      <c r="G153" s="21"/>
      <c r="H153" s="21"/>
      <c r="I153" s="21"/>
      <c r="J153" s="22"/>
      <c r="K153" s="21"/>
      <c r="L153" s="22">
        <f t="shared" si="5"/>
        <v>0</v>
      </c>
      <c r="M153" s="22">
        <f t="shared" si="6"/>
        <v>0</v>
      </c>
    </row>
    <row r="154" spans="1:13">
      <c r="A154" s="19"/>
      <c r="B154" s="20"/>
      <c r="C154" s="21">
        <f ca="1">IF(ISNA(VLOOKUP(A154,INDIRECT($Q$1):INDIRECT($Q$2),11,FALSE)),0,VLOOKUP(A154,INDIRECT($Q$1):INDIRECT($Q$2),11,FALSE))</f>
        <v>0</v>
      </c>
      <c r="D154" s="21"/>
      <c r="E154" s="21"/>
      <c r="F154" s="21"/>
      <c r="G154" s="21"/>
      <c r="H154" s="21"/>
      <c r="I154" s="21"/>
      <c r="J154" s="22"/>
      <c r="K154" s="21"/>
      <c r="L154" s="22">
        <f t="shared" si="5"/>
        <v>0</v>
      </c>
      <c r="M154" s="22">
        <f t="shared" si="6"/>
        <v>0</v>
      </c>
    </row>
    <row r="155" spans="1:13">
      <c r="A155" s="19"/>
      <c r="B155" s="20"/>
      <c r="C155" s="21">
        <f ca="1">IF(ISNA(VLOOKUP(A155,INDIRECT($Q$1):INDIRECT($Q$2),11,FALSE)),0,VLOOKUP(A155,INDIRECT($Q$1):INDIRECT($Q$2),11,FALSE))</f>
        <v>0</v>
      </c>
      <c r="D155" s="21"/>
      <c r="E155" s="21"/>
      <c r="F155" s="21"/>
      <c r="G155" s="21"/>
      <c r="H155" s="21"/>
      <c r="I155" s="21"/>
      <c r="J155" s="22"/>
      <c r="K155" s="21"/>
      <c r="L155" s="22">
        <f t="shared" si="5"/>
        <v>0</v>
      </c>
      <c r="M155" s="22">
        <f t="shared" si="6"/>
        <v>0</v>
      </c>
    </row>
    <row r="156" spans="1:13">
      <c r="A156" s="19"/>
      <c r="B156" s="20"/>
      <c r="C156" s="21">
        <f ca="1">IF(ISNA(VLOOKUP(A156,INDIRECT($Q$1):INDIRECT($Q$2),11,FALSE)),0,VLOOKUP(A156,INDIRECT($Q$1):INDIRECT($Q$2),11,FALSE))</f>
        <v>0</v>
      </c>
      <c r="D156" s="21"/>
      <c r="E156" s="21"/>
      <c r="F156" s="21"/>
      <c r="G156" s="21"/>
      <c r="H156" s="21"/>
      <c r="I156" s="21"/>
      <c r="J156" s="22"/>
      <c r="K156" s="21"/>
      <c r="L156" s="22">
        <f t="shared" si="5"/>
        <v>0</v>
      </c>
      <c r="M156" s="22">
        <f t="shared" si="6"/>
        <v>0</v>
      </c>
    </row>
    <row r="157" spans="1:13">
      <c r="A157" s="19"/>
      <c r="B157" s="20"/>
      <c r="C157" s="21">
        <f ca="1">IF(ISNA(VLOOKUP(A157,INDIRECT($Q$1):INDIRECT($Q$2),11,FALSE)),0,VLOOKUP(A157,INDIRECT($Q$1):INDIRECT($Q$2),11,FALSE))</f>
        <v>0</v>
      </c>
      <c r="D157" s="21"/>
      <c r="E157" s="21"/>
      <c r="F157" s="21"/>
      <c r="G157" s="21"/>
      <c r="H157" s="21"/>
      <c r="I157" s="21"/>
      <c r="J157" s="22"/>
      <c r="K157" s="21"/>
      <c r="L157" s="22">
        <f t="shared" si="5"/>
        <v>0</v>
      </c>
      <c r="M157" s="22">
        <f t="shared" si="6"/>
        <v>0</v>
      </c>
    </row>
    <row r="158" spans="1:13">
      <c r="A158" s="19"/>
      <c r="B158" s="20"/>
      <c r="C158" s="21">
        <f ca="1">IF(ISNA(VLOOKUP(A158,INDIRECT($Q$1):INDIRECT($Q$2),11,FALSE)),0,VLOOKUP(A158,INDIRECT($Q$1):INDIRECT($Q$2),11,FALSE))</f>
        <v>0</v>
      </c>
      <c r="D158" s="21"/>
      <c r="E158" s="21"/>
      <c r="F158" s="21"/>
      <c r="G158" s="21"/>
      <c r="H158" s="21"/>
      <c r="I158" s="21"/>
      <c r="J158" s="22"/>
      <c r="K158" s="21"/>
      <c r="L158" s="22">
        <f t="shared" si="5"/>
        <v>0</v>
      </c>
      <c r="M158" s="22">
        <f t="shared" si="6"/>
        <v>0</v>
      </c>
    </row>
    <row r="159" spans="1:13">
      <c r="A159" s="19"/>
      <c r="B159" s="20"/>
      <c r="C159" s="21">
        <f ca="1">IF(ISNA(VLOOKUP(A159,INDIRECT($Q$1):INDIRECT($Q$2),11,FALSE)),0,VLOOKUP(A159,INDIRECT($Q$1):INDIRECT($Q$2),11,FALSE))</f>
        <v>0</v>
      </c>
      <c r="D159" s="21"/>
      <c r="E159" s="21"/>
      <c r="F159" s="21"/>
      <c r="G159" s="21"/>
      <c r="H159" s="21"/>
      <c r="I159" s="21"/>
      <c r="J159" s="22"/>
      <c r="K159" s="21"/>
      <c r="L159" s="22">
        <f t="shared" si="5"/>
        <v>0</v>
      </c>
      <c r="M159" s="22">
        <f t="shared" si="6"/>
        <v>0</v>
      </c>
    </row>
    <row r="160" spans="1:13">
      <c r="A160" s="19"/>
      <c r="B160" s="20"/>
      <c r="C160" s="21">
        <f ca="1">IF(ISNA(VLOOKUP(A160,INDIRECT($Q$1):INDIRECT($Q$2),11,FALSE)),0,VLOOKUP(A160,INDIRECT($Q$1):INDIRECT($Q$2),11,FALSE))</f>
        <v>0</v>
      </c>
      <c r="D160" s="21"/>
      <c r="E160" s="21"/>
      <c r="F160" s="21"/>
      <c r="G160" s="21"/>
      <c r="H160" s="21"/>
      <c r="I160" s="21"/>
      <c r="J160" s="22"/>
      <c r="K160" s="21"/>
      <c r="L160" s="22">
        <f t="shared" si="5"/>
        <v>0</v>
      </c>
      <c r="M160" s="22">
        <f t="shared" si="6"/>
        <v>0</v>
      </c>
    </row>
    <row r="161" spans="1:13">
      <c r="A161" s="19"/>
      <c r="B161" s="20"/>
      <c r="C161" s="21">
        <f ca="1">IF(ISNA(VLOOKUP(A161,INDIRECT($Q$1):INDIRECT($Q$2),11,FALSE)),0,VLOOKUP(A161,INDIRECT($Q$1):INDIRECT($Q$2),11,FALSE))</f>
        <v>0</v>
      </c>
      <c r="D161" s="21"/>
      <c r="E161" s="21"/>
      <c r="F161" s="21"/>
      <c r="G161" s="21"/>
      <c r="H161" s="21"/>
      <c r="I161" s="21"/>
      <c r="J161" s="22"/>
      <c r="K161" s="21"/>
      <c r="L161" s="22">
        <f t="shared" si="5"/>
        <v>0</v>
      </c>
      <c r="M161" s="22">
        <f t="shared" si="6"/>
        <v>0</v>
      </c>
    </row>
    <row r="162" spans="1:13">
      <c r="A162" s="19"/>
      <c r="B162" s="20"/>
      <c r="C162" s="21">
        <f ca="1">IF(ISNA(VLOOKUP(A162,INDIRECT($Q$1):INDIRECT($Q$2),11,FALSE)),0,VLOOKUP(A162,INDIRECT($Q$1):INDIRECT($Q$2),11,FALSE))</f>
        <v>0</v>
      </c>
      <c r="D162" s="21"/>
      <c r="E162" s="21"/>
      <c r="F162" s="21"/>
      <c r="G162" s="21"/>
      <c r="H162" s="21"/>
      <c r="I162" s="21"/>
      <c r="J162" s="22"/>
      <c r="K162" s="21"/>
      <c r="L162" s="22">
        <f t="shared" si="5"/>
        <v>0</v>
      </c>
      <c r="M162" s="22">
        <f t="shared" si="6"/>
        <v>0</v>
      </c>
    </row>
    <row r="163" spans="1:13">
      <c r="A163" s="19"/>
      <c r="B163" s="20"/>
      <c r="C163" s="21">
        <f ca="1">IF(ISNA(VLOOKUP(A163,INDIRECT($Q$1):INDIRECT($Q$2),11,FALSE)),0,VLOOKUP(A163,INDIRECT($Q$1):INDIRECT($Q$2),11,FALSE))</f>
        <v>0</v>
      </c>
      <c r="D163" s="21"/>
      <c r="E163" s="21"/>
      <c r="F163" s="21"/>
      <c r="G163" s="21"/>
      <c r="H163" s="21"/>
      <c r="I163" s="21"/>
      <c r="J163" s="22"/>
      <c r="K163" s="21"/>
      <c r="L163" s="22">
        <f t="shared" si="5"/>
        <v>0</v>
      </c>
      <c r="M163" s="22">
        <f t="shared" si="6"/>
        <v>0</v>
      </c>
    </row>
    <row r="164" spans="1:13">
      <c r="A164" s="19"/>
      <c r="B164" s="20"/>
      <c r="C164" s="21">
        <f ca="1">IF(ISNA(VLOOKUP(A164,INDIRECT($Q$1):INDIRECT($Q$2),11,FALSE)),0,VLOOKUP(A164,INDIRECT($Q$1):INDIRECT($Q$2),11,FALSE))</f>
        <v>0</v>
      </c>
      <c r="D164" s="21"/>
      <c r="E164" s="21"/>
      <c r="F164" s="21"/>
      <c r="G164" s="21"/>
      <c r="H164" s="21"/>
      <c r="I164" s="21"/>
      <c r="J164" s="22"/>
      <c r="K164" s="21"/>
      <c r="L164" s="22">
        <f t="shared" si="5"/>
        <v>0</v>
      </c>
      <c r="M164" s="22">
        <f t="shared" si="6"/>
        <v>0</v>
      </c>
    </row>
    <row r="165" spans="1:13">
      <c r="A165" s="19"/>
      <c r="B165" s="20"/>
      <c r="C165" s="21">
        <f ca="1">IF(ISNA(VLOOKUP(A165,INDIRECT($Q$1):INDIRECT($Q$2),11,FALSE)),0,VLOOKUP(A165,INDIRECT($Q$1):INDIRECT($Q$2),11,FALSE))</f>
        <v>0</v>
      </c>
      <c r="D165" s="21"/>
      <c r="E165" s="21"/>
      <c r="F165" s="21"/>
      <c r="G165" s="21"/>
      <c r="H165" s="21"/>
      <c r="I165" s="21"/>
      <c r="J165" s="22"/>
      <c r="K165" s="21"/>
      <c r="L165" s="22">
        <f t="shared" si="5"/>
        <v>0</v>
      </c>
      <c r="M165" s="22">
        <f t="shared" si="6"/>
        <v>0</v>
      </c>
    </row>
    <row r="166" spans="1:13">
      <c r="A166" s="19"/>
      <c r="B166" s="20"/>
      <c r="C166" s="21">
        <f ca="1">IF(ISNA(VLOOKUP(A166,INDIRECT($Q$1):INDIRECT($Q$2),11,FALSE)),0,VLOOKUP(A166,INDIRECT($Q$1):INDIRECT($Q$2),11,FALSE))</f>
        <v>0</v>
      </c>
      <c r="D166" s="21"/>
      <c r="E166" s="21"/>
      <c r="F166" s="21"/>
      <c r="G166" s="21"/>
      <c r="H166" s="21"/>
      <c r="I166" s="21"/>
      <c r="J166" s="22"/>
      <c r="K166" s="21"/>
      <c r="L166" s="22">
        <f t="shared" si="5"/>
        <v>0</v>
      </c>
      <c r="M166" s="22">
        <f t="shared" si="6"/>
        <v>0</v>
      </c>
    </row>
    <row r="167" spans="1:13">
      <c r="A167" s="19"/>
      <c r="B167" s="20"/>
      <c r="C167" s="21">
        <f ca="1">IF(ISNA(VLOOKUP(A167,INDIRECT($Q$1):INDIRECT($Q$2),11,FALSE)),0,VLOOKUP(A167,INDIRECT($Q$1):INDIRECT($Q$2),11,FALSE))</f>
        <v>0</v>
      </c>
      <c r="D167" s="21"/>
      <c r="E167" s="21"/>
      <c r="F167" s="21"/>
      <c r="G167" s="21"/>
      <c r="H167" s="21"/>
      <c r="I167" s="21"/>
      <c r="J167" s="22"/>
      <c r="K167" s="21"/>
      <c r="L167" s="22">
        <f t="shared" si="5"/>
        <v>0</v>
      </c>
      <c r="M167" s="22">
        <f t="shared" si="6"/>
        <v>0</v>
      </c>
    </row>
    <row r="168" spans="1:13">
      <c r="A168" s="19"/>
      <c r="B168" s="20"/>
      <c r="C168" s="21">
        <f ca="1">IF(ISNA(VLOOKUP(A168,INDIRECT($Q$1):INDIRECT($Q$2),11,FALSE)),0,VLOOKUP(A168,INDIRECT($Q$1):INDIRECT($Q$2),11,FALSE))</f>
        <v>0</v>
      </c>
      <c r="D168" s="21"/>
      <c r="E168" s="21"/>
      <c r="F168" s="21"/>
      <c r="G168" s="21"/>
      <c r="H168" s="21"/>
      <c r="I168" s="21"/>
      <c r="J168" s="22"/>
      <c r="K168" s="21"/>
      <c r="L168" s="22">
        <f t="shared" si="5"/>
        <v>0</v>
      </c>
      <c r="M168" s="22">
        <f t="shared" si="6"/>
        <v>0</v>
      </c>
    </row>
    <row r="169" spans="1:13">
      <c r="A169" s="19"/>
      <c r="B169" s="20"/>
      <c r="C169" s="21">
        <f ca="1">IF(ISNA(VLOOKUP(A169,INDIRECT($Q$1):INDIRECT($Q$2),11,FALSE)),0,VLOOKUP(A169,INDIRECT($Q$1):INDIRECT($Q$2),11,FALSE))</f>
        <v>0</v>
      </c>
      <c r="D169" s="21"/>
      <c r="E169" s="21"/>
      <c r="F169" s="21"/>
      <c r="G169" s="21"/>
      <c r="H169" s="21"/>
      <c r="I169" s="21"/>
      <c r="J169" s="22"/>
      <c r="K169" s="21"/>
      <c r="L169" s="22">
        <f t="shared" si="5"/>
        <v>0</v>
      </c>
      <c r="M169" s="22">
        <f t="shared" si="6"/>
        <v>0</v>
      </c>
    </row>
    <row r="170" spans="1:13">
      <c r="A170" s="19"/>
      <c r="B170" s="20"/>
      <c r="C170" s="21">
        <f ca="1">IF(ISNA(VLOOKUP(A170,INDIRECT($Q$1):INDIRECT($Q$2),11,FALSE)),0,VLOOKUP(A170,INDIRECT($Q$1):INDIRECT($Q$2),11,FALSE))</f>
        <v>0</v>
      </c>
      <c r="D170" s="21"/>
      <c r="E170" s="21"/>
      <c r="F170" s="21"/>
      <c r="G170" s="21"/>
      <c r="H170" s="21"/>
      <c r="I170" s="21"/>
      <c r="J170" s="22"/>
      <c r="K170" s="21"/>
      <c r="L170" s="22">
        <f t="shared" si="5"/>
        <v>0</v>
      </c>
      <c r="M170" s="22">
        <f t="shared" si="6"/>
        <v>0</v>
      </c>
    </row>
    <row r="171" spans="1:13">
      <c r="A171" s="19"/>
      <c r="B171" s="20"/>
      <c r="C171" s="21">
        <f ca="1">IF(ISNA(VLOOKUP(A171,INDIRECT($Q$1):INDIRECT($Q$2),11,FALSE)),0,VLOOKUP(A171,INDIRECT($Q$1):INDIRECT($Q$2),11,FALSE))</f>
        <v>0</v>
      </c>
      <c r="D171" s="21"/>
      <c r="E171" s="21"/>
      <c r="F171" s="21"/>
      <c r="G171" s="21"/>
      <c r="H171" s="21"/>
      <c r="I171" s="21"/>
      <c r="J171" s="22"/>
      <c r="K171" s="21"/>
      <c r="L171" s="22">
        <f t="shared" si="5"/>
        <v>0</v>
      </c>
      <c r="M171" s="22">
        <f t="shared" si="6"/>
        <v>0</v>
      </c>
    </row>
    <row r="172" spans="1:13">
      <c r="A172" s="19"/>
      <c r="B172" s="20"/>
      <c r="C172" s="21">
        <f ca="1">IF(ISNA(VLOOKUP(A172,INDIRECT($Q$1):INDIRECT($Q$2),11,FALSE)),0,VLOOKUP(A172,INDIRECT($Q$1):INDIRECT($Q$2),11,FALSE))</f>
        <v>0</v>
      </c>
      <c r="D172" s="21"/>
      <c r="E172" s="21"/>
      <c r="F172" s="21"/>
      <c r="G172" s="21"/>
      <c r="H172" s="21"/>
      <c r="I172" s="21"/>
      <c r="J172" s="22"/>
      <c r="K172" s="21"/>
      <c r="L172" s="22">
        <f t="shared" si="5"/>
        <v>0</v>
      </c>
      <c r="M172" s="22">
        <f t="shared" si="6"/>
        <v>0</v>
      </c>
    </row>
    <row r="173" spans="1:13">
      <c r="A173" s="19"/>
      <c r="B173" s="20"/>
      <c r="C173" s="21">
        <f ca="1">IF(ISNA(VLOOKUP(A173,INDIRECT($Q$1):INDIRECT($Q$2),11,FALSE)),0,VLOOKUP(A173,INDIRECT($Q$1):INDIRECT($Q$2),11,FALSE))</f>
        <v>0</v>
      </c>
      <c r="D173" s="21"/>
      <c r="E173" s="21"/>
      <c r="F173" s="21"/>
      <c r="G173" s="21"/>
      <c r="H173" s="21"/>
      <c r="I173" s="21"/>
      <c r="J173" s="22"/>
      <c r="K173" s="21"/>
      <c r="L173" s="22">
        <f t="shared" si="5"/>
        <v>0</v>
      </c>
      <c r="M173" s="22">
        <f t="shared" si="6"/>
        <v>0</v>
      </c>
    </row>
    <row r="174" spans="1:13">
      <c r="A174" s="19"/>
      <c r="B174" s="20"/>
      <c r="C174" s="21">
        <f ca="1">IF(ISNA(VLOOKUP(A174,INDIRECT($Q$1):INDIRECT($Q$2),11,FALSE)),0,VLOOKUP(A174,INDIRECT($Q$1):INDIRECT($Q$2),11,FALSE))</f>
        <v>0</v>
      </c>
      <c r="D174" s="21"/>
      <c r="E174" s="21"/>
      <c r="F174" s="21"/>
      <c r="G174" s="21"/>
      <c r="H174" s="21"/>
      <c r="I174" s="21"/>
      <c r="J174" s="22"/>
      <c r="K174" s="21"/>
      <c r="L174" s="22">
        <f t="shared" si="5"/>
        <v>0</v>
      </c>
      <c r="M174" s="22">
        <f t="shared" si="6"/>
        <v>0</v>
      </c>
    </row>
    <row r="175" spans="1:13">
      <c r="A175" s="19"/>
      <c r="B175" s="20"/>
      <c r="C175" s="21">
        <f ca="1">IF(ISNA(VLOOKUP(A175,INDIRECT($Q$1):INDIRECT($Q$2),11,FALSE)),0,VLOOKUP(A175,INDIRECT($Q$1):INDIRECT($Q$2),11,FALSE))</f>
        <v>0</v>
      </c>
      <c r="D175" s="21"/>
      <c r="E175" s="21"/>
      <c r="F175" s="21"/>
      <c r="G175" s="21"/>
      <c r="H175" s="21"/>
      <c r="I175" s="21"/>
      <c r="J175" s="22"/>
      <c r="K175" s="21"/>
      <c r="L175" s="22">
        <f t="shared" si="5"/>
        <v>0</v>
      </c>
      <c r="M175" s="22">
        <f t="shared" si="6"/>
        <v>0</v>
      </c>
    </row>
    <row r="176" spans="1:13">
      <c r="A176" s="19"/>
      <c r="B176" s="20"/>
      <c r="C176" s="21">
        <f ca="1">IF(ISNA(VLOOKUP(A176,INDIRECT($Q$1):INDIRECT($Q$2),11,FALSE)),0,VLOOKUP(A176,INDIRECT($Q$1):INDIRECT($Q$2),11,FALSE))</f>
        <v>0</v>
      </c>
      <c r="D176" s="21"/>
      <c r="E176" s="21"/>
      <c r="F176" s="21"/>
      <c r="G176" s="21"/>
      <c r="H176" s="21"/>
      <c r="I176" s="21"/>
      <c r="J176" s="22"/>
      <c r="K176" s="21"/>
      <c r="L176" s="22">
        <f t="shared" si="5"/>
        <v>0</v>
      </c>
      <c r="M176" s="22">
        <f t="shared" si="6"/>
        <v>0</v>
      </c>
    </row>
    <row r="177" spans="1:13">
      <c r="A177" s="19"/>
      <c r="B177" s="20"/>
      <c r="C177" s="21">
        <f ca="1">IF(ISNA(VLOOKUP(A177,INDIRECT($Q$1):INDIRECT($Q$2),11,FALSE)),0,VLOOKUP(A177,INDIRECT($Q$1):INDIRECT($Q$2),11,FALSE))</f>
        <v>0</v>
      </c>
      <c r="D177" s="21"/>
      <c r="E177" s="21"/>
      <c r="F177" s="21"/>
      <c r="G177" s="21"/>
      <c r="H177" s="21"/>
      <c r="I177" s="21"/>
      <c r="J177" s="22"/>
      <c r="K177" s="21"/>
      <c r="L177" s="22">
        <f t="shared" si="5"/>
        <v>0</v>
      </c>
      <c r="M177" s="22">
        <f t="shared" si="6"/>
        <v>0</v>
      </c>
    </row>
    <row r="178" spans="1:13">
      <c r="A178" s="19"/>
      <c r="B178" s="20"/>
      <c r="C178" s="21">
        <f ca="1">IF(ISNA(VLOOKUP(A178,INDIRECT($Q$1):INDIRECT($Q$2),11,FALSE)),0,VLOOKUP(A178,INDIRECT($Q$1):INDIRECT($Q$2),11,FALSE))</f>
        <v>0</v>
      </c>
      <c r="D178" s="21"/>
      <c r="E178" s="21"/>
      <c r="F178" s="21"/>
      <c r="G178" s="21"/>
      <c r="H178" s="21"/>
      <c r="I178" s="21"/>
      <c r="J178" s="22"/>
      <c r="K178" s="21"/>
      <c r="L178" s="22">
        <f t="shared" si="5"/>
        <v>0</v>
      </c>
      <c r="M178" s="22">
        <f t="shared" si="6"/>
        <v>0</v>
      </c>
    </row>
    <row r="179" spans="1:13">
      <c r="A179" s="19"/>
      <c r="B179" s="20"/>
      <c r="C179" s="21">
        <f ca="1">IF(ISNA(VLOOKUP(A179,INDIRECT($Q$1):INDIRECT($Q$2),11,FALSE)),0,VLOOKUP(A179,INDIRECT($Q$1):INDIRECT($Q$2),11,FALSE))</f>
        <v>0</v>
      </c>
      <c r="D179" s="21"/>
      <c r="E179" s="21"/>
      <c r="F179" s="21"/>
      <c r="G179" s="21"/>
      <c r="H179" s="21"/>
      <c r="I179" s="21"/>
      <c r="J179" s="22"/>
      <c r="K179" s="21"/>
      <c r="L179" s="22">
        <f t="shared" si="5"/>
        <v>0</v>
      </c>
      <c r="M179" s="22">
        <f t="shared" si="6"/>
        <v>0</v>
      </c>
    </row>
    <row r="180" spans="1:13">
      <c r="A180" s="19"/>
      <c r="B180" s="20"/>
      <c r="C180" s="21">
        <f ca="1">IF(ISNA(VLOOKUP(A180,INDIRECT($Q$1):INDIRECT($Q$2),11,FALSE)),0,VLOOKUP(A180,INDIRECT($Q$1):INDIRECT($Q$2),11,FALSE))</f>
        <v>0</v>
      </c>
      <c r="D180" s="21"/>
      <c r="E180" s="21"/>
      <c r="F180" s="21"/>
      <c r="G180" s="21"/>
      <c r="H180" s="21"/>
      <c r="I180" s="21"/>
      <c r="J180" s="22"/>
      <c r="K180" s="21"/>
      <c r="L180" s="22">
        <f t="shared" si="5"/>
        <v>0</v>
      </c>
      <c r="M180" s="22">
        <f t="shared" si="6"/>
        <v>0</v>
      </c>
    </row>
    <row r="181" spans="1:13">
      <c r="A181" s="19"/>
      <c r="B181" s="20"/>
      <c r="C181" s="21">
        <f ca="1">IF(ISNA(VLOOKUP(A181,INDIRECT($Q$1):INDIRECT($Q$2),11,FALSE)),0,VLOOKUP(A181,INDIRECT($Q$1):INDIRECT($Q$2),11,FALSE))</f>
        <v>0</v>
      </c>
      <c r="D181" s="21"/>
      <c r="E181" s="21"/>
      <c r="F181" s="21"/>
      <c r="G181" s="21"/>
      <c r="H181" s="21"/>
      <c r="I181" s="21"/>
      <c r="J181" s="22"/>
      <c r="K181" s="21"/>
      <c r="L181" s="22">
        <f t="shared" si="5"/>
        <v>0</v>
      </c>
      <c r="M181" s="22">
        <f t="shared" si="6"/>
        <v>0</v>
      </c>
    </row>
    <row r="182" spans="1:13">
      <c r="A182" s="19"/>
      <c r="B182" s="20"/>
      <c r="C182" s="21">
        <f ca="1">IF(ISNA(VLOOKUP(A182,INDIRECT($Q$1):INDIRECT($Q$2),11,FALSE)),0,VLOOKUP(A182,INDIRECT($Q$1):INDIRECT($Q$2),11,FALSE))</f>
        <v>0</v>
      </c>
      <c r="D182" s="21"/>
      <c r="E182" s="21"/>
      <c r="F182" s="21"/>
      <c r="G182" s="21"/>
      <c r="H182" s="21"/>
      <c r="I182" s="21"/>
      <c r="J182" s="22"/>
      <c r="K182" s="21"/>
      <c r="L182" s="22">
        <f t="shared" si="5"/>
        <v>0</v>
      </c>
      <c r="M182" s="22">
        <f t="shared" si="6"/>
        <v>0</v>
      </c>
    </row>
    <row r="183" spans="1:13">
      <c r="A183" s="19"/>
      <c r="B183" s="20"/>
      <c r="C183" s="21">
        <f ca="1">IF(ISNA(VLOOKUP(A183,INDIRECT($Q$1):INDIRECT($Q$2),11,FALSE)),0,VLOOKUP(A183,INDIRECT($Q$1):INDIRECT($Q$2),11,FALSE))</f>
        <v>0</v>
      </c>
      <c r="D183" s="21"/>
      <c r="E183" s="21"/>
      <c r="F183" s="21"/>
      <c r="G183" s="21"/>
      <c r="H183" s="21"/>
      <c r="I183" s="21"/>
      <c r="J183" s="22"/>
      <c r="K183" s="21"/>
      <c r="L183" s="22">
        <f t="shared" si="5"/>
        <v>0</v>
      </c>
      <c r="M183" s="22">
        <f t="shared" si="6"/>
        <v>0</v>
      </c>
    </row>
    <row r="184" spans="1:13">
      <c r="A184" s="19"/>
      <c r="B184" s="20"/>
      <c r="C184" s="21">
        <f ca="1">IF(ISNA(VLOOKUP(A184,INDIRECT($Q$1):INDIRECT($Q$2),11,FALSE)),0,VLOOKUP(A184,INDIRECT($Q$1):INDIRECT($Q$2),11,FALSE))</f>
        <v>0</v>
      </c>
      <c r="D184" s="21"/>
      <c r="E184" s="21"/>
      <c r="F184" s="21"/>
      <c r="G184" s="21"/>
      <c r="H184" s="21"/>
      <c r="I184" s="21"/>
      <c r="J184" s="22"/>
      <c r="K184" s="21"/>
      <c r="L184" s="22">
        <f t="shared" si="5"/>
        <v>0</v>
      </c>
      <c r="M184" s="22">
        <f t="shared" si="6"/>
        <v>0</v>
      </c>
    </row>
    <row r="185" spans="1:13">
      <c r="A185" s="19"/>
      <c r="B185" s="20"/>
      <c r="C185" s="21">
        <f ca="1">IF(ISNA(VLOOKUP(A185,INDIRECT($Q$1):INDIRECT($Q$2),11,FALSE)),0,VLOOKUP(A185,INDIRECT($Q$1):INDIRECT($Q$2),11,FALSE))</f>
        <v>0</v>
      </c>
      <c r="D185" s="21"/>
      <c r="E185" s="21"/>
      <c r="F185" s="21"/>
      <c r="G185" s="21"/>
      <c r="H185" s="21"/>
      <c r="I185" s="21"/>
      <c r="J185" s="22"/>
      <c r="K185" s="21"/>
      <c r="L185" s="22">
        <f t="shared" si="5"/>
        <v>0</v>
      </c>
      <c r="M185" s="22">
        <f t="shared" si="6"/>
        <v>0</v>
      </c>
    </row>
    <row r="186" spans="1:13">
      <c r="A186" s="19"/>
      <c r="B186" s="20"/>
      <c r="C186" s="21">
        <f ca="1">IF(ISNA(VLOOKUP(A186,INDIRECT($Q$1):INDIRECT($Q$2),11,FALSE)),0,VLOOKUP(A186,INDIRECT($Q$1):INDIRECT($Q$2),11,FALSE))</f>
        <v>0</v>
      </c>
      <c r="D186" s="21"/>
      <c r="E186" s="21"/>
      <c r="F186" s="21"/>
      <c r="G186" s="21"/>
      <c r="H186" s="21"/>
      <c r="I186" s="21"/>
      <c r="J186" s="22"/>
      <c r="K186" s="21"/>
      <c r="L186" s="22">
        <f t="shared" si="5"/>
        <v>0</v>
      </c>
      <c r="M186" s="22">
        <f t="shared" si="6"/>
        <v>0</v>
      </c>
    </row>
    <row r="187" spans="1:13">
      <c r="A187" s="19"/>
      <c r="B187" s="20"/>
      <c r="C187" s="21">
        <f ca="1">IF(ISNA(VLOOKUP(A187,INDIRECT($Q$1):INDIRECT($Q$2),11,FALSE)),0,VLOOKUP(A187,INDIRECT($Q$1):INDIRECT($Q$2),11,FALSE))</f>
        <v>0</v>
      </c>
      <c r="D187" s="21"/>
      <c r="E187" s="21"/>
      <c r="F187" s="21"/>
      <c r="G187" s="21"/>
      <c r="H187" s="21"/>
      <c r="I187" s="21"/>
      <c r="J187" s="22"/>
      <c r="K187" s="21"/>
      <c r="L187" s="22">
        <f t="shared" si="5"/>
        <v>0</v>
      </c>
      <c r="M187" s="22">
        <f t="shared" si="6"/>
        <v>0</v>
      </c>
    </row>
    <row r="188" spans="1:13">
      <c r="A188" s="19"/>
      <c r="B188" s="20"/>
      <c r="C188" s="21">
        <f ca="1">IF(ISNA(VLOOKUP(A188,INDIRECT($Q$1):INDIRECT($Q$2),11,FALSE)),0,VLOOKUP(A188,INDIRECT($Q$1):INDIRECT($Q$2),11,FALSE))</f>
        <v>0</v>
      </c>
      <c r="D188" s="21"/>
      <c r="E188" s="21"/>
      <c r="F188" s="21"/>
      <c r="G188" s="21"/>
      <c r="H188" s="21"/>
      <c r="I188" s="21"/>
      <c r="J188" s="22"/>
      <c r="K188" s="21"/>
      <c r="L188" s="22">
        <f t="shared" si="5"/>
        <v>0</v>
      </c>
      <c r="M188" s="22">
        <f t="shared" si="6"/>
        <v>0</v>
      </c>
    </row>
    <row r="189" spans="1:13">
      <c r="A189" s="19"/>
      <c r="B189" s="20"/>
      <c r="C189" s="21">
        <f ca="1">IF(ISNA(VLOOKUP(A189,INDIRECT($Q$1):INDIRECT($Q$2),11,FALSE)),0,VLOOKUP(A189,INDIRECT($Q$1):INDIRECT($Q$2),11,FALSE))</f>
        <v>0</v>
      </c>
      <c r="D189" s="21"/>
      <c r="E189" s="21"/>
      <c r="F189" s="21"/>
      <c r="G189" s="21"/>
      <c r="H189" s="21"/>
      <c r="I189" s="21"/>
      <c r="J189" s="22"/>
      <c r="K189" s="21"/>
      <c r="L189" s="22">
        <f t="shared" si="5"/>
        <v>0</v>
      </c>
      <c r="M189" s="22">
        <f t="shared" si="6"/>
        <v>0</v>
      </c>
    </row>
    <row r="190" spans="1:13">
      <c r="A190" s="19"/>
      <c r="B190" s="20"/>
      <c r="C190" s="21">
        <f ca="1">IF(ISNA(VLOOKUP(A190,INDIRECT($Q$1):INDIRECT($Q$2),11,FALSE)),0,VLOOKUP(A190,INDIRECT($Q$1):INDIRECT($Q$2),11,FALSE))</f>
        <v>0</v>
      </c>
      <c r="D190" s="21"/>
      <c r="E190" s="21"/>
      <c r="F190" s="21"/>
      <c r="G190" s="21"/>
      <c r="H190" s="21"/>
      <c r="I190" s="21"/>
      <c r="J190" s="22"/>
      <c r="K190" s="21"/>
      <c r="L190" s="22">
        <f t="shared" si="5"/>
        <v>0</v>
      </c>
      <c r="M190" s="22">
        <f t="shared" si="6"/>
        <v>0</v>
      </c>
    </row>
    <row r="191" spans="1:13">
      <c r="A191" s="19"/>
      <c r="B191" s="20"/>
      <c r="C191" s="21">
        <f ca="1">IF(ISNA(VLOOKUP(A191,INDIRECT($Q$1):INDIRECT($Q$2),11,FALSE)),0,VLOOKUP(A191,INDIRECT($Q$1):INDIRECT($Q$2),11,FALSE))</f>
        <v>0</v>
      </c>
      <c r="D191" s="21"/>
      <c r="E191" s="21"/>
      <c r="F191" s="21"/>
      <c r="G191" s="21"/>
      <c r="H191" s="21"/>
      <c r="I191" s="21"/>
      <c r="J191" s="22"/>
      <c r="K191" s="21"/>
      <c r="L191" s="22">
        <f t="shared" si="5"/>
        <v>0</v>
      </c>
      <c r="M191" s="22">
        <f t="shared" si="6"/>
        <v>0</v>
      </c>
    </row>
    <row r="192" spans="1:13">
      <c r="A192" s="19"/>
      <c r="B192" s="20"/>
      <c r="C192" s="21">
        <f ca="1">IF(ISNA(VLOOKUP(A192,INDIRECT($Q$1):INDIRECT($Q$2),11,FALSE)),0,VLOOKUP(A192,INDIRECT($Q$1):INDIRECT($Q$2),11,FALSE))</f>
        <v>0</v>
      </c>
      <c r="D192" s="21"/>
      <c r="E192" s="21"/>
      <c r="F192" s="21"/>
      <c r="G192" s="21"/>
      <c r="H192" s="21"/>
      <c r="I192" s="21"/>
      <c r="J192" s="22"/>
      <c r="K192" s="21"/>
      <c r="L192" s="22">
        <f t="shared" si="5"/>
        <v>0</v>
      </c>
      <c r="M192" s="22">
        <f t="shared" si="6"/>
        <v>0</v>
      </c>
    </row>
    <row r="193" spans="1:13">
      <c r="A193" s="19"/>
      <c r="B193" s="20"/>
      <c r="C193" s="21">
        <f ca="1">IF(ISNA(VLOOKUP(A193,INDIRECT($Q$1):INDIRECT($Q$2),11,FALSE)),0,VLOOKUP(A193,INDIRECT($Q$1):INDIRECT($Q$2),11,FALSE))</f>
        <v>0</v>
      </c>
      <c r="D193" s="21"/>
      <c r="E193" s="21"/>
      <c r="F193" s="21"/>
      <c r="G193" s="21"/>
      <c r="H193" s="21"/>
      <c r="I193" s="21"/>
      <c r="J193" s="22"/>
      <c r="K193" s="21"/>
      <c r="L193" s="22">
        <f t="shared" si="5"/>
        <v>0</v>
      </c>
      <c r="M193" s="22">
        <f t="shared" si="6"/>
        <v>0</v>
      </c>
    </row>
    <row r="194" spans="1:13">
      <c r="A194" s="19"/>
      <c r="B194" s="20"/>
      <c r="C194" s="21">
        <f ca="1">IF(ISNA(VLOOKUP(A194,INDIRECT($Q$1):INDIRECT($Q$2),11,FALSE)),0,VLOOKUP(A194,INDIRECT($Q$1):INDIRECT($Q$2),11,FALSE))</f>
        <v>0</v>
      </c>
      <c r="D194" s="21"/>
      <c r="E194" s="21"/>
      <c r="F194" s="21"/>
      <c r="G194" s="21"/>
      <c r="H194" s="21"/>
      <c r="I194" s="21"/>
      <c r="J194" s="22"/>
      <c r="K194" s="21"/>
      <c r="L194" s="22">
        <f t="shared" si="5"/>
        <v>0</v>
      </c>
      <c r="M194" s="22">
        <f t="shared" si="6"/>
        <v>0</v>
      </c>
    </row>
    <row r="195" spans="1:13">
      <c r="A195" s="19"/>
      <c r="B195" s="20"/>
      <c r="C195" s="21">
        <f ca="1">IF(ISNA(VLOOKUP(A195,INDIRECT($Q$1):INDIRECT($Q$2),11,FALSE)),0,VLOOKUP(A195,INDIRECT($Q$1):INDIRECT($Q$2),11,FALSE))</f>
        <v>0</v>
      </c>
      <c r="D195" s="21"/>
      <c r="E195" s="21"/>
      <c r="F195" s="21"/>
      <c r="G195" s="21"/>
      <c r="H195" s="21"/>
      <c r="I195" s="21"/>
      <c r="J195" s="22"/>
      <c r="K195" s="21"/>
      <c r="L195" s="22">
        <f t="shared" si="5"/>
        <v>0</v>
      </c>
      <c r="M195" s="22">
        <f t="shared" si="6"/>
        <v>0</v>
      </c>
    </row>
    <row r="196" spans="1:13">
      <c r="A196" s="19"/>
      <c r="B196" s="20"/>
      <c r="C196" s="21">
        <f ca="1">IF(ISNA(VLOOKUP(A196,INDIRECT($Q$1):INDIRECT($Q$2),11,FALSE)),0,VLOOKUP(A196,INDIRECT($Q$1):INDIRECT($Q$2),11,FALSE))</f>
        <v>0</v>
      </c>
      <c r="D196" s="21"/>
      <c r="E196" s="21"/>
      <c r="F196" s="21"/>
      <c r="G196" s="21"/>
      <c r="H196" s="21"/>
      <c r="I196" s="21"/>
      <c r="J196" s="22"/>
      <c r="K196" s="21"/>
      <c r="L196" s="22">
        <f t="shared" si="5"/>
        <v>0</v>
      </c>
      <c r="M196" s="22">
        <f t="shared" si="6"/>
        <v>0</v>
      </c>
    </row>
    <row r="197" spans="1:13">
      <c r="A197" s="19"/>
      <c r="B197" s="20"/>
      <c r="C197" s="21">
        <f ca="1">IF(ISNA(VLOOKUP(A197,INDIRECT($Q$1):INDIRECT($Q$2),11,FALSE)),0,VLOOKUP(A197,INDIRECT($Q$1):INDIRECT($Q$2),11,FALSE))</f>
        <v>0</v>
      </c>
      <c r="D197" s="21"/>
      <c r="E197" s="21"/>
      <c r="F197" s="21"/>
      <c r="G197" s="21"/>
      <c r="H197" s="21"/>
      <c r="I197" s="21"/>
      <c r="J197" s="22"/>
      <c r="K197" s="21"/>
      <c r="L197" s="22">
        <f t="shared" si="5"/>
        <v>0</v>
      </c>
      <c r="M197" s="22">
        <f t="shared" si="6"/>
        <v>0</v>
      </c>
    </row>
    <row r="198" spans="1:13">
      <c r="A198" s="19"/>
      <c r="B198" s="20"/>
      <c r="C198" s="21">
        <f ca="1">IF(ISNA(VLOOKUP(A198,INDIRECT($Q$1):INDIRECT($Q$2),11,FALSE)),0,VLOOKUP(A198,INDIRECT($Q$1):INDIRECT($Q$2),11,FALSE))</f>
        <v>0</v>
      </c>
      <c r="D198" s="21"/>
      <c r="E198" s="21"/>
      <c r="F198" s="21"/>
      <c r="G198" s="21"/>
      <c r="H198" s="21"/>
      <c r="I198" s="21"/>
      <c r="J198" s="22"/>
      <c r="K198" s="21"/>
      <c r="L198" s="22">
        <f t="shared" si="5"/>
        <v>0</v>
      </c>
      <c r="M198" s="22">
        <f t="shared" si="6"/>
        <v>0</v>
      </c>
    </row>
    <row r="199" spans="1:13">
      <c r="A199" s="19"/>
      <c r="B199" s="20"/>
      <c r="C199" s="21">
        <f ca="1">IF(ISNA(VLOOKUP(A199,INDIRECT($Q$1):INDIRECT($Q$2),11,FALSE)),0,VLOOKUP(A199,INDIRECT($Q$1):INDIRECT($Q$2),11,FALSE))</f>
        <v>0</v>
      </c>
      <c r="D199" s="21"/>
      <c r="E199" s="21"/>
      <c r="F199" s="21"/>
      <c r="G199" s="21"/>
      <c r="H199" s="21"/>
      <c r="I199" s="21"/>
      <c r="J199" s="22"/>
      <c r="K199" s="21"/>
      <c r="L199" s="22">
        <f t="shared" si="5"/>
        <v>0</v>
      </c>
      <c r="M199" s="22">
        <f t="shared" si="6"/>
        <v>0</v>
      </c>
    </row>
    <row r="200" spans="1:13">
      <c r="A200" s="19"/>
      <c r="B200" s="20"/>
      <c r="C200" s="21">
        <f ca="1">IF(ISNA(VLOOKUP(A200,INDIRECT($Q$1):INDIRECT($Q$2),11,FALSE)),0,VLOOKUP(A200,INDIRECT($Q$1):INDIRECT($Q$2),11,FALSE))</f>
        <v>0</v>
      </c>
      <c r="D200" s="21"/>
      <c r="E200" s="21"/>
      <c r="F200" s="21"/>
      <c r="G200" s="21"/>
      <c r="H200" s="21"/>
      <c r="I200" s="21"/>
      <c r="J200" s="22"/>
      <c r="K200" s="21"/>
      <c r="L200" s="22">
        <f t="shared" ref="L200:L206" si="7">IF($K200&gt;$J200,$K200-$J200,0)</f>
        <v>0</v>
      </c>
      <c r="M200" s="22">
        <f t="shared" ref="M200:M206" si="8">IF($K200&lt;$J200,$J200-$K200,0)</f>
        <v>0</v>
      </c>
    </row>
    <row r="201" spans="1:13">
      <c r="A201" s="19"/>
      <c r="B201" s="20"/>
      <c r="C201" s="21">
        <f ca="1">IF(ISNA(VLOOKUP(A201,INDIRECT($Q$1):INDIRECT($Q$2),11,FALSE)),0,VLOOKUP(A201,INDIRECT($Q$1):INDIRECT($Q$2),11,FALSE))</f>
        <v>0</v>
      </c>
      <c r="D201" s="21"/>
      <c r="E201" s="21"/>
      <c r="F201" s="21"/>
      <c r="G201" s="21"/>
      <c r="H201" s="21"/>
      <c r="I201" s="21"/>
      <c r="J201" s="22"/>
      <c r="K201" s="21"/>
      <c r="L201" s="22">
        <f t="shared" si="7"/>
        <v>0</v>
      </c>
      <c r="M201" s="22">
        <f t="shared" si="8"/>
        <v>0</v>
      </c>
    </row>
    <row r="202" spans="1:13">
      <c r="A202" s="19"/>
      <c r="B202" s="20"/>
      <c r="C202" s="21">
        <f ca="1">IF(ISNA(VLOOKUP(A202,INDIRECT($Q$1):INDIRECT($Q$2),11,FALSE)),0,VLOOKUP(A202,INDIRECT($Q$1):INDIRECT($Q$2),11,FALSE))</f>
        <v>0</v>
      </c>
      <c r="D202" s="21"/>
      <c r="E202" s="21"/>
      <c r="F202" s="21"/>
      <c r="G202" s="21"/>
      <c r="H202" s="21"/>
      <c r="I202" s="21"/>
      <c r="J202" s="22"/>
      <c r="K202" s="21"/>
      <c r="L202" s="22">
        <f t="shared" si="7"/>
        <v>0</v>
      </c>
      <c r="M202" s="22">
        <f t="shared" si="8"/>
        <v>0</v>
      </c>
    </row>
    <row r="203" spans="1:13">
      <c r="A203" s="19"/>
      <c r="B203" s="20"/>
      <c r="C203" s="21">
        <f ca="1">IF(ISNA(VLOOKUP(A203,INDIRECT($Q$1):INDIRECT($Q$2),11,FALSE)),0,VLOOKUP(A203,INDIRECT($Q$1):INDIRECT($Q$2),11,FALSE))</f>
        <v>0</v>
      </c>
      <c r="D203" s="21"/>
      <c r="E203" s="21"/>
      <c r="F203" s="21"/>
      <c r="G203" s="21"/>
      <c r="H203" s="21"/>
      <c r="I203" s="21"/>
      <c r="J203" s="22"/>
      <c r="K203" s="21"/>
      <c r="L203" s="22">
        <f t="shared" si="7"/>
        <v>0</v>
      </c>
      <c r="M203" s="22">
        <f t="shared" si="8"/>
        <v>0</v>
      </c>
    </row>
    <row r="204" spans="1:13">
      <c r="A204" s="19"/>
      <c r="B204" s="20"/>
      <c r="C204" s="21">
        <f ca="1">IF(ISNA(VLOOKUP(A204,INDIRECT($Q$1):INDIRECT($Q$2),11,FALSE)),0,VLOOKUP(A204,INDIRECT($Q$1):INDIRECT($Q$2),11,FALSE))</f>
        <v>0</v>
      </c>
      <c r="D204" s="21"/>
      <c r="E204" s="21"/>
      <c r="F204" s="21"/>
      <c r="G204" s="21"/>
      <c r="H204" s="21"/>
      <c r="I204" s="21"/>
      <c r="J204" s="22"/>
      <c r="K204" s="21"/>
      <c r="L204" s="22">
        <f t="shared" si="7"/>
        <v>0</v>
      </c>
      <c r="M204" s="22">
        <f t="shared" si="8"/>
        <v>0</v>
      </c>
    </row>
    <row r="205" spans="1:13">
      <c r="A205" s="19"/>
      <c r="B205" s="20"/>
      <c r="C205" s="21">
        <f ca="1">IF(ISNA(VLOOKUP(A205,INDIRECT($Q$1):INDIRECT($Q$2),11,FALSE)),0,VLOOKUP(A205,INDIRECT($Q$1):INDIRECT($Q$2),11,FALSE))</f>
        <v>0</v>
      </c>
      <c r="D205" s="21"/>
      <c r="E205" s="21"/>
      <c r="F205" s="21"/>
      <c r="G205" s="21"/>
      <c r="H205" s="21"/>
      <c r="I205" s="21"/>
      <c r="J205" s="22"/>
      <c r="K205" s="21"/>
      <c r="L205" s="22">
        <f t="shared" si="7"/>
        <v>0</v>
      </c>
      <c r="M205" s="22">
        <f t="shared" si="8"/>
        <v>0</v>
      </c>
    </row>
    <row r="206" spans="1:13">
      <c r="A206" s="19"/>
      <c r="B206" s="20"/>
      <c r="C206" s="21">
        <f ca="1">IF(ISNA(VLOOKUP(A206,INDIRECT($Q$1):INDIRECT($Q$2),11,FALSE)),0,VLOOKUP(A206,INDIRECT($Q$1):INDIRECT($Q$2),11,FALSE))</f>
        <v>0</v>
      </c>
      <c r="D206" s="21"/>
      <c r="E206" s="21"/>
      <c r="F206" s="21"/>
      <c r="G206" s="21"/>
      <c r="H206" s="21"/>
      <c r="I206" s="21"/>
      <c r="J206" s="22"/>
      <c r="K206" s="21"/>
      <c r="L206" s="22">
        <f t="shared" si="7"/>
        <v>0</v>
      </c>
      <c r="M206" s="22">
        <f t="shared" si="8"/>
        <v>0</v>
      </c>
    </row>
    <row r="207" spans="1:13">
      <c r="A207" s="24" t="s">
        <v>12</v>
      </c>
      <c r="B207" s="24"/>
      <c r="C207" s="25">
        <f ca="1">SUM(C8:C206)</f>
        <v>539834</v>
      </c>
      <c r="D207" s="25">
        <f>SUM(D7:D206)</f>
        <v>237016</v>
      </c>
      <c r="E207" s="25">
        <f t="shared" ref="E207:M207" si="9">SUM(E8:E206)</f>
        <v>4141</v>
      </c>
      <c r="F207" s="25">
        <f t="shared" si="9"/>
        <v>0</v>
      </c>
      <c r="G207" s="25">
        <f t="shared" si="9"/>
        <v>15654</v>
      </c>
      <c r="H207" s="25">
        <f t="shared" si="9"/>
        <v>0</v>
      </c>
      <c r="I207" s="25">
        <f t="shared" si="9"/>
        <v>0</v>
      </c>
      <c r="J207" s="25">
        <f t="shared" ca="1" si="9"/>
        <v>762613</v>
      </c>
      <c r="K207" s="25">
        <f t="shared" si="9"/>
        <v>539834</v>
      </c>
      <c r="L207" s="25">
        <f t="shared" ca="1" si="9"/>
        <v>316</v>
      </c>
      <c r="M207" s="25">
        <f t="shared" ca="1" si="9"/>
        <v>223095</v>
      </c>
    </row>
  </sheetData>
  <mergeCells count="1"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SEM_FLOTTANT</vt:lpstr>
      <vt:lpstr>201412</vt:lpstr>
      <vt:lpstr>201501</vt:lpstr>
      <vt:lpstr>201502</vt:lpstr>
      <vt:lpstr>201503</vt:lpstr>
      <vt:lpstr>201504</vt:lpstr>
      <vt:lpstr>201505</vt:lpstr>
      <vt:lpstr>201506</vt:lpstr>
      <vt:lpstr>201507</vt:lpstr>
      <vt:lpstr>201508</vt:lpstr>
      <vt:lpstr>201509</vt:lpstr>
      <vt:lpstr>201510</vt:lpstr>
      <vt:lpstr>201511</vt:lpstr>
      <vt:lpstr>201512</vt:lpstr>
      <vt:lpstr>201601</vt:lpstr>
      <vt:lpstr>201602</vt:lpstr>
      <vt:lpstr>201603</vt:lpstr>
      <vt:lpstr>201604</vt:lpstr>
      <vt:lpstr>201605</vt:lpstr>
      <vt:lpstr>201606</vt:lpstr>
      <vt:lpstr>Feuil16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2016-03-16T01:13:02Z</dcterms:modified>
</cp:coreProperties>
</file>