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-192" yWindow="-156" windowWidth="15288" windowHeight="7428" activeTab="4"/>
  </bookViews>
  <sheets>
    <sheet name="Stocks" sheetId="10" r:id="rId1"/>
    <sheet name="ROUGE" sheetId="2" r:id="rId2"/>
    <sheet name="JAUNE" sheetId="3" r:id="rId3"/>
    <sheet name="BLEU" sheetId="5" r:id="rId4"/>
    <sheet name="SUIVI STOCKS" sheetId="14" r:id="rId5"/>
    <sheet name="calc" sheetId="15" r:id="rId6"/>
  </sheets>
  <definedNames>
    <definedName name="_xlnm._FilterDatabase" localSheetId="0" hidden="1">Stocks!$A$1:$F$140</definedName>
    <definedName name="_xlnm._FilterDatabase" localSheetId="4" hidden="1">'SUIVI STOCKS'!$C$1:$V$160</definedName>
    <definedName name="Champ">calc!$A$2:$N$10000</definedName>
    <definedName name="client">#REF!</definedName>
    <definedName name="emetteur">#REF!</definedName>
    <definedName name="Feuil">'SUIVI STOCKS'!$B$2:$B$16</definedName>
    <definedName name="glossairea">#REF!</definedName>
    <definedName name="Ref_">Stocks!$A$2:$A$200</definedName>
  </definedNames>
  <calcPr calcId="125725"/>
</workbook>
</file>

<file path=xl/calcChain.xml><?xml version="1.0" encoding="utf-8"?>
<calcChain xmlns="http://schemas.openxmlformats.org/spreadsheetml/2006/main">
  <c r="Y2" i="15"/>
  <c r="Z2"/>
  <c r="AA2"/>
  <c r="AB2"/>
  <c r="AC2"/>
  <c r="AD2"/>
  <c r="AE2"/>
  <c r="AF2"/>
  <c r="AG2"/>
  <c r="AH2"/>
  <c r="AI2"/>
  <c r="AJ2"/>
  <c r="E2" i="14"/>
  <c r="W1" i="15"/>
  <c r="X1"/>
  <c r="Y1"/>
  <c r="Y6" s="1"/>
  <c r="Z1"/>
  <c r="Z6" s="1"/>
  <c r="AA1"/>
  <c r="AB1"/>
  <c r="AC1"/>
  <c r="AC6" s="1"/>
  <c r="AD1"/>
  <c r="AD6" s="1"/>
  <c r="AE1"/>
  <c r="AF1"/>
  <c r="AG1"/>
  <c r="AG6" s="1"/>
  <c r="AH1"/>
  <c r="AH6" s="1"/>
  <c r="AI1"/>
  <c r="AJ1"/>
  <c r="V1"/>
  <c r="Z5"/>
  <c r="Z4"/>
  <c r="Z3"/>
  <c r="AD5"/>
  <c r="AD4"/>
  <c r="AD3"/>
  <c r="AH5"/>
  <c r="AH4"/>
  <c r="AH3"/>
  <c r="Y5"/>
  <c r="Y4"/>
  <c r="Y3"/>
  <c r="AC5"/>
  <c r="AC4"/>
  <c r="AC3"/>
  <c r="AG5"/>
  <c r="AG4"/>
  <c r="AG3"/>
  <c r="AB5"/>
  <c r="AB4"/>
  <c r="AB3"/>
  <c r="AF5"/>
  <c r="AF4"/>
  <c r="AF3"/>
  <c r="AJ5"/>
  <c r="AJ4"/>
  <c r="AJ3"/>
  <c r="AA5"/>
  <c r="AA4"/>
  <c r="AA3"/>
  <c r="AE5"/>
  <c r="AE4"/>
  <c r="AE3"/>
  <c r="AI5"/>
  <c r="AI4"/>
  <c r="AI3"/>
  <c r="W3"/>
  <c r="V2"/>
  <c r="X2"/>
  <c r="X3"/>
  <c r="W2"/>
  <c r="V3"/>
  <c r="AG14" l="1"/>
  <c r="AC14"/>
  <c r="Y14"/>
  <c r="AG13"/>
  <c r="AC13"/>
  <c r="Y13"/>
  <c r="AG12"/>
  <c r="AC12"/>
  <c r="Y12"/>
  <c r="AG11"/>
  <c r="AC11"/>
  <c r="Y11"/>
  <c r="AG10"/>
  <c r="AC10"/>
  <c r="Y10"/>
  <c r="AG8"/>
  <c r="AC8"/>
  <c r="Y8"/>
  <c r="AG7"/>
  <c r="AC7"/>
  <c r="Y7"/>
  <c r="AH14"/>
  <c r="AD14"/>
  <c r="Z14"/>
  <c r="AH13"/>
  <c r="AD13"/>
  <c r="Z13"/>
  <c r="AH12"/>
  <c r="AD12"/>
  <c r="Z12"/>
  <c r="AH11"/>
  <c r="AD11"/>
  <c r="Z11"/>
  <c r="AH10"/>
  <c r="AD10"/>
  <c r="Z10"/>
  <c r="AH8"/>
  <c r="AD8"/>
  <c r="Z8"/>
  <c r="AH7"/>
  <c r="AD7"/>
  <c r="Z7"/>
  <c r="AI14"/>
  <c r="AE14"/>
  <c r="AA14"/>
  <c r="AI13"/>
  <c r="AE13"/>
  <c r="AA13"/>
  <c r="AI12"/>
  <c r="AE12"/>
  <c r="AA12"/>
  <c r="AI11"/>
  <c r="AE11"/>
  <c r="AA11"/>
  <c r="AI10"/>
  <c r="AE10"/>
  <c r="AA10"/>
  <c r="AI8"/>
  <c r="AE8"/>
  <c r="AA8"/>
  <c r="AI7"/>
  <c r="AE7"/>
  <c r="AA7"/>
  <c r="AI6"/>
  <c r="AE6"/>
  <c r="AA6"/>
  <c r="AJ14"/>
  <c r="AF14"/>
  <c r="AB14"/>
  <c r="AJ13"/>
  <c r="AF13"/>
  <c r="AB13"/>
  <c r="AJ12"/>
  <c r="AF12"/>
  <c r="AB12"/>
  <c r="AJ11"/>
  <c r="AF11"/>
  <c r="AB11"/>
  <c r="AJ10"/>
  <c r="AF10"/>
  <c r="AB10"/>
  <c r="AJ8"/>
  <c r="AF8"/>
  <c r="AB8"/>
  <c r="AJ7"/>
  <c r="AF7"/>
  <c r="AB7"/>
  <c r="AJ6"/>
  <c r="AF6"/>
  <c r="AB6"/>
  <c r="X4"/>
  <c r="V4"/>
  <c r="W4"/>
  <c r="A16" l="1"/>
  <c r="A26"/>
  <c r="A40"/>
  <c r="A47"/>
  <c r="A58"/>
  <c r="A59"/>
  <c r="A61"/>
  <c r="A63"/>
  <c r="A64"/>
  <c r="A65"/>
  <c r="A68"/>
  <c r="A72"/>
  <c r="A74"/>
  <c r="A77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1001"/>
  <c r="A1002"/>
  <c r="A1003"/>
  <c r="A1004"/>
  <c r="A1005"/>
  <c r="A1006"/>
  <c r="A1007"/>
  <c r="A1008"/>
  <c r="A1009"/>
  <c r="A1010"/>
  <c r="A1011"/>
  <c r="A1012"/>
  <c r="A1013"/>
  <c r="A1014"/>
  <c r="A1015"/>
  <c r="A1016"/>
  <c r="A1017"/>
  <c r="A1018"/>
  <c r="A1019"/>
  <c r="A1020"/>
  <c r="A1021"/>
  <c r="A1022"/>
  <c r="A1023"/>
  <c r="A1024"/>
  <c r="A1025"/>
  <c r="A1026"/>
  <c r="A1027"/>
  <c r="A1028"/>
  <c r="A1029"/>
  <c r="A1030"/>
  <c r="A1031"/>
  <c r="A1032"/>
  <c r="A1033"/>
  <c r="A1034"/>
  <c r="A1035"/>
  <c r="A1036"/>
  <c r="A1037"/>
  <c r="A1038"/>
  <c r="A1039"/>
  <c r="A1040"/>
  <c r="A1041"/>
  <c r="A1042"/>
  <c r="A1043"/>
  <c r="A1044"/>
  <c r="A1045"/>
  <c r="A1046"/>
  <c r="A1047"/>
  <c r="A1048"/>
  <c r="A1049"/>
  <c r="A1050"/>
  <c r="A1051"/>
  <c r="A1052"/>
  <c r="A1053"/>
  <c r="A1054"/>
  <c r="A1055"/>
  <c r="A1056"/>
  <c r="A1057"/>
  <c r="A1058"/>
  <c r="A1059"/>
  <c r="A1060"/>
  <c r="A1061"/>
  <c r="A1062"/>
  <c r="A1063"/>
  <c r="A1064"/>
  <c r="A1065"/>
  <c r="A1066"/>
  <c r="A1067"/>
  <c r="A1068"/>
  <c r="A1069"/>
  <c r="A1070"/>
  <c r="A1071"/>
  <c r="A1072"/>
  <c r="A1073"/>
  <c r="A1074"/>
  <c r="A1075"/>
  <c r="A1076"/>
  <c r="A1077"/>
  <c r="A1078"/>
  <c r="A1079"/>
  <c r="A1080"/>
  <c r="A1081"/>
  <c r="A1082"/>
  <c r="A1083"/>
  <c r="A1084"/>
  <c r="A1085"/>
  <c r="A1086"/>
  <c r="A1087"/>
  <c r="A1088"/>
  <c r="A1089"/>
  <c r="A1090"/>
  <c r="A1091"/>
  <c r="A1092"/>
  <c r="A1093"/>
  <c r="A1094"/>
  <c r="A1095"/>
  <c r="A1096"/>
  <c r="A1097"/>
  <c r="A1098"/>
  <c r="A1099"/>
  <c r="A1100"/>
  <c r="A1101"/>
  <c r="A1102"/>
  <c r="A1103"/>
  <c r="A1104"/>
  <c r="A1105"/>
  <c r="A1106"/>
  <c r="A1107"/>
  <c r="A1108"/>
  <c r="A1109"/>
  <c r="A1110"/>
  <c r="A1111"/>
  <c r="A1112"/>
  <c r="A1113"/>
  <c r="A1114"/>
  <c r="A1115"/>
  <c r="A1116"/>
  <c r="A1117"/>
  <c r="A1118"/>
  <c r="A1119"/>
  <c r="A1120"/>
  <c r="A1121"/>
  <c r="A1122"/>
  <c r="A1123"/>
  <c r="A1124"/>
  <c r="A1125"/>
  <c r="A1126"/>
  <c r="A1127"/>
  <c r="A1128"/>
  <c r="A1129"/>
  <c r="A1130"/>
  <c r="A1131"/>
  <c r="A1132"/>
  <c r="A1133"/>
  <c r="A1134"/>
  <c r="A1135"/>
  <c r="A1136"/>
  <c r="A1137"/>
  <c r="A1138"/>
  <c r="A1139"/>
  <c r="A1140"/>
  <c r="A1141"/>
  <c r="A1142"/>
  <c r="A1143"/>
  <c r="A1144"/>
  <c r="A1145"/>
  <c r="A1146"/>
  <c r="A1147"/>
  <c r="A1148"/>
  <c r="A1149"/>
  <c r="A1150"/>
  <c r="A1151"/>
  <c r="A1152"/>
  <c r="A1153"/>
  <c r="A1154"/>
  <c r="A1155"/>
  <c r="A1156"/>
  <c r="A1157"/>
  <c r="A1158"/>
  <c r="A1159"/>
  <c r="A1160"/>
  <c r="A1161"/>
  <c r="A1162"/>
  <c r="A1163"/>
  <c r="A1164"/>
  <c r="A1165"/>
  <c r="A1166"/>
  <c r="A1167"/>
  <c r="A1168"/>
  <c r="A1169"/>
  <c r="A1170"/>
  <c r="A1171"/>
  <c r="A1172"/>
  <c r="A1173"/>
  <c r="A1174"/>
  <c r="A1175"/>
  <c r="A1176"/>
  <c r="A1177"/>
  <c r="A1178"/>
  <c r="A1179"/>
  <c r="A1180"/>
  <c r="A1181"/>
  <c r="A1182"/>
  <c r="A1183"/>
  <c r="A1184"/>
  <c r="A1185"/>
  <c r="A1186"/>
  <c r="A1187"/>
  <c r="A1188"/>
  <c r="A1189"/>
  <c r="A1190"/>
  <c r="A1191"/>
  <c r="A1192"/>
  <c r="A1193"/>
  <c r="A1194"/>
  <c r="A1195"/>
  <c r="A1196"/>
  <c r="A1197"/>
  <c r="A1198"/>
  <c r="A1199"/>
  <c r="A1200"/>
  <c r="A1201"/>
  <c r="A1202"/>
  <c r="A1203"/>
  <c r="A1204"/>
  <c r="A1205"/>
  <c r="A1206"/>
  <c r="A1207"/>
  <c r="A1208"/>
  <c r="A1209"/>
  <c r="A1210"/>
  <c r="A1211"/>
  <c r="A1212"/>
  <c r="A1213"/>
  <c r="A1214"/>
  <c r="A1215"/>
  <c r="A1216"/>
  <c r="A1217"/>
  <c r="A1218"/>
  <c r="A1219"/>
  <c r="A1220"/>
  <c r="A1221"/>
  <c r="A1222"/>
  <c r="A1223"/>
  <c r="A1224"/>
  <c r="A1225"/>
  <c r="A1226"/>
  <c r="A1227"/>
  <c r="A1228"/>
  <c r="A1229"/>
  <c r="A1230"/>
  <c r="A1231"/>
  <c r="A1232"/>
  <c r="A1233"/>
  <c r="A1234"/>
  <c r="A1235"/>
  <c r="A1236"/>
  <c r="A1237"/>
  <c r="A1238"/>
  <c r="A1239"/>
  <c r="A1240"/>
  <c r="A1241"/>
  <c r="A1242"/>
  <c r="A1243"/>
  <c r="A1244"/>
  <c r="A1245"/>
  <c r="A1246"/>
  <c r="A1247"/>
  <c r="A1248"/>
  <c r="A1249"/>
  <c r="A1250"/>
  <c r="A1251"/>
  <c r="A1252"/>
  <c r="A1253"/>
  <c r="A1254"/>
  <c r="A1255"/>
  <c r="A1256"/>
  <c r="A1257"/>
  <c r="A1258"/>
  <c r="A1259"/>
  <c r="A1260"/>
  <c r="A1261"/>
  <c r="A1262"/>
  <c r="A1263"/>
  <c r="A1264"/>
  <c r="A1265"/>
  <c r="A1266"/>
  <c r="A1267"/>
  <c r="A1268"/>
  <c r="A1269"/>
  <c r="A1270"/>
  <c r="A1271"/>
  <c r="A1272"/>
  <c r="A1273"/>
  <c r="A1274"/>
  <c r="A1275"/>
  <c r="A1276"/>
  <c r="A1277"/>
  <c r="A1278"/>
  <c r="A1279"/>
  <c r="A1280"/>
  <c r="A1281"/>
  <c r="A1282"/>
  <c r="A1283"/>
  <c r="A1284"/>
  <c r="A1285"/>
  <c r="A1286"/>
  <c r="A1287"/>
  <c r="A1288"/>
  <c r="A1289"/>
  <c r="A1290"/>
  <c r="A1291"/>
  <c r="A1292"/>
  <c r="A1293"/>
  <c r="A1294"/>
  <c r="A1295"/>
  <c r="A1296"/>
  <c r="A1297"/>
  <c r="A1298"/>
  <c r="A1299"/>
  <c r="A1300"/>
  <c r="A1301"/>
  <c r="A1302"/>
  <c r="A1303"/>
  <c r="A1304"/>
  <c r="A1305"/>
  <c r="A1306"/>
  <c r="A1307"/>
  <c r="A1308"/>
  <c r="A1309"/>
  <c r="A1310"/>
  <c r="A1311"/>
  <c r="A1312"/>
  <c r="A1313"/>
  <c r="A1314"/>
  <c r="A1315"/>
  <c r="A1316"/>
  <c r="A1317"/>
  <c r="A1318"/>
  <c r="A1319"/>
  <c r="A1320"/>
  <c r="A1321"/>
  <c r="A1322"/>
  <c r="A1323"/>
  <c r="A1324"/>
  <c r="A1325"/>
  <c r="A1326"/>
  <c r="A1327"/>
  <c r="A1328"/>
  <c r="A1329"/>
  <c r="A1330"/>
  <c r="A1331"/>
  <c r="A1332"/>
  <c r="A1333"/>
  <c r="A1334"/>
  <c r="A1335"/>
  <c r="A1336"/>
  <c r="A1337"/>
  <c r="A1338"/>
  <c r="A1339"/>
  <c r="A1340"/>
  <c r="A1341"/>
  <c r="A1342"/>
  <c r="A1343"/>
  <c r="A1344"/>
  <c r="A1345"/>
  <c r="A1346"/>
  <c r="A1347"/>
  <c r="A1348"/>
  <c r="A1349"/>
  <c r="A1350"/>
  <c r="A1351"/>
  <c r="A1352"/>
  <c r="A1353"/>
  <c r="A1354"/>
  <c r="A1355"/>
  <c r="A1356"/>
  <c r="A1357"/>
  <c r="A1358"/>
  <c r="A1359"/>
  <c r="A1360"/>
  <c r="A1361"/>
  <c r="A1362"/>
  <c r="A1363"/>
  <c r="A1364"/>
  <c r="A1365"/>
  <c r="A1366"/>
  <c r="A1367"/>
  <c r="A1368"/>
  <c r="A1369"/>
  <c r="A1370"/>
  <c r="A1371"/>
  <c r="A1372"/>
  <c r="A1373"/>
  <c r="A1374"/>
  <c r="A1375"/>
  <c r="A1376"/>
  <c r="A1377"/>
  <c r="A1378"/>
  <c r="A1379"/>
  <c r="A1380"/>
  <c r="A1381"/>
  <c r="A1382"/>
  <c r="A1383"/>
  <c r="A1384"/>
  <c r="A1385"/>
  <c r="A1386"/>
  <c r="A1387"/>
  <c r="A1388"/>
  <c r="A1389"/>
  <c r="A1390"/>
  <c r="A1391"/>
  <c r="A1392"/>
  <c r="A1393"/>
  <c r="A1394"/>
  <c r="A1395"/>
  <c r="A1396"/>
  <c r="A1397"/>
  <c r="A1398"/>
  <c r="A1399"/>
  <c r="A1400"/>
  <c r="A1401"/>
  <c r="A1402"/>
  <c r="A1403"/>
  <c r="A1404"/>
  <c r="A1405"/>
  <c r="A1406"/>
  <c r="A1407"/>
  <c r="A1408"/>
  <c r="A1409"/>
  <c r="A1410"/>
  <c r="A1411"/>
  <c r="A1412"/>
  <c r="A1413"/>
  <c r="A1414"/>
  <c r="A1415"/>
  <c r="A1416"/>
  <c r="A1417"/>
  <c r="A1418"/>
  <c r="A1419"/>
  <c r="A1420"/>
  <c r="A1421"/>
  <c r="A1422"/>
  <c r="A1423"/>
  <c r="A1424"/>
  <c r="A1425"/>
  <c r="A1426"/>
  <c r="A1427"/>
  <c r="A1428"/>
  <c r="A1429"/>
  <c r="A1430"/>
  <c r="A1431"/>
  <c r="A1432"/>
  <c r="A1433"/>
  <c r="A1434"/>
  <c r="A1435"/>
  <c r="A1436"/>
  <c r="A1437"/>
  <c r="A1438"/>
  <c r="A1439"/>
  <c r="A1440"/>
  <c r="A1441"/>
  <c r="A1442"/>
  <c r="A1443"/>
  <c r="A1444"/>
  <c r="A1445"/>
  <c r="A1446"/>
  <c r="A1447"/>
  <c r="A1448"/>
  <c r="A1449"/>
  <c r="A1450"/>
  <c r="A1451"/>
  <c r="A1452"/>
  <c r="A1453"/>
  <c r="A1454"/>
  <c r="A1455"/>
  <c r="A1456"/>
  <c r="A1457"/>
  <c r="A1458"/>
  <c r="A1459"/>
  <c r="A1460"/>
  <c r="A1461"/>
  <c r="A1462"/>
  <c r="A1463"/>
  <c r="A1464"/>
  <c r="A1465"/>
  <c r="A1466"/>
  <c r="A1467"/>
  <c r="A1468"/>
  <c r="A1469"/>
  <c r="A1470"/>
  <c r="A1471"/>
  <c r="A1472"/>
  <c r="A1473"/>
  <c r="A1474"/>
  <c r="A1475"/>
  <c r="A1476"/>
  <c r="A1477"/>
  <c r="A1478"/>
  <c r="A1479"/>
  <c r="A1480"/>
  <c r="A1481"/>
  <c r="A1482"/>
  <c r="A1483"/>
  <c r="A1484"/>
  <c r="A1485"/>
  <c r="A1486"/>
  <c r="A1487"/>
  <c r="A1488"/>
  <c r="A1489"/>
  <c r="A1490"/>
  <c r="A1491"/>
  <c r="A1492"/>
  <c r="A1493"/>
  <c r="A1494"/>
  <c r="A1495"/>
  <c r="A1496"/>
  <c r="A1497"/>
  <c r="A1498"/>
  <c r="A1499"/>
  <c r="A1500"/>
  <c r="A3"/>
  <c r="A3" i="10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2"/>
  <c r="V5" i="15"/>
  <c r="X5"/>
  <c r="W5"/>
  <c r="C2" i="14" l="1"/>
  <c r="A4" i="15"/>
  <c r="A5" s="1"/>
  <c r="D2" i="14"/>
  <c r="V1"/>
  <c r="U1"/>
  <c r="T1"/>
  <c r="S1"/>
  <c r="R1"/>
  <c r="Q1"/>
  <c r="P1"/>
  <c r="O1"/>
  <c r="N1"/>
  <c r="M1"/>
  <c r="L1"/>
  <c r="K1"/>
  <c r="J1"/>
  <c r="I1"/>
  <c r="H1"/>
  <c r="W9" i="15" l="1"/>
  <c r="X9"/>
  <c r="W11"/>
  <c r="W8"/>
  <c r="W14"/>
  <c r="X11"/>
  <c r="X8"/>
  <c r="X14"/>
  <c r="W7"/>
  <c r="W13"/>
  <c r="W10"/>
  <c r="X7"/>
  <c r="X13"/>
  <c r="X10"/>
  <c r="W6"/>
  <c r="W12"/>
  <c r="X6"/>
  <c r="X12"/>
  <c r="C4" i="14"/>
  <c r="E4" s="1"/>
  <c r="D3"/>
  <c r="C3"/>
  <c r="E3" s="1"/>
  <c r="D4"/>
  <c r="A6" i="15"/>
  <c r="D5" i="14" s="1"/>
  <c r="I3"/>
  <c r="J2"/>
  <c r="J3"/>
  <c r="I4"/>
  <c r="I2"/>
  <c r="J4"/>
  <c r="V9" i="15" l="1"/>
  <c r="V12"/>
  <c r="V6"/>
  <c r="C5" i="14"/>
  <c r="A7" i="15"/>
  <c r="A8" s="1"/>
  <c r="I5" i="14"/>
  <c r="J5"/>
  <c r="E5" l="1"/>
  <c r="V13" i="15"/>
  <c r="V10"/>
  <c r="V7"/>
  <c r="C6" i="14"/>
  <c r="D7"/>
  <c r="C7"/>
  <c r="D6"/>
  <c r="A9" i="15"/>
  <c r="J6" i="14"/>
  <c r="I6"/>
  <c r="J7"/>
  <c r="E7" l="1"/>
  <c r="E6"/>
  <c r="V14" i="15"/>
  <c r="V11"/>
  <c r="V8"/>
  <c r="D8" i="14"/>
  <c r="C8"/>
  <c r="A10" i="15"/>
  <c r="G23" i="5"/>
  <c r="G22"/>
  <c r="G20"/>
  <c r="G19"/>
  <c r="G18"/>
  <c r="G17"/>
  <c r="G16"/>
  <c r="G15"/>
  <c r="G14"/>
  <c r="G13"/>
  <c r="G11"/>
  <c r="G10"/>
  <c r="G9"/>
  <c r="G8"/>
  <c r="G7"/>
  <c r="BB26" i="3"/>
  <c r="BB24"/>
  <c r="BB23"/>
  <c r="J16"/>
  <c r="J13"/>
  <c r="J8" i="14"/>
  <c r="I8"/>
  <c r="E8" l="1"/>
  <c r="C9"/>
  <c r="D9"/>
  <c r="A11" i="15"/>
  <c r="J11" i="3"/>
  <c r="J9" i="14"/>
  <c r="I9"/>
  <c r="E9" l="1"/>
  <c r="A12" i="15"/>
  <c r="BB20" i="3"/>
  <c r="BB27"/>
  <c r="BB25"/>
  <c r="BB22"/>
  <c r="J18"/>
  <c r="A13" i="15" l="1"/>
  <c r="J15" i="3"/>
  <c r="J14"/>
  <c r="J16" i="2"/>
  <c r="J18"/>
  <c r="J19"/>
  <c r="J20"/>
  <c r="J21"/>
  <c r="J22"/>
  <c r="J23"/>
  <c r="J24"/>
  <c r="J15"/>
  <c r="A14" i="15" l="1"/>
  <c r="A15" s="1"/>
  <c r="A17" s="1"/>
  <c r="A18" s="1"/>
  <c r="A19" s="1"/>
  <c r="A20" s="1"/>
  <c r="A21" s="1"/>
  <c r="A22" s="1"/>
  <c r="A23" s="1"/>
  <c r="A24" s="1"/>
  <c r="A25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1" s="1"/>
  <c r="A42" s="1"/>
  <c r="A43" s="1"/>
  <c r="A44" s="1"/>
  <c r="A45" s="1"/>
  <c r="A46" s="1"/>
  <c r="A48" s="1"/>
  <c r="A49" s="1"/>
  <c r="A50" s="1"/>
  <c r="A51" s="1"/>
  <c r="A52" s="1"/>
  <c r="A53" s="1"/>
  <c r="A54" s="1"/>
  <c r="A55" s="1"/>
  <c r="A56" s="1"/>
  <c r="A57" s="1"/>
  <c r="A60" s="1"/>
  <c r="A62" s="1"/>
  <c r="A66" s="1"/>
  <c r="A67" s="1"/>
  <c r="A69" s="1"/>
  <c r="A70" s="1"/>
  <c r="A71" s="1"/>
  <c r="A73" s="1"/>
  <c r="A75" s="1"/>
  <c r="A76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BB29" i="3"/>
  <c r="BB30"/>
  <c r="BB31"/>
  <c r="BB32"/>
  <c r="BB33"/>
  <c r="BB34"/>
  <c r="BB35"/>
  <c r="BB36"/>
  <c r="BB37"/>
  <c r="BB38"/>
  <c r="BB39"/>
  <c r="BB40"/>
  <c r="D157" i="14" l="1"/>
  <c r="D144"/>
  <c r="D150"/>
  <c r="C72"/>
  <c r="D111"/>
  <c r="D140"/>
  <c r="D21"/>
  <c r="C82"/>
  <c r="C120"/>
  <c r="C142"/>
  <c r="D53"/>
  <c r="D76"/>
  <c r="C118"/>
  <c r="C56"/>
  <c r="C139"/>
  <c r="C20"/>
  <c r="D66"/>
  <c r="C108"/>
  <c r="D147"/>
  <c r="D129"/>
  <c r="C147"/>
  <c r="C43"/>
  <c r="C48"/>
  <c r="C124"/>
  <c r="C80"/>
  <c r="C101"/>
  <c r="D142"/>
  <c r="D27"/>
  <c r="D39"/>
  <c r="C83"/>
  <c r="C129"/>
  <c r="D109"/>
  <c r="C153"/>
  <c r="D14"/>
  <c r="D23"/>
  <c r="D12"/>
  <c r="C54"/>
  <c r="D22"/>
  <c r="C14"/>
  <c r="C86"/>
  <c r="C107"/>
  <c r="D148"/>
  <c r="D86"/>
  <c r="D45"/>
  <c r="C154"/>
  <c r="D50"/>
  <c r="D55"/>
  <c r="C121"/>
  <c r="D141"/>
  <c r="C123"/>
  <c r="D108"/>
  <c r="C150"/>
  <c r="C89"/>
  <c r="D138"/>
  <c r="D19"/>
  <c r="D156"/>
  <c r="D98"/>
  <c r="C140"/>
  <c r="C25"/>
  <c r="D74"/>
  <c r="C116"/>
  <c r="D92"/>
  <c r="D35"/>
  <c r="D153"/>
  <c r="C37"/>
  <c r="D78"/>
  <c r="C126"/>
  <c r="D107"/>
  <c r="D83"/>
  <c r="D77"/>
  <c r="D84"/>
  <c r="C53"/>
  <c r="D44"/>
  <c r="D116"/>
  <c r="D135"/>
  <c r="D20"/>
  <c r="C117"/>
  <c r="C78"/>
  <c r="D117"/>
  <c r="C73"/>
  <c r="C88"/>
  <c r="D102"/>
  <c r="D61"/>
  <c r="D154"/>
  <c r="D110"/>
  <c r="D85"/>
  <c r="C62"/>
  <c r="C34"/>
  <c r="D10"/>
  <c r="C52"/>
  <c r="D28"/>
  <c r="C12"/>
  <c r="C97"/>
  <c r="D43"/>
  <c r="C57"/>
  <c r="D106"/>
  <c r="C148"/>
  <c r="C155"/>
  <c r="D113"/>
  <c r="C109"/>
  <c r="D26"/>
  <c r="C69"/>
  <c r="D131"/>
  <c r="D49"/>
  <c r="C45"/>
  <c r="D90"/>
  <c r="C22"/>
  <c r="C27"/>
  <c r="D71"/>
  <c r="C115"/>
  <c r="C75"/>
  <c r="C51"/>
  <c r="C68"/>
  <c r="C33"/>
  <c r="D82"/>
  <c r="C59"/>
  <c r="C130"/>
  <c r="D42"/>
  <c r="D13"/>
  <c r="C58"/>
  <c r="D18"/>
  <c r="D151"/>
  <c r="D34"/>
  <c r="C76"/>
  <c r="D115"/>
  <c r="D124"/>
  <c r="D87"/>
  <c r="C65"/>
  <c r="C42"/>
  <c r="D67"/>
  <c r="C98"/>
  <c r="C66"/>
  <c r="C49"/>
  <c r="D145"/>
  <c r="C132"/>
  <c r="D139"/>
  <c r="D121"/>
  <c r="C113"/>
  <c r="C133"/>
  <c r="C16"/>
  <c r="D52"/>
  <c r="D146"/>
  <c r="D25"/>
  <c r="C114"/>
  <c r="D81"/>
  <c r="C77"/>
  <c r="C104"/>
  <c r="D143"/>
  <c r="C146"/>
  <c r="D103"/>
  <c r="C19"/>
  <c r="C40"/>
  <c r="D79"/>
  <c r="D65"/>
  <c r="D152"/>
  <c r="C110"/>
  <c r="D149"/>
  <c r="C105"/>
  <c r="C100"/>
  <c r="C44"/>
  <c r="C90"/>
  <c r="U90" s="1"/>
  <c r="D75"/>
  <c r="D57"/>
  <c r="D93"/>
  <c r="D99"/>
  <c r="D17"/>
  <c r="D130"/>
  <c r="D11"/>
  <c r="C122"/>
  <c r="U122" s="1"/>
  <c r="D29"/>
  <c r="C106"/>
  <c r="C138"/>
  <c r="D46"/>
  <c r="C144"/>
  <c r="D38"/>
  <c r="C46"/>
  <c r="C41"/>
  <c r="C60"/>
  <c r="D134"/>
  <c r="D15"/>
  <c r="D91"/>
  <c r="C136"/>
  <c r="D47"/>
  <c r="D70"/>
  <c r="C112"/>
  <c r="T112" s="1"/>
  <c r="D155"/>
  <c r="C11"/>
  <c r="C36"/>
  <c r="C94"/>
  <c r="V94" s="1"/>
  <c r="C74"/>
  <c r="D16"/>
  <c r="C23"/>
  <c r="C149"/>
  <c r="T149" s="1"/>
  <c r="C31"/>
  <c r="D94"/>
  <c r="D36"/>
  <c r="C10"/>
  <c r="D122"/>
  <c r="C137"/>
  <c r="C125"/>
  <c r="D104"/>
  <c r="C67"/>
  <c r="C158"/>
  <c r="C18"/>
  <c r="D100"/>
  <c r="C55"/>
  <c r="C61"/>
  <c r="C50"/>
  <c r="D125"/>
  <c r="C13"/>
  <c r="C38"/>
  <c r="D160"/>
  <c r="D68"/>
  <c r="C91"/>
  <c r="C15"/>
  <c r="D51"/>
  <c r="C71"/>
  <c r="D88"/>
  <c r="D31"/>
  <c r="C103"/>
  <c r="D59"/>
  <c r="C30"/>
  <c r="C156"/>
  <c r="C63"/>
  <c r="D136"/>
  <c r="D56"/>
  <c r="D48"/>
  <c r="D123"/>
  <c r="D60"/>
  <c r="D73"/>
  <c r="C64"/>
  <c r="D58"/>
  <c r="C152"/>
  <c r="T152" s="1"/>
  <c r="C111"/>
  <c r="C143"/>
  <c r="C134"/>
  <c r="C159"/>
  <c r="S159" s="1"/>
  <c r="C17"/>
  <c r="C84"/>
  <c r="C93"/>
  <c r="C145"/>
  <c r="U145" s="1"/>
  <c r="D41"/>
  <c r="D158"/>
  <c r="D40"/>
  <c r="D95"/>
  <c r="C29"/>
  <c r="D33"/>
  <c r="C28"/>
  <c r="D89"/>
  <c r="C96"/>
  <c r="S96" s="1"/>
  <c r="D96"/>
  <c r="C157"/>
  <c r="C151"/>
  <c r="V151" s="1"/>
  <c r="C21"/>
  <c r="C81"/>
  <c r="T81" s="1"/>
  <c r="D105"/>
  <c r="C128"/>
  <c r="T128" s="1"/>
  <c r="D97"/>
  <c r="C141"/>
  <c r="S141" s="1"/>
  <c r="D101"/>
  <c r="C79"/>
  <c r="S79" s="1"/>
  <c r="D132"/>
  <c r="C135"/>
  <c r="S135" s="1"/>
  <c r="D112"/>
  <c r="D119"/>
  <c r="D63"/>
  <c r="C92"/>
  <c r="V92" s="1"/>
  <c r="C26"/>
  <c r="C24"/>
  <c r="D137"/>
  <c r="D118"/>
  <c r="D64"/>
  <c r="D159"/>
  <c r="D133"/>
  <c r="C95"/>
  <c r="U95" s="1"/>
  <c r="D54"/>
  <c r="D114"/>
  <c r="C160"/>
  <c r="V160" s="1"/>
  <c r="C87"/>
  <c r="V87" s="1"/>
  <c r="D30"/>
  <c r="C131"/>
  <c r="V131" s="1"/>
  <c r="C102"/>
  <c r="S102" s="1"/>
  <c r="C85"/>
  <c r="T85" s="1"/>
  <c r="D72"/>
  <c r="D126"/>
  <c r="C35"/>
  <c r="C70"/>
  <c r="D32"/>
  <c r="D62"/>
  <c r="D127"/>
  <c r="D69"/>
  <c r="C47"/>
  <c r="D120"/>
  <c r="C127"/>
  <c r="U127" s="1"/>
  <c r="D128"/>
  <c r="D24"/>
  <c r="C119"/>
  <c r="S119" s="1"/>
  <c r="D80"/>
  <c r="C39"/>
  <c r="C32"/>
  <c r="C99"/>
  <c r="U99" s="1"/>
  <c r="D37"/>
  <c r="AI16" i="3"/>
  <c r="AI17"/>
  <c r="AI18"/>
  <c r="AI19"/>
  <c r="AI20"/>
  <c r="AI21"/>
  <c r="AI22"/>
  <c r="AI23"/>
  <c r="AI24"/>
  <c r="AI25"/>
  <c r="AI27"/>
  <c r="AI28"/>
  <c r="AI29"/>
  <c r="AI30"/>
  <c r="AI32"/>
  <c r="AI33"/>
  <c r="AI34"/>
  <c r="AI35"/>
  <c r="AI36"/>
  <c r="AI37"/>
  <c r="AI38"/>
  <c r="V82" i="14"/>
  <c r="U82"/>
  <c r="T82"/>
  <c r="S82"/>
  <c r="R82"/>
  <c r="Q82"/>
  <c r="P82"/>
  <c r="O82"/>
  <c r="N82"/>
  <c r="M82"/>
  <c r="L82"/>
  <c r="K82"/>
  <c r="J82"/>
  <c r="I82"/>
  <c r="H82"/>
  <c r="V124"/>
  <c r="U124"/>
  <c r="T124"/>
  <c r="S124"/>
  <c r="R124"/>
  <c r="Q124"/>
  <c r="P124"/>
  <c r="O124"/>
  <c r="N124"/>
  <c r="M124"/>
  <c r="L124"/>
  <c r="K124"/>
  <c r="J124"/>
  <c r="I124"/>
  <c r="H124"/>
  <c r="V86"/>
  <c r="U86"/>
  <c r="T86"/>
  <c r="S86"/>
  <c r="R86"/>
  <c r="Q86"/>
  <c r="P86"/>
  <c r="O86"/>
  <c r="N86"/>
  <c r="M86"/>
  <c r="L86"/>
  <c r="K86"/>
  <c r="J86"/>
  <c r="I86"/>
  <c r="H86"/>
  <c r="V121"/>
  <c r="U121"/>
  <c r="T121"/>
  <c r="S121"/>
  <c r="R121"/>
  <c r="Q121"/>
  <c r="P121"/>
  <c r="O121"/>
  <c r="N121"/>
  <c r="M121"/>
  <c r="L121"/>
  <c r="K121"/>
  <c r="J121"/>
  <c r="I121"/>
  <c r="H121"/>
  <c r="V150"/>
  <c r="U150"/>
  <c r="T150"/>
  <c r="S150"/>
  <c r="R150"/>
  <c r="Q150"/>
  <c r="P150"/>
  <c r="O150"/>
  <c r="N150"/>
  <c r="M150"/>
  <c r="L150"/>
  <c r="K150"/>
  <c r="J150"/>
  <c r="I150"/>
  <c r="H150"/>
  <c r="V109"/>
  <c r="U109"/>
  <c r="T109"/>
  <c r="S109"/>
  <c r="R109"/>
  <c r="Q109"/>
  <c r="P109"/>
  <c r="O109"/>
  <c r="N109"/>
  <c r="M109"/>
  <c r="L109"/>
  <c r="K109"/>
  <c r="J109"/>
  <c r="I109"/>
  <c r="H109"/>
  <c r="V114"/>
  <c r="U114"/>
  <c r="T114"/>
  <c r="S114"/>
  <c r="R114"/>
  <c r="Q114"/>
  <c r="P114"/>
  <c r="O114"/>
  <c r="N114"/>
  <c r="M114"/>
  <c r="L114"/>
  <c r="K114"/>
  <c r="J114"/>
  <c r="I114"/>
  <c r="H114"/>
  <c r="V110"/>
  <c r="U110"/>
  <c r="T110"/>
  <c r="S110"/>
  <c r="R110"/>
  <c r="Q110"/>
  <c r="P110"/>
  <c r="O110"/>
  <c r="N110"/>
  <c r="M110"/>
  <c r="L110"/>
  <c r="K110"/>
  <c r="J110"/>
  <c r="I110"/>
  <c r="H110"/>
  <c r="V138"/>
  <c r="U138"/>
  <c r="T138"/>
  <c r="S138"/>
  <c r="R138"/>
  <c r="Q138"/>
  <c r="P138"/>
  <c r="O138"/>
  <c r="N138"/>
  <c r="M138"/>
  <c r="L138"/>
  <c r="K138"/>
  <c r="J138"/>
  <c r="I138"/>
  <c r="H138"/>
  <c r="V125"/>
  <c r="U125"/>
  <c r="T125"/>
  <c r="S125"/>
  <c r="R125"/>
  <c r="Q125"/>
  <c r="P125"/>
  <c r="O125"/>
  <c r="N125"/>
  <c r="M125"/>
  <c r="L125"/>
  <c r="K125"/>
  <c r="J125"/>
  <c r="I125"/>
  <c r="H125"/>
  <c r="V103"/>
  <c r="U103"/>
  <c r="T103"/>
  <c r="S103"/>
  <c r="R103"/>
  <c r="Q103"/>
  <c r="P103"/>
  <c r="O103"/>
  <c r="N103"/>
  <c r="M103"/>
  <c r="L103"/>
  <c r="K103"/>
  <c r="J103"/>
  <c r="I103"/>
  <c r="H103"/>
  <c r="V134"/>
  <c r="U134"/>
  <c r="T134"/>
  <c r="S134"/>
  <c r="R134"/>
  <c r="Q134"/>
  <c r="P134"/>
  <c r="O134"/>
  <c r="N134"/>
  <c r="M134"/>
  <c r="L134"/>
  <c r="K134"/>
  <c r="J134"/>
  <c r="I134"/>
  <c r="H134"/>
  <c r="V93"/>
  <c r="U93"/>
  <c r="T93"/>
  <c r="S93"/>
  <c r="R93"/>
  <c r="Q93"/>
  <c r="P93"/>
  <c r="O93"/>
  <c r="N93"/>
  <c r="M93"/>
  <c r="L93"/>
  <c r="K93"/>
  <c r="J93"/>
  <c r="I93"/>
  <c r="H93"/>
  <c r="V157"/>
  <c r="U157"/>
  <c r="T157"/>
  <c r="S157"/>
  <c r="R157"/>
  <c r="Q157"/>
  <c r="P157"/>
  <c r="O157"/>
  <c r="N157"/>
  <c r="M157"/>
  <c r="L157"/>
  <c r="K157"/>
  <c r="J157"/>
  <c r="I157"/>
  <c r="H157"/>
  <c r="V81"/>
  <c r="U81"/>
  <c r="R81"/>
  <c r="Q81"/>
  <c r="O81"/>
  <c r="M81"/>
  <c r="K81"/>
  <c r="J81"/>
  <c r="V135"/>
  <c r="U135"/>
  <c r="T135"/>
  <c r="Q135"/>
  <c r="P135"/>
  <c r="N135"/>
  <c r="L135"/>
  <c r="J135"/>
  <c r="I135"/>
  <c r="U87"/>
  <c r="T87"/>
  <c r="S87"/>
  <c r="P87"/>
  <c r="O87"/>
  <c r="M87"/>
  <c r="K87"/>
  <c r="I87"/>
  <c r="H87"/>
  <c r="S127"/>
  <c r="P127"/>
  <c r="K127"/>
  <c r="H127"/>
  <c r="V112"/>
  <c r="R112"/>
  <c r="O112"/>
  <c r="N112"/>
  <c r="J112"/>
  <c r="V159"/>
  <c r="J159"/>
  <c r="I151"/>
  <c r="V139"/>
  <c r="U139"/>
  <c r="T139"/>
  <c r="S139"/>
  <c r="R139"/>
  <c r="Q139"/>
  <c r="P139"/>
  <c r="O139"/>
  <c r="N139"/>
  <c r="M139"/>
  <c r="L139"/>
  <c r="K139"/>
  <c r="J139"/>
  <c r="I139"/>
  <c r="H139"/>
  <c r="V129"/>
  <c r="U129"/>
  <c r="T129"/>
  <c r="S129"/>
  <c r="R129"/>
  <c r="Q129"/>
  <c r="P129"/>
  <c r="O129"/>
  <c r="N129"/>
  <c r="M129"/>
  <c r="L129"/>
  <c r="K129"/>
  <c r="J129"/>
  <c r="I129"/>
  <c r="H129"/>
  <c r="V126"/>
  <c r="U126"/>
  <c r="T126"/>
  <c r="S126"/>
  <c r="R126"/>
  <c r="Q126"/>
  <c r="P126"/>
  <c r="O126"/>
  <c r="N126"/>
  <c r="M126"/>
  <c r="L126"/>
  <c r="K126"/>
  <c r="J126"/>
  <c r="I126"/>
  <c r="H126"/>
  <c r="V98"/>
  <c r="U98"/>
  <c r="T98"/>
  <c r="S98"/>
  <c r="R98"/>
  <c r="Q98"/>
  <c r="P98"/>
  <c r="O98"/>
  <c r="N98"/>
  <c r="M98"/>
  <c r="L98"/>
  <c r="K98"/>
  <c r="J98"/>
  <c r="I98"/>
  <c r="H98"/>
  <c r="V132"/>
  <c r="U132"/>
  <c r="T132"/>
  <c r="S132"/>
  <c r="R132"/>
  <c r="Q132"/>
  <c r="P132"/>
  <c r="O132"/>
  <c r="N132"/>
  <c r="M132"/>
  <c r="L132"/>
  <c r="K132"/>
  <c r="J132"/>
  <c r="I132"/>
  <c r="H132"/>
  <c r="V133"/>
  <c r="U133"/>
  <c r="T133"/>
  <c r="S133"/>
  <c r="R133"/>
  <c r="Q133"/>
  <c r="P133"/>
  <c r="O133"/>
  <c r="N133"/>
  <c r="M133"/>
  <c r="L133"/>
  <c r="K133"/>
  <c r="J133"/>
  <c r="I133"/>
  <c r="H133"/>
  <c r="V104"/>
  <c r="U104"/>
  <c r="T104"/>
  <c r="S104"/>
  <c r="R104"/>
  <c r="Q104"/>
  <c r="P104"/>
  <c r="O104"/>
  <c r="N104"/>
  <c r="M104"/>
  <c r="L104"/>
  <c r="K104"/>
  <c r="J104"/>
  <c r="I104"/>
  <c r="H104"/>
  <c r="V100"/>
  <c r="U100"/>
  <c r="T100"/>
  <c r="S100"/>
  <c r="R100"/>
  <c r="Q100"/>
  <c r="P100"/>
  <c r="O100"/>
  <c r="N100"/>
  <c r="M100"/>
  <c r="L100"/>
  <c r="K100"/>
  <c r="J100"/>
  <c r="I100"/>
  <c r="H100"/>
  <c r="V106"/>
  <c r="U106"/>
  <c r="T106"/>
  <c r="S106"/>
  <c r="R106"/>
  <c r="Q106"/>
  <c r="P106"/>
  <c r="O106"/>
  <c r="N106"/>
  <c r="M106"/>
  <c r="L106"/>
  <c r="K106"/>
  <c r="J106"/>
  <c r="I106"/>
  <c r="H106"/>
  <c r="V137"/>
  <c r="U137"/>
  <c r="T137"/>
  <c r="S137"/>
  <c r="R137"/>
  <c r="Q137"/>
  <c r="P137"/>
  <c r="O137"/>
  <c r="N137"/>
  <c r="M137"/>
  <c r="L137"/>
  <c r="K137"/>
  <c r="J137"/>
  <c r="I137"/>
  <c r="H137"/>
  <c r="V158"/>
  <c r="U158"/>
  <c r="T158"/>
  <c r="S158"/>
  <c r="R158"/>
  <c r="Q158"/>
  <c r="P158"/>
  <c r="O158"/>
  <c r="N158"/>
  <c r="M158"/>
  <c r="L158"/>
  <c r="K158"/>
  <c r="J158"/>
  <c r="I158"/>
  <c r="H158"/>
  <c r="V156"/>
  <c r="U156"/>
  <c r="T156"/>
  <c r="S156"/>
  <c r="R156"/>
  <c r="Q156"/>
  <c r="P156"/>
  <c r="O156"/>
  <c r="N156"/>
  <c r="M156"/>
  <c r="L156"/>
  <c r="K156"/>
  <c r="J156"/>
  <c r="I156"/>
  <c r="H156"/>
  <c r="V143"/>
  <c r="U143"/>
  <c r="T143"/>
  <c r="S143"/>
  <c r="R143"/>
  <c r="Q143"/>
  <c r="P143"/>
  <c r="O143"/>
  <c r="N143"/>
  <c r="M143"/>
  <c r="L143"/>
  <c r="K143"/>
  <c r="J143"/>
  <c r="I143"/>
  <c r="H143"/>
  <c r="V84"/>
  <c r="U84"/>
  <c r="T84"/>
  <c r="S84"/>
  <c r="R84"/>
  <c r="Q84"/>
  <c r="P84"/>
  <c r="O84"/>
  <c r="N84"/>
  <c r="M84"/>
  <c r="L84"/>
  <c r="K84"/>
  <c r="J84"/>
  <c r="I84"/>
  <c r="H84"/>
  <c r="U141"/>
  <c r="T141"/>
  <c r="R141"/>
  <c r="P141"/>
  <c r="N141"/>
  <c r="M141"/>
  <c r="J141"/>
  <c r="I141"/>
  <c r="H141"/>
  <c r="T92"/>
  <c r="S92"/>
  <c r="Q92"/>
  <c r="O92"/>
  <c r="M92"/>
  <c r="L92"/>
  <c r="I92"/>
  <c r="H92"/>
  <c r="V95"/>
  <c r="S95"/>
  <c r="R95"/>
  <c r="P95"/>
  <c r="N95"/>
  <c r="L95"/>
  <c r="K95"/>
  <c r="H95"/>
  <c r="V85"/>
  <c r="U85"/>
  <c r="R85"/>
  <c r="Q85"/>
  <c r="O85"/>
  <c r="M85"/>
  <c r="K85"/>
  <c r="J85"/>
  <c r="V102"/>
  <c r="U102"/>
  <c r="N102"/>
  <c r="M102"/>
  <c r="U94"/>
  <c r="T94"/>
  <c r="Q94"/>
  <c r="M94"/>
  <c r="L94"/>
  <c r="I94"/>
  <c r="T145"/>
  <c r="S128"/>
  <c r="R119"/>
  <c r="V142"/>
  <c r="U142"/>
  <c r="T142"/>
  <c r="S142"/>
  <c r="R142"/>
  <c r="Q142"/>
  <c r="P142"/>
  <c r="O142"/>
  <c r="N142"/>
  <c r="M142"/>
  <c r="L142"/>
  <c r="K142"/>
  <c r="J142"/>
  <c r="I142"/>
  <c r="H142"/>
  <c r="V108"/>
  <c r="U108"/>
  <c r="T108"/>
  <c r="S108"/>
  <c r="R108"/>
  <c r="Q108"/>
  <c r="P108"/>
  <c r="O108"/>
  <c r="N108"/>
  <c r="M108"/>
  <c r="L108"/>
  <c r="K108"/>
  <c r="J108"/>
  <c r="I108"/>
  <c r="H108"/>
  <c r="V101"/>
  <c r="U101"/>
  <c r="T101"/>
  <c r="S101"/>
  <c r="R101"/>
  <c r="Q101"/>
  <c r="P101"/>
  <c r="O101"/>
  <c r="N101"/>
  <c r="M101"/>
  <c r="L101"/>
  <c r="K101"/>
  <c r="J101"/>
  <c r="I101"/>
  <c r="H101"/>
  <c r="V83"/>
  <c r="U83"/>
  <c r="T83"/>
  <c r="S83"/>
  <c r="R83"/>
  <c r="Q83"/>
  <c r="P83"/>
  <c r="O83"/>
  <c r="N83"/>
  <c r="M83"/>
  <c r="L83"/>
  <c r="K83"/>
  <c r="J83"/>
  <c r="I83"/>
  <c r="H83"/>
  <c r="V123"/>
  <c r="U123"/>
  <c r="T123"/>
  <c r="S123"/>
  <c r="R123"/>
  <c r="Q123"/>
  <c r="P123"/>
  <c r="O123"/>
  <c r="N123"/>
  <c r="M123"/>
  <c r="L123"/>
  <c r="K123"/>
  <c r="J123"/>
  <c r="I123"/>
  <c r="H123"/>
  <c r="V140"/>
  <c r="U140"/>
  <c r="T140"/>
  <c r="S140"/>
  <c r="R140"/>
  <c r="Q140"/>
  <c r="P140"/>
  <c r="O140"/>
  <c r="N140"/>
  <c r="M140"/>
  <c r="L140"/>
  <c r="K140"/>
  <c r="J140"/>
  <c r="I140"/>
  <c r="H140"/>
  <c r="V78"/>
  <c r="U78"/>
  <c r="T78"/>
  <c r="S78"/>
  <c r="R78"/>
  <c r="Q78"/>
  <c r="P78"/>
  <c r="O78"/>
  <c r="N78"/>
  <c r="M78"/>
  <c r="L78"/>
  <c r="K78"/>
  <c r="J78"/>
  <c r="I78"/>
  <c r="H78"/>
  <c r="V155"/>
  <c r="U155"/>
  <c r="T155"/>
  <c r="S155"/>
  <c r="R155"/>
  <c r="Q155"/>
  <c r="P155"/>
  <c r="O155"/>
  <c r="N155"/>
  <c r="M155"/>
  <c r="L155"/>
  <c r="K155"/>
  <c r="J155"/>
  <c r="I155"/>
  <c r="H155"/>
  <c r="V115"/>
  <c r="U115"/>
  <c r="T115"/>
  <c r="S115"/>
  <c r="R115"/>
  <c r="Q115"/>
  <c r="P115"/>
  <c r="O115"/>
  <c r="N115"/>
  <c r="M115"/>
  <c r="L115"/>
  <c r="K115"/>
  <c r="J115"/>
  <c r="I115"/>
  <c r="H115"/>
  <c r="V113"/>
  <c r="U113"/>
  <c r="T113"/>
  <c r="S113"/>
  <c r="R113"/>
  <c r="Q113"/>
  <c r="P113"/>
  <c r="O113"/>
  <c r="N113"/>
  <c r="M113"/>
  <c r="L113"/>
  <c r="K113"/>
  <c r="J113"/>
  <c r="I113"/>
  <c r="H113"/>
  <c r="V105"/>
  <c r="U105"/>
  <c r="T105"/>
  <c r="S105"/>
  <c r="R105"/>
  <c r="Q105"/>
  <c r="P105"/>
  <c r="O105"/>
  <c r="N105"/>
  <c r="M105"/>
  <c r="L105"/>
  <c r="K105"/>
  <c r="J105"/>
  <c r="I105"/>
  <c r="H105"/>
  <c r="V144"/>
  <c r="U144"/>
  <c r="T144"/>
  <c r="S144"/>
  <c r="R144"/>
  <c r="Q144"/>
  <c r="P144"/>
  <c r="O144"/>
  <c r="N144"/>
  <c r="M144"/>
  <c r="L144"/>
  <c r="K144"/>
  <c r="J144"/>
  <c r="I144"/>
  <c r="H144"/>
  <c r="V136"/>
  <c r="U136"/>
  <c r="T136"/>
  <c r="S136"/>
  <c r="R136"/>
  <c r="Q136"/>
  <c r="P136"/>
  <c r="O136"/>
  <c r="N136"/>
  <c r="M136"/>
  <c r="L136"/>
  <c r="K136"/>
  <c r="J136"/>
  <c r="I136"/>
  <c r="H136"/>
  <c r="V91"/>
  <c r="U91"/>
  <c r="T91"/>
  <c r="S91"/>
  <c r="R91"/>
  <c r="Q91"/>
  <c r="P91"/>
  <c r="O91"/>
  <c r="N91"/>
  <c r="M91"/>
  <c r="L91"/>
  <c r="K91"/>
  <c r="J91"/>
  <c r="I91"/>
  <c r="H91"/>
  <c r="V111"/>
  <c r="U111"/>
  <c r="T111"/>
  <c r="S111"/>
  <c r="R111"/>
  <c r="Q111"/>
  <c r="P111"/>
  <c r="O111"/>
  <c r="N111"/>
  <c r="M111"/>
  <c r="L111"/>
  <c r="K111"/>
  <c r="J111"/>
  <c r="I111"/>
  <c r="H111"/>
  <c r="V96"/>
  <c r="U96"/>
  <c r="T96"/>
  <c r="Q96"/>
  <c r="P96"/>
  <c r="N96"/>
  <c r="L96"/>
  <c r="J96"/>
  <c r="I96"/>
  <c r="U160"/>
  <c r="T160"/>
  <c r="S160"/>
  <c r="P160"/>
  <c r="O160"/>
  <c r="M160"/>
  <c r="K160"/>
  <c r="I160"/>
  <c r="H160"/>
  <c r="V122"/>
  <c r="T122"/>
  <c r="S122"/>
  <c r="R122"/>
  <c r="P122"/>
  <c r="O122"/>
  <c r="N122"/>
  <c r="L122"/>
  <c r="K122"/>
  <c r="J122"/>
  <c r="H122"/>
  <c r="S149"/>
  <c r="K149"/>
  <c r="J79"/>
  <c r="I131"/>
  <c r="H99"/>
  <c r="V120"/>
  <c r="U120"/>
  <c r="T120"/>
  <c r="S120"/>
  <c r="R120"/>
  <c r="Q120"/>
  <c r="P120"/>
  <c r="O120"/>
  <c r="N120"/>
  <c r="M120"/>
  <c r="L120"/>
  <c r="K120"/>
  <c r="J120"/>
  <c r="I120"/>
  <c r="H120"/>
  <c r="V118"/>
  <c r="U118"/>
  <c r="T118"/>
  <c r="S118"/>
  <c r="R118"/>
  <c r="Q118"/>
  <c r="P118"/>
  <c r="O118"/>
  <c r="N118"/>
  <c r="M118"/>
  <c r="L118"/>
  <c r="K118"/>
  <c r="J118"/>
  <c r="I118"/>
  <c r="H118"/>
  <c r="V147"/>
  <c r="U147"/>
  <c r="T147"/>
  <c r="S147"/>
  <c r="R147"/>
  <c r="Q147"/>
  <c r="P147"/>
  <c r="O147"/>
  <c r="N147"/>
  <c r="M147"/>
  <c r="L147"/>
  <c r="K147"/>
  <c r="J147"/>
  <c r="I147"/>
  <c r="H147"/>
  <c r="V80"/>
  <c r="U80"/>
  <c r="T80"/>
  <c r="S80"/>
  <c r="R80"/>
  <c r="Q80"/>
  <c r="P80"/>
  <c r="O80"/>
  <c r="N80"/>
  <c r="M80"/>
  <c r="L80"/>
  <c r="K80"/>
  <c r="J80"/>
  <c r="I80"/>
  <c r="H80"/>
  <c r="V153"/>
  <c r="U153"/>
  <c r="T153"/>
  <c r="S153"/>
  <c r="R153"/>
  <c r="Q153"/>
  <c r="P153"/>
  <c r="O153"/>
  <c r="N153"/>
  <c r="M153"/>
  <c r="L153"/>
  <c r="K153"/>
  <c r="J153"/>
  <c r="I153"/>
  <c r="H153"/>
  <c r="V107"/>
  <c r="U107"/>
  <c r="T107"/>
  <c r="S107"/>
  <c r="R107"/>
  <c r="Q107"/>
  <c r="P107"/>
  <c r="O107"/>
  <c r="N107"/>
  <c r="M107"/>
  <c r="L107"/>
  <c r="K107"/>
  <c r="J107"/>
  <c r="I107"/>
  <c r="H107"/>
  <c r="V154"/>
  <c r="U154"/>
  <c r="T154"/>
  <c r="S154"/>
  <c r="R154"/>
  <c r="Q154"/>
  <c r="P154"/>
  <c r="O154"/>
  <c r="N154"/>
  <c r="M154"/>
  <c r="L154"/>
  <c r="K154"/>
  <c r="J154"/>
  <c r="I154"/>
  <c r="H154"/>
  <c r="V89"/>
  <c r="U89"/>
  <c r="T89"/>
  <c r="S89"/>
  <c r="R89"/>
  <c r="Q89"/>
  <c r="P89"/>
  <c r="O89"/>
  <c r="N89"/>
  <c r="M89"/>
  <c r="L89"/>
  <c r="K89"/>
  <c r="J89"/>
  <c r="I89"/>
  <c r="H89"/>
  <c r="V116"/>
  <c r="U116"/>
  <c r="T116"/>
  <c r="S116"/>
  <c r="R116"/>
  <c r="Q116"/>
  <c r="P116"/>
  <c r="O116"/>
  <c r="N116"/>
  <c r="M116"/>
  <c r="L116"/>
  <c r="K116"/>
  <c r="J116"/>
  <c r="I116"/>
  <c r="H116"/>
  <c r="V117"/>
  <c r="U117"/>
  <c r="T117"/>
  <c r="S117"/>
  <c r="R117"/>
  <c r="Q117"/>
  <c r="P117"/>
  <c r="O117"/>
  <c r="N117"/>
  <c r="M117"/>
  <c r="L117"/>
  <c r="K117"/>
  <c r="J117"/>
  <c r="I117"/>
  <c r="H117"/>
  <c r="V88"/>
  <c r="U88"/>
  <c r="T88"/>
  <c r="S88"/>
  <c r="R88"/>
  <c r="Q88"/>
  <c r="P88"/>
  <c r="O88"/>
  <c r="N88"/>
  <c r="M88"/>
  <c r="L88"/>
  <c r="K88"/>
  <c r="J88"/>
  <c r="I88"/>
  <c r="H88"/>
  <c r="V97"/>
  <c r="U97"/>
  <c r="T97"/>
  <c r="S97"/>
  <c r="R97"/>
  <c r="Q97"/>
  <c r="P97"/>
  <c r="O97"/>
  <c r="N97"/>
  <c r="M97"/>
  <c r="L97"/>
  <c r="K97"/>
  <c r="J97"/>
  <c r="I97"/>
  <c r="H97"/>
  <c r="V148"/>
  <c r="U148"/>
  <c r="T148"/>
  <c r="S148"/>
  <c r="R148"/>
  <c r="Q148"/>
  <c r="P148"/>
  <c r="O148"/>
  <c r="N148"/>
  <c r="M148"/>
  <c r="L148"/>
  <c r="K148"/>
  <c r="J148"/>
  <c r="I148"/>
  <c r="H148"/>
  <c r="V130"/>
  <c r="U130"/>
  <c r="T130"/>
  <c r="S130"/>
  <c r="R130"/>
  <c r="Q130"/>
  <c r="P130"/>
  <c r="O130"/>
  <c r="N130"/>
  <c r="M130"/>
  <c r="L130"/>
  <c r="K130"/>
  <c r="J130"/>
  <c r="I130"/>
  <c r="H130"/>
  <c r="V146"/>
  <c r="U146"/>
  <c r="T146"/>
  <c r="S146"/>
  <c r="R146"/>
  <c r="Q146"/>
  <c r="P146"/>
  <c r="O146"/>
  <c r="N146"/>
  <c r="M146"/>
  <c r="L146"/>
  <c r="K146"/>
  <c r="J146"/>
  <c r="I146"/>
  <c r="H146"/>
  <c r="V90"/>
  <c r="T90"/>
  <c r="S90"/>
  <c r="R90"/>
  <c r="P90"/>
  <c r="O90"/>
  <c r="N90"/>
  <c r="L90"/>
  <c r="K90"/>
  <c r="J90"/>
  <c r="H90"/>
  <c r="S152"/>
  <c r="H72"/>
  <c r="H57"/>
  <c r="H37"/>
  <c r="H70"/>
  <c r="H30"/>
  <c r="J23"/>
  <c r="I77"/>
  <c r="I76"/>
  <c r="H77"/>
  <c r="I27"/>
  <c r="I64"/>
  <c r="H34"/>
  <c r="J22"/>
  <c r="J54"/>
  <c r="H63"/>
  <c r="H67"/>
  <c r="H46"/>
  <c r="J55"/>
  <c r="H66"/>
  <c r="H43"/>
  <c r="J58"/>
  <c r="J61"/>
  <c r="I10"/>
  <c r="J24"/>
  <c r="H54"/>
  <c r="H47"/>
  <c r="I71"/>
  <c r="J36"/>
  <c r="H31"/>
  <c r="H40"/>
  <c r="H39"/>
  <c r="I12"/>
  <c r="H62"/>
  <c r="J10"/>
  <c r="H25"/>
  <c r="H42"/>
  <c r="H32"/>
  <c r="H17"/>
  <c r="I63"/>
  <c r="H69"/>
  <c r="H58"/>
  <c r="J11"/>
  <c r="H73"/>
  <c r="J38"/>
  <c r="J49"/>
  <c r="J14"/>
  <c r="H71"/>
  <c r="I47"/>
  <c r="I13"/>
  <c r="J46"/>
  <c r="J52"/>
  <c r="J59"/>
  <c r="J33"/>
  <c r="J34"/>
  <c r="H38"/>
  <c r="H53"/>
  <c r="J62"/>
  <c r="H21"/>
  <c r="I50"/>
  <c r="H74"/>
  <c r="J44"/>
  <c r="J31"/>
  <c r="H76"/>
  <c r="J56"/>
  <c r="I51"/>
  <c r="I11"/>
  <c r="H49"/>
  <c r="J47"/>
  <c r="H29"/>
  <c r="J50"/>
  <c r="J35"/>
  <c r="H44"/>
  <c r="H33"/>
  <c r="J16"/>
  <c r="H64"/>
  <c r="I73"/>
  <c r="J25"/>
  <c r="J42"/>
  <c r="H24"/>
  <c r="I68"/>
  <c r="J26"/>
  <c r="J30"/>
  <c r="J18"/>
  <c r="I52"/>
  <c r="J51"/>
  <c r="H19"/>
  <c r="H20"/>
  <c r="I75"/>
  <c r="J41"/>
  <c r="I48"/>
  <c r="H35"/>
  <c r="H26"/>
  <c r="I67"/>
  <c r="H16"/>
  <c r="H15"/>
  <c r="H51"/>
  <c r="H52"/>
  <c r="J53"/>
  <c r="H75"/>
  <c r="H68"/>
  <c r="J48"/>
  <c r="J29"/>
  <c r="H18"/>
  <c r="J60"/>
  <c r="I66"/>
  <c r="H60"/>
  <c r="H59"/>
  <c r="J39"/>
  <c r="J27"/>
  <c r="J19"/>
  <c r="J45"/>
  <c r="H28"/>
  <c r="J13"/>
  <c r="H23"/>
  <c r="J17"/>
  <c r="J40"/>
  <c r="I69"/>
  <c r="I65"/>
  <c r="J15"/>
  <c r="J20"/>
  <c r="H48"/>
  <c r="H45"/>
  <c r="J32"/>
  <c r="J37"/>
  <c r="H50"/>
  <c r="H55"/>
  <c r="H36"/>
  <c r="H56"/>
  <c r="H27"/>
  <c r="H22"/>
  <c r="I72"/>
  <c r="J57"/>
  <c r="I49"/>
  <c r="I70"/>
  <c r="J21"/>
  <c r="J28"/>
  <c r="I74"/>
  <c r="H65"/>
  <c r="H61"/>
  <c r="J12"/>
  <c r="J43"/>
  <c r="H41"/>
  <c r="T99" l="1"/>
  <c r="U131"/>
  <c r="V79"/>
  <c r="P145"/>
  <c r="N119"/>
  <c r="U151"/>
  <c r="O152"/>
  <c r="J119"/>
  <c r="R102"/>
  <c r="O128"/>
  <c r="P99"/>
  <c r="Q131"/>
  <c r="R79"/>
  <c r="K128"/>
  <c r="L145"/>
  <c r="J102"/>
  <c r="Q151"/>
  <c r="R159"/>
  <c r="O127"/>
  <c r="K152"/>
  <c r="L99"/>
  <c r="M131"/>
  <c r="N79"/>
  <c r="O149"/>
  <c r="L160"/>
  <c r="Q160"/>
  <c r="H96"/>
  <c r="M96"/>
  <c r="R96"/>
  <c r="V119"/>
  <c r="H145"/>
  <c r="H94"/>
  <c r="P94"/>
  <c r="I102"/>
  <c r="Q102"/>
  <c r="I85"/>
  <c r="N85"/>
  <c r="S85"/>
  <c r="J95"/>
  <c r="O95"/>
  <c r="T95"/>
  <c r="K92"/>
  <c r="P92"/>
  <c r="U92"/>
  <c r="L141"/>
  <c r="Q141"/>
  <c r="V141"/>
  <c r="M151"/>
  <c r="N159"/>
  <c r="K112"/>
  <c r="S112"/>
  <c r="L127"/>
  <c r="T127"/>
  <c r="L87"/>
  <c r="Q87"/>
  <c r="H135"/>
  <c r="M135"/>
  <c r="R135"/>
  <c r="I81"/>
  <c r="N81"/>
  <c r="S81"/>
  <c r="R152"/>
  <c r="V152"/>
  <c r="H131"/>
  <c r="T131"/>
  <c r="U79"/>
  <c r="M119"/>
  <c r="U119"/>
  <c r="N128"/>
  <c r="V128"/>
  <c r="K145"/>
  <c r="S145"/>
  <c r="P151"/>
  <c r="I159"/>
  <c r="U159"/>
  <c r="N152"/>
  <c r="K99"/>
  <c r="S99"/>
  <c r="P131"/>
  <c r="M79"/>
  <c r="J149"/>
  <c r="R149"/>
  <c r="I119"/>
  <c r="J128"/>
  <c r="L151"/>
  <c r="M159"/>
  <c r="I152"/>
  <c r="V99"/>
  <c r="H79"/>
  <c r="I149"/>
  <c r="T119"/>
  <c r="U128"/>
  <c r="V145"/>
  <c r="H102"/>
  <c r="V127"/>
  <c r="J152"/>
  <c r="O99"/>
  <c r="L131"/>
  <c r="I79"/>
  <c r="Q79"/>
  <c r="N149"/>
  <c r="V149"/>
  <c r="Q119"/>
  <c r="R128"/>
  <c r="O145"/>
  <c r="H151"/>
  <c r="T151"/>
  <c r="Q159"/>
  <c r="M152"/>
  <c r="Q152"/>
  <c r="U152"/>
  <c r="J99"/>
  <c r="N99"/>
  <c r="R99"/>
  <c r="K131"/>
  <c r="O131"/>
  <c r="S131"/>
  <c r="L79"/>
  <c r="P79"/>
  <c r="T79"/>
  <c r="M149"/>
  <c r="Q149"/>
  <c r="U149"/>
  <c r="H119"/>
  <c r="L119"/>
  <c r="P119"/>
  <c r="I128"/>
  <c r="M128"/>
  <c r="Q128"/>
  <c r="J145"/>
  <c r="N145"/>
  <c r="R145"/>
  <c r="K94"/>
  <c r="O94"/>
  <c r="S94"/>
  <c r="L102"/>
  <c r="P102"/>
  <c r="T102"/>
  <c r="K151"/>
  <c r="O151"/>
  <c r="S151"/>
  <c r="H159"/>
  <c r="L159"/>
  <c r="P159"/>
  <c r="T159"/>
  <c r="I112"/>
  <c r="M112"/>
  <c r="Q112"/>
  <c r="U112"/>
  <c r="J127"/>
  <c r="N127"/>
  <c r="R127"/>
  <c r="H152"/>
  <c r="L152"/>
  <c r="P152"/>
  <c r="I90"/>
  <c r="M90"/>
  <c r="Q90"/>
  <c r="I99"/>
  <c r="M99"/>
  <c r="Q99"/>
  <c r="J131"/>
  <c r="N131"/>
  <c r="R131"/>
  <c r="K79"/>
  <c r="O79"/>
  <c r="H149"/>
  <c r="L149"/>
  <c r="P149"/>
  <c r="I122"/>
  <c r="M122"/>
  <c r="Q122"/>
  <c r="J160"/>
  <c r="N160"/>
  <c r="R160"/>
  <c r="K96"/>
  <c r="O96"/>
  <c r="K119"/>
  <c r="O119"/>
  <c r="H128"/>
  <c r="L128"/>
  <c r="P128"/>
  <c r="I145"/>
  <c r="M145"/>
  <c r="Q145"/>
  <c r="J94"/>
  <c r="N94"/>
  <c r="R94"/>
  <c r="K102"/>
  <c r="O102"/>
  <c r="H85"/>
  <c r="L85"/>
  <c r="P85"/>
  <c r="I95"/>
  <c r="M95"/>
  <c r="Q95"/>
  <c r="J92"/>
  <c r="N92"/>
  <c r="R92"/>
  <c r="K141"/>
  <c r="O141"/>
  <c r="J151"/>
  <c r="N151"/>
  <c r="R151"/>
  <c r="K159"/>
  <c r="O159"/>
  <c r="H112"/>
  <c r="L112"/>
  <c r="P112"/>
  <c r="I127"/>
  <c r="M127"/>
  <c r="Q127"/>
  <c r="J87"/>
  <c r="N87"/>
  <c r="R87"/>
  <c r="K135"/>
  <c r="O135"/>
  <c r="H81"/>
  <c r="L81"/>
  <c r="P81"/>
  <c r="E152"/>
  <c r="E10"/>
  <c r="E41"/>
  <c r="E90"/>
  <c r="E146"/>
  <c r="E49"/>
  <c r="E42"/>
  <c r="E130"/>
  <c r="E68"/>
  <c r="E45"/>
  <c r="E148"/>
  <c r="E97"/>
  <c r="E88"/>
  <c r="E117"/>
  <c r="E37"/>
  <c r="E116"/>
  <c r="E89"/>
  <c r="E154"/>
  <c r="E107"/>
  <c r="E54"/>
  <c r="E153"/>
  <c r="E80"/>
  <c r="E147"/>
  <c r="E118"/>
  <c r="E120"/>
  <c r="E99"/>
  <c r="E131"/>
  <c r="E79"/>
  <c r="E71"/>
  <c r="E149"/>
  <c r="E122"/>
  <c r="E35"/>
  <c r="E160"/>
  <c r="E21"/>
  <c r="E96"/>
  <c r="E29"/>
  <c r="E17"/>
  <c r="E111"/>
  <c r="E30"/>
  <c r="E91"/>
  <c r="E13"/>
  <c r="E55"/>
  <c r="E67"/>
  <c r="E31"/>
  <c r="E74"/>
  <c r="E136"/>
  <c r="E60"/>
  <c r="E144"/>
  <c r="E105"/>
  <c r="E77"/>
  <c r="E113"/>
  <c r="E33"/>
  <c r="E115"/>
  <c r="E69"/>
  <c r="E155"/>
  <c r="E52"/>
  <c r="E78"/>
  <c r="E140"/>
  <c r="E123"/>
  <c r="E83"/>
  <c r="E101"/>
  <c r="E43"/>
  <c r="E108"/>
  <c r="E56"/>
  <c r="E142"/>
  <c r="E119"/>
  <c r="E128"/>
  <c r="E145"/>
  <c r="E94"/>
  <c r="E102"/>
  <c r="E39"/>
  <c r="E85"/>
  <c r="E95"/>
  <c r="E92"/>
  <c r="E141"/>
  <c r="E84"/>
  <c r="E143"/>
  <c r="E64"/>
  <c r="E156"/>
  <c r="E15"/>
  <c r="E38"/>
  <c r="E61"/>
  <c r="E158"/>
  <c r="E137"/>
  <c r="E11"/>
  <c r="E106"/>
  <c r="E100"/>
  <c r="E19"/>
  <c r="E104"/>
  <c r="E133"/>
  <c r="E132"/>
  <c r="E98"/>
  <c r="E75"/>
  <c r="E22"/>
  <c r="E57"/>
  <c r="E62"/>
  <c r="E126"/>
  <c r="E25"/>
  <c r="E14"/>
  <c r="E129"/>
  <c r="E48"/>
  <c r="E139"/>
  <c r="E24"/>
  <c r="E151"/>
  <c r="E159"/>
  <c r="E112"/>
  <c r="E127"/>
  <c r="E70"/>
  <c r="E87"/>
  <c r="E135"/>
  <c r="E81"/>
  <c r="E32"/>
  <c r="E47"/>
  <c r="E26"/>
  <c r="E157"/>
  <c r="E28"/>
  <c r="E93"/>
  <c r="E134"/>
  <c r="E63"/>
  <c r="E103"/>
  <c r="E50"/>
  <c r="E18"/>
  <c r="E125"/>
  <c r="E23"/>
  <c r="E36"/>
  <c r="E46"/>
  <c r="E138"/>
  <c r="E44"/>
  <c r="E110"/>
  <c r="E40"/>
  <c r="E114"/>
  <c r="E16"/>
  <c r="E66"/>
  <c r="E65"/>
  <c r="E76"/>
  <c r="E58"/>
  <c r="E59"/>
  <c r="E51"/>
  <c r="E27"/>
  <c r="E109"/>
  <c r="E12"/>
  <c r="E34"/>
  <c r="E73"/>
  <c r="E53"/>
  <c r="E150"/>
  <c r="E121"/>
  <c r="E86"/>
  <c r="E124"/>
  <c r="E20"/>
  <c r="E82"/>
  <c r="E72"/>
  <c r="K18" i="3"/>
  <c r="BC20"/>
  <c r="K21" i="2"/>
  <c r="K18"/>
  <c r="K16"/>
  <c r="K24"/>
  <c r="K22"/>
  <c r="K11" i="3"/>
  <c r="K20" i="2"/>
  <c r="K23"/>
  <c r="K19"/>
  <c r="K15"/>
  <c r="H22" i="5"/>
  <c r="H19"/>
  <c r="H17"/>
  <c r="K14" i="2"/>
  <c r="K24" i="3"/>
  <c r="K20"/>
  <c r="K15"/>
  <c r="AJ37"/>
  <c r="AJ33"/>
  <c r="AJ30"/>
  <c r="AJ27"/>
  <c r="AJ21"/>
  <c r="AJ17"/>
  <c r="BC38"/>
  <c r="BC31"/>
  <c r="BC25"/>
  <c r="AJ25"/>
  <c r="AJ24"/>
  <c r="AJ20"/>
  <c r="AJ16"/>
  <c r="BC36"/>
  <c r="BC33"/>
  <c r="BC30"/>
  <c r="BC26"/>
  <c r="BC24"/>
  <c r="K22"/>
  <c r="AJ38"/>
  <c r="AJ19"/>
  <c r="BC40"/>
  <c r="BC37"/>
  <c r="BC35"/>
  <c r="BC34"/>
  <c r="BC27"/>
  <c r="BC23"/>
  <c r="H20" i="5"/>
  <c r="H18"/>
  <c r="H16"/>
  <c r="H14"/>
  <c r="H8"/>
  <c r="K13" i="2"/>
  <c r="K26" i="3"/>
  <c r="K23"/>
  <c r="K19"/>
  <c r="K14"/>
  <c r="AJ36"/>
  <c r="AJ29"/>
  <c r="H23" i="5"/>
  <c r="H15"/>
  <c r="H13"/>
  <c r="H10"/>
  <c r="K12" i="2"/>
  <c r="K25" i="3"/>
  <c r="AJ35"/>
  <c r="AJ23"/>
  <c r="BC29"/>
  <c r="H9" i="5"/>
  <c r="AJ32" i="3"/>
  <c r="AJ22"/>
  <c r="BC22"/>
  <c r="K16"/>
  <c r="AJ28"/>
  <c r="K11" i="2"/>
  <c r="K21" i="3"/>
  <c r="AJ18"/>
  <c r="BC32"/>
  <c r="AJ34"/>
  <c r="H11" i="5"/>
  <c r="BC39" i="3"/>
  <c r="H7" i="5"/>
  <c r="K13" i="3"/>
  <c r="H13" i="14"/>
  <c r="J77"/>
  <c r="I32"/>
  <c r="H12"/>
  <c r="J65"/>
  <c r="I41"/>
  <c r="I29"/>
  <c r="I19"/>
  <c r="I14"/>
  <c r="I53"/>
  <c r="J74"/>
  <c r="H3"/>
  <c r="I46"/>
  <c r="I17"/>
  <c r="H9"/>
  <c r="I25"/>
  <c r="I31"/>
  <c r="H5"/>
  <c r="I30"/>
  <c r="J73"/>
  <c r="I45"/>
  <c r="J63"/>
  <c r="J66"/>
  <c r="I57"/>
  <c r="H14"/>
  <c r="I20"/>
  <c r="I55"/>
  <c r="I56"/>
  <c r="I61"/>
  <c r="I16"/>
  <c r="I28"/>
  <c r="I33"/>
  <c r="I38"/>
  <c r="J71"/>
  <c r="J76"/>
  <c r="I7"/>
  <c r="I44"/>
  <c r="I24"/>
  <c r="I34"/>
  <c r="H2"/>
  <c r="I59"/>
  <c r="J72"/>
  <c r="I18"/>
  <c r="H4"/>
  <c r="I58"/>
  <c r="H6"/>
  <c r="I43"/>
  <c r="I62"/>
  <c r="I42"/>
  <c r="I35"/>
  <c r="I60"/>
  <c r="I21"/>
  <c r="I22"/>
  <c r="H7"/>
  <c r="J69"/>
  <c r="I40"/>
  <c r="J67"/>
  <c r="J64"/>
  <c r="J70"/>
  <c r="I54"/>
  <c r="H8"/>
  <c r="J68"/>
  <c r="I26"/>
  <c r="H10"/>
  <c r="I39"/>
  <c r="I23"/>
  <c r="I36"/>
  <c r="I15"/>
  <c r="J75"/>
  <c r="I37"/>
  <c r="H11"/>
  <c r="G88" l="1"/>
  <c r="G148"/>
  <c r="G108"/>
  <c r="G144"/>
  <c r="G112"/>
  <c r="G138"/>
  <c r="G129"/>
  <c r="G100"/>
  <c r="G137"/>
  <c r="G158"/>
  <c r="G156"/>
  <c r="G143"/>
  <c r="G84"/>
  <c r="G102"/>
  <c r="G159"/>
  <c r="G79"/>
  <c r="G142"/>
  <c r="G78"/>
  <c r="G105"/>
  <c r="G145"/>
  <c r="G151"/>
  <c r="G131"/>
  <c r="G119"/>
  <c r="G118"/>
  <c r="G147"/>
  <c r="G153"/>
  <c r="G130"/>
  <c r="G124"/>
  <c r="G110"/>
  <c r="G125"/>
  <c r="G157"/>
  <c r="G160"/>
  <c r="G152"/>
  <c r="G128"/>
  <c r="G99"/>
  <c r="G139"/>
  <c r="G132"/>
  <c r="G104"/>
  <c r="G106"/>
  <c r="G81"/>
  <c r="G135"/>
  <c r="G87"/>
  <c r="G85"/>
  <c r="G113"/>
  <c r="G111"/>
  <c r="G94"/>
  <c r="G149"/>
  <c r="G86"/>
  <c r="G121"/>
  <c r="G150"/>
  <c r="G109"/>
  <c r="G114"/>
  <c r="G134"/>
  <c r="G93"/>
  <c r="G141"/>
  <c r="G92"/>
  <c r="G127"/>
  <c r="G126"/>
  <c r="G98"/>
  <c r="G133"/>
  <c r="G140"/>
  <c r="G115"/>
  <c r="G136"/>
  <c r="G91"/>
  <c r="G96"/>
  <c r="G116"/>
  <c r="G117"/>
  <c r="G97"/>
  <c r="G90"/>
  <c r="G122"/>
  <c r="G82"/>
  <c r="G103"/>
  <c r="G95"/>
  <c r="G101"/>
  <c r="G83"/>
  <c r="G123"/>
  <c r="G155"/>
  <c r="G120"/>
  <c r="G80"/>
  <c r="G107"/>
  <c r="G154"/>
  <c r="G89"/>
  <c r="G146"/>
  <c r="J3" i="5"/>
  <c r="M3" i="3"/>
  <c r="M3" i="2"/>
  <c r="N3" l="1"/>
  <c r="N3" i="3"/>
  <c r="K3" i="5"/>
  <c r="L3"/>
  <c r="O3" i="2"/>
  <c r="J19" i="3" l="1"/>
  <c r="J20"/>
  <c r="J21"/>
  <c r="J22"/>
  <c r="J23"/>
  <c r="J24"/>
  <c r="J25"/>
  <c r="J26"/>
  <c r="J11" i="2"/>
  <c r="J12"/>
  <c r="J13"/>
  <c r="J14"/>
  <c r="Z9" i="15"/>
  <c r="Y9"/>
  <c r="L55" i="14"/>
  <c r="K68"/>
  <c r="K4"/>
  <c r="L32"/>
  <c r="K45"/>
  <c r="L73"/>
  <c r="L9"/>
  <c r="K2"/>
  <c r="L18"/>
  <c r="K31"/>
  <c r="K75"/>
  <c r="L27"/>
  <c r="K40"/>
  <c r="L68"/>
  <c r="L4"/>
  <c r="K17"/>
  <c r="L45"/>
  <c r="K54"/>
  <c r="L54"/>
  <c r="K67"/>
  <c r="L10"/>
  <c r="L63"/>
  <c r="K76"/>
  <c r="K12"/>
  <c r="L40"/>
  <c r="K53"/>
  <c r="K3"/>
  <c r="L17"/>
  <c r="K26"/>
  <c r="K15"/>
  <c r="L51"/>
  <c r="K64"/>
  <c r="K18"/>
  <c r="L28"/>
  <c r="K41"/>
  <c r="L69"/>
  <c r="L5"/>
  <c r="K11"/>
  <c r="K59"/>
  <c r="L53"/>
  <c r="L71"/>
  <c r="L7"/>
  <c r="K20"/>
  <c r="L48"/>
  <c r="K61"/>
  <c r="K10"/>
  <c r="L25"/>
  <c r="K34"/>
  <c r="L34"/>
  <c r="K47"/>
  <c r="L62"/>
  <c r="L43"/>
  <c r="K56"/>
  <c r="K23"/>
  <c r="L20"/>
  <c r="K33"/>
  <c r="L61"/>
  <c r="K70"/>
  <c r="L70"/>
  <c r="L6"/>
  <c r="L58"/>
  <c r="K43"/>
  <c r="L15"/>
  <c r="K28"/>
  <c r="L56"/>
  <c r="K69"/>
  <c r="K5"/>
  <c r="L33"/>
  <c r="K42"/>
  <c r="K71"/>
  <c r="L67"/>
  <c r="L3"/>
  <c r="K16"/>
  <c r="L44"/>
  <c r="K57"/>
  <c r="K19"/>
  <c r="L21"/>
  <c r="K30"/>
  <c r="K46"/>
  <c r="K62"/>
  <c r="L23"/>
  <c r="K36"/>
  <c r="L64"/>
  <c r="K77"/>
  <c r="K13"/>
  <c r="L41"/>
  <c r="K50"/>
  <c r="L50"/>
  <c r="K63"/>
  <c r="K55"/>
  <c r="L59"/>
  <c r="K72"/>
  <c r="K8"/>
  <c r="L36"/>
  <c r="K49"/>
  <c r="L77"/>
  <c r="L13"/>
  <c r="K14"/>
  <c r="L22"/>
  <c r="K35"/>
  <c r="L30"/>
  <c r="L31"/>
  <c r="K44"/>
  <c r="L72"/>
  <c r="L8"/>
  <c r="K21"/>
  <c r="L49"/>
  <c r="K58"/>
  <c r="L42"/>
  <c r="K27"/>
  <c r="L19"/>
  <c r="K32"/>
  <c r="L60"/>
  <c r="K73"/>
  <c r="K9"/>
  <c r="L37"/>
  <c r="L46"/>
  <c r="L39"/>
  <c r="K52"/>
  <c r="K7"/>
  <c r="L16"/>
  <c r="K29"/>
  <c r="L57"/>
  <c r="K66"/>
  <c r="L66"/>
  <c r="L2"/>
  <c r="L26"/>
  <c r="L75"/>
  <c r="L11"/>
  <c r="K24"/>
  <c r="L52"/>
  <c r="K65"/>
  <c r="K22"/>
  <c r="L29"/>
  <c r="K38"/>
  <c r="L38"/>
  <c r="K51"/>
  <c r="K39"/>
  <c r="L47"/>
  <c r="K60"/>
  <c r="K6"/>
  <c r="L24"/>
  <c r="K37"/>
  <c r="L65"/>
  <c r="K74"/>
  <c r="L74"/>
  <c r="L14"/>
  <c r="L35"/>
  <c r="K48"/>
  <c r="L76"/>
  <c r="L12"/>
  <c r="K25"/>
  <c r="AB9" i="15" l="1"/>
  <c r="AC9"/>
  <c r="AD9"/>
  <c r="AE9"/>
  <c r="AF9"/>
  <c r="AG9"/>
  <c r="AH9"/>
  <c r="AI9"/>
  <c r="AJ9"/>
  <c r="AA9"/>
  <c r="N55" i="14"/>
  <c r="O68"/>
  <c r="O4"/>
  <c r="P17"/>
  <c r="Q26"/>
  <c r="R39"/>
  <c r="S52"/>
  <c r="T65"/>
  <c r="U74"/>
  <c r="U10"/>
  <c r="V23"/>
  <c r="M36"/>
  <c r="N52"/>
  <c r="O65"/>
  <c r="P74"/>
  <c r="P10"/>
  <c r="Q23"/>
  <c r="R36"/>
  <c r="S49"/>
  <c r="T58"/>
  <c r="U71"/>
  <c r="U7"/>
  <c r="V20"/>
  <c r="M33"/>
  <c r="N49"/>
  <c r="O58"/>
  <c r="P71"/>
  <c r="P7"/>
  <c r="Q20"/>
  <c r="R33"/>
  <c r="S42"/>
  <c r="T55"/>
  <c r="U68"/>
  <c r="U4"/>
  <c r="V17"/>
  <c r="M26"/>
  <c r="N26"/>
  <c r="O39"/>
  <c r="P52"/>
  <c r="Q65"/>
  <c r="R74"/>
  <c r="R10"/>
  <c r="S23"/>
  <c r="T36"/>
  <c r="U49"/>
  <c r="V58"/>
  <c r="M71"/>
  <c r="M7"/>
  <c r="N27"/>
  <c r="O40"/>
  <c r="P53"/>
  <c r="Q62"/>
  <c r="R75"/>
  <c r="R11"/>
  <c r="S24"/>
  <c r="T37"/>
  <c r="U46"/>
  <c r="V59"/>
  <c r="M72"/>
  <c r="M8"/>
  <c r="N24"/>
  <c r="O37"/>
  <c r="P46"/>
  <c r="Q59"/>
  <c r="R72"/>
  <c r="R8"/>
  <c r="S21"/>
  <c r="T30"/>
  <c r="U43"/>
  <c r="V56"/>
  <c r="M69"/>
  <c r="M5"/>
  <c r="N21"/>
  <c r="O30"/>
  <c r="P43"/>
  <c r="Q56"/>
  <c r="R69"/>
  <c r="R5"/>
  <c r="S14"/>
  <c r="T27"/>
  <c r="U40"/>
  <c r="V53"/>
  <c r="M62"/>
  <c r="N62"/>
  <c r="O75"/>
  <c r="O11"/>
  <c r="P24"/>
  <c r="Q37"/>
  <c r="R46"/>
  <c r="S59"/>
  <c r="T72"/>
  <c r="T8"/>
  <c r="U21"/>
  <c r="V30"/>
  <c r="M43"/>
  <c r="N47"/>
  <c r="O60"/>
  <c r="P73"/>
  <c r="P9"/>
  <c r="Q18"/>
  <c r="R31"/>
  <c r="S44"/>
  <c r="T57"/>
  <c r="U66"/>
  <c r="U2"/>
  <c r="V15"/>
  <c r="M28"/>
  <c r="N44"/>
  <c r="O57"/>
  <c r="P66"/>
  <c r="P2"/>
  <c r="Q15"/>
  <c r="R28"/>
  <c r="S41"/>
  <c r="T50"/>
  <c r="U63"/>
  <c r="V76"/>
  <c r="V12"/>
  <c r="M25"/>
  <c r="N41"/>
  <c r="O50"/>
  <c r="P63"/>
  <c r="Q76"/>
  <c r="Q12"/>
  <c r="R25"/>
  <c r="S34"/>
  <c r="T47"/>
  <c r="U60"/>
  <c r="V73"/>
  <c r="V9"/>
  <c r="M18"/>
  <c r="N18"/>
  <c r="O31"/>
  <c r="P44"/>
  <c r="Q57"/>
  <c r="R66"/>
  <c r="R2"/>
  <c r="S15"/>
  <c r="T28"/>
  <c r="U41"/>
  <c r="V50"/>
  <c r="M63"/>
  <c r="M10"/>
  <c r="N19"/>
  <c r="O32"/>
  <c r="P45"/>
  <c r="Q54"/>
  <c r="R67"/>
  <c r="R3"/>
  <c r="S16"/>
  <c r="T29"/>
  <c r="U38"/>
  <c r="V51"/>
  <c r="M64"/>
  <c r="M6"/>
  <c r="N16"/>
  <c r="O29"/>
  <c r="P38"/>
  <c r="Q51"/>
  <c r="R64"/>
  <c r="S77"/>
  <c r="S13"/>
  <c r="T22"/>
  <c r="U35"/>
  <c r="V48"/>
  <c r="M61"/>
  <c r="N77"/>
  <c r="N13"/>
  <c r="O22"/>
  <c r="P35"/>
  <c r="Q48"/>
  <c r="R61"/>
  <c r="S70"/>
  <c r="S6"/>
  <c r="T19"/>
  <c r="U32"/>
  <c r="V45"/>
  <c r="M54"/>
  <c r="N54"/>
  <c r="O67"/>
  <c r="O3"/>
  <c r="P16"/>
  <c r="Q29"/>
  <c r="R38"/>
  <c r="S51"/>
  <c r="T64"/>
  <c r="U77"/>
  <c r="U13"/>
  <c r="V22"/>
  <c r="M35"/>
  <c r="N71"/>
  <c r="N7"/>
  <c r="O20"/>
  <c r="P33"/>
  <c r="Q42"/>
  <c r="R55"/>
  <c r="S68"/>
  <c r="S4"/>
  <c r="T17"/>
  <c r="U26"/>
  <c r="V39"/>
  <c r="M52"/>
  <c r="N68"/>
  <c r="N4"/>
  <c r="O17"/>
  <c r="P26"/>
  <c r="Q39"/>
  <c r="R52"/>
  <c r="S65"/>
  <c r="T74"/>
  <c r="T10"/>
  <c r="U23"/>
  <c r="V36"/>
  <c r="M49"/>
  <c r="N65"/>
  <c r="O74"/>
  <c r="O10"/>
  <c r="P23"/>
  <c r="Q36"/>
  <c r="R49"/>
  <c r="S58"/>
  <c r="T71"/>
  <c r="T7"/>
  <c r="U20"/>
  <c r="V33"/>
  <c r="M42"/>
  <c r="N42"/>
  <c r="O55"/>
  <c r="P68"/>
  <c r="P4"/>
  <c r="Q17"/>
  <c r="R26"/>
  <c r="S39"/>
  <c r="T52"/>
  <c r="U65"/>
  <c r="V74"/>
  <c r="V10"/>
  <c r="M23"/>
  <c r="N43"/>
  <c r="O56"/>
  <c r="P69"/>
  <c r="P5"/>
  <c r="Q14"/>
  <c r="R27"/>
  <c r="S40"/>
  <c r="T53"/>
  <c r="U62"/>
  <c r="V75"/>
  <c r="V11"/>
  <c r="M24"/>
  <c r="N40"/>
  <c r="O53"/>
  <c r="P62"/>
  <c r="Q75"/>
  <c r="Q11"/>
  <c r="R24"/>
  <c r="S37"/>
  <c r="T46"/>
  <c r="U59"/>
  <c r="V72"/>
  <c r="V8"/>
  <c r="M21"/>
  <c r="N37"/>
  <c r="O46"/>
  <c r="P59"/>
  <c r="Q72"/>
  <c r="Q8"/>
  <c r="R21"/>
  <c r="S30"/>
  <c r="T43"/>
  <c r="U56"/>
  <c r="V69"/>
  <c r="V5"/>
  <c r="M2"/>
  <c r="N14"/>
  <c r="O27"/>
  <c r="P40"/>
  <c r="Q53"/>
  <c r="R62"/>
  <c r="S75"/>
  <c r="S11"/>
  <c r="T24"/>
  <c r="U37"/>
  <c r="V46"/>
  <c r="M59"/>
  <c r="N63"/>
  <c r="O76"/>
  <c r="O12"/>
  <c r="P25"/>
  <c r="Q34"/>
  <c r="R47"/>
  <c r="S60"/>
  <c r="T73"/>
  <c r="T9"/>
  <c r="U18"/>
  <c r="V31"/>
  <c r="M44"/>
  <c r="N60"/>
  <c r="O73"/>
  <c r="O9"/>
  <c r="P18"/>
  <c r="Q31"/>
  <c r="R44"/>
  <c r="S57"/>
  <c r="T66"/>
  <c r="T2"/>
  <c r="U15"/>
  <c r="V28"/>
  <c r="M41"/>
  <c r="N57"/>
  <c r="O66"/>
  <c r="O2"/>
  <c r="P15"/>
  <c r="Q28"/>
  <c r="R41"/>
  <c r="S50"/>
  <c r="T63"/>
  <c r="U76"/>
  <c r="U12"/>
  <c r="V25"/>
  <c r="M34"/>
  <c r="N34"/>
  <c r="O47"/>
  <c r="P60"/>
  <c r="Q73"/>
  <c r="Q9"/>
  <c r="R18"/>
  <c r="S31"/>
  <c r="T44"/>
  <c r="U57"/>
  <c r="V66"/>
  <c r="V2"/>
  <c r="M15"/>
  <c r="N35"/>
  <c r="O48"/>
  <c r="P61"/>
  <c r="Q70"/>
  <c r="Q6"/>
  <c r="R19"/>
  <c r="S32"/>
  <c r="T45"/>
  <c r="U54"/>
  <c r="V67"/>
  <c r="V3"/>
  <c r="M16"/>
  <c r="N32"/>
  <c r="O45"/>
  <c r="P54"/>
  <c r="Q67"/>
  <c r="Q3"/>
  <c r="R16"/>
  <c r="S29"/>
  <c r="T38"/>
  <c r="U51"/>
  <c r="V64"/>
  <c r="M77"/>
  <c r="M13"/>
  <c r="N29"/>
  <c r="O38"/>
  <c r="P51"/>
  <c r="Q64"/>
  <c r="R77"/>
  <c r="R13"/>
  <c r="S22"/>
  <c r="T35"/>
  <c r="U48"/>
  <c r="V61"/>
  <c r="M70"/>
  <c r="N70"/>
  <c r="N6"/>
  <c r="O19"/>
  <c r="P32"/>
  <c r="Q45"/>
  <c r="R54"/>
  <c r="S67"/>
  <c r="S3"/>
  <c r="T16"/>
  <c r="U29"/>
  <c r="V38"/>
  <c r="M51"/>
  <c r="N23"/>
  <c r="O36"/>
  <c r="P49"/>
  <c r="Q58"/>
  <c r="R71"/>
  <c r="R7"/>
  <c r="S20"/>
  <c r="T33"/>
  <c r="U42"/>
  <c r="V55"/>
  <c r="M68"/>
  <c r="M4"/>
  <c r="N20"/>
  <c r="O33"/>
  <c r="P42"/>
  <c r="Q55"/>
  <c r="R68"/>
  <c r="R4"/>
  <c r="S17"/>
  <c r="T26"/>
  <c r="U39"/>
  <c r="V52"/>
  <c r="M65"/>
  <c r="M14"/>
  <c r="N17"/>
  <c r="O26"/>
  <c r="P39"/>
  <c r="Q52"/>
  <c r="R65"/>
  <c r="S74"/>
  <c r="S10"/>
  <c r="T23"/>
  <c r="U36"/>
  <c r="V49"/>
  <c r="M58"/>
  <c r="N58"/>
  <c r="O71"/>
  <c r="O7"/>
  <c r="P20"/>
  <c r="Q33"/>
  <c r="R42"/>
  <c r="S55"/>
  <c r="T68"/>
  <c r="T4"/>
  <c r="U17"/>
  <c r="V26"/>
  <c r="M39"/>
  <c r="N59"/>
  <c r="O72"/>
  <c r="O8"/>
  <c r="P21"/>
  <c r="Q30"/>
  <c r="R43"/>
  <c r="S56"/>
  <c r="T69"/>
  <c r="T5"/>
  <c r="U14"/>
  <c r="V27"/>
  <c r="M40"/>
  <c r="N56"/>
  <c r="O69"/>
  <c r="O5"/>
  <c r="P14"/>
  <c r="Q27"/>
  <c r="R40"/>
  <c r="S53"/>
  <c r="T62"/>
  <c r="U75"/>
  <c r="U11"/>
  <c r="V24"/>
  <c r="M37"/>
  <c r="N53"/>
  <c r="O62"/>
  <c r="P75"/>
  <c r="P11"/>
  <c r="Q24"/>
  <c r="R37"/>
  <c r="S46"/>
  <c r="T59"/>
  <c r="U72"/>
  <c r="U8"/>
  <c r="V21"/>
  <c r="M30"/>
  <c r="N30"/>
  <c r="O43"/>
  <c r="P56"/>
  <c r="Q69"/>
  <c r="Q5"/>
  <c r="R14"/>
  <c r="S27"/>
  <c r="T40"/>
  <c r="U53"/>
  <c r="V62"/>
  <c r="M75"/>
  <c r="M11"/>
  <c r="N15"/>
  <c r="O28"/>
  <c r="P41"/>
  <c r="Q50"/>
  <c r="R63"/>
  <c r="S76"/>
  <c r="S12"/>
  <c r="T25"/>
  <c r="U34"/>
  <c r="V47"/>
  <c r="M60"/>
  <c r="N76"/>
  <c r="N12"/>
  <c r="O25"/>
  <c r="P34"/>
  <c r="Q47"/>
  <c r="R60"/>
  <c r="S73"/>
  <c r="S9"/>
  <c r="T18"/>
  <c r="U31"/>
  <c r="V44"/>
  <c r="M57"/>
  <c r="N73"/>
  <c r="N9"/>
  <c r="O18"/>
  <c r="P31"/>
  <c r="Q44"/>
  <c r="R57"/>
  <c r="S66"/>
  <c r="S2"/>
  <c r="T15"/>
  <c r="U28"/>
  <c r="V41"/>
  <c r="M50"/>
  <c r="N50"/>
  <c r="O63"/>
  <c r="P76"/>
  <c r="P12"/>
  <c r="Q25"/>
  <c r="R34"/>
  <c r="S47"/>
  <c r="T60"/>
  <c r="U73"/>
  <c r="U9"/>
  <c r="V18"/>
  <c r="M31"/>
  <c r="N51"/>
  <c r="O64"/>
  <c r="P77"/>
  <c r="P13"/>
  <c r="Q22"/>
  <c r="R35"/>
  <c r="S48"/>
  <c r="T61"/>
  <c r="U70"/>
  <c r="U6"/>
  <c r="V19"/>
  <c r="M32"/>
  <c r="N48"/>
  <c r="O61"/>
  <c r="P70"/>
  <c r="P6"/>
  <c r="Q19"/>
  <c r="R32"/>
  <c r="S45"/>
  <c r="T54"/>
  <c r="U67"/>
  <c r="U3"/>
  <c r="V16"/>
  <c r="M29"/>
  <c r="N45"/>
  <c r="O54"/>
  <c r="P67"/>
  <c r="P3"/>
  <c r="Q16"/>
  <c r="R29"/>
  <c r="S38"/>
  <c r="T51"/>
  <c r="U64"/>
  <c r="V77"/>
  <c r="V13"/>
  <c r="M22"/>
  <c r="N22"/>
  <c r="O35"/>
  <c r="P48"/>
  <c r="Q61"/>
  <c r="R70"/>
  <c r="R6"/>
  <c r="S19"/>
  <c r="T32"/>
  <c r="U45"/>
  <c r="V54"/>
  <c r="M67"/>
  <c r="M3"/>
  <c r="N39"/>
  <c r="O52"/>
  <c r="P65"/>
  <c r="Q74"/>
  <c r="Q10"/>
  <c r="R23"/>
  <c r="S36"/>
  <c r="T49"/>
  <c r="U58"/>
  <c r="V71"/>
  <c r="V7"/>
  <c r="M20"/>
  <c r="N36"/>
  <c r="O49"/>
  <c r="P58"/>
  <c r="Q71"/>
  <c r="Q7"/>
  <c r="R20"/>
  <c r="S33"/>
  <c r="T42"/>
  <c r="U55"/>
  <c r="V68"/>
  <c r="V4"/>
  <c r="M17"/>
  <c r="N33"/>
  <c r="O42"/>
  <c r="P55"/>
  <c r="Q68"/>
  <c r="Q4"/>
  <c r="R17"/>
  <c r="S26"/>
  <c r="T39"/>
  <c r="U52"/>
  <c r="V65"/>
  <c r="M74"/>
  <c r="N74"/>
  <c r="N10"/>
  <c r="O23"/>
  <c r="P36"/>
  <c r="Q49"/>
  <c r="R58"/>
  <c r="S71"/>
  <c r="S7"/>
  <c r="T20"/>
  <c r="U33"/>
  <c r="V42"/>
  <c r="M55"/>
  <c r="N75"/>
  <c r="N11"/>
  <c r="O24"/>
  <c r="P37"/>
  <c r="Q46"/>
  <c r="R59"/>
  <c r="S72"/>
  <c r="S8"/>
  <c r="T21"/>
  <c r="U30"/>
  <c r="V43"/>
  <c r="M56"/>
  <c r="N72"/>
  <c r="N8"/>
  <c r="O21"/>
  <c r="P30"/>
  <c r="Q43"/>
  <c r="R56"/>
  <c r="S69"/>
  <c r="S5"/>
  <c r="T14"/>
  <c r="U27"/>
  <c r="V40"/>
  <c r="M53"/>
  <c r="N69"/>
  <c r="N5"/>
  <c r="O14"/>
  <c r="P27"/>
  <c r="Q40"/>
  <c r="R53"/>
  <c r="S62"/>
  <c r="T75"/>
  <c r="T11"/>
  <c r="U24"/>
  <c r="V37"/>
  <c r="M46"/>
  <c r="N46"/>
  <c r="O59"/>
  <c r="P72"/>
  <c r="P8"/>
  <c r="Q21"/>
  <c r="R30"/>
  <c r="S43"/>
  <c r="T56"/>
  <c r="U69"/>
  <c r="U5"/>
  <c r="V14"/>
  <c r="M27"/>
  <c r="N31"/>
  <c r="O44"/>
  <c r="P57"/>
  <c r="Q66"/>
  <c r="Q2"/>
  <c r="R15"/>
  <c r="S28"/>
  <c r="T41"/>
  <c r="U50"/>
  <c r="V63"/>
  <c r="M76"/>
  <c r="M12"/>
  <c r="N28"/>
  <c r="O41"/>
  <c r="P50"/>
  <c r="Q63"/>
  <c r="R76"/>
  <c r="R12"/>
  <c r="S25"/>
  <c r="T34"/>
  <c r="U47"/>
  <c r="V60"/>
  <c r="M73"/>
  <c r="M9"/>
  <c r="N25"/>
  <c r="O34"/>
  <c r="P47"/>
  <c r="Q60"/>
  <c r="R73"/>
  <c r="R9"/>
  <c r="S18"/>
  <c r="T31"/>
  <c r="U44"/>
  <c r="V57"/>
  <c r="M66"/>
  <c r="N66"/>
  <c r="N2"/>
  <c r="O15"/>
  <c r="P28"/>
  <c r="Q41"/>
  <c r="R50"/>
  <c r="S63"/>
  <c r="T76"/>
  <c r="T12"/>
  <c r="U25"/>
  <c r="V34"/>
  <c r="M47"/>
  <c r="N67"/>
  <c r="N3"/>
  <c r="O16"/>
  <c r="P29"/>
  <c r="Q38"/>
  <c r="R51"/>
  <c r="S64"/>
  <c r="T77"/>
  <c r="T13"/>
  <c r="U22"/>
  <c r="V35"/>
  <c r="M48"/>
  <c r="N64"/>
  <c r="O77"/>
  <c r="O13"/>
  <c r="P22"/>
  <c r="Q35"/>
  <c r="R48"/>
  <c r="S61"/>
  <c r="T70"/>
  <c r="T6"/>
  <c r="U19"/>
  <c r="V32"/>
  <c r="M45"/>
  <c r="N61"/>
  <c r="O70"/>
  <c r="O6"/>
  <c r="P19"/>
  <c r="Q32"/>
  <c r="R45"/>
  <c r="S54"/>
  <c r="T67"/>
  <c r="T3"/>
  <c r="U16"/>
  <c r="V29"/>
  <c r="M38"/>
  <c r="N38"/>
  <c r="O51"/>
  <c r="P64"/>
  <c r="Q77"/>
  <c r="Q13"/>
  <c r="R22"/>
  <c r="S35"/>
  <c r="T48"/>
  <c r="U61"/>
  <c r="V70"/>
  <c r="V6"/>
  <c r="M19"/>
  <c r="G2" l="1"/>
  <c r="G51"/>
  <c r="G62"/>
  <c r="G46"/>
  <c r="G41"/>
  <c r="G40"/>
  <c r="G56"/>
  <c r="G76"/>
  <c r="G15"/>
  <c r="G16"/>
  <c r="G19"/>
  <c r="G32"/>
  <c r="G17"/>
  <c r="G26"/>
  <c r="G21"/>
  <c r="G8"/>
  <c r="G5"/>
  <c r="G34"/>
  <c r="G47"/>
  <c r="G54"/>
  <c r="G42"/>
  <c r="G37"/>
  <c r="G29"/>
  <c r="G52"/>
  <c r="G61"/>
  <c r="G23"/>
  <c r="G27"/>
  <c r="G71"/>
  <c r="G35"/>
  <c r="G22"/>
  <c r="G28"/>
  <c r="G14"/>
  <c r="G31"/>
  <c r="G11"/>
  <c r="G43"/>
  <c r="G59"/>
  <c r="G38"/>
  <c r="G49"/>
  <c r="G53"/>
  <c r="G48"/>
  <c r="G58"/>
  <c r="G74"/>
  <c r="G33"/>
  <c r="G4"/>
  <c r="G64"/>
  <c r="G70"/>
  <c r="G66"/>
  <c r="G12"/>
  <c r="G18"/>
  <c r="G13"/>
  <c r="G20"/>
  <c r="G65"/>
  <c r="G67"/>
  <c r="G68"/>
  <c r="G39"/>
  <c r="G55"/>
  <c r="G57"/>
  <c r="G50"/>
  <c r="G45"/>
  <c r="G44"/>
  <c r="G60"/>
  <c r="G30"/>
  <c r="G75"/>
  <c r="G7"/>
  <c r="G69"/>
  <c r="G3"/>
  <c r="G6"/>
  <c r="G36"/>
  <c r="G77"/>
  <c r="G25"/>
  <c r="G63"/>
  <c r="G72"/>
  <c r="G9"/>
  <c r="G24"/>
  <c r="G10"/>
  <c r="G73"/>
</calcChain>
</file>

<file path=xl/comments1.xml><?xml version="1.0" encoding="utf-8"?>
<comments xmlns="http://schemas.openxmlformats.org/spreadsheetml/2006/main">
  <authors>
    <author>COURTIN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entrer dans cette liste les noms 
des onglets créés par projets
Les noms doivent être strictement
conformes aux noms d'onglets
(blancs, accents, signes etc..)</t>
        </r>
      </text>
    </comment>
    <comment ref="H1" authorId="0">
      <text>
        <r>
          <rPr>
            <b/>
            <sz val="9"/>
            <color indexed="81"/>
            <rFont val="Tahoma"/>
            <family val="2"/>
          </rPr>
          <t xml:space="preserve">les colonnes projets affichent:
en orange gras, le nombre de références manquantes pour le projet
</t>
        </r>
        <r>
          <rPr>
            <b/>
            <sz val="9"/>
            <color indexed="10"/>
            <rFont val="Tahoma"/>
            <family val="2"/>
          </rPr>
          <t xml:space="preserve">en blanc italique, le nombre de références </t>
        </r>
        <r>
          <rPr>
            <b/>
            <u val="double"/>
            <sz val="14"/>
            <color indexed="10"/>
            <rFont val="Tahoma"/>
            <family val="2"/>
          </rPr>
          <t xml:space="preserve">restant </t>
        </r>
        <r>
          <rPr>
            <b/>
            <sz val="9"/>
            <color indexed="10"/>
            <rFont val="Tahoma"/>
            <family val="2"/>
          </rPr>
          <t>après consommation du projet</t>
        </r>
      </text>
    </comment>
  </commentList>
</comments>
</file>

<file path=xl/comments2.xml><?xml version="1.0" encoding="utf-8"?>
<comments xmlns="http://schemas.openxmlformats.org/spreadsheetml/2006/main">
  <authors>
    <author>COURTIN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ne pas modifier cette colonne A (utilisable jusqu'à ligne 1500)
si besoin, étirer la formule vers le bas au dessous de 1500. 
(Les champs sont nommés jusqu'à 10000 et jusqu'à la colonne N pour ajouts éventuels)
placer les noms de projet en colonne B (formatage automatique des lignes de titre)
Les références affectées plusieurs fois sont en jaune</t>
        </r>
      </text>
    </comment>
  </commentList>
</comments>
</file>

<file path=xl/sharedStrings.xml><?xml version="1.0" encoding="utf-8"?>
<sst xmlns="http://schemas.openxmlformats.org/spreadsheetml/2006/main" count="972" uniqueCount="388">
  <si>
    <t>Stock</t>
  </si>
  <si>
    <t>HEATSHIELD</t>
  </si>
  <si>
    <t>FILL VENT LINE</t>
  </si>
  <si>
    <t>7310126AA</t>
  </si>
  <si>
    <t>7310148AA</t>
  </si>
  <si>
    <t>LOCKING RING</t>
  </si>
  <si>
    <t>7310630AA</t>
  </si>
  <si>
    <t>7410533AA</t>
  </si>
  <si>
    <t>4053215TA</t>
  </si>
  <si>
    <t>4101811TA</t>
  </si>
  <si>
    <t>7410815TA NO FONCT</t>
  </si>
  <si>
    <t>7410816TA NO FONCT</t>
  </si>
  <si>
    <t>7432724UA</t>
  </si>
  <si>
    <t>7510358TA</t>
  </si>
  <si>
    <t>7620529TA</t>
  </si>
  <si>
    <t>7720375TB</t>
  </si>
  <si>
    <t>4011812TA</t>
  </si>
  <si>
    <t>7410817TA NO FONCTION</t>
  </si>
  <si>
    <t>7611460TA</t>
  </si>
  <si>
    <t>7321214TA</t>
  </si>
  <si>
    <t>1001873AA</t>
  </si>
  <si>
    <t>7210242AA</t>
  </si>
  <si>
    <t>HEATSHIELD BOSS</t>
  </si>
  <si>
    <t>7320248AA</t>
  </si>
  <si>
    <t>7320665AA</t>
  </si>
  <si>
    <t>7321199TA</t>
  </si>
  <si>
    <t>7330193AA</t>
  </si>
  <si>
    <t>7432688TA</t>
  </si>
  <si>
    <t>7570067AA</t>
  </si>
  <si>
    <t>NP0000444</t>
  </si>
  <si>
    <t>4101714TA</t>
  </si>
  <si>
    <t>7410817TA</t>
  </si>
  <si>
    <t>7410827TA</t>
  </si>
  <si>
    <t>7432690TB</t>
  </si>
  <si>
    <t>7432691TA</t>
  </si>
  <si>
    <t>7432720TA</t>
  </si>
  <si>
    <t>7432721TA</t>
  </si>
  <si>
    <t>7611435TA</t>
  </si>
  <si>
    <t>7611435TB</t>
  </si>
  <si>
    <t>7611446TA</t>
  </si>
  <si>
    <t>7620475TA</t>
  </si>
  <si>
    <t>7660604TA</t>
  </si>
  <si>
    <t>7410150AA</t>
  </si>
  <si>
    <t>7432723TA</t>
  </si>
  <si>
    <t>7640211TA</t>
  </si>
  <si>
    <t>7640213TA</t>
  </si>
  <si>
    <t>4053216TA</t>
  </si>
  <si>
    <t>4053217TA</t>
  </si>
  <si>
    <t>7432730TB</t>
  </si>
  <si>
    <t>7510353TB</t>
  </si>
  <si>
    <t>7510353TB (LABO)</t>
  </si>
  <si>
    <t>7620469TA</t>
  </si>
  <si>
    <t>7620470TA</t>
  </si>
  <si>
    <t>7620543TA</t>
  </si>
  <si>
    <t>7720379TA</t>
  </si>
  <si>
    <t>7410189AA</t>
  </si>
  <si>
    <t>7432689TA</t>
  </si>
  <si>
    <t>7432722TA</t>
  </si>
  <si>
    <t>7440292TA</t>
  </si>
  <si>
    <t>7440293TA</t>
  </si>
  <si>
    <t>7640212TA</t>
  </si>
  <si>
    <t>4101713TA</t>
  </si>
  <si>
    <t>7410815TA</t>
  </si>
  <si>
    <t>7410816TA</t>
  </si>
  <si>
    <t>7410826TA</t>
  </si>
  <si>
    <t>7432686TA</t>
  </si>
  <si>
    <t>7432687TA</t>
  </si>
  <si>
    <t>7432724TA</t>
  </si>
  <si>
    <t>7432725TA</t>
  </si>
  <si>
    <t>7432726TA</t>
  </si>
  <si>
    <t>7432727TA</t>
  </si>
  <si>
    <t>7432728TA</t>
  </si>
  <si>
    <t>7611434TA</t>
  </si>
  <si>
    <t>7611443TA</t>
  </si>
  <si>
    <t>7611445TA</t>
  </si>
  <si>
    <t>7620474TA</t>
  </si>
  <si>
    <t>7620524TA</t>
  </si>
  <si>
    <t>7660603TA</t>
  </si>
  <si>
    <t>7440293TA DROIT</t>
  </si>
  <si>
    <t>7570124AA</t>
  </si>
  <si>
    <t>7620492TA</t>
  </si>
  <si>
    <t>7730063AA</t>
  </si>
  <si>
    <t>7611487TA</t>
  </si>
  <si>
    <t>7432959TA</t>
  </si>
  <si>
    <t>7440294TA</t>
  </si>
  <si>
    <t>PLASTIC BRACKET</t>
  </si>
  <si>
    <t>METAL INSERT</t>
  </si>
  <si>
    <t>7320092AA</t>
  </si>
  <si>
    <t>7432753AA-AA01</t>
  </si>
  <si>
    <t>7510365UA</t>
  </si>
  <si>
    <t>7540209UA</t>
  </si>
  <si>
    <t>7540210UA</t>
  </si>
  <si>
    <t>94556450</t>
  </si>
  <si>
    <t>ROV</t>
  </si>
  <si>
    <t>CANISTER ECE</t>
  </si>
  <si>
    <t>7210383AA</t>
  </si>
  <si>
    <t>FDM</t>
  </si>
  <si>
    <t>7320711AA</t>
  </si>
  <si>
    <t>FILL VENT NIPPLE</t>
  </si>
  <si>
    <t>FILLER SPUD</t>
  </si>
  <si>
    <t>HEAT SHIELD</t>
  </si>
  <si>
    <t>7320123AA</t>
  </si>
  <si>
    <t>7210230AA</t>
  </si>
  <si>
    <t>7210247AA</t>
  </si>
  <si>
    <t>7320159AC</t>
  </si>
  <si>
    <t>7320354AA</t>
  </si>
  <si>
    <t>LINE RETAINING CLIP 16_16/12</t>
  </si>
  <si>
    <t>7320666AB</t>
  </si>
  <si>
    <t>7330744AA-AA</t>
  </si>
  <si>
    <t>7330745AA-AA</t>
  </si>
  <si>
    <t>7410071AA</t>
  </si>
  <si>
    <t>7540075AA</t>
  </si>
  <si>
    <t>7460031AA</t>
  </si>
  <si>
    <t>7610217AA</t>
  </si>
  <si>
    <t>7660096AA</t>
  </si>
  <si>
    <t>Qty</t>
  </si>
  <si>
    <t>Unit of Measure</t>
  </si>
  <si>
    <t>Lev</t>
  </si>
  <si>
    <t/>
  </si>
  <si>
    <t>UN (Unit part)</t>
  </si>
  <si>
    <t>4108903AA</t>
  </si>
  <si>
    <t>7330452AA</t>
  </si>
  <si>
    <t>Plastic Adaptor C4</t>
  </si>
  <si>
    <t>7330453AA</t>
  </si>
  <si>
    <t>7540058AA</t>
  </si>
  <si>
    <t>7611202AB</t>
  </si>
  <si>
    <t>Qty to be 
realized</t>
  </si>
  <si>
    <t>4101903TA</t>
  </si>
  <si>
    <t>Plastic Bracket Canister &amp; D.filter B</t>
  </si>
  <si>
    <t>7320883AA</t>
  </si>
  <si>
    <t>ICV ECE/DIESEL L7</t>
  </si>
  <si>
    <t>4101904TA</t>
  </si>
  <si>
    <t>7432791TA</t>
  </si>
  <si>
    <t>7432792TA</t>
  </si>
  <si>
    <t>WIRE HARNESS</t>
  </si>
  <si>
    <t>4104407AA</t>
  </si>
  <si>
    <t>4104409AA</t>
  </si>
  <si>
    <t>4104410AA</t>
  </si>
  <si>
    <t>7310658AA</t>
  </si>
  <si>
    <t>7310678AA</t>
  </si>
  <si>
    <t>7320883AB</t>
  </si>
  <si>
    <t>7321206AA</t>
  </si>
  <si>
    <t>7321207AA</t>
  </si>
  <si>
    <t>7410818AA</t>
  </si>
  <si>
    <t>7432751AA</t>
  </si>
  <si>
    <t>7432753AA</t>
  </si>
  <si>
    <t>7540210AA</t>
  </si>
  <si>
    <t>7611469AA</t>
  </si>
  <si>
    <t>7620483AA</t>
  </si>
  <si>
    <t>7620484AA</t>
  </si>
  <si>
    <t>7640214AA</t>
  </si>
  <si>
    <t>7640215AA</t>
  </si>
  <si>
    <t>7510365AA</t>
  </si>
  <si>
    <t>7510366AA</t>
  </si>
  <si>
    <t>7560226AA</t>
  </si>
  <si>
    <t>Total
 needs</t>
  </si>
  <si>
    <t>Date</t>
  </si>
  <si>
    <t>Semaine</t>
  </si>
  <si>
    <t>Date
du jour</t>
  </si>
  <si>
    <t>Planning prévu 
pour la semaine</t>
  </si>
  <si>
    <t>4101806TA</t>
  </si>
  <si>
    <t>4101807TA</t>
  </si>
  <si>
    <t>4101808TA</t>
  </si>
  <si>
    <t>4101813TA</t>
  </si>
  <si>
    <t>4101814TA</t>
  </si>
  <si>
    <t>4101815TA</t>
  </si>
  <si>
    <t>4101816TA</t>
  </si>
  <si>
    <t>4101817TA</t>
  </si>
  <si>
    <t>4101803TA</t>
  </si>
  <si>
    <t>4101805TA</t>
  </si>
  <si>
    <t>4101804TA</t>
  </si>
  <si>
    <t>4101801TA</t>
  </si>
  <si>
    <t>G12 TSBM Weld pad</t>
  </si>
  <si>
    <t>G12 TSBM pin for left gauge</t>
  </si>
  <si>
    <t>NP0000445</t>
  </si>
  <si>
    <t>4101809TA</t>
  </si>
  <si>
    <t>4101810TA</t>
  </si>
  <si>
    <t>ENCAPSULATED RING STD INERGY</t>
  </si>
  <si>
    <t>PLASTIC BRACKET FOR STRAP</t>
  </si>
  <si>
    <t>Diesel Breathing nipple</t>
  </si>
  <si>
    <t>METALLIC SPACER UP</t>
  </si>
  <si>
    <t>HEAT SHIELD STUD - EPSILON/DELTA</t>
  </si>
  <si>
    <t>7320091AA</t>
  </si>
  <si>
    <t>7432803TA</t>
  </si>
  <si>
    <t>4101705UA</t>
  </si>
  <si>
    <t>4101706UA</t>
  </si>
  <si>
    <t>4101709UA</t>
  </si>
  <si>
    <t>4101710UA</t>
  </si>
  <si>
    <t>4101711UA</t>
  </si>
  <si>
    <t>SPIDER FILTER BOX MFA FWD</t>
  </si>
  <si>
    <t>FD LINE PETROL ECE DML MFA2 FWD</t>
  </si>
  <si>
    <t>7432686TB</t>
  </si>
  <si>
    <t>7432804TA</t>
  </si>
  <si>
    <t>METALLIC HEATSHIELD DML MFA2 FWD</t>
  </si>
  <si>
    <t>GROUND STRAP HEATSHIELD DML MFA2 FWD</t>
  </si>
  <si>
    <t>STRAP SUB ASSY FWD LHS VIM MFA2</t>
  </si>
  <si>
    <t>STRAP SUB ASSY FWD RHS VIM MFA2</t>
  </si>
  <si>
    <t>7432730UA</t>
  </si>
  <si>
    <t>7611465AA</t>
  </si>
  <si>
    <t>7310128AA</t>
  </si>
  <si>
    <t>7310129AA</t>
  </si>
  <si>
    <t>7320751AA</t>
  </si>
  <si>
    <t>7420182AA</t>
  </si>
  <si>
    <t>7431882AA</t>
  </si>
  <si>
    <t>4101707UB</t>
  </si>
  <si>
    <t>4101712UB</t>
  </si>
  <si>
    <t>4101702UA</t>
  </si>
  <si>
    <t>4101703UA</t>
  </si>
  <si>
    <t>4101704UA</t>
  </si>
  <si>
    <t>4101701TB</t>
  </si>
  <si>
    <t>4101708TB</t>
  </si>
  <si>
    <t>7410827UA</t>
  </si>
  <si>
    <t>PROJET</t>
  </si>
  <si>
    <t>INLET CHECK VALVE</t>
  </si>
  <si>
    <t>7432803AA</t>
  </si>
  <si>
    <t>7433064TA</t>
  </si>
  <si>
    <t>S12-13</t>
  </si>
  <si>
    <t>Cde en cours - date liv ?</t>
  </si>
  <si>
    <t>En réception</t>
  </si>
  <si>
    <t>4108902AA</t>
  </si>
  <si>
    <t>4108901AA</t>
  </si>
  <si>
    <t>G (Gram)</t>
  </si>
  <si>
    <t>1002053AA</t>
  </si>
  <si>
    <t>7110001AA</t>
  </si>
  <si>
    <t>7130008AA</t>
  </si>
  <si>
    <t>7130039AA</t>
  </si>
  <si>
    <t>LOCATING RING - 987 997</t>
  </si>
  <si>
    <t>7330739AA</t>
  </si>
  <si>
    <t>7330740AA</t>
  </si>
  <si>
    <t>7330744AA</t>
  </si>
  <si>
    <t>7330745AA</t>
  </si>
  <si>
    <t>7320159ac</t>
  </si>
  <si>
    <t>4101902TA</t>
  </si>
  <si>
    <t>KG (kilogram)</t>
  </si>
  <si>
    <t>4101901TA</t>
  </si>
  <si>
    <t>7110024AA</t>
  </si>
  <si>
    <t>7130001AA</t>
  </si>
  <si>
    <t>7130002AA</t>
  </si>
  <si>
    <t>1001568AA</t>
  </si>
  <si>
    <t>BLEU</t>
  </si>
  <si>
    <t>ROUGE</t>
  </si>
  <si>
    <t>JAUNE</t>
  </si>
  <si>
    <t>REF</t>
  </si>
  <si>
    <t>QTE</t>
  </si>
  <si>
    <t xml:space="preserve"> Material Description</t>
  </si>
  <si>
    <t>produit rouge</t>
  </si>
  <si>
    <t>produit soudé rouge</t>
  </si>
  <si>
    <t>Coquille rouge</t>
  </si>
  <si>
    <t>matière 1</t>
  </si>
  <si>
    <t>matière 2</t>
  </si>
  <si>
    <t>atelier soudage manuel</t>
  </si>
  <si>
    <t>RETENTION MODULE</t>
  </si>
  <si>
    <t xml:space="preserve">PREPREG UPPER FACE </t>
  </si>
  <si>
    <t xml:space="preserve">PREPREG LOWER FACE </t>
  </si>
  <si>
    <t>matière 3</t>
  </si>
  <si>
    <t>matière 4</t>
  </si>
  <si>
    <t>CANISTER PLASTIC BRACKET</t>
  </si>
  <si>
    <t>ICV</t>
  </si>
  <si>
    <t>inner tube</t>
  </si>
  <si>
    <t>PILLIER</t>
  </si>
  <si>
    <t>atelier soudage machine</t>
  </si>
  <si>
    <t>coquille jaune</t>
  </si>
  <si>
    <t>ENCAPSULATED RING STD</t>
  </si>
  <si>
    <t xml:space="preserve"> atelier soufflage machine</t>
  </si>
  <si>
    <t>atelier soufflage machine</t>
  </si>
  <si>
    <t xml:space="preserve">FILL VENT NIPPLE </t>
  </si>
  <si>
    <t>VENTING SYSTEM ASSY COMBO</t>
  </si>
  <si>
    <t>VENT SYSTEM</t>
  </si>
  <si>
    <t>VENTING SYSTEM BODY</t>
  </si>
  <si>
    <t>FILL VENT LINE INTERNAL</t>
  </si>
  <si>
    <t>VENT LINE EXTERNAL</t>
  </si>
  <si>
    <t xml:space="preserve"> DELIVERY LINE DML </t>
  </si>
  <si>
    <t>JAUNE ( version 1 )</t>
  </si>
  <si>
    <t>JAUNE ( version 2 )</t>
  </si>
  <si>
    <t>produit jaune version 2A</t>
  </si>
  <si>
    <t>produit jaune version 2B</t>
  </si>
  <si>
    <t>produit jaune version 2C</t>
  </si>
  <si>
    <t>produit jaune version 2D</t>
  </si>
  <si>
    <t>proudit jaune version 2E</t>
  </si>
  <si>
    <t>produit jaune version 2F</t>
  </si>
  <si>
    <t>produit jaune version 2G</t>
  </si>
  <si>
    <t>produit jaune version 2H</t>
  </si>
  <si>
    <t>coquille jaune 2</t>
  </si>
  <si>
    <t>IN VENT SYST TSBM</t>
  </si>
  <si>
    <t>RET CLIP</t>
  </si>
  <si>
    <t>FILL LIMIT VENT VALVE</t>
  </si>
  <si>
    <t>ROLL OVER VALVE</t>
  </si>
  <si>
    <t>JAUNE (version3)</t>
  </si>
  <si>
    <t>produit soudé jaune version 1</t>
  </si>
  <si>
    <t>produit jaune version 1</t>
  </si>
  <si>
    <t>produit jaune version 3A</t>
  </si>
  <si>
    <t>produit jaune version 3B</t>
  </si>
  <si>
    <t>produit jaune version 3C</t>
  </si>
  <si>
    <t>produit jaune version 3D</t>
  </si>
  <si>
    <t>produit jaune version 3E</t>
  </si>
  <si>
    <t>produit jaune version 3F</t>
  </si>
  <si>
    <t>produit jaune version 3G</t>
  </si>
  <si>
    <t>produit soudé jaune version 2A-D-H</t>
  </si>
  <si>
    <t>produit soudé jaune version 2B-E-F</t>
  </si>
  <si>
    <t>produit soudé jaune version 2C-G</t>
  </si>
  <si>
    <t>produit soudé jaune version 2A-D-E-F</t>
  </si>
  <si>
    <t>produit soudé jaune version 3B</t>
  </si>
  <si>
    <t>produit soudé jaune version 3C-G</t>
  </si>
  <si>
    <t>ateleir soufflage machine</t>
  </si>
  <si>
    <t>coquille jaune 3-1</t>
  </si>
  <si>
    <t>coquille jaune 3-2</t>
  </si>
  <si>
    <t>matière  4</t>
  </si>
  <si>
    <t>FILL VENT NIPPLE X</t>
  </si>
  <si>
    <t>METALLIC HEATSHIELD</t>
  </si>
  <si>
    <t>FDM DML</t>
  </si>
  <si>
    <t>WIRE HARN</t>
  </si>
  <si>
    <t>GROUND STRAP HEATSHIELD</t>
  </si>
  <si>
    <t>VENT SYST BODY FLVV</t>
  </si>
  <si>
    <t>ICV DUST</t>
  </si>
  <si>
    <t>produit bleu version A</t>
  </si>
  <si>
    <t>produit bleu version B</t>
  </si>
  <si>
    <t>produit bleu version C</t>
  </si>
  <si>
    <t>Material Description</t>
  </si>
  <si>
    <t>Welded Bolt for Heatshield</t>
  </si>
  <si>
    <t>Plastic Bracket</t>
  </si>
  <si>
    <t>Atelier soudage machine</t>
  </si>
  <si>
    <t>VENT LINE ROW</t>
  </si>
  <si>
    <t>WIRE HARNESS ERFS</t>
  </si>
  <si>
    <t>WIRE HARNESS MRFS</t>
  </si>
  <si>
    <t>CANISTER CHINA</t>
  </si>
  <si>
    <t>atelier assemblage</t>
  </si>
  <si>
    <t>METALLIC sr</t>
  </si>
  <si>
    <t>7320091AA M</t>
  </si>
  <si>
    <t>7320092AA M</t>
  </si>
  <si>
    <t>7320093AA M</t>
  </si>
  <si>
    <t>7320094AA M</t>
  </si>
  <si>
    <t>7320849AA M</t>
  </si>
  <si>
    <t>7540058AA M</t>
  </si>
  <si>
    <t>7310126AA M</t>
  </si>
  <si>
    <t>7710035AA  M</t>
  </si>
  <si>
    <t>7310148AA M</t>
  </si>
  <si>
    <t>7310630AA M</t>
  </si>
  <si>
    <t>7710077AA MF</t>
  </si>
  <si>
    <t>4039541AA HY</t>
  </si>
  <si>
    <t>7410533AA  HY</t>
  </si>
  <si>
    <t>7320883AA HY</t>
  </si>
  <si>
    <t xml:space="preserve">7320711AA </t>
  </si>
  <si>
    <t xml:space="preserve">7320883AA </t>
  </si>
  <si>
    <t xml:space="preserve">7320123AA </t>
  </si>
  <si>
    <t xml:space="preserve">7540058AA </t>
  </si>
  <si>
    <t xml:space="preserve">7710010AA </t>
  </si>
  <si>
    <t xml:space="preserve">7710036AA </t>
  </si>
  <si>
    <t>code identique version 1 = besoin 40 + 18</t>
  </si>
  <si>
    <t>REF sur le logiciel de gestion</t>
  </si>
  <si>
    <t>liste des composants</t>
  </si>
  <si>
    <t>nombre de tableaux</t>
  </si>
  <si>
    <t>N° de colonne ref 2</t>
  </si>
  <si>
    <t>N° de colonne ref 3</t>
  </si>
  <si>
    <t>adresse feuille</t>
  </si>
  <si>
    <t>N° de  colonne ref 1</t>
  </si>
  <si>
    <t>Champ ref 1</t>
  </si>
  <si>
    <t>Champ ref 2</t>
  </si>
  <si>
    <t>Champ ref 3</t>
  </si>
  <si>
    <t>Champ qua 1</t>
  </si>
  <si>
    <t>Champ qua 2</t>
  </si>
  <si>
    <t>Champ qua 3</t>
  </si>
  <si>
    <t>Champs nommés</t>
  </si>
  <si>
    <t>feuille</t>
  </si>
  <si>
    <t>adresse</t>
  </si>
  <si>
    <t>nom</t>
  </si>
  <si>
    <t>SUIVI STOCKS</t>
  </si>
  <si>
    <t>B2:B16</t>
  </si>
  <si>
    <t>Feuil</t>
  </si>
  <si>
    <t>Liste des projets</t>
  </si>
  <si>
    <t>Material description</t>
  </si>
  <si>
    <t>Feuil est le nom du champ qui va contenir les noms d'onglet en B2:B16 de la feuille synthese suivi stocks =&gt;  Feuil au lieu de  'synthèse suivi stocks' (plus court pour les formules)</t>
  </si>
  <si>
    <t>__pour nommer un champ: sélectionnez le, et ruban / formules / Définir un nom</t>
  </si>
  <si>
    <t>__pour voir la liste des champs nommés: même chemin et "Gestionnaire de noms".</t>
  </si>
  <si>
    <t>(il y a d'ailleurs des champs nommés dans le fichier, mais les références sont perdues)</t>
  </si>
  <si>
    <t>Et enfin pour info, les noms de champs sont obligatoires pour qu'un menu déroulant ou une MFC puisse faire référence à une autre feuille.</t>
  </si>
  <si>
    <t>Quand à COLONNE(A1) elle renvoie simplement la valeur 1 (N° de colonne de A1) et permet d'incrémenter en 2,avec A2 3vaec A3 etc.. lorsqu'on tire la formule vers la droite.</t>
  </si>
  <si>
    <t>donc cette formule va cherche dans la liste nommée Feuil, la valeur qui se trouve au rang défini par COLONNE(cell)</t>
  </si>
  <si>
    <t>codage</t>
  </si>
  <si>
    <t>référence /projet</t>
  </si>
  <si>
    <t>Calc</t>
  </si>
  <si>
    <t>Champ</t>
  </si>
  <si>
    <t>A2:N10000</t>
  </si>
  <si>
    <t>désignation / Titre</t>
  </si>
  <si>
    <t>Champ stock 1</t>
  </si>
  <si>
    <t>Champ stock 2</t>
  </si>
  <si>
    <t>Champ stock 3</t>
  </si>
  <si>
    <t>état des stocks
(Feuille "Stocks")</t>
  </si>
  <si>
    <t>Appro manquants
(somme projets)</t>
  </si>
</sst>
</file>

<file path=xl/styles.xml><?xml version="1.0" encoding="utf-8"?>
<styleSheet xmlns="http://schemas.openxmlformats.org/spreadsheetml/2006/main">
  <numFmts count="1">
    <numFmt numFmtId="164" formatCode="#,##0.000"/>
  </numFmts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9"/>
      <color indexed="9"/>
      <name val="Verdana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0"/>
      <color theme="1"/>
      <name val="Arial Narrow"/>
      <family val="2"/>
    </font>
    <font>
      <b/>
      <sz val="12"/>
      <color rgb="FF002060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8"/>
      <color rgb="FFFF0000"/>
      <name val="Arial Narrow"/>
      <family val="2"/>
    </font>
    <font>
      <sz val="8"/>
      <color rgb="FFFF0000"/>
      <name val="Arial Narrow"/>
      <family val="2"/>
    </font>
    <font>
      <b/>
      <sz val="8"/>
      <color rgb="FF0070C0"/>
      <name val="Arial Narrow"/>
      <family val="2"/>
    </font>
    <font>
      <sz val="10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8"/>
      <color theme="0"/>
      <name val="Arial Narrow"/>
      <family val="2"/>
    </font>
    <font>
      <b/>
      <sz val="12"/>
      <color theme="0"/>
      <name val="Arial Narrow"/>
      <family val="2"/>
    </font>
    <font>
      <b/>
      <sz val="12"/>
      <color rgb="FFFF0000"/>
      <name val="Arial Narrow"/>
      <family val="2"/>
    </font>
    <font>
      <b/>
      <sz val="12"/>
      <color theme="1"/>
      <name val="Arial Narrow"/>
      <family val="2"/>
    </font>
    <font>
      <sz val="10"/>
      <color rgb="FFFF0000"/>
      <name val="Arial Narrow"/>
      <family val="2"/>
    </font>
    <font>
      <b/>
      <sz val="9"/>
      <color indexed="10"/>
      <name val="Tahoma"/>
      <family val="2"/>
    </font>
    <font>
      <b/>
      <u val="double"/>
      <sz val="14"/>
      <color indexed="10"/>
      <name val="Tahoma"/>
      <family val="2"/>
    </font>
    <font>
      <b/>
      <sz val="10"/>
      <color rgb="FFFF0000"/>
      <name val="Arial Narrow"/>
      <family val="2"/>
    </font>
    <font>
      <b/>
      <sz val="9"/>
      <color rgb="FF002060"/>
      <name val="Arial Narrow"/>
      <family val="2"/>
    </font>
  </fonts>
  <fills count="3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03366"/>
        <bgColor rgb="FF003366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3" tint="0.59999389629810485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0.79998168889431442"/>
        <bgColor rgb="FFC0C0C0"/>
      </patternFill>
    </fill>
    <fill>
      <patternFill patternType="solid">
        <fgColor rgb="FF002060"/>
        <bgColor rgb="FFFFFFFF"/>
      </patternFill>
    </fill>
    <fill>
      <patternFill patternType="solid">
        <fgColor rgb="FF002060"/>
        <bgColor indexed="64"/>
      </patternFill>
    </fill>
    <fill>
      <patternFill patternType="solid">
        <fgColor rgb="FFC61BE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CCCCFF"/>
        <bgColor rgb="FFFFFFFF"/>
      </patternFill>
    </fill>
    <fill>
      <patternFill patternType="solid">
        <fgColor rgb="FFFF00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999FF"/>
        <b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ck">
        <color auto="1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3" fillId="0" borderId="0"/>
  </cellStyleXfs>
  <cellXfs count="214">
    <xf numFmtId="0" fontId="0" fillId="0" borderId="0" xfId="0"/>
    <xf numFmtId="0" fontId="3" fillId="0" borderId="0" xfId="3"/>
    <xf numFmtId="0" fontId="4" fillId="4" borderId="3" xfId="3" applyFont="1" applyFill="1" applyBorder="1" applyAlignment="1">
      <alignment horizontal="center" wrapText="1"/>
    </xf>
    <xf numFmtId="0" fontId="3" fillId="0" borderId="4" xfId="3" applyFill="1" applyBorder="1"/>
    <xf numFmtId="0" fontId="3" fillId="5" borderId="0" xfId="3" applyFill="1" applyAlignment="1">
      <alignment horizontal="center"/>
    </xf>
    <xf numFmtId="0" fontId="3" fillId="5" borderId="1" xfId="3" applyFill="1" applyBorder="1" applyAlignment="1">
      <alignment horizontal="center" wrapText="1"/>
    </xf>
    <xf numFmtId="0" fontId="3" fillId="5" borderId="0" xfId="3" applyFill="1"/>
    <xf numFmtId="0" fontId="4" fillId="4" borderId="6" xfId="3" applyFont="1" applyFill="1" applyBorder="1" applyAlignment="1">
      <alignment horizontal="center" wrapText="1"/>
    </xf>
    <xf numFmtId="0" fontId="5" fillId="6" borderId="7" xfId="3" applyFont="1" applyFill="1" applyBorder="1" applyAlignment="1">
      <alignment horizontal="center"/>
    </xf>
    <xf numFmtId="0" fontId="3" fillId="3" borderId="0" xfId="3" applyFill="1" applyAlignment="1">
      <alignment horizontal="center"/>
    </xf>
    <xf numFmtId="0" fontId="3" fillId="3" borderId="2" xfId="3" applyFill="1" applyBorder="1" applyAlignment="1">
      <alignment horizontal="center" wrapText="1"/>
    </xf>
    <xf numFmtId="0" fontId="4" fillId="4" borderId="3" xfId="3" applyFont="1" applyFill="1" applyBorder="1" applyAlignment="1">
      <alignment horizontal="center" wrapText="1"/>
    </xf>
    <xf numFmtId="0" fontId="3" fillId="3" borderId="4" xfId="3" applyFill="1" applyBorder="1"/>
    <xf numFmtId="0" fontId="0" fillId="0" borderId="2" xfId="0" applyBorder="1"/>
    <xf numFmtId="0" fontId="0" fillId="0" borderId="0" xfId="2" applyNumberFormat="1" applyFont="1" applyFill="1" applyBorder="1" applyAlignment="1" applyProtection="1">
      <alignment horizontal="left" vertical="center"/>
    </xf>
    <xf numFmtId="164" fontId="0" fillId="0" borderId="0" xfId="2" applyNumberFormat="1" applyFont="1" applyFill="1" applyBorder="1" applyAlignment="1" applyProtection="1">
      <alignment horizontal="right" vertical="center"/>
    </xf>
    <xf numFmtId="0" fontId="4" fillId="4" borderId="10" xfId="1" applyFont="1" applyFill="1" applyBorder="1" applyAlignment="1">
      <alignment horizontal="center" wrapText="1"/>
    </xf>
    <xf numFmtId="0" fontId="2" fillId="8" borderId="2" xfId="1" applyFill="1" applyBorder="1" applyAlignment="1">
      <alignment horizontal="center"/>
    </xf>
    <xf numFmtId="0" fontId="2" fillId="8" borderId="11" xfId="1" applyFont="1" applyFill="1" applyBorder="1" applyAlignment="1">
      <alignment horizontal="left"/>
    </xf>
    <xf numFmtId="0" fontId="2" fillId="9" borderId="2" xfId="1" applyFill="1" applyBorder="1" applyAlignment="1">
      <alignment horizontal="center"/>
    </xf>
    <xf numFmtId="0" fontId="2" fillId="9" borderId="14" xfId="1" applyFill="1" applyBorder="1" applyAlignment="1">
      <alignment horizontal="left"/>
    </xf>
    <xf numFmtId="0" fontId="2" fillId="10" borderId="2" xfId="1" applyFill="1" applyBorder="1" applyAlignment="1">
      <alignment horizontal="center"/>
    </xf>
    <xf numFmtId="0" fontId="2" fillId="3" borderId="17" xfId="1" applyFont="1" applyFill="1" applyBorder="1" applyAlignment="1">
      <alignment horizontal="left"/>
    </xf>
    <xf numFmtId="0" fontId="2" fillId="3" borderId="15" xfId="1" applyFill="1" applyBorder="1" applyAlignment="1">
      <alignment horizontal="left"/>
    </xf>
    <xf numFmtId="0" fontId="2" fillId="3" borderId="15" xfId="1" applyFont="1" applyFill="1" applyBorder="1" applyAlignment="1">
      <alignment horizontal="left"/>
    </xf>
    <xf numFmtId="0" fontId="2" fillId="3" borderId="13" xfId="1" applyFont="1" applyFill="1" applyBorder="1" applyAlignment="1">
      <alignment horizontal="left"/>
    </xf>
    <xf numFmtId="0" fontId="2" fillId="8" borderId="2" xfId="1" applyFill="1" applyBorder="1" applyAlignment="1">
      <alignment horizontal="center" vertical="center"/>
    </xf>
    <xf numFmtId="0" fontId="2" fillId="9" borderId="2" xfId="1" applyFill="1" applyBorder="1" applyAlignment="1">
      <alignment horizontal="center" vertical="center"/>
    </xf>
    <xf numFmtId="0" fontId="2" fillId="10" borderId="2" xfId="1" applyFill="1" applyBorder="1" applyAlignment="1">
      <alignment horizontal="center" vertical="center"/>
    </xf>
    <xf numFmtId="0" fontId="2" fillId="3" borderId="15" xfId="1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5" fillId="2" borderId="0" xfId="3" applyFont="1" applyFill="1" applyAlignment="1">
      <alignment horizontal="center"/>
    </xf>
    <xf numFmtId="0" fontId="2" fillId="8" borderId="13" xfId="1" applyFill="1" applyBorder="1" applyAlignment="1">
      <alignment horizontal="center" wrapText="1"/>
    </xf>
    <xf numFmtId="0" fontId="2" fillId="9" borderId="15" xfId="1" applyFill="1" applyBorder="1" applyAlignment="1">
      <alignment horizontal="center" wrapText="1"/>
    </xf>
    <xf numFmtId="0" fontId="2" fillId="10" borderId="15" xfId="1" applyFill="1" applyBorder="1" applyAlignment="1">
      <alignment horizontal="center" wrapText="1"/>
    </xf>
    <xf numFmtId="0" fontId="2" fillId="3" borderId="13" xfId="1" applyFont="1" applyFill="1" applyBorder="1" applyAlignment="1">
      <alignment horizontal="center" wrapText="1"/>
    </xf>
    <xf numFmtId="0" fontId="2" fillId="3" borderId="15" xfId="1" applyFont="1" applyFill="1" applyBorder="1" applyAlignment="1">
      <alignment horizontal="center" wrapText="1"/>
    </xf>
    <xf numFmtId="0" fontId="2" fillId="3" borderId="15" xfId="1" applyFill="1" applyBorder="1" applyAlignment="1">
      <alignment horizontal="center" wrapText="1"/>
    </xf>
    <xf numFmtId="0" fontId="2" fillId="3" borderId="20" xfId="1" applyFont="1" applyFill="1" applyBorder="1" applyAlignment="1">
      <alignment horizontal="center" wrapText="1"/>
    </xf>
    <xf numFmtId="0" fontId="2" fillId="3" borderId="13" xfId="1" applyFont="1" applyFill="1" applyBorder="1" applyAlignment="1">
      <alignment horizontal="center" vertical="center" wrapText="1"/>
    </xf>
    <xf numFmtId="0" fontId="2" fillId="3" borderId="15" xfId="1" applyFont="1" applyFill="1" applyBorder="1" applyAlignment="1">
      <alignment horizontal="center" vertical="center" wrapText="1"/>
    </xf>
    <xf numFmtId="0" fontId="0" fillId="12" borderId="2" xfId="0" applyFill="1" applyBorder="1"/>
    <xf numFmtId="0" fontId="0" fillId="0" borderId="2" xfId="0" applyBorder="1" applyAlignment="1">
      <alignment horizontal="center"/>
    </xf>
    <xf numFmtId="0" fontId="0" fillId="0" borderId="0" xfId="0" applyFill="1"/>
    <xf numFmtId="0" fontId="5" fillId="13" borderId="9" xfId="3" applyFont="1" applyFill="1" applyBorder="1" applyAlignment="1">
      <alignment horizontal="center" wrapText="1"/>
    </xf>
    <xf numFmtId="0" fontId="5" fillId="14" borderId="9" xfId="3" applyFont="1" applyFill="1" applyBorder="1" applyAlignment="1">
      <alignment horizontal="center" wrapText="1"/>
    </xf>
    <xf numFmtId="0" fontId="3" fillId="6" borderId="8" xfId="3" applyFill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0" xfId="0" applyAlignment="1">
      <alignment horizontal="center"/>
    </xf>
    <xf numFmtId="0" fontId="0" fillId="6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3" applyFont="1" applyAlignment="1">
      <alignment horizontal="center"/>
    </xf>
    <xf numFmtId="14" fontId="9" fillId="0" borderId="0" xfId="3" applyNumberFormat="1" applyFont="1"/>
    <xf numFmtId="1" fontId="9" fillId="0" borderId="0" xfId="3" applyNumberFormat="1" applyFont="1" applyAlignment="1">
      <alignment horizontal="center"/>
    </xf>
    <xf numFmtId="0" fontId="8" fillId="0" borderId="0" xfId="0" applyFont="1" applyAlignment="1">
      <alignment horizontal="center" wrapText="1"/>
    </xf>
    <xf numFmtId="0" fontId="0" fillId="13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3" borderId="0" xfId="0" applyFill="1"/>
    <xf numFmtId="0" fontId="0" fillId="7" borderId="0" xfId="0" applyFill="1" applyAlignment="1">
      <alignment horizontal="center"/>
    </xf>
    <xf numFmtId="0" fontId="0" fillId="7" borderId="1" xfId="0" applyFill="1" applyBorder="1" applyAlignment="1">
      <alignment horizontal="center" wrapText="1"/>
    </xf>
    <xf numFmtId="0" fontId="0" fillId="7" borderId="0" xfId="0" applyFill="1"/>
    <xf numFmtId="0" fontId="0" fillId="3" borderId="2" xfId="0" applyFill="1" applyBorder="1" applyAlignment="1">
      <alignment horizontal="center" wrapText="1"/>
    </xf>
    <xf numFmtId="0" fontId="0" fillId="3" borderId="4" xfId="0" applyFill="1" applyBorder="1"/>
    <xf numFmtId="0" fontId="5" fillId="13" borderId="21" xfId="3" applyFont="1" applyFill="1" applyBorder="1" applyAlignment="1">
      <alignment horizontal="center" wrapText="1"/>
    </xf>
    <xf numFmtId="1" fontId="0" fillId="0" borderId="2" xfId="0" applyNumberFormat="1" applyBorder="1"/>
    <xf numFmtId="0" fontId="5" fillId="13" borderId="22" xfId="3" applyFont="1" applyFill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49" fontId="5" fillId="0" borderId="0" xfId="3" applyNumberFormat="1" applyFont="1" applyAlignment="1">
      <alignment horizontal="center"/>
    </xf>
    <xf numFmtId="0" fontId="4" fillId="4" borderId="3" xfId="0" applyFont="1" applyFill="1" applyBorder="1" applyAlignment="1">
      <alignment horizontal="center" wrapText="1"/>
    </xf>
    <xf numFmtId="0" fontId="1" fillId="0" borderId="0" xfId="0" applyFont="1"/>
    <xf numFmtId="0" fontId="0" fillId="0" borderId="0" xfId="0" applyBorder="1"/>
    <xf numFmtId="0" fontId="10" fillId="0" borderId="0" xfId="0" applyFont="1"/>
    <xf numFmtId="0" fontId="3" fillId="0" borderId="0" xfId="3" applyFill="1" applyAlignment="1">
      <alignment horizontal="center"/>
    </xf>
    <xf numFmtId="0" fontId="3" fillId="0" borderId="2" xfId="3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1" fillId="15" borderId="0" xfId="0" applyFont="1" applyFill="1" applyBorder="1" applyAlignment="1">
      <alignment horizontal="center"/>
    </xf>
    <xf numFmtId="0" fontId="1" fillId="15" borderId="0" xfId="0" applyFont="1" applyFill="1" applyBorder="1" applyAlignment="1"/>
    <xf numFmtId="0" fontId="0" fillId="15" borderId="0" xfId="0" applyFill="1"/>
    <xf numFmtId="0" fontId="6" fillId="15" borderId="0" xfId="0" applyFont="1" applyFill="1"/>
    <xf numFmtId="0" fontId="6" fillId="15" borderId="0" xfId="0" applyFont="1" applyFill="1" applyAlignment="1">
      <alignment horizontal="center"/>
    </xf>
    <xf numFmtId="0" fontId="3" fillId="16" borderId="2" xfId="3" applyFill="1" applyBorder="1" applyAlignment="1">
      <alignment horizontal="center" wrapText="1"/>
    </xf>
    <xf numFmtId="0" fontId="3" fillId="16" borderId="4" xfId="3" applyFill="1" applyBorder="1"/>
    <xf numFmtId="0" fontId="0" fillId="16" borderId="4" xfId="0" applyFill="1" applyBorder="1"/>
    <xf numFmtId="0" fontId="0" fillId="16" borderId="2" xfId="0" applyFill="1" applyBorder="1" applyAlignment="1">
      <alignment horizontal="center" wrapText="1"/>
    </xf>
    <xf numFmtId="0" fontId="1" fillId="15" borderId="0" xfId="0" applyFont="1" applyFill="1" applyAlignment="1">
      <alignment horizontal="center"/>
    </xf>
    <xf numFmtId="0" fontId="1" fillId="15" borderId="0" xfId="0" applyFont="1" applyFill="1"/>
    <xf numFmtId="0" fontId="1" fillId="15" borderId="0" xfId="0" applyFont="1" applyFill="1" applyAlignment="1"/>
    <xf numFmtId="0" fontId="6" fillId="17" borderId="0" xfId="0" applyFont="1" applyFill="1"/>
    <xf numFmtId="0" fontId="0" fillId="0" borderId="0" xfId="0" applyFill="1" applyBorder="1"/>
    <xf numFmtId="0" fontId="0" fillId="0" borderId="4" xfId="0" applyFill="1" applyBorder="1"/>
    <xf numFmtId="0" fontId="3" fillId="3" borderId="0" xfId="3" applyFill="1" applyBorder="1" applyAlignment="1">
      <alignment horizontal="center" wrapText="1"/>
    </xf>
    <xf numFmtId="0" fontId="0" fillId="0" borderId="2" xfId="0" quotePrefix="1" applyFill="1" applyBorder="1" applyAlignment="1">
      <alignment horizontal="center"/>
    </xf>
    <xf numFmtId="0" fontId="0" fillId="15" borderId="0" xfId="0" applyFill="1" applyAlignment="1">
      <alignment horizontal="center"/>
    </xf>
    <xf numFmtId="0" fontId="0" fillId="18" borderId="4" xfId="0" applyFill="1" applyBorder="1"/>
    <xf numFmtId="0" fontId="0" fillId="0" borderId="2" xfId="0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3" fillId="16" borderId="2" xfId="3" applyFill="1" applyBorder="1"/>
    <xf numFmtId="0" fontId="3" fillId="16" borderId="5" xfId="3" applyFill="1" applyBorder="1" applyAlignment="1">
      <alignment horizontal="center" wrapText="1"/>
    </xf>
    <xf numFmtId="0" fontId="3" fillId="16" borderId="12" xfId="3" applyFill="1" applyBorder="1"/>
    <xf numFmtId="0" fontId="3" fillId="0" borderId="18" xfId="3" applyFill="1" applyBorder="1"/>
    <xf numFmtId="0" fontId="3" fillId="16" borderId="5" xfId="3" applyFill="1" applyBorder="1"/>
    <xf numFmtId="0" fontId="0" fillId="18" borderId="2" xfId="0" applyFill="1" applyBorder="1" applyAlignment="1">
      <alignment horizontal="center" wrapText="1"/>
    </xf>
    <xf numFmtId="0" fontId="0" fillId="7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" fontId="0" fillId="0" borderId="0" xfId="0" applyNumberFormat="1" applyBorder="1"/>
    <xf numFmtId="0" fontId="0" fillId="6" borderId="0" xfId="0" applyFill="1" applyAlignment="1">
      <alignment horizontal="center"/>
    </xf>
    <xf numFmtId="0" fontId="1" fillId="15" borderId="4" xfId="0" applyFont="1" applyFill="1" applyBorder="1" applyAlignment="1">
      <alignment horizontal="center"/>
    </xf>
    <xf numFmtId="0" fontId="0" fillId="0" borderId="0" xfId="0"/>
    <xf numFmtId="0" fontId="0" fillId="20" borderId="0" xfId="0" applyFill="1"/>
    <xf numFmtId="0" fontId="1" fillId="15" borderId="23" xfId="0" applyFont="1" applyFill="1" applyBorder="1" applyAlignment="1"/>
    <xf numFmtId="0" fontId="1" fillId="6" borderId="5" xfId="0" quotePrefix="1" applyFont="1" applyFill="1" applyBorder="1" applyAlignment="1">
      <alignment horizontal="center"/>
    </xf>
    <xf numFmtId="0" fontId="0" fillId="3" borderId="0" xfId="0" applyFill="1" applyBorder="1" applyAlignment="1">
      <alignment horizontal="center" wrapText="1"/>
    </xf>
    <xf numFmtId="0" fontId="3" fillId="0" borderId="0" xfId="3" applyFill="1" applyBorder="1" applyAlignment="1">
      <alignment horizontal="center"/>
    </xf>
    <xf numFmtId="0" fontId="3" fillId="0" borderId="0" xfId="3" applyFill="1" applyBorder="1" applyAlignment="1">
      <alignment horizontal="center" wrapText="1"/>
    </xf>
    <xf numFmtId="0" fontId="3" fillId="0" borderId="0" xfId="3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3" borderId="19" xfId="0" applyFill="1" applyBorder="1" applyAlignment="1">
      <alignment horizontal="center" wrapText="1"/>
    </xf>
    <xf numFmtId="0" fontId="0" fillId="3" borderId="16" xfId="0" applyFill="1" applyBorder="1"/>
    <xf numFmtId="1" fontId="0" fillId="0" borderId="19" xfId="0" applyNumberFormat="1" applyBorder="1"/>
    <xf numFmtId="1" fontId="0" fillId="0" borderId="0" xfId="0" applyNumberFormat="1" applyFill="1" applyBorder="1"/>
    <xf numFmtId="0" fontId="0" fillId="3" borderId="0" xfId="0" applyFill="1" applyBorder="1"/>
    <xf numFmtId="0" fontId="0" fillId="21" borderId="0" xfId="2" applyNumberFormat="1" applyFont="1" applyFill="1" applyBorder="1" applyAlignment="1" applyProtection="1">
      <alignment horizontal="left" vertical="center"/>
    </xf>
    <xf numFmtId="0" fontId="0" fillId="22" borderId="0" xfId="0" applyFill="1"/>
    <xf numFmtId="164" fontId="0" fillId="22" borderId="0" xfId="2" applyNumberFormat="1" applyFont="1" applyFill="1" applyBorder="1" applyAlignment="1" applyProtection="1">
      <alignment horizontal="right" vertical="center"/>
    </xf>
    <xf numFmtId="0" fontId="0" fillId="22" borderId="0" xfId="2" applyNumberFormat="1" applyFont="1" applyFill="1" applyBorder="1" applyAlignment="1" applyProtection="1">
      <alignment horizontal="left" vertical="center"/>
    </xf>
    <xf numFmtId="0" fontId="10" fillId="22" borderId="0" xfId="0" applyFont="1" applyFill="1"/>
    <xf numFmtId="0" fontId="13" fillId="0" borderId="0" xfId="0" applyFont="1"/>
    <xf numFmtId="0" fontId="13" fillId="23" borderId="0" xfId="0" applyFont="1" applyFill="1"/>
    <xf numFmtId="0" fontId="13" fillId="0" borderId="24" xfId="0" applyFont="1" applyBorder="1"/>
    <xf numFmtId="0" fontId="13" fillId="27" borderId="29" xfId="0" applyFont="1" applyFill="1" applyBorder="1"/>
    <xf numFmtId="0" fontId="13" fillId="27" borderId="30" xfId="0" applyFont="1" applyFill="1" applyBorder="1"/>
    <xf numFmtId="0" fontId="13" fillId="27" borderId="0" xfId="0" applyFont="1" applyFill="1" applyBorder="1"/>
    <xf numFmtId="0" fontId="13" fillId="27" borderId="31" xfId="0" applyFont="1" applyFill="1" applyBorder="1"/>
    <xf numFmtId="0" fontId="20" fillId="0" borderId="0" xfId="0" applyFont="1"/>
    <xf numFmtId="0" fontId="20" fillId="24" borderId="0" xfId="0" applyFont="1" applyFill="1"/>
    <xf numFmtId="0" fontId="21" fillId="12" borderId="27" xfId="0" applyFont="1" applyFill="1" applyBorder="1" applyAlignment="1">
      <alignment horizontal="left" vertical="center" indent="1"/>
    </xf>
    <xf numFmtId="0" fontId="21" fillId="12" borderId="28" xfId="0" applyFont="1" applyFill="1" applyBorder="1" applyAlignment="1">
      <alignment horizontal="center" vertical="center"/>
    </xf>
    <xf numFmtId="0" fontId="0" fillId="0" borderId="0" xfId="0" applyFont="1" applyAlignment="1"/>
    <xf numFmtId="0" fontId="0" fillId="24" borderId="0" xfId="0" applyFont="1" applyFill="1" applyAlignment="1"/>
    <xf numFmtId="0" fontId="13" fillId="0" borderId="24" xfId="0" applyFont="1" applyBorder="1" applyAlignment="1">
      <alignment horizontal="center"/>
    </xf>
    <xf numFmtId="0" fontId="13" fillId="23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21" fillId="25" borderId="26" xfId="0" applyFont="1" applyFill="1" applyBorder="1" applyAlignment="1">
      <alignment horizontal="center" vertical="center" wrapText="1"/>
    </xf>
    <xf numFmtId="0" fontId="14" fillId="0" borderId="24" xfId="0" applyFont="1" applyBorder="1" applyAlignment="1">
      <alignment horizontal="center"/>
    </xf>
    <xf numFmtId="0" fontId="14" fillId="23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1" fillId="15" borderId="23" xfId="0" applyFont="1" applyFill="1" applyBorder="1" applyAlignment="1"/>
    <xf numFmtId="0" fontId="7" fillId="11" borderId="16" xfId="1" applyFont="1" applyFill="1" applyBorder="1" applyAlignment="1"/>
    <xf numFmtId="0" fontId="7" fillId="11" borderId="32" xfId="1" applyFont="1" applyFill="1" applyBorder="1" applyAlignment="1"/>
    <xf numFmtId="0" fontId="7" fillId="11" borderId="0" xfId="1" applyFont="1" applyFill="1" applyBorder="1" applyAlignment="1"/>
    <xf numFmtId="0" fontId="7" fillId="11" borderId="33" xfId="1" applyFont="1" applyFill="1" applyBorder="1" applyAlignment="1"/>
    <xf numFmtId="0" fontId="7" fillId="11" borderId="23" xfId="1" applyFont="1" applyFill="1" applyBorder="1" applyAlignment="1"/>
    <xf numFmtId="0" fontId="7" fillId="11" borderId="12" xfId="1" applyFont="1" applyFill="1" applyBorder="1" applyAlignment="1"/>
    <xf numFmtId="0" fontId="2" fillId="29" borderId="0" xfId="1" applyFont="1" applyFill="1" applyBorder="1" applyAlignment="1">
      <alignment horizontal="center" vertical="center" wrapText="1"/>
    </xf>
    <xf numFmtId="0" fontId="2" fillId="29" borderId="0" xfId="1" applyFont="1" applyFill="1" applyBorder="1" applyAlignment="1">
      <alignment horizontal="left" vertical="center"/>
    </xf>
    <xf numFmtId="0" fontId="13" fillId="28" borderId="24" xfId="0" quotePrefix="1" applyFont="1" applyFill="1" applyBorder="1"/>
    <xf numFmtId="0" fontId="23" fillId="12" borderId="0" xfId="0" applyFont="1" applyFill="1" applyAlignment="1">
      <alignment horizontal="center" vertical="center"/>
    </xf>
    <xf numFmtId="0" fontId="25" fillId="27" borderId="0" xfId="0" applyFont="1" applyFill="1" applyAlignment="1">
      <alignment horizontal="center" vertical="center"/>
    </xf>
    <xf numFmtId="0" fontId="24" fillId="28" borderId="0" xfId="0" applyFont="1" applyFill="1" applyAlignment="1">
      <alignment horizontal="center" vertical="center"/>
    </xf>
    <xf numFmtId="0" fontId="25" fillId="28" borderId="0" xfId="0" applyFont="1" applyFill="1" applyAlignment="1">
      <alignment horizontal="center" vertical="center"/>
    </xf>
    <xf numFmtId="0" fontId="24" fillId="24" borderId="0" xfId="0" applyFont="1" applyFill="1" applyAlignment="1">
      <alignment horizontal="center" vertical="center"/>
    </xf>
    <xf numFmtId="0" fontId="25" fillId="24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2" fillId="12" borderId="0" xfId="0" applyFont="1" applyFill="1" applyAlignment="1">
      <alignment vertical="center"/>
    </xf>
    <xf numFmtId="0" fontId="19" fillId="29" borderId="0" xfId="0" applyFont="1" applyFill="1" applyAlignment="1">
      <alignment vertical="center"/>
    </xf>
    <xf numFmtId="0" fontId="0" fillId="29" borderId="0" xfId="0" applyFill="1" applyBorder="1" applyAlignment="1">
      <alignment horizontal="center" vertical="center" wrapText="1"/>
    </xf>
    <xf numFmtId="0" fontId="17" fillId="18" borderId="0" xfId="0" applyFont="1" applyFill="1" applyAlignment="1">
      <alignment vertical="center"/>
    </xf>
    <xf numFmtId="0" fontId="17" fillId="28" borderId="0" xfId="0" applyFont="1" applyFill="1" applyAlignment="1">
      <alignment vertical="center"/>
    </xf>
    <xf numFmtId="0" fontId="19" fillId="28" borderId="0" xfId="0" applyFont="1" applyFill="1" applyAlignment="1">
      <alignment vertical="center"/>
    </xf>
    <xf numFmtId="0" fontId="16" fillId="28" borderId="0" xfId="0" applyFont="1" applyFill="1" applyAlignment="1">
      <alignment vertical="center"/>
    </xf>
    <xf numFmtId="0" fontId="17" fillId="24" borderId="0" xfId="0" applyFont="1" applyFill="1" applyAlignment="1">
      <alignment vertical="center"/>
    </xf>
    <xf numFmtId="0" fontId="15" fillId="24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0" fillId="29" borderId="0" xfId="0" applyFill="1" applyBorder="1" applyAlignment="1">
      <alignment vertical="center"/>
    </xf>
    <xf numFmtId="0" fontId="18" fillId="28" borderId="0" xfId="0" applyFont="1" applyFill="1" applyAlignment="1">
      <alignment vertical="center"/>
    </xf>
    <xf numFmtId="0" fontId="15" fillId="28" borderId="0" xfId="0" applyFont="1" applyFill="1" applyAlignment="1">
      <alignment vertical="center"/>
    </xf>
    <xf numFmtId="0" fontId="18" fillId="24" borderId="0" xfId="0" applyFont="1" applyFill="1" applyAlignment="1">
      <alignment vertical="center"/>
    </xf>
    <xf numFmtId="0" fontId="15" fillId="24" borderId="34" xfId="0" applyFont="1" applyFill="1" applyBorder="1" applyAlignment="1">
      <alignment vertical="center"/>
    </xf>
    <xf numFmtId="0" fontId="15" fillId="0" borderId="34" xfId="0" applyFont="1" applyBorder="1" applyAlignment="1">
      <alignment vertical="center"/>
    </xf>
    <xf numFmtId="0" fontId="15" fillId="24" borderId="0" xfId="0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24" borderId="31" xfId="0" applyFont="1" applyFill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18" fillId="23" borderId="0" xfId="0" applyFont="1" applyFill="1" applyAlignment="1">
      <alignment vertical="center"/>
    </xf>
    <xf numFmtId="0" fontId="15" fillId="23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5" fillId="29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9" fillId="29" borderId="0" xfId="0" applyFont="1" applyFill="1" applyBorder="1" applyAlignment="1">
      <alignment vertical="center"/>
    </xf>
    <xf numFmtId="0" fontId="3" fillId="29" borderId="0" xfId="3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19" fillId="0" borderId="0" xfId="0" applyFont="1" applyAlignment="1">
      <alignment vertical="center"/>
    </xf>
    <xf numFmtId="0" fontId="3" fillId="29" borderId="0" xfId="3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3" fillId="0" borderId="0" xfId="3" applyFill="1" applyBorder="1" applyAlignment="1">
      <alignment vertical="center"/>
    </xf>
    <xf numFmtId="0" fontId="2" fillId="29" borderId="0" xfId="1" applyFill="1" applyBorder="1" applyAlignment="1">
      <alignment horizontal="center" vertical="center" wrapText="1"/>
    </xf>
    <xf numFmtId="0" fontId="2" fillId="29" borderId="0" xfId="1" applyFill="1" applyBorder="1" applyAlignment="1">
      <alignment horizontal="left" vertical="center"/>
    </xf>
    <xf numFmtId="0" fontId="15" fillId="29" borderId="0" xfId="0" applyFont="1" applyFill="1" applyAlignment="1">
      <alignment vertical="center"/>
    </xf>
    <xf numFmtId="0" fontId="15" fillId="12" borderId="0" xfId="0" applyFont="1" applyFill="1" applyAlignment="1">
      <alignment vertical="center"/>
    </xf>
    <xf numFmtId="0" fontId="19" fillId="12" borderId="0" xfId="0" applyFont="1" applyFill="1" applyAlignment="1">
      <alignment vertical="center"/>
    </xf>
    <xf numFmtId="0" fontId="29" fillId="24" borderId="25" xfId="0" applyFont="1" applyFill="1" applyBorder="1" applyAlignment="1">
      <alignment horizontal="center" vertical="center" textRotation="90"/>
    </xf>
    <xf numFmtId="0" fontId="29" fillId="24" borderId="25" xfId="0" applyFont="1" applyFill="1" applyBorder="1" applyAlignment="1">
      <alignment horizontal="center" vertical="center" textRotation="90" wrapText="1"/>
    </xf>
    <xf numFmtId="0" fontId="26" fillId="0" borderId="24" xfId="0" applyFont="1" applyBorder="1" applyAlignment="1">
      <alignment horizontal="center"/>
    </xf>
    <xf numFmtId="0" fontId="30" fillId="26" borderId="0" xfId="0" applyFont="1" applyFill="1" applyAlignment="1">
      <alignment horizontal="center" vertical="center" wrapText="1"/>
    </xf>
    <xf numFmtId="0" fontId="4" fillId="4" borderId="3" xfId="3" applyFont="1" applyFill="1" applyBorder="1" applyAlignment="1">
      <alignment horizontal="center" wrapText="1"/>
    </xf>
    <xf numFmtId="0" fontId="1" fillId="15" borderId="4" xfId="0" applyFont="1" applyFill="1" applyBorder="1" applyAlignment="1">
      <alignment horizontal="center"/>
    </xf>
    <xf numFmtId="0" fontId="1" fillId="19" borderId="5" xfId="0" applyFont="1" applyFill="1" applyBorder="1" applyAlignment="1">
      <alignment horizontal="left" wrapText="1"/>
    </xf>
    <xf numFmtId="0" fontId="1" fillId="19" borderId="4" xfId="0" applyFont="1" applyFill="1" applyBorder="1" applyAlignment="1">
      <alignment horizontal="left" wrapText="1"/>
    </xf>
    <xf numFmtId="0" fontId="4" fillId="4" borderId="3" xfId="0" applyFont="1" applyFill="1" applyBorder="1" applyAlignment="1">
      <alignment horizontal="center" wrapText="1"/>
    </xf>
    <xf numFmtId="0" fontId="1" fillId="15" borderId="23" xfId="0" applyFont="1" applyFill="1" applyBorder="1" applyAlignment="1">
      <alignment horizontal="center"/>
    </xf>
  </cellXfs>
  <cellStyles count="4">
    <cellStyle name="Milliers 2" xfId="2"/>
    <cellStyle name="Normal" xfId="0" builtinId="0"/>
    <cellStyle name="Normal 2" xfId="1"/>
    <cellStyle name="Normal 3" xfId="3"/>
  </cellStyles>
  <dxfs count="175">
    <dxf>
      <fill>
        <patternFill>
          <bgColor rgb="FFFFFF66"/>
        </patternFill>
      </fill>
    </dxf>
    <dxf>
      <font>
        <color theme="0"/>
      </font>
      <fill>
        <patternFill>
          <bgColor rgb="FF0070C0"/>
        </patternFill>
      </fill>
    </dxf>
    <dxf>
      <font>
        <b/>
        <i val="0"/>
      </font>
    </dxf>
    <dxf>
      <fill>
        <patternFill>
          <bgColor rgb="FFFFC000"/>
        </patternFill>
      </fill>
    </dxf>
    <dxf>
      <fill>
        <patternFill patternType="gray125"/>
      </fill>
      <border>
        <left/>
        <right/>
        <top/>
        <bottom/>
        <vertical/>
        <horizontal/>
      </border>
    </dxf>
    <dxf>
      <font>
        <b val="0"/>
        <i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C000"/>
        </pattern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</dxfs>
  <tableStyles count="0" defaultTableStyle="TableStyleMedium2" defaultPivotStyle="PivotStyleLight16"/>
  <colors>
    <mruColors>
      <color rgb="FFFFFF66"/>
      <color rgb="FFFFFF99"/>
      <color rgb="FFCCCCFF"/>
      <color rgb="FFFF6600"/>
      <color rgb="FF00FF00"/>
      <color rgb="FF9999FF"/>
      <color rgb="FFFFCC66"/>
      <color rgb="FFFF7415"/>
      <color rgb="FF66FF33"/>
      <color rgb="FFF9494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625929</xdr:colOff>
      <xdr:row>11</xdr:row>
      <xdr:rowOff>122465</xdr:rowOff>
    </xdr:from>
    <xdr:to>
      <xdr:col>11</xdr:col>
      <xdr:colOff>557893</xdr:colOff>
      <xdr:row>13</xdr:row>
      <xdr:rowOff>81643</xdr:rowOff>
    </xdr:to>
    <xdr:sp macro="" textlink="">
      <xdr:nvSpPr>
        <xdr:cNvPr id="2" name="Ellipse 1"/>
        <xdr:cNvSpPr/>
      </xdr:nvSpPr>
      <xdr:spPr>
        <a:xfrm>
          <a:off x="8531679" y="2544536"/>
          <a:ext cx="2217964" cy="340178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52</xdr:col>
      <xdr:colOff>585107</xdr:colOff>
      <xdr:row>22</xdr:row>
      <xdr:rowOff>122465</xdr:rowOff>
    </xdr:from>
    <xdr:to>
      <xdr:col>55</xdr:col>
      <xdr:colOff>517071</xdr:colOff>
      <xdr:row>24</xdr:row>
      <xdr:rowOff>81643</xdr:rowOff>
    </xdr:to>
    <xdr:sp macro="" textlink="">
      <xdr:nvSpPr>
        <xdr:cNvPr id="3" name="Ellipse 2"/>
        <xdr:cNvSpPr/>
      </xdr:nvSpPr>
      <xdr:spPr>
        <a:xfrm>
          <a:off x="39583178" y="4640036"/>
          <a:ext cx="2217964" cy="340178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G142"/>
  <sheetViews>
    <sheetView workbookViewId="0">
      <selection activeCell="A2" sqref="A2"/>
    </sheetView>
  </sheetViews>
  <sheetFormatPr baseColWidth="10" defaultRowHeight="14.4"/>
  <cols>
    <col min="1" max="1" width="12.6640625" style="43" customWidth="1"/>
    <col min="2" max="2" width="12" customWidth="1"/>
    <col min="3" max="3" width="18.109375" bestFit="1" customWidth="1"/>
    <col min="4" max="4" width="35" customWidth="1"/>
    <col min="7" max="7" width="38" customWidth="1"/>
    <col min="8" max="8" width="18.6640625" customWidth="1"/>
    <col min="9" max="9" width="14.44140625" customWidth="1"/>
  </cols>
  <sheetData>
    <row r="1" spans="1:6" s="109" customFormat="1">
      <c r="A1" s="43"/>
      <c r="B1" s="110" t="s">
        <v>243</v>
      </c>
      <c r="C1" s="110" t="s">
        <v>212</v>
      </c>
      <c r="D1" s="110" t="s">
        <v>348</v>
      </c>
    </row>
    <row r="2" spans="1:6">
      <c r="A2" s="43" t="str">
        <f>LEFT(D2,9)</f>
        <v>4053215TA</v>
      </c>
      <c r="B2" s="15">
        <v>45</v>
      </c>
      <c r="C2" s="14" t="s">
        <v>241</v>
      </c>
      <c r="D2" s="124" t="s">
        <v>8</v>
      </c>
      <c r="F2" s="73"/>
    </row>
    <row r="3" spans="1:6">
      <c r="A3" s="43" t="str">
        <f t="shared" ref="A3:A66" si="0">LEFT(D3,9)</f>
        <v>4101811TA</v>
      </c>
      <c r="B3" s="15">
        <v>0</v>
      </c>
      <c r="C3" s="14" t="s">
        <v>241</v>
      </c>
      <c r="D3" s="124" t="s">
        <v>9</v>
      </c>
      <c r="F3" s="73"/>
    </row>
    <row r="4" spans="1:6">
      <c r="A4" s="43" t="str">
        <f t="shared" si="0"/>
        <v>7410815TA</v>
      </c>
      <c r="B4" s="15">
        <v>0</v>
      </c>
      <c r="C4" s="14" t="s">
        <v>241</v>
      </c>
      <c r="D4" s="124" t="s">
        <v>10</v>
      </c>
      <c r="F4" s="73"/>
    </row>
    <row r="5" spans="1:6">
      <c r="A5" s="43" t="str">
        <f t="shared" si="0"/>
        <v>7410816TA</v>
      </c>
      <c r="B5" s="15">
        <v>0</v>
      </c>
      <c r="C5" s="14" t="s">
        <v>241</v>
      </c>
      <c r="D5" s="124" t="s">
        <v>11</v>
      </c>
      <c r="F5" s="73"/>
    </row>
    <row r="6" spans="1:6">
      <c r="A6" s="43" t="str">
        <f t="shared" si="0"/>
        <v>7432724UA</v>
      </c>
      <c r="B6" s="15">
        <v>7</v>
      </c>
      <c r="C6" s="14" t="s">
        <v>241</v>
      </c>
      <c r="D6" s="124" t="s">
        <v>12</v>
      </c>
      <c r="F6" s="73"/>
    </row>
    <row r="7" spans="1:6">
      <c r="A7" s="43" t="str">
        <f t="shared" si="0"/>
        <v>7432803AA</v>
      </c>
      <c r="B7" s="15">
        <v>10</v>
      </c>
      <c r="C7" s="14" t="s">
        <v>241</v>
      </c>
      <c r="D7" s="124" t="s">
        <v>214</v>
      </c>
      <c r="F7" s="73"/>
    </row>
    <row r="8" spans="1:6">
      <c r="A8" s="43" t="str">
        <f t="shared" si="0"/>
        <v>7510358TA</v>
      </c>
      <c r="B8" s="15">
        <v>81</v>
      </c>
      <c r="C8" s="14" t="s">
        <v>241</v>
      </c>
      <c r="D8" s="124" t="s">
        <v>13</v>
      </c>
      <c r="F8" s="73"/>
    </row>
    <row r="9" spans="1:6">
      <c r="A9" s="43" t="str">
        <f t="shared" si="0"/>
        <v>7620529TA</v>
      </c>
      <c r="B9" s="15">
        <v>94</v>
      </c>
      <c r="C9" s="14" t="s">
        <v>241</v>
      </c>
      <c r="D9" s="124" t="s">
        <v>14</v>
      </c>
      <c r="F9" s="73"/>
    </row>
    <row r="10" spans="1:6">
      <c r="A10" s="43" t="str">
        <f t="shared" si="0"/>
        <v>7720375TB</v>
      </c>
      <c r="B10" s="15">
        <v>629</v>
      </c>
      <c r="C10" s="14" t="s">
        <v>241</v>
      </c>
      <c r="D10" s="124" t="s">
        <v>15</v>
      </c>
      <c r="F10" s="73"/>
    </row>
    <row r="11" spans="1:6">
      <c r="A11" s="43" t="str">
        <f t="shared" si="0"/>
        <v>4011812TA</v>
      </c>
      <c r="B11" s="15">
        <v>0</v>
      </c>
      <c r="C11" s="14" t="s">
        <v>241</v>
      </c>
      <c r="D11" s="124" t="s">
        <v>16</v>
      </c>
      <c r="F11" s="73"/>
    </row>
    <row r="12" spans="1:6">
      <c r="A12" s="43" t="str">
        <f t="shared" si="0"/>
        <v>7410817TA</v>
      </c>
      <c r="B12" s="126">
        <v>40</v>
      </c>
      <c r="C12" s="127" t="s">
        <v>241</v>
      </c>
      <c r="D12" s="127" t="s">
        <v>17</v>
      </c>
      <c r="E12" s="125"/>
      <c r="F12" s="128"/>
    </row>
    <row r="13" spans="1:6">
      <c r="A13" s="43" t="str">
        <f t="shared" si="0"/>
        <v>7611460TA</v>
      </c>
      <c r="B13" s="15">
        <v>0</v>
      </c>
      <c r="C13" s="14" t="s">
        <v>241</v>
      </c>
      <c r="D13" s="124" t="s">
        <v>18</v>
      </c>
      <c r="F13" s="73"/>
    </row>
    <row r="14" spans="1:6">
      <c r="A14" s="43" t="str">
        <f t="shared" si="0"/>
        <v>7321214TA</v>
      </c>
      <c r="B14" s="15">
        <v>196</v>
      </c>
      <c r="C14" s="14" t="s">
        <v>241</v>
      </c>
      <c r="D14" s="124" t="s">
        <v>19</v>
      </c>
      <c r="F14" s="73"/>
    </row>
    <row r="15" spans="1:6">
      <c r="A15" s="43" t="str">
        <f t="shared" si="0"/>
        <v>1001873AA</v>
      </c>
      <c r="B15" s="15">
        <v>2981</v>
      </c>
      <c r="C15" s="14" t="s">
        <v>241</v>
      </c>
      <c r="D15" s="124" t="s">
        <v>20</v>
      </c>
      <c r="F15" s="73"/>
    </row>
    <row r="16" spans="1:6">
      <c r="A16" s="43" t="str">
        <f t="shared" si="0"/>
        <v>7210242AA</v>
      </c>
      <c r="B16" s="15">
        <v>2240</v>
      </c>
      <c r="C16" s="14" t="s">
        <v>241</v>
      </c>
      <c r="D16" s="124" t="s">
        <v>21</v>
      </c>
      <c r="F16" s="73"/>
    </row>
    <row r="17" spans="1:7">
      <c r="A17" s="43" t="str">
        <f t="shared" si="0"/>
        <v>7320091AA</v>
      </c>
      <c r="B17" s="15">
        <v>2204</v>
      </c>
      <c r="C17" s="14" t="s">
        <v>241</v>
      </c>
      <c r="D17" s="124" t="s">
        <v>327</v>
      </c>
      <c r="F17" s="73"/>
    </row>
    <row r="18" spans="1:7">
      <c r="A18" s="43" t="str">
        <f t="shared" si="0"/>
        <v>7320092AA</v>
      </c>
      <c r="B18" s="15">
        <v>4109</v>
      </c>
      <c r="C18" s="14" t="s">
        <v>241</v>
      </c>
      <c r="D18" s="124" t="s">
        <v>328</v>
      </c>
      <c r="F18" s="73"/>
    </row>
    <row r="19" spans="1:7">
      <c r="A19" s="43" t="str">
        <f t="shared" si="0"/>
        <v>7320093AA</v>
      </c>
      <c r="B19" s="15">
        <v>729</v>
      </c>
      <c r="C19" s="14" t="s">
        <v>241</v>
      </c>
      <c r="D19" s="124" t="s">
        <v>329</v>
      </c>
      <c r="F19" s="73"/>
    </row>
    <row r="20" spans="1:7">
      <c r="A20" s="43" t="str">
        <f t="shared" si="0"/>
        <v>7320094AA</v>
      </c>
      <c r="B20" s="15">
        <v>712</v>
      </c>
      <c r="C20" s="14" t="s">
        <v>241</v>
      </c>
      <c r="D20" s="124" t="s">
        <v>330</v>
      </c>
      <c r="F20" s="73"/>
    </row>
    <row r="21" spans="1:7">
      <c r="A21" s="43" t="str">
        <f t="shared" si="0"/>
        <v>7320248AA</v>
      </c>
      <c r="B21" s="15">
        <v>768</v>
      </c>
      <c r="C21" s="14" t="s">
        <v>241</v>
      </c>
      <c r="D21" s="124" t="s">
        <v>23</v>
      </c>
      <c r="F21" s="73"/>
    </row>
    <row r="22" spans="1:7">
      <c r="A22" s="43" t="str">
        <f t="shared" si="0"/>
        <v>7320665AA</v>
      </c>
      <c r="B22" s="15">
        <v>1775</v>
      </c>
      <c r="C22" s="14" t="s">
        <v>241</v>
      </c>
      <c r="D22" s="124" t="s">
        <v>24</v>
      </c>
      <c r="F22" s="73"/>
    </row>
    <row r="23" spans="1:7">
      <c r="A23" s="43" t="str">
        <f t="shared" si="0"/>
        <v>7320849AA</v>
      </c>
      <c r="B23" s="15">
        <v>0</v>
      </c>
      <c r="C23" s="14" t="s">
        <v>241</v>
      </c>
      <c r="D23" s="124" t="s">
        <v>331</v>
      </c>
      <c r="F23" s="73"/>
    </row>
    <row r="24" spans="1:7">
      <c r="A24" s="43" t="str">
        <f t="shared" si="0"/>
        <v>7321199TA</v>
      </c>
      <c r="B24" s="15">
        <v>0</v>
      </c>
      <c r="C24" s="14" t="s">
        <v>241</v>
      </c>
      <c r="D24" s="124" t="s">
        <v>25</v>
      </c>
      <c r="F24" s="73"/>
    </row>
    <row r="25" spans="1:7">
      <c r="A25" s="43" t="str">
        <f t="shared" si="0"/>
        <v>7330193AA</v>
      </c>
      <c r="B25" s="15">
        <v>645</v>
      </c>
      <c r="C25" s="14" t="s">
        <v>241</v>
      </c>
      <c r="D25" s="124" t="s">
        <v>26</v>
      </c>
      <c r="F25" s="73"/>
    </row>
    <row r="26" spans="1:7">
      <c r="A26" s="43" t="str">
        <f t="shared" si="0"/>
        <v>7432688TA</v>
      </c>
      <c r="B26" s="15">
        <v>10</v>
      </c>
      <c r="C26" s="14" t="s">
        <v>241</v>
      </c>
      <c r="D26" s="124" t="s">
        <v>27</v>
      </c>
      <c r="F26" s="73"/>
    </row>
    <row r="27" spans="1:7">
      <c r="A27" s="43" t="str">
        <f t="shared" si="0"/>
        <v>7432730UA</v>
      </c>
      <c r="B27" s="15">
        <v>0</v>
      </c>
      <c r="C27" s="14" t="s">
        <v>241</v>
      </c>
      <c r="D27" s="124" t="s">
        <v>197</v>
      </c>
      <c r="F27" s="73"/>
    </row>
    <row r="28" spans="1:7">
      <c r="A28" s="43" t="str">
        <f t="shared" si="0"/>
        <v>7432803TA</v>
      </c>
      <c r="B28" s="15">
        <v>10</v>
      </c>
      <c r="C28" s="14" t="s">
        <v>241</v>
      </c>
      <c r="D28" s="124" t="s">
        <v>183</v>
      </c>
      <c r="F28" s="73"/>
    </row>
    <row r="29" spans="1:7">
      <c r="A29" s="43" t="str">
        <f t="shared" si="0"/>
        <v>7432804TA</v>
      </c>
      <c r="B29" s="15">
        <v>25</v>
      </c>
      <c r="C29" s="14" t="s">
        <v>241</v>
      </c>
      <c r="D29" s="124" t="s">
        <v>192</v>
      </c>
      <c r="F29" s="73"/>
    </row>
    <row r="30" spans="1:7">
      <c r="A30" s="43" t="str">
        <f t="shared" si="0"/>
        <v>7540058AA</v>
      </c>
      <c r="B30" s="126">
        <v>1639</v>
      </c>
      <c r="C30" s="127" t="s">
        <v>241</v>
      </c>
      <c r="D30" s="127" t="s">
        <v>332</v>
      </c>
      <c r="E30" s="125"/>
      <c r="F30" s="128"/>
      <c r="G30" s="109"/>
    </row>
    <row r="31" spans="1:7">
      <c r="A31" s="43" t="str">
        <f t="shared" si="0"/>
        <v>7570067AA</v>
      </c>
      <c r="B31" s="15">
        <v>2145</v>
      </c>
      <c r="C31" s="14" t="s">
        <v>241</v>
      </c>
      <c r="D31" s="124" t="s">
        <v>28</v>
      </c>
      <c r="F31" s="73"/>
    </row>
    <row r="32" spans="1:7">
      <c r="A32" s="43" t="str">
        <f t="shared" si="0"/>
        <v>NP0000444</v>
      </c>
      <c r="B32" s="15">
        <v>30</v>
      </c>
      <c r="C32" s="14" t="s">
        <v>241</v>
      </c>
      <c r="D32" s="124" t="s">
        <v>29</v>
      </c>
      <c r="F32" s="73"/>
    </row>
    <row r="33" spans="1:7">
      <c r="A33" s="43" t="str">
        <f t="shared" si="0"/>
        <v>4101714TA</v>
      </c>
      <c r="B33" s="15">
        <v>19</v>
      </c>
      <c r="C33" s="14" t="s">
        <v>241</v>
      </c>
      <c r="D33" s="124" t="s">
        <v>30</v>
      </c>
      <c r="F33" s="73"/>
    </row>
    <row r="34" spans="1:7">
      <c r="A34" s="43" t="str">
        <f t="shared" si="0"/>
        <v>7310126AA</v>
      </c>
      <c r="B34" s="15">
        <v>566</v>
      </c>
      <c r="C34" s="14" t="s">
        <v>241</v>
      </c>
      <c r="D34" s="124" t="s">
        <v>333</v>
      </c>
      <c r="F34" s="73"/>
    </row>
    <row r="35" spans="1:7">
      <c r="A35" s="43" t="str">
        <f t="shared" si="0"/>
        <v>7410817TA</v>
      </c>
      <c r="B35" s="126">
        <v>8</v>
      </c>
      <c r="C35" s="127" t="s">
        <v>241</v>
      </c>
      <c r="D35" s="127" t="s">
        <v>31</v>
      </c>
      <c r="E35" s="125"/>
      <c r="F35" s="128"/>
      <c r="G35" s="109"/>
    </row>
    <row r="36" spans="1:7">
      <c r="A36" s="43" t="str">
        <f t="shared" si="0"/>
        <v>7410827TA</v>
      </c>
      <c r="B36" s="15">
        <v>10</v>
      </c>
      <c r="C36" s="14" t="s">
        <v>241</v>
      </c>
      <c r="D36" s="124" t="s">
        <v>32</v>
      </c>
      <c r="F36" s="73"/>
    </row>
    <row r="37" spans="1:7">
      <c r="A37" s="43" t="str">
        <f t="shared" si="0"/>
        <v>7410827UA</v>
      </c>
      <c r="B37" s="15">
        <v>106</v>
      </c>
      <c r="C37" s="14" t="s">
        <v>241</v>
      </c>
      <c r="D37" s="124" t="s">
        <v>211</v>
      </c>
      <c r="F37" s="73"/>
    </row>
    <row r="38" spans="1:7">
      <c r="A38" s="43" t="str">
        <f t="shared" si="0"/>
        <v>7432690TB</v>
      </c>
      <c r="B38" s="15">
        <v>2</v>
      </c>
      <c r="C38" s="14" t="s">
        <v>241</v>
      </c>
      <c r="D38" s="124" t="s">
        <v>33</v>
      </c>
      <c r="F38" s="73"/>
    </row>
    <row r="39" spans="1:7">
      <c r="A39" s="43" t="str">
        <f t="shared" si="0"/>
        <v>7432691TA</v>
      </c>
      <c r="B39" s="15">
        <v>1</v>
      </c>
      <c r="C39" s="14" t="s">
        <v>241</v>
      </c>
      <c r="D39" s="124" t="s">
        <v>34</v>
      </c>
      <c r="F39" s="73"/>
    </row>
    <row r="40" spans="1:7">
      <c r="A40" s="43" t="str">
        <f t="shared" si="0"/>
        <v>7432720TA</v>
      </c>
      <c r="B40" s="15">
        <v>6</v>
      </c>
      <c r="C40" s="14" t="s">
        <v>241</v>
      </c>
      <c r="D40" s="124" t="s">
        <v>35</v>
      </c>
      <c r="F40" s="73"/>
    </row>
    <row r="41" spans="1:7">
      <c r="A41" s="43" t="str">
        <f t="shared" si="0"/>
        <v>7432721TA</v>
      </c>
      <c r="B41" s="15">
        <v>12</v>
      </c>
      <c r="C41" s="14" t="s">
        <v>241</v>
      </c>
      <c r="D41" s="124" t="s">
        <v>36</v>
      </c>
      <c r="F41" s="73"/>
    </row>
    <row r="42" spans="1:7">
      <c r="A42" s="43" t="str">
        <f t="shared" si="0"/>
        <v>7433064TA</v>
      </c>
      <c r="B42" s="15">
        <v>0</v>
      </c>
      <c r="C42" s="14" t="s">
        <v>241</v>
      </c>
      <c r="D42" s="124" t="s">
        <v>215</v>
      </c>
      <c r="F42" s="73"/>
    </row>
    <row r="43" spans="1:7">
      <c r="A43" s="43" t="str">
        <f t="shared" si="0"/>
        <v>7611435TA</v>
      </c>
      <c r="B43" s="15">
        <v>0</v>
      </c>
      <c r="C43" s="14" t="s">
        <v>241</v>
      </c>
      <c r="D43" s="124" t="s">
        <v>37</v>
      </c>
      <c r="F43" s="73"/>
    </row>
    <row r="44" spans="1:7">
      <c r="A44" s="43" t="str">
        <f t="shared" si="0"/>
        <v>7611435TB</v>
      </c>
      <c r="B44" s="15">
        <v>0</v>
      </c>
      <c r="C44" s="14" t="s">
        <v>241</v>
      </c>
      <c r="D44" s="124" t="s">
        <v>38</v>
      </c>
      <c r="F44" s="73"/>
    </row>
    <row r="45" spans="1:7">
      <c r="A45" s="43" t="str">
        <f t="shared" si="0"/>
        <v>7611446TA</v>
      </c>
      <c r="B45" s="15">
        <v>4</v>
      </c>
      <c r="C45" s="14" t="s">
        <v>241</v>
      </c>
      <c r="D45" s="124" t="s">
        <v>39</v>
      </c>
      <c r="F45" s="73"/>
    </row>
    <row r="46" spans="1:7">
      <c r="A46" s="43" t="str">
        <f t="shared" si="0"/>
        <v>7620475TA</v>
      </c>
      <c r="B46" s="15">
        <v>0</v>
      </c>
      <c r="C46" s="14" t="s">
        <v>241</v>
      </c>
      <c r="D46" s="124" t="s">
        <v>40</v>
      </c>
      <c r="F46" s="73"/>
    </row>
    <row r="47" spans="1:7">
      <c r="A47" s="43" t="str">
        <f t="shared" si="0"/>
        <v>7660604TA</v>
      </c>
      <c r="B47" s="15">
        <v>44</v>
      </c>
      <c r="C47" s="14" t="s">
        <v>241</v>
      </c>
      <c r="D47" s="124" t="s">
        <v>41</v>
      </c>
      <c r="F47" s="73"/>
    </row>
    <row r="48" spans="1:7">
      <c r="A48" s="43" t="str">
        <f t="shared" si="0"/>
        <v>7710035AA</v>
      </c>
      <c r="B48" s="15">
        <v>137</v>
      </c>
      <c r="C48" s="14" t="s">
        <v>241</v>
      </c>
      <c r="D48" s="124" t="s">
        <v>334</v>
      </c>
      <c r="F48" s="73"/>
    </row>
    <row r="49" spans="1:7">
      <c r="A49" s="43" t="str">
        <f t="shared" si="0"/>
        <v>7310148AA</v>
      </c>
      <c r="B49" s="15">
        <v>37</v>
      </c>
      <c r="C49" s="14" t="s">
        <v>241</v>
      </c>
      <c r="D49" s="124" t="s">
        <v>335</v>
      </c>
      <c r="F49" s="73"/>
    </row>
    <row r="50" spans="1:7">
      <c r="A50" s="43" t="str">
        <f t="shared" si="0"/>
        <v>7310630AA</v>
      </c>
      <c r="B50" s="15">
        <v>60</v>
      </c>
      <c r="C50" s="14" t="s">
        <v>241</v>
      </c>
      <c r="D50" s="124" t="s">
        <v>336</v>
      </c>
      <c r="F50" s="73"/>
    </row>
    <row r="51" spans="1:7">
      <c r="A51" s="43" t="str">
        <f t="shared" si="0"/>
        <v>7410150AA</v>
      </c>
      <c r="B51" s="15">
        <v>575</v>
      </c>
      <c r="C51" s="14" t="s">
        <v>241</v>
      </c>
      <c r="D51" s="124" t="s">
        <v>42</v>
      </c>
      <c r="F51" s="73"/>
    </row>
    <row r="52" spans="1:7">
      <c r="A52" s="43" t="str">
        <f t="shared" si="0"/>
        <v>7432723TA</v>
      </c>
      <c r="B52" s="15">
        <v>76</v>
      </c>
      <c r="C52" s="14" t="s">
        <v>241</v>
      </c>
      <c r="D52" s="124" t="s">
        <v>43</v>
      </c>
      <c r="F52" s="73"/>
    </row>
    <row r="53" spans="1:7">
      <c r="A53" s="43" t="str">
        <f t="shared" si="0"/>
        <v>7640211TA</v>
      </c>
      <c r="B53" s="15">
        <v>18</v>
      </c>
      <c r="C53" s="14" t="s">
        <v>241</v>
      </c>
      <c r="D53" s="124" t="s">
        <v>44</v>
      </c>
      <c r="F53" s="73"/>
    </row>
    <row r="54" spans="1:7">
      <c r="A54" s="43" t="str">
        <f t="shared" si="0"/>
        <v>7640213TA</v>
      </c>
      <c r="B54" s="15">
        <v>13</v>
      </c>
      <c r="C54" s="14" t="s">
        <v>241</v>
      </c>
      <c r="D54" s="124" t="s">
        <v>45</v>
      </c>
      <c r="F54" s="73"/>
    </row>
    <row r="55" spans="1:7">
      <c r="A55" s="43" t="str">
        <f t="shared" si="0"/>
        <v>7710077AA</v>
      </c>
      <c r="B55" s="15">
        <v>710</v>
      </c>
      <c r="C55" s="14" t="s">
        <v>241</v>
      </c>
      <c r="D55" s="124" t="s">
        <v>337</v>
      </c>
      <c r="F55" s="73"/>
    </row>
    <row r="56" spans="1:7">
      <c r="A56" s="43" t="str">
        <f t="shared" si="0"/>
        <v>4053216TA</v>
      </c>
      <c r="B56" s="15">
        <v>1</v>
      </c>
      <c r="C56" s="14" t="s">
        <v>241</v>
      </c>
      <c r="D56" s="124" t="s">
        <v>46</v>
      </c>
      <c r="F56" s="73"/>
    </row>
    <row r="57" spans="1:7">
      <c r="A57" s="43" t="str">
        <f t="shared" si="0"/>
        <v>4053217TA</v>
      </c>
      <c r="B57" s="15">
        <v>0</v>
      </c>
      <c r="C57" s="14" t="s">
        <v>241</v>
      </c>
      <c r="D57" s="124" t="s">
        <v>47</v>
      </c>
      <c r="F57" s="73"/>
    </row>
    <row r="58" spans="1:7">
      <c r="A58" s="43" t="str">
        <f t="shared" si="0"/>
        <v>7432730TB</v>
      </c>
      <c r="B58" s="15">
        <v>0</v>
      </c>
      <c r="C58" s="14" t="s">
        <v>241</v>
      </c>
      <c r="D58" s="124" t="s">
        <v>48</v>
      </c>
      <c r="F58" s="73"/>
    </row>
    <row r="59" spans="1:7">
      <c r="A59" s="43" t="str">
        <f t="shared" si="0"/>
        <v>7510353TB</v>
      </c>
      <c r="B59" s="126">
        <v>5</v>
      </c>
      <c r="C59" s="127" t="s">
        <v>241</v>
      </c>
      <c r="D59" s="127" t="s">
        <v>49</v>
      </c>
      <c r="E59" s="125"/>
      <c r="F59" s="128"/>
      <c r="G59" s="109"/>
    </row>
    <row r="60" spans="1:7">
      <c r="A60" s="43" t="str">
        <f t="shared" si="0"/>
        <v>7510353TB</v>
      </c>
      <c r="B60" s="126">
        <v>28</v>
      </c>
      <c r="C60" s="127" t="s">
        <v>241</v>
      </c>
      <c r="D60" s="127" t="s">
        <v>50</v>
      </c>
      <c r="E60" s="125"/>
      <c r="F60" s="128"/>
      <c r="G60" s="109"/>
    </row>
    <row r="61" spans="1:7">
      <c r="A61" s="43" t="str">
        <f t="shared" si="0"/>
        <v>7620469TA</v>
      </c>
      <c r="B61" s="15">
        <v>0</v>
      </c>
      <c r="C61" s="14" t="s">
        <v>241</v>
      </c>
      <c r="D61" s="124" t="s">
        <v>51</v>
      </c>
      <c r="F61" s="73"/>
    </row>
    <row r="62" spans="1:7">
      <c r="A62" s="43" t="str">
        <f t="shared" si="0"/>
        <v>7620470TA</v>
      </c>
      <c r="B62" s="15">
        <v>0</v>
      </c>
      <c r="C62" s="14" t="s">
        <v>241</v>
      </c>
      <c r="D62" s="124" t="s">
        <v>52</v>
      </c>
      <c r="F62" s="73"/>
    </row>
    <row r="63" spans="1:7">
      <c r="A63" s="43" t="str">
        <f t="shared" si="0"/>
        <v>7620543TA</v>
      </c>
      <c r="B63" s="15">
        <v>154</v>
      </c>
      <c r="C63" s="14" t="s">
        <v>241</v>
      </c>
      <c r="D63" s="124" t="s">
        <v>53</v>
      </c>
      <c r="F63" s="73"/>
    </row>
    <row r="64" spans="1:7">
      <c r="A64" s="43" t="str">
        <f t="shared" si="0"/>
        <v>7720379TA</v>
      </c>
      <c r="B64" s="15">
        <v>380</v>
      </c>
      <c r="C64" s="14" t="s">
        <v>241</v>
      </c>
      <c r="D64" s="124" t="s">
        <v>54</v>
      </c>
      <c r="F64" s="73"/>
    </row>
    <row r="65" spans="1:7">
      <c r="A65" s="43" t="str">
        <f t="shared" si="0"/>
        <v>7410189AA</v>
      </c>
      <c r="B65" s="15">
        <v>67</v>
      </c>
      <c r="C65" s="14" t="s">
        <v>241</v>
      </c>
      <c r="D65" s="124" t="s">
        <v>55</v>
      </c>
      <c r="F65" s="73"/>
    </row>
    <row r="66" spans="1:7">
      <c r="A66" s="43" t="str">
        <f t="shared" si="0"/>
        <v>7432689TA</v>
      </c>
      <c r="B66" s="15">
        <v>11</v>
      </c>
      <c r="C66" s="14" t="s">
        <v>241</v>
      </c>
      <c r="D66" s="124" t="s">
        <v>56</v>
      </c>
      <c r="F66" s="73"/>
    </row>
    <row r="67" spans="1:7">
      <c r="A67" s="43" t="str">
        <f t="shared" ref="A67:A130" si="1">LEFT(D67,9)</f>
        <v>7432722TA</v>
      </c>
      <c r="B67" s="15">
        <v>12</v>
      </c>
      <c r="C67" s="14" t="s">
        <v>241</v>
      </c>
      <c r="D67" s="124" t="s">
        <v>57</v>
      </c>
      <c r="F67" s="73"/>
    </row>
    <row r="68" spans="1:7">
      <c r="A68" s="43" t="str">
        <f t="shared" si="1"/>
        <v>7440292TA</v>
      </c>
      <c r="B68" s="15">
        <v>34</v>
      </c>
      <c r="C68" s="14" t="s">
        <v>241</v>
      </c>
      <c r="D68" s="124" t="s">
        <v>58</v>
      </c>
      <c r="F68" s="73"/>
    </row>
    <row r="69" spans="1:7">
      <c r="A69" s="43" t="str">
        <f t="shared" si="1"/>
        <v>7440293TA</v>
      </c>
      <c r="B69" s="126">
        <v>62</v>
      </c>
      <c r="C69" s="127" t="s">
        <v>241</v>
      </c>
      <c r="D69" s="127" t="s">
        <v>59</v>
      </c>
      <c r="E69" s="125"/>
      <c r="F69" s="128"/>
      <c r="G69" s="109"/>
    </row>
    <row r="70" spans="1:7">
      <c r="A70" s="43" t="str">
        <f t="shared" si="1"/>
        <v>7640212TA</v>
      </c>
      <c r="B70" s="15">
        <v>24</v>
      </c>
      <c r="C70" s="14" t="s">
        <v>241</v>
      </c>
      <c r="D70" s="124" t="s">
        <v>60</v>
      </c>
      <c r="F70" s="73"/>
    </row>
    <row r="71" spans="1:7">
      <c r="A71" s="43" t="str">
        <f t="shared" si="1"/>
        <v>4101713TA</v>
      </c>
      <c r="B71" s="15">
        <v>27</v>
      </c>
      <c r="C71" s="14" t="s">
        <v>241</v>
      </c>
      <c r="D71" s="124" t="s">
        <v>61</v>
      </c>
      <c r="F71" s="73"/>
    </row>
    <row r="72" spans="1:7">
      <c r="A72" s="43" t="str">
        <f t="shared" si="1"/>
        <v>7410815TA</v>
      </c>
      <c r="B72" s="126">
        <v>24</v>
      </c>
      <c r="C72" s="127" t="s">
        <v>241</v>
      </c>
      <c r="D72" s="127" t="s">
        <v>62</v>
      </c>
      <c r="E72" s="125"/>
      <c r="F72" s="128"/>
      <c r="G72" s="109"/>
    </row>
    <row r="73" spans="1:7">
      <c r="A73" s="43" t="str">
        <f t="shared" si="1"/>
        <v>7410816TA</v>
      </c>
      <c r="B73" s="126">
        <v>0</v>
      </c>
      <c r="C73" s="127" t="s">
        <v>241</v>
      </c>
      <c r="D73" s="127" t="s">
        <v>63</v>
      </c>
      <c r="E73" s="125"/>
      <c r="F73" s="128"/>
      <c r="G73" s="109"/>
    </row>
    <row r="74" spans="1:7">
      <c r="A74" s="43" t="str">
        <f t="shared" si="1"/>
        <v>7410826TA</v>
      </c>
      <c r="B74" s="15">
        <v>45</v>
      </c>
      <c r="C74" s="14" t="s">
        <v>241</v>
      </c>
      <c r="D74" s="124" t="s">
        <v>64</v>
      </c>
      <c r="F74" s="73"/>
    </row>
    <row r="75" spans="1:7">
      <c r="A75" s="43" t="str">
        <f t="shared" si="1"/>
        <v>7432686TA</v>
      </c>
      <c r="B75" s="15">
        <v>46</v>
      </c>
      <c r="C75" s="14" t="s">
        <v>241</v>
      </c>
      <c r="D75" s="124" t="s">
        <v>65</v>
      </c>
      <c r="F75" s="73"/>
    </row>
    <row r="76" spans="1:7">
      <c r="A76" s="43" t="str">
        <f t="shared" si="1"/>
        <v>7432687TA</v>
      </c>
      <c r="B76" s="15">
        <v>118</v>
      </c>
      <c r="C76" s="14" t="s">
        <v>241</v>
      </c>
      <c r="D76" s="124" t="s">
        <v>66</v>
      </c>
      <c r="F76" s="73"/>
    </row>
    <row r="77" spans="1:7">
      <c r="A77" s="43" t="str">
        <f t="shared" si="1"/>
        <v>7432724TA</v>
      </c>
      <c r="B77" s="15">
        <v>86</v>
      </c>
      <c r="C77" s="14" t="s">
        <v>241</v>
      </c>
      <c r="D77" s="124" t="s">
        <v>67</v>
      </c>
      <c r="F77" s="73"/>
    </row>
    <row r="78" spans="1:7">
      <c r="A78" s="43" t="str">
        <f t="shared" si="1"/>
        <v>7432725TA</v>
      </c>
      <c r="B78" s="15">
        <v>8</v>
      </c>
      <c r="C78" s="14" t="s">
        <v>241</v>
      </c>
      <c r="D78" s="124" t="s">
        <v>68</v>
      </c>
      <c r="F78" s="73"/>
    </row>
    <row r="79" spans="1:7">
      <c r="A79" s="43" t="str">
        <f t="shared" si="1"/>
        <v>7432726TA</v>
      </c>
      <c r="B79" s="15">
        <v>0</v>
      </c>
      <c r="C79" s="14" t="s">
        <v>241</v>
      </c>
      <c r="D79" s="124" t="s">
        <v>69</v>
      </c>
      <c r="F79" s="73"/>
    </row>
    <row r="80" spans="1:7">
      <c r="A80" s="43" t="str">
        <f t="shared" si="1"/>
        <v>7432727TA</v>
      </c>
      <c r="B80" s="15">
        <v>1</v>
      </c>
      <c r="C80" s="14" t="s">
        <v>241</v>
      </c>
      <c r="D80" s="124" t="s">
        <v>70</v>
      </c>
      <c r="F80" s="73"/>
    </row>
    <row r="81" spans="1:7">
      <c r="A81" s="43" t="str">
        <f t="shared" si="1"/>
        <v>7432728TA</v>
      </c>
      <c r="B81" s="15">
        <v>0</v>
      </c>
      <c r="C81" s="14" t="s">
        <v>241</v>
      </c>
      <c r="D81" s="124" t="s">
        <v>71</v>
      </c>
      <c r="F81" s="73"/>
    </row>
    <row r="82" spans="1:7">
      <c r="A82" s="43" t="str">
        <f t="shared" si="1"/>
        <v>7611434TA</v>
      </c>
      <c r="B82" s="15">
        <v>3</v>
      </c>
      <c r="C82" s="14" t="s">
        <v>241</v>
      </c>
      <c r="D82" s="124" t="s">
        <v>72</v>
      </c>
      <c r="F82" s="73"/>
    </row>
    <row r="83" spans="1:7">
      <c r="A83" s="43" t="str">
        <f t="shared" si="1"/>
        <v>7611443TA</v>
      </c>
      <c r="B83" s="15">
        <v>0</v>
      </c>
      <c r="C83" s="14" t="s">
        <v>241</v>
      </c>
      <c r="D83" s="124" t="s">
        <v>73</v>
      </c>
      <c r="F83" s="73"/>
    </row>
    <row r="84" spans="1:7">
      <c r="A84" s="43" t="str">
        <f t="shared" si="1"/>
        <v>7611445TA</v>
      </c>
      <c r="B84" s="15">
        <v>0</v>
      </c>
      <c r="C84" s="14" t="s">
        <v>241</v>
      </c>
      <c r="D84" s="124" t="s">
        <v>74</v>
      </c>
      <c r="F84" s="73"/>
    </row>
    <row r="85" spans="1:7">
      <c r="A85" s="43" t="str">
        <f t="shared" si="1"/>
        <v>7620474TA</v>
      </c>
      <c r="B85" s="15">
        <v>0</v>
      </c>
      <c r="C85" s="14" t="s">
        <v>241</v>
      </c>
      <c r="D85" s="124" t="s">
        <v>75</v>
      </c>
      <c r="F85" s="73"/>
    </row>
    <row r="86" spans="1:7">
      <c r="A86" s="43" t="str">
        <f t="shared" si="1"/>
        <v>7620524TA</v>
      </c>
      <c r="B86" s="15">
        <v>0</v>
      </c>
      <c r="C86" s="14" t="s">
        <v>241</v>
      </c>
      <c r="D86" s="124" t="s">
        <v>76</v>
      </c>
      <c r="F86" s="73"/>
    </row>
    <row r="87" spans="1:7">
      <c r="A87" s="43" t="str">
        <f t="shared" si="1"/>
        <v>7660603TA</v>
      </c>
      <c r="B87" s="15">
        <v>37</v>
      </c>
      <c r="C87" s="14" t="s">
        <v>241</v>
      </c>
      <c r="D87" s="124" t="s">
        <v>77</v>
      </c>
      <c r="F87" s="73"/>
    </row>
    <row r="88" spans="1:7">
      <c r="A88" s="43" t="str">
        <f t="shared" si="1"/>
        <v>7440293TA</v>
      </c>
      <c r="B88" s="126">
        <v>53</v>
      </c>
      <c r="C88" s="127" t="s">
        <v>241</v>
      </c>
      <c r="D88" s="127" t="s">
        <v>78</v>
      </c>
      <c r="E88" s="125"/>
      <c r="F88" s="128"/>
      <c r="G88" s="109"/>
    </row>
    <row r="89" spans="1:7">
      <c r="A89" s="43" t="str">
        <f t="shared" si="1"/>
        <v>4039541AA</v>
      </c>
      <c r="B89" s="15">
        <v>188</v>
      </c>
      <c r="C89" s="14" t="s">
        <v>241</v>
      </c>
      <c r="D89" s="124" t="s">
        <v>338</v>
      </c>
      <c r="F89" s="73"/>
    </row>
    <row r="90" spans="1:7">
      <c r="A90" s="43" t="str">
        <f t="shared" si="1"/>
        <v>7570124AA</v>
      </c>
      <c r="B90" s="15">
        <v>560</v>
      </c>
      <c r="C90" s="14" t="s">
        <v>241</v>
      </c>
      <c r="D90" s="124" t="s">
        <v>79</v>
      </c>
      <c r="F90" s="73"/>
    </row>
    <row r="91" spans="1:7">
      <c r="A91" s="43" t="str">
        <f t="shared" si="1"/>
        <v>7620492TA</v>
      </c>
      <c r="B91" s="15">
        <v>0</v>
      </c>
      <c r="C91" s="14" t="s">
        <v>241</v>
      </c>
      <c r="D91" s="124" t="s">
        <v>80</v>
      </c>
      <c r="F91" s="73"/>
    </row>
    <row r="92" spans="1:7">
      <c r="A92" s="43" t="str">
        <f t="shared" si="1"/>
        <v>7730063AA</v>
      </c>
      <c r="B92" s="15">
        <v>560</v>
      </c>
      <c r="C92" s="14" t="s">
        <v>241</v>
      </c>
      <c r="D92" s="124" t="s">
        <v>81</v>
      </c>
      <c r="F92" s="73"/>
    </row>
    <row r="93" spans="1:7">
      <c r="A93" s="43" t="str">
        <f t="shared" si="1"/>
        <v>7410533AA</v>
      </c>
      <c r="B93" s="15">
        <v>176</v>
      </c>
      <c r="C93" s="14" t="s">
        <v>241</v>
      </c>
      <c r="D93" s="124" t="s">
        <v>339</v>
      </c>
      <c r="F93" s="73"/>
    </row>
    <row r="94" spans="1:7">
      <c r="A94" s="43" t="str">
        <f t="shared" si="1"/>
        <v>7611487TA</v>
      </c>
      <c r="B94" s="15">
        <v>8</v>
      </c>
      <c r="C94" s="14" t="s">
        <v>241</v>
      </c>
      <c r="D94" s="124" t="s">
        <v>82</v>
      </c>
      <c r="F94" s="73"/>
    </row>
    <row r="95" spans="1:7">
      <c r="A95" s="43" t="str">
        <f t="shared" si="1"/>
        <v>7320883AA</v>
      </c>
      <c r="B95" s="126">
        <v>188</v>
      </c>
      <c r="C95" s="127" t="s">
        <v>241</v>
      </c>
      <c r="D95" s="127" t="s">
        <v>340</v>
      </c>
      <c r="E95" s="125"/>
      <c r="F95" s="128"/>
      <c r="G95" s="109"/>
    </row>
    <row r="96" spans="1:7">
      <c r="A96" s="43" t="str">
        <f t="shared" si="1"/>
        <v>7432959TA</v>
      </c>
      <c r="B96" s="15">
        <v>82</v>
      </c>
      <c r="C96" s="14" t="s">
        <v>241</v>
      </c>
      <c r="D96" s="124" t="s">
        <v>83</v>
      </c>
      <c r="F96" s="73"/>
    </row>
    <row r="97" spans="1:6">
      <c r="A97" s="43" t="str">
        <f t="shared" si="1"/>
        <v>7440294TA</v>
      </c>
      <c r="B97" s="15">
        <v>87</v>
      </c>
      <c r="C97" s="14" t="s">
        <v>241</v>
      </c>
      <c r="D97" s="124" t="s">
        <v>84</v>
      </c>
      <c r="F97" s="73"/>
    </row>
    <row r="98" spans="1:6">
      <c r="A98" s="43" t="str">
        <f t="shared" si="1"/>
        <v>7432791TA</v>
      </c>
      <c r="B98" s="15">
        <v>24</v>
      </c>
      <c r="C98" s="14" t="s">
        <v>241</v>
      </c>
      <c r="D98" s="124" t="s">
        <v>132</v>
      </c>
      <c r="F98" s="73"/>
    </row>
    <row r="99" spans="1:6">
      <c r="A99" s="43" t="str">
        <f t="shared" si="1"/>
        <v>7432792TA</v>
      </c>
      <c r="B99" s="15">
        <v>80</v>
      </c>
      <c r="C99" s="14" t="s">
        <v>241</v>
      </c>
      <c r="D99" s="124" t="s">
        <v>133</v>
      </c>
      <c r="F99" s="73"/>
    </row>
    <row r="100" spans="1:6">
      <c r="A100" s="43" t="str">
        <f t="shared" si="1"/>
        <v>7310658AA</v>
      </c>
      <c r="B100" s="15">
        <v>320</v>
      </c>
      <c r="C100" s="14" t="s">
        <v>239</v>
      </c>
      <c r="D100" s="124" t="s">
        <v>138</v>
      </c>
      <c r="F100" s="73"/>
    </row>
    <row r="101" spans="1:6">
      <c r="A101" s="43" t="str">
        <f t="shared" si="1"/>
        <v>7310678AA</v>
      </c>
      <c r="B101" s="15">
        <v>466</v>
      </c>
      <c r="C101" s="14" t="s">
        <v>239</v>
      </c>
      <c r="D101" s="124" t="s">
        <v>139</v>
      </c>
      <c r="F101" s="73"/>
    </row>
    <row r="102" spans="1:6">
      <c r="A102" s="43" t="str">
        <f t="shared" si="1"/>
        <v>7320711AA</v>
      </c>
      <c r="B102" s="15">
        <v>781</v>
      </c>
      <c r="C102" s="14" t="s">
        <v>239</v>
      </c>
      <c r="D102" s="124" t="s">
        <v>341</v>
      </c>
      <c r="F102" s="73"/>
    </row>
    <row r="103" spans="1:6">
      <c r="A103" s="43" t="str">
        <f t="shared" si="1"/>
        <v>7321206AA</v>
      </c>
      <c r="B103" s="15">
        <v>310</v>
      </c>
      <c r="C103" s="14" t="s">
        <v>239</v>
      </c>
      <c r="D103" s="124" t="s">
        <v>141</v>
      </c>
      <c r="F103" s="73"/>
    </row>
    <row r="104" spans="1:6">
      <c r="A104" s="43" t="str">
        <f t="shared" si="1"/>
        <v>7321207AA</v>
      </c>
      <c r="B104" s="15">
        <v>310</v>
      </c>
      <c r="C104" s="14" t="s">
        <v>239</v>
      </c>
      <c r="D104" s="124" t="s">
        <v>142</v>
      </c>
      <c r="F104" s="73"/>
    </row>
    <row r="105" spans="1:6">
      <c r="A105" s="43" t="str">
        <f t="shared" si="1"/>
        <v>7432753AA</v>
      </c>
      <c r="B105" s="15">
        <v>7</v>
      </c>
      <c r="C105" s="14" t="s">
        <v>239</v>
      </c>
      <c r="D105" s="124" t="s">
        <v>88</v>
      </c>
      <c r="F105" s="73"/>
    </row>
    <row r="106" spans="1:6">
      <c r="A106" s="43" t="str">
        <f t="shared" si="1"/>
        <v>7510365AA</v>
      </c>
      <c r="B106" s="15">
        <v>155</v>
      </c>
      <c r="C106" s="14" t="s">
        <v>239</v>
      </c>
      <c r="D106" s="124" t="s">
        <v>152</v>
      </c>
      <c r="F106" s="73"/>
    </row>
    <row r="107" spans="1:6">
      <c r="A107" s="43" t="str">
        <f t="shared" si="1"/>
        <v>7510365UA</v>
      </c>
      <c r="B107" s="15">
        <v>1</v>
      </c>
      <c r="C107" s="14" t="s">
        <v>239</v>
      </c>
      <c r="D107" s="124" t="s">
        <v>89</v>
      </c>
      <c r="F107" s="73"/>
    </row>
    <row r="108" spans="1:6">
      <c r="A108" s="43" t="str">
        <f t="shared" si="1"/>
        <v>7540209UA</v>
      </c>
      <c r="B108" s="15">
        <v>80</v>
      </c>
      <c r="C108" s="14" t="s">
        <v>239</v>
      </c>
      <c r="D108" s="124" t="s">
        <v>90</v>
      </c>
      <c r="F108" s="73"/>
    </row>
    <row r="109" spans="1:6">
      <c r="A109" s="43" t="str">
        <f t="shared" si="1"/>
        <v>7540210UA</v>
      </c>
      <c r="B109" s="15">
        <v>68</v>
      </c>
      <c r="C109" s="14" t="s">
        <v>239</v>
      </c>
      <c r="D109" s="124" t="s">
        <v>91</v>
      </c>
      <c r="F109" s="73"/>
    </row>
    <row r="110" spans="1:6" s="109" customFormat="1">
      <c r="A110" s="43" t="str">
        <f t="shared" si="1"/>
        <v>7320883AA</v>
      </c>
      <c r="B110" s="15">
        <v>851</v>
      </c>
      <c r="C110" s="14" t="s">
        <v>239</v>
      </c>
      <c r="D110" s="124" t="s">
        <v>342</v>
      </c>
      <c r="F110" s="73"/>
    </row>
    <row r="111" spans="1:6">
      <c r="A111" s="43" t="str">
        <f t="shared" si="1"/>
        <v>7410818AA</v>
      </c>
      <c r="B111" s="15">
        <v>20</v>
      </c>
      <c r="C111" s="14" t="s">
        <v>239</v>
      </c>
      <c r="D111" s="124" t="s">
        <v>143</v>
      </c>
      <c r="F111" s="73"/>
    </row>
    <row r="112" spans="1:6">
      <c r="A112" s="43" t="str">
        <f t="shared" si="1"/>
        <v>7620484AA</v>
      </c>
      <c r="B112" s="15">
        <v>80</v>
      </c>
      <c r="C112" s="14" t="s">
        <v>239</v>
      </c>
      <c r="D112" s="124" t="s">
        <v>149</v>
      </c>
      <c r="F112" s="73"/>
    </row>
    <row r="113" spans="1:6">
      <c r="A113" s="43" t="str">
        <f t="shared" si="1"/>
        <v>94556450</v>
      </c>
      <c r="B113" s="15">
        <v>81</v>
      </c>
      <c r="C113" s="14" t="s">
        <v>239</v>
      </c>
      <c r="D113" s="124" t="s">
        <v>92</v>
      </c>
      <c r="F113" s="73"/>
    </row>
    <row r="114" spans="1:6">
      <c r="A114" s="43" t="str">
        <f t="shared" si="1"/>
        <v>7510366AA</v>
      </c>
      <c r="B114" s="15">
        <v>47</v>
      </c>
      <c r="C114" s="14" t="s">
        <v>239</v>
      </c>
      <c r="D114" s="124" t="s">
        <v>153</v>
      </c>
      <c r="F114" s="73"/>
    </row>
    <row r="115" spans="1:6">
      <c r="A115" s="43" t="str">
        <f t="shared" si="1"/>
        <v>7611469AA</v>
      </c>
      <c r="B115" s="15">
        <v>32</v>
      </c>
      <c r="C115" s="14" t="s">
        <v>239</v>
      </c>
      <c r="D115" s="124" t="s">
        <v>147</v>
      </c>
      <c r="F115" s="73"/>
    </row>
    <row r="116" spans="1:6">
      <c r="A116" s="43" t="str">
        <f t="shared" si="1"/>
        <v>7640215AA</v>
      </c>
      <c r="B116" s="15">
        <v>85</v>
      </c>
      <c r="C116" s="14" t="s">
        <v>239</v>
      </c>
      <c r="D116" s="124" t="s">
        <v>151</v>
      </c>
      <c r="F116" s="73"/>
    </row>
    <row r="117" spans="1:6">
      <c r="A117" s="43" t="str">
        <f t="shared" si="1"/>
        <v>7611465AA</v>
      </c>
      <c r="B117" s="15">
        <v>70</v>
      </c>
      <c r="C117" s="14" t="s">
        <v>239</v>
      </c>
      <c r="D117" s="124" t="s">
        <v>198</v>
      </c>
      <c r="F117" s="73"/>
    </row>
    <row r="118" spans="1:6">
      <c r="A118" s="43" t="str">
        <f t="shared" si="1"/>
        <v>7210230AA</v>
      </c>
      <c r="B118" s="15">
        <v>200</v>
      </c>
      <c r="C118" s="14" t="s">
        <v>240</v>
      </c>
      <c r="D118" s="124" t="s">
        <v>102</v>
      </c>
      <c r="F118" s="73"/>
    </row>
    <row r="119" spans="1:6">
      <c r="A119" s="43" t="str">
        <f t="shared" si="1"/>
        <v>7210247AA</v>
      </c>
      <c r="B119" s="15">
        <v>200</v>
      </c>
      <c r="C119" s="14" t="s">
        <v>240</v>
      </c>
      <c r="D119" s="124" t="s">
        <v>103</v>
      </c>
      <c r="F119" s="73"/>
    </row>
    <row r="120" spans="1:6">
      <c r="A120" s="43" t="str">
        <f t="shared" si="1"/>
        <v>7320123AA</v>
      </c>
      <c r="B120" s="15">
        <v>446</v>
      </c>
      <c r="C120" s="14" t="s">
        <v>240</v>
      </c>
      <c r="D120" s="124" t="s">
        <v>343</v>
      </c>
      <c r="F120" s="73"/>
    </row>
    <row r="121" spans="1:6">
      <c r="A121" s="43" t="str">
        <f t="shared" si="1"/>
        <v>7320159AC</v>
      </c>
      <c r="B121" s="15">
        <v>152</v>
      </c>
      <c r="C121" s="14" t="s">
        <v>240</v>
      </c>
      <c r="D121" s="124" t="s">
        <v>104</v>
      </c>
      <c r="F121" s="73"/>
    </row>
    <row r="122" spans="1:6">
      <c r="A122" s="43" t="str">
        <f t="shared" si="1"/>
        <v>7320354AA</v>
      </c>
      <c r="B122" s="15">
        <v>156</v>
      </c>
      <c r="C122" s="14" t="s">
        <v>240</v>
      </c>
      <c r="D122" s="124" t="s">
        <v>105</v>
      </c>
      <c r="F122" s="73"/>
    </row>
    <row r="123" spans="1:6">
      <c r="A123" s="43" t="str">
        <f t="shared" si="1"/>
        <v>7320666AB</v>
      </c>
      <c r="B123" s="15">
        <v>200</v>
      </c>
      <c r="C123" s="14" t="s">
        <v>240</v>
      </c>
      <c r="D123" s="124" t="s">
        <v>107</v>
      </c>
      <c r="F123" s="73"/>
    </row>
    <row r="124" spans="1:6">
      <c r="A124" s="43" t="str">
        <f t="shared" si="1"/>
        <v>7330744AA</v>
      </c>
      <c r="B124" s="15">
        <v>240</v>
      </c>
      <c r="C124" s="14" t="s">
        <v>240</v>
      </c>
      <c r="D124" s="124" t="s">
        <v>108</v>
      </c>
      <c r="F124" s="73"/>
    </row>
    <row r="125" spans="1:6">
      <c r="A125" s="43" t="str">
        <f t="shared" si="1"/>
        <v>7330745AA</v>
      </c>
      <c r="B125" s="15">
        <v>240</v>
      </c>
      <c r="C125" s="14" t="s">
        <v>240</v>
      </c>
      <c r="D125" s="124" t="s">
        <v>109</v>
      </c>
      <c r="F125" s="73"/>
    </row>
    <row r="126" spans="1:6">
      <c r="A126" s="43" t="str">
        <f t="shared" si="1"/>
        <v>7410071AA</v>
      </c>
      <c r="B126" s="15">
        <v>89</v>
      </c>
      <c r="C126" s="14" t="s">
        <v>240</v>
      </c>
      <c r="D126" s="124" t="s">
        <v>110</v>
      </c>
      <c r="F126" s="73"/>
    </row>
    <row r="127" spans="1:6" s="109" customFormat="1">
      <c r="A127" s="43" t="str">
        <f t="shared" si="1"/>
        <v>7540058AA</v>
      </c>
      <c r="B127" s="15">
        <v>180</v>
      </c>
      <c r="C127" s="14" t="s">
        <v>240</v>
      </c>
      <c r="D127" s="124" t="s">
        <v>344</v>
      </c>
      <c r="F127" s="73"/>
    </row>
    <row r="128" spans="1:6">
      <c r="A128" s="43" t="str">
        <f t="shared" si="1"/>
        <v>7540075AA</v>
      </c>
      <c r="B128" s="15">
        <v>0</v>
      </c>
      <c r="C128" s="14" t="s">
        <v>240</v>
      </c>
      <c r="D128" s="124" t="s">
        <v>111</v>
      </c>
      <c r="F128" s="73"/>
    </row>
    <row r="129" spans="1:7">
      <c r="A129" s="43" t="str">
        <f t="shared" si="1"/>
        <v>7310128AA</v>
      </c>
      <c r="B129" s="15">
        <v>14</v>
      </c>
      <c r="C129" s="14" t="s">
        <v>240</v>
      </c>
      <c r="D129" s="124" t="s">
        <v>199</v>
      </c>
      <c r="F129" s="73"/>
    </row>
    <row r="130" spans="1:7">
      <c r="A130" s="43" t="str">
        <f t="shared" si="1"/>
        <v>7310129AA</v>
      </c>
      <c r="B130" s="15">
        <v>15</v>
      </c>
      <c r="C130" s="14" t="s">
        <v>240</v>
      </c>
      <c r="D130" s="124" t="s">
        <v>200</v>
      </c>
      <c r="F130" s="73"/>
    </row>
    <row r="131" spans="1:7">
      <c r="A131" s="43" t="str">
        <f t="shared" ref="A131:A140" si="2">LEFT(D131,9)</f>
        <v>7320751AA</v>
      </c>
      <c r="B131" s="15">
        <v>14</v>
      </c>
      <c r="C131" s="14" t="s">
        <v>240</v>
      </c>
      <c r="D131" s="124" t="s">
        <v>201</v>
      </c>
      <c r="F131" s="73"/>
    </row>
    <row r="132" spans="1:7">
      <c r="A132" s="43" t="str">
        <f t="shared" si="2"/>
        <v>7330452AA</v>
      </c>
      <c r="B132" s="15">
        <v>84</v>
      </c>
      <c r="C132" s="14" t="s">
        <v>240</v>
      </c>
      <c r="D132" s="124" t="s">
        <v>121</v>
      </c>
      <c r="F132" s="73"/>
    </row>
    <row r="133" spans="1:7">
      <c r="A133" s="43" t="str">
        <f t="shared" si="2"/>
        <v>7420182AA</v>
      </c>
      <c r="B133" s="15">
        <v>15</v>
      </c>
      <c r="C133" s="14" t="s">
        <v>240</v>
      </c>
      <c r="D133" s="124" t="s">
        <v>202</v>
      </c>
      <c r="F133" s="73"/>
    </row>
    <row r="134" spans="1:7">
      <c r="A134" s="43" t="str">
        <f t="shared" si="2"/>
        <v>7431882AA</v>
      </c>
      <c r="B134" s="15">
        <v>9</v>
      </c>
      <c r="C134" s="14" t="s">
        <v>240</v>
      </c>
      <c r="D134" s="124" t="s">
        <v>203</v>
      </c>
      <c r="F134" s="73"/>
    </row>
    <row r="135" spans="1:7">
      <c r="A135" s="43" t="str">
        <f t="shared" si="2"/>
        <v>7460031AA</v>
      </c>
      <c r="B135" s="15">
        <v>170</v>
      </c>
      <c r="C135" s="14" t="s">
        <v>240</v>
      </c>
      <c r="D135" s="124" t="s">
        <v>112</v>
      </c>
      <c r="F135" s="73"/>
    </row>
    <row r="136" spans="1:7">
      <c r="A136" s="43" t="str">
        <f t="shared" si="2"/>
        <v>7610217AA</v>
      </c>
      <c r="B136" s="15">
        <v>0</v>
      </c>
      <c r="C136" s="14" t="s">
        <v>240</v>
      </c>
      <c r="D136" s="124" t="s">
        <v>113</v>
      </c>
      <c r="F136" s="73"/>
    </row>
    <row r="137" spans="1:7">
      <c r="A137" s="43" t="str">
        <f t="shared" si="2"/>
        <v>7611202AB</v>
      </c>
      <c r="B137" s="15">
        <v>8</v>
      </c>
      <c r="C137" s="14" t="s">
        <v>240</v>
      </c>
      <c r="D137" s="124" t="s">
        <v>125</v>
      </c>
      <c r="F137" s="73"/>
    </row>
    <row r="138" spans="1:7">
      <c r="A138" s="43" t="str">
        <f t="shared" si="2"/>
        <v>7660096AA</v>
      </c>
      <c r="B138" s="15">
        <v>179</v>
      </c>
      <c r="C138" s="14" t="s">
        <v>240</v>
      </c>
      <c r="D138" s="124" t="s">
        <v>114</v>
      </c>
      <c r="F138" s="73"/>
    </row>
    <row r="139" spans="1:7">
      <c r="A139" s="43" t="str">
        <f t="shared" si="2"/>
        <v>7710010AA</v>
      </c>
      <c r="B139" s="15">
        <v>15</v>
      </c>
      <c r="C139" s="14" t="s">
        <v>240</v>
      </c>
      <c r="D139" s="124" t="s">
        <v>345</v>
      </c>
      <c r="F139" s="73"/>
    </row>
    <row r="140" spans="1:7">
      <c r="A140" s="43" t="str">
        <f t="shared" si="2"/>
        <v>7710036AA</v>
      </c>
      <c r="B140" s="15">
        <v>180</v>
      </c>
      <c r="C140" s="14" t="s">
        <v>240</v>
      </c>
      <c r="D140" s="124" t="s">
        <v>346</v>
      </c>
      <c r="F140" s="73"/>
    </row>
    <row r="142" spans="1:7">
      <c r="G142" s="109"/>
    </row>
  </sheetData>
  <autoFilter ref="A1:F14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Y24"/>
  <sheetViews>
    <sheetView topLeftCell="A2" zoomScale="90" zoomScaleNormal="90" workbookViewId="0">
      <selection activeCell="K24" sqref="K24"/>
    </sheetView>
  </sheetViews>
  <sheetFormatPr baseColWidth="10" defaultRowHeight="14.4"/>
  <cols>
    <col min="1" max="1" width="7.5546875" customWidth="1"/>
    <col min="2" max="2" width="13.5546875" customWidth="1"/>
    <col min="3" max="3" width="5" customWidth="1"/>
    <col min="4" max="4" width="6.44140625" customWidth="1"/>
    <col min="5" max="5" width="4.44140625" customWidth="1"/>
    <col min="6" max="6" width="3.5546875" customWidth="1"/>
    <col min="7" max="7" width="39.109375" customWidth="1"/>
    <col min="8" max="8" width="13" customWidth="1"/>
    <col min="10" max="10" width="11.44140625" style="48" customWidth="1"/>
    <col min="14" max="14" width="9.33203125" bestFit="1" customWidth="1"/>
    <col min="15" max="15" width="16.44140625" customWidth="1"/>
  </cols>
  <sheetData>
    <row r="1" spans="1:77" ht="15" thickBot="1">
      <c r="A1" t="s">
        <v>212</v>
      </c>
      <c r="C1" s="71" t="s">
        <v>240</v>
      </c>
    </row>
    <row r="2" spans="1:77" ht="39" customHeight="1" thickBot="1">
      <c r="A2" s="2" t="s">
        <v>115</v>
      </c>
      <c r="B2" s="2" t="s">
        <v>116</v>
      </c>
      <c r="C2" s="2" t="s">
        <v>117</v>
      </c>
      <c r="D2" s="208" t="s">
        <v>244</v>
      </c>
      <c r="E2" s="208" t="s">
        <v>118</v>
      </c>
      <c r="F2" s="208" t="s">
        <v>118</v>
      </c>
      <c r="G2" s="208" t="s">
        <v>118</v>
      </c>
      <c r="H2" s="7" t="s">
        <v>242</v>
      </c>
      <c r="I2" s="44" t="s">
        <v>126</v>
      </c>
      <c r="J2" s="45" t="s">
        <v>155</v>
      </c>
      <c r="K2" s="31" t="s">
        <v>0</v>
      </c>
      <c r="L2" s="1"/>
      <c r="M2" s="55" t="s">
        <v>158</v>
      </c>
      <c r="N2" s="52" t="s">
        <v>157</v>
      </c>
      <c r="O2" s="55" t="s">
        <v>159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>
      <c r="A3" s="57">
        <v>1</v>
      </c>
      <c r="B3" s="58" t="s">
        <v>119</v>
      </c>
      <c r="C3" s="58">
        <v>0</v>
      </c>
      <c r="D3" s="59" t="s">
        <v>245</v>
      </c>
      <c r="E3" s="59"/>
      <c r="F3" s="59"/>
      <c r="G3" s="59"/>
      <c r="H3" s="58" t="s">
        <v>120</v>
      </c>
      <c r="I3" s="8">
        <v>1</v>
      </c>
      <c r="J3" s="46"/>
      <c r="K3" s="69"/>
      <c r="L3" s="1"/>
      <c r="M3" s="53">
        <f ca="1">TODAY()</f>
        <v>42444</v>
      </c>
      <c r="N3" s="54">
        <f ca="1">WEEKNUM(M3)-1</f>
        <v>11</v>
      </c>
      <c r="O3" s="56">
        <f ca="1">WEEKNUM(M3)</f>
        <v>12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>
      <c r="A4" s="57">
        <v>1</v>
      </c>
      <c r="B4" s="63" t="s">
        <v>119</v>
      </c>
      <c r="C4" s="63">
        <v>1</v>
      </c>
      <c r="D4" s="64"/>
      <c r="E4" s="64" t="s">
        <v>246</v>
      </c>
      <c r="F4" s="64"/>
      <c r="G4" s="64"/>
      <c r="H4" s="63" t="s">
        <v>219</v>
      </c>
      <c r="J4" s="47"/>
    </row>
    <row r="5" spans="1:77">
      <c r="A5" s="79"/>
      <c r="B5" s="79"/>
      <c r="C5" s="79"/>
      <c r="D5" s="209" t="s">
        <v>263</v>
      </c>
      <c r="E5" s="209"/>
      <c r="F5" s="209"/>
      <c r="G5" s="209"/>
      <c r="H5" s="209"/>
      <c r="I5" s="79"/>
      <c r="J5" s="94"/>
      <c r="K5" s="79"/>
    </row>
    <row r="6" spans="1:77">
      <c r="A6" s="57">
        <v>1</v>
      </c>
      <c r="B6" s="85" t="s">
        <v>119</v>
      </c>
      <c r="C6" s="85">
        <v>2</v>
      </c>
      <c r="D6" s="84"/>
      <c r="E6" s="84"/>
      <c r="F6" s="84" t="s">
        <v>247</v>
      </c>
      <c r="G6" s="84"/>
      <c r="H6" s="85" t="s">
        <v>220</v>
      </c>
      <c r="J6" s="47"/>
    </row>
    <row r="7" spans="1:77">
      <c r="A7" s="57">
        <v>5</v>
      </c>
      <c r="B7" s="85" t="s">
        <v>221</v>
      </c>
      <c r="C7" s="85">
        <v>3</v>
      </c>
      <c r="D7" s="84"/>
      <c r="E7" s="84"/>
      <c r="F7" s="84"/>
      <c r="G7" s="84" t="s">
        <v>248</v>
      </c>
      <c r="H7" s="85" t="s">
        <v>222</v>
      </c>
      <c r="J7" s="47"/>
    </row>
    <row r="8" spans="1:77">
      <c r="A8" s="57">
        <v>5500</v>
      </c>
      <c r="B8" s="85" t="s">
        <v>221</v>
      </c>
      <c r="C8" s="85">
        <v>3</v>
      </c>
      <c r="D8" s="84"/>
      <c r="E8" s="84"/>
      <c r="F8" s="84"/>
      <c r="G8" s="84" t="s">
        <v>249</v>
      </c>
      <c r="H8" s="85" t="s">
        <v>223</v>
      </c>
      <c r="J8" s="47"/>
    </row>
    <row r="9" spans="1:77">
      <c r="A9" s="57">
        <v>500</v>
      </c>
      <c r="B9" s="85" t="s">
        <v>221</v>
      </c>
      <c r="C9" s="85">
        <v>3</v>
      </c>
      <c r="D9" s="84"/>
      <c r="E9" s="84"/>
      <c r="F9" s="84"/>
      <c r="G9" s="84" t="s">
        <v>254</v>
      </c>
      <c r="H9" s="85" t="s">
        <v>224</v>
      </c>
      <c r="J9" s="47"/>
      <c r="L9" s="43"/>
    </row>
    <row r="10" spans="1:77">
      <c r="A10" s="57">
        <v>250</v>
      </c>
      <c r="B10" s="85" t="s">
        <v>221</v>
      </c>
      <c r="C10" s="85">
        <v>3</v>
      </c>
      <c r="D10" s="84"/>
      <c r="E10" s="84"/>
      <c r="F10" s="84"/>
      <c r="G10" s="84" t="s">
        <v>255</v>
      </c>
      <c r="H10" s="85" t="s">
        <v>225</v>
      </c>
      <c r="J10" s="47"/>
    </row>
    <row r="11" spans="1:77">
      <c r="A11" s="57">
        <v>1</v>
      </c>
      <c r="B11" s="96" t="s">
        <v>119</v>
      </c>
      <c r="C11" s="96">
        <v>3</v>
      </c>
      <c r="D11" s="91"/>
      <c r="E11" s="91"/>
      <c r="F11" s="91"/>
      <c r="G11" s="91" t="s">
        <v>226</v>
      </c>
      <c r="H11" s="96" t="s">
        <v>101</v>
      </c>
      <c r="I11" s="43"/>
      <c r="J11" s="93">
        <f t="shared" ref="J11:J16" si="0">$I$3*A11</f>
        <v>1</v>
      </c>
      <c r="K11">
        <f ca="1">SUMPRODUCT((Stocks!$C$2:$C$2135=RIGHT(CELL("nomfichier",$A$1),LEN(CELL("nomfichier",$A$1))-SEARCH("]",CELL("nomfichier",$A$1))))*(Stocks!$A$2:$A$2135=H11)*(Stocks!$B$2:$B$2135))</f>
        <v>446</v>
      </c>
    </row>
    <row r="12" spans="1:77">
      <c r="A12" s="57">
        <v>2</v>
      </c>
      <c r="B12" s="85" t="s">
        <v>119</v>
      </c>
      <c r="C12" s="85">
        <v>3</v>
      </c>
      <c r="D12" s="84"/>
      <c r="E12" s="84"/>
      <c r="F12" s="84"/>
      <c r="G12" s="84" t="s">
        <v>259</v>
      </c>
      <c r="H12" s="85" t="s">
        <v>227</v>
      </c>
      <c r="J12" s="47">
        <f t="shared" si="0"/>
        <v>2</v>
      </c>
      <c r="K12">
        <f ca="1">SUMPRODUCT((Stocks!$C$2:$C$2135=RIGHT(CELL("nomfichier",$A$1),LEN(CELL("nomfichier",$A$1))-SEARCH("]",CELL("nomfichier",$A$1))))*(Stocks!$A$2:$A$2135=H12)*(Stocks!$B$2:$B$2135))</f>
        <v>0</v>
      </c>
    </row>
    <row r="13" spans="1:77">
      <c r="A13" s="57">
        <v>2</v>
      </c>
      <c r="B13" s="85" t="s">
        <v>119</v>
      </c>
      <c r="C13" s="85">
        <v>3</v>
      </c>
      <c r="D13" s="84"/>
      <c r="E13" s="84"/>
      <c r="F13" s="84"/>
      <c r="G13" s="84" t="s">
        <v>251</v>
      </c>
      <c r="H13" s="85" t="s">
        <v>228</v>
      </c>
      <c r="J13" s="47">
        <f t="shared" si="0"/>
        <v>2</v>
      </c>
      <c r="K13">
        <f ca="1">SUMPRODUCT((Stocks!$C$2:$C$2135=RIGHT(CELL("nomfichier",$A$1),LEN(CELL("nomfichier",$A$1))-SEARCH("]",CELL("nomfichier",$A$1))))*(Stocks!$A$2:$A$2135=H13)*(Stocks!$B$2:$B$2135))</f>
        <v>0</v>
      </c>
    </row>
    <row r="14" spans="1:77">
      <c r="A14" s="57">
        <v>1</v>
      </c>
      <c r="B14" s="85" t="s">
        <v>119</v>
      </c>
      <c r="C14" s="85">
        <v>3</v>
      </c>
      <c r="D14" s="84"/>
      <c r="E14" s="84"/>
      <c r="F14" s="84"/>
      <c r="G14" s="84" t="s">
        <v>252</v>
      </c>
      <c r="H14" s="85" t="s">
        <v>229</v>
      </c>
      <c r="J14" s="47">
        <f t="shared" si="0"/>
        <v>1</v>
      </c>
      <c r="K14">
        <f ca="1">SUMPRODUCT((Stocks!$C$2:$C$2135=RIGHT(CELL("nomfichier",$A$1),LEN(CELL("nomfichier",$A$1))-SEARCH("]",CELL("nomfichier",$A$1))))*(Stocks!$A$2:$A$2135=H14)*(Stocks!$B$2:$B$2135))</f>
        <v>240</v>
      </c>
    </row>
    <row r="15" spans="1:77">
      <c r="A15" s="57">
        <v>1</v>
      </c>
      <c r="B15" s="85" t="s">
        <v>119</v>
      </c>
      <c r="C15" s="85">
        <v>3</v>
      </c>
      <c r="D15" s="84"/>
      <c r="E15" s="84"/>
      <c r="F15" s="84"/>
      <c r="G15" s="84" t="s">
        <v>253</v>
      </c>
      <c r="H15" s="85" t="s">
        <v>230</v>
      </c>
      <c r="J15" s="47">
        <f t="shared" si="0"/>
        <v>1</v>
      </c>
      <c r="K15">
        <f ca="1">SUMPRODUCT((Stocks!$C$2:$C$2135=RIGHT(CELL("nomfichier",$A$1),LEN(CELL("nomfichier",$A$1))-SEARCH("]",CELL("nomfichier",$A$1))))*(Stocks!$A$2:$A$2135=H15)*(Stocks!$B$2:$B$2135))</f>
        <v>240</v>
      </c>
    </row>
    <row r="16" spans="1:77">
      <c r="A16" s="57">
        <v>1</v>
      </c>
      <c r="B16" s="96" t="s">
        <v>119</v>
      </c>
      <c r="C16" s="96">
        <v>3</v>
      </c>
      <c r="D16" s="91"/>
      <c r="E16" s="91"/>
      <c r="F16" s="91"/>
      <c r="G16" s="91" t="s">
        <v>262</v>
      </c>
      <c r="H16" s="96" t="s">
        <v>111</v>
      </c>
      <c r="J16" s="47">
        <f t="shared" si="0"/>
        <v>1</v>
      </c>
      <c r="K16">
        <f ca="1">SUMPRODUCT((Stocks!$C$2:$C$2135=RIGHT(CELL("nomfichier",$A$1),LEN(CELL("nomfichier",$A$1))-SEARCH("]",CELL("nomfichier",$A$1))))*(Stocks!$A$2:$A$2135=H16)*(Stocks!$B$2:$B$2135))</f>
        <v>0</v>
      </c>
    </row>
    <row r="17" spans="1:11">
      <c r="A17" s="79"/>
      <c r="B17" s="79"/>
      <c r="C17" s="79"/>
      <c r="D17" s="79"/>
      <c r="E17" s="79"/>
      <c r="F17" s="79"/>
      <c r="G17" s="87" t="s">
        <v>250</v>
      </c>
      <c r="H17" s="79"/>
      <c r="I17" s="79"/>
      <c r="J17" s="94"/>
      <c r="K17" s="79"/>
    </row>
    <row r="18" spans="1:11">
      <c r="A18" s="57">
        <v>1</v>
      </c>
      <c r="B18" s="63" t="s">
        <v>119</v>
      </c>
      <c r="C18" s="63">
        <v>2</v>
      </c>
      <c r="D18" s="64"/>
      <c r="E18" s="64"/>
      <c r="F18" s="91" t="s">
        <v>256</v>
      </c>
      <c r="G18" s="91"/>
      <c r="H18" s="63" t="s">
        <v>231</v>
      </c>
      <c r="J18" s="47">
        <f t="shared" ref="J18:J24" si="1">$I$3*A18</f>
        <v>1</v>
      </c>
      <c r="K18">
        <f ca="1">SUMPRODUCT((Stocks!$C$2:$C$2135=RIGHT(CELL("nomfichier",$A$1),LEN(CELL("nomfichier",$A$1))-SEARCH("]",CELL("nomfichier",$A$1))))*(Stocks!$A$2:$A$2135=H18)*(Stocks!$B$2:$B$2135))</f>
        <v>152</v>
      </c>
    </row>
    <row r="19" spans="1:11">
      <c r="A19" s="57">
        <v>1</v>
      </c>
      <c r="B19" s="63" t="s">
        <v>119</v>
      </c>
      <c r="C19" s="63">
        <v>2</v>
      </c>
      <c r="D19" s="64"/>
      <c r="E19" s="64"/>
      <c r="F19" s="64" t="s">
        <v>106</v>
      </c>
      <c r="G19" s="64"/>
      <c r="H19" s="63" t="s">
        <v>105</v>
      </c>
      <c r="J19" s="47">
        <f t="shared" si="1"/>
        <v>1</v>
      </c>
      <c r="K19">
        <f ca="1">SUMPRODUCT((Stocks!$C$2:$C$2135=RIGHT(CELL("nomfichier",$A$1),LEN(CELL("nomfichier",$A$1))-SEARCH("]",CELL("nomfichier",$A$1))))*(Stocks!$A$2:$A$2135=H19)*(Stocks!$B$2:$B$2135))</f>
        <v>156</v>
      </c>
    </row>
    <row r="20" spans="1:11">
      <c r="A20" s="57">
        <v>1</v>
      </c>
      <c r="B20" s="63" t="s">
        <v>119</v>
      </c>
      <c r="C20" s="63">
        <v>2</v>
      </c>
      <c r="D20" s="64"/>
      <c r="E20" s="64"/>
      <c r="F20" s="64" t="s">
        <v>257</v>
      </c>
      <c r="G20" s="64"/>
      <c r="H20" s="63" t="s">
        <v>110</v>
      </c>
      <c r="J20" s="47">
        <f t="shared" si="1"/>
        <v>1</v>
      </c>
      <c r="K20">
        <f ca="1">SUMPRODUCT((Stocks!$C$2:$C$2135=RIGHT(CELL("nomfichier",$A$1),LEN(CELL("nomfichier",$A$1))-SEARCH("]",CELL("nomfichier",$A$1))))*(Stocks!$A$2:$A$2135=H20)*(Stocks!$B$2:$B$2135))</f>
        <v>89</v>
      </c>
    </row>
    <row r="21" spans="1:11">
      <c r="A21" s="57">
        <v>1</v>
      </c>
      <c r="B21" s="63" t="s">
        <v>119</v>
      </c>
      <c r="C21" s="63">
        <v>1</v>
      </c>
      <c r="D21" s="64"/>
      <c r="E21" s="64" t="s">
        <v>258</v>
      </c>
      <c r="F21" s="64"/>
      <c r="G21" s="64"/>
      <c r="H21" s="63" t="s">
        <v>121</v>
      </c>
      <c r="J21" s="47">
        <f t="shared" si="1"/>
        <v>1</v>
      </c>
      <c r="K21">
        <f ca="1">SUMPRODUCT((Stocks!$C$2:$C$2135=RIGHT(CELL("nomfichier",$A$1),LEN(CELL("nomfichier",$A$1))-SEARCH("]",CELL("nomfichier",$A$1))))*(Stocks!$A$2:$A$2135=H21)*(Stocks!$B$2:$B$2135))</f>
        <v>84</v>
      </c>
    </row>
    <row r="22" spans="1:11">
      <c r="A22" s="57">
        <v>1</v>
      </c>
      <c r="B22" s="63" t="s">
        <v>119</v>
      </c>
      <c r="C22" s="63">
        <v>2</v>
      </c>
      <c r="D22" s="64"/>
      <c r="E22" s="64"/>
      <c r="F22" s="91" t="s">
        <v>122</v>
      </c>
      <c r="G22" s="91"/>
      <c r="H22" s="63" t="s">
        <v>123</v>
      </c>
      <c r="J22" s="47">
        <f t="shared" si="1"/>
        <v>1</v>
      </c>
      <c r="K22">
        <f ca="1">SUMPRODUCT((Stocks!$C$2:$C$2135=RIGHT(CELL("nomfichier",$A$1),LEN(CELL("nomfichier",$A$1))-SEARCH("]",CELL("nomfichier",$A$1))))*(Stocks!$A$2:$A$2135=H22)*(Stocks!$B$2:$B$2135))</f>
        <v>0</v>
      </c>
    </row>
    <row r="23" spans="1:11">
      <c r="A23" s="57">
        <v>1</v>
      </c>
      <c r="B23" s="63" t="s">
        <v>119</v>
      </c>
      <c r="C23" s="63">
        <v>1</v>
      </c>
      <c r="D23" s="64"/>
      <c r="E23" s="64" t="s">
        <v>266</v>
      </c>
      <c r="F23" s="64"/>
      <c r="G23" s="64"/>
      <c r="H23" s="63" t="s">
        <v>112</v>
      </c>
      <c r="J23" s="47">
        <f t="shared" si="1"/>
        <v>1</v>
      </c>
      <c r="K23">
        <f ca="1">SUMPRODUCT((Stocks!$C$2:$C$2135=RIGHT(CELL("nomfichier",$A$1),LEN(CELL("nomfichier",$A$1))-SEARCH("]",CELL("nomfichier",$A$1))))*(Stocks!$A$2:$A$2135=H23)*(Stocks!$B$2:$B$2135))</f>
        <v>170</v>
      </c>
    </row>
    <row r="24" spans="1:11">
      <c r="A24" s="57">
        <v>1</v>
      </c>
      <c r="B24" s="63" t="s">
        <v>119</v>
      </c>
      <c r="C24" s="63">
        <v>1</v>
      </c>
      <c r="D24" s="91"/>
      <c r="E24" s="91" t="s">
        <v>5</v>
      </c>
      <c r="F24" s="91"/>
      <c r="G24" s="91"/>
      <c r="H24" s="96" t="s">
        <v>124</v>
      </c>
      <c r="J24" s="47">
        <f t="shared" si="1"/>
        <v>1</v>
      </c>
      <c r="K24">
        <f ca="1">SUMPRODUCT((Stocks!$C$2:$C$2135=RIGHT(CELL("nomfichier",$A$1),LEN(CELL("nomfichier",$A$1))-SEARCH("]",CELL("nomfichier",$A$1))))*(Stocks!$A$2:$A$2135=H24)*(Stocks!$B$2:$B$2135))</f>
        <v>180</v>
      </c>
    </row>
  </sheetData>
  <mergeCells count="2">
    <mergeCell ref="D2:G2"/>
    <mergeCell ref="D5:H5"/>
  </mergeCells>
  <conditionalFormatting sqref="K11">
    <cfRule type="cellIs" dxfId="174" priority="33" operator="greaterThanOrEqual">
      <formula>J11</formula>
    </cfRule>
    <cfRule type="cellIs" dxfId="173" priority="34" operator="lessThan">
      <formula>J11</formula>
    </cfRule>
  </conditionalFormatting>
  <conditionalFormatting sqref="K12">
    <cfRule type="cellIs" dxfId="172" priority="31" operator="greaterThanOrEqual">
      <formula>J12</formula>
    </cfRule>
    <cfRule type="cellIs" dxfId="171" priority="32" operator="lessThan">
      <formula>J12</formula>
    </cfRule>
  </conditionalFormatting>
  <conditionalFormatting sqref="K13">
    <cfRule type="cellIs" dxfId="170" priority="29" operator="greaterThanOrEqual">
      <formula>J13</formula>
    </cfRule>
    <cfRule type="cellIs" dxfId="169" priority="30" operator="lessThan">
      <formula>J13</formula>
    </cfRule>
  </conditionalFormatting>
  <conditionalFormatting sqref="K14">
    <cfRule type="cellIs" dxfId="168" priority="27" operator="greaterThanOrEqual">
      <formula>J14</formula>
    </cfRule>
    <cfRule type="cellIs" dxfId="167" priority="28" operator="lessThan">
      <formula>J14</formula>
    </cfRule>
  </conditionalFormatting>
  <conditionalFormatting sqref="K15">
    <cfRule type="cellIs" dxfId="166" priority="25" operator="greaterThanOrEqual">
      <formula>J15</formula>
    </cfRule>
    <cfRule type="cellIs" dxfId="165" priority="26" operator="lessThan">
      <formula>J15</formula>
    </cfRule>
  </conditionalFormatting>
  <conditionalFormatting sqref="K16">
    <cfRule type="cellIs" dxfId="164" priority="23" operator="greaterThanOrEqual">
      <formula>J16</formula>
    </cfRule>
    <cfRule type="cellIs" dxfId="163" priority="24" operator="lessThan">
      <formula>J16</formula>
    </cfRule>
  </conditionalFormatting>
  <conditionalFormatting sqref="K18">
    <cfRule type="cellIs" dxfId="162" priority="21" operator="greaterThanOrEqual">
      <formula>J18</formula>
    </cfRule>
    <cfRule type="cellIs" dxfId="161" priority="22" operator="lessThan">
      <formula>J18</formula>
    </cfRule>
  </conditionalFormatting>
  <conditionalFormatting sqref="K19">
    <cfRule type="cellIs" dxfId="160" priority="19" operator="greaterThanOrEqual">
      <formula>J19</formula>
    </cfRule>
    <cfRule type="cellIs" dxfId="159" priority="20" operator="lessThan">
      <formula>J19</formula>
    </cfRule>
  </conditionalFormatting>
  <conditionalFormatting sqref="K20">
    <cfRule type="cellIs" dxfId="158" priority="17" operator="greaterThanOrEqual">
      <formula>J20</formula>
    </cfRule>
    <cfRule type="cellIs" dxfId="157" priority="18" operator="lessThan">
      <formula>J20</formula>
    </cfRule>
  </conditionalFormatting>
  <conditionalFormatting sqref="K22">
    <cfRule type="cellIs" dxfId="156" priority="15" operator="greaterThanOrEqual">
      <formula>J22</formula>
    </cfRule>
    <cfRule type="cellIs" dxfId="155" priority="16" operator="lessThan">
      <formula>J22</formula>
    </cfRule>
  </conditionalFormatting>
  <conditionalFormatting sqref="K21">
    <cfRule type="cellIs" dxfId="154" priority="13" operator="greaterThanOrEqual">
      <formula>J21</formula>
    </cfRule>
    <cfRule type="cellIs" dxfId="153" priority="14" operator="lessThan">
      <formula>J21</formula>
    </cfRule>
  </conditionalFormatting>
  <conditionalFormatting sqref="K23">
    <cfRule type="cellIs" dxfId="152" priority="11" operator="greaterThanOrEqual">
      <formula>J23</formula>
    </cfRule>
    <cfRule type="cellIs" dxfId="151" priority="12" operator="lessThan">
      <formula>J23</formula>
    </cfRule>
  </conditionalFormatting>
  <conditionalFormatting sqref="K24">
    <cfRule type="cellIs" dxfId="150" priority="9" operator="greaterThanOrEqual">
      <formula>J24</formula>
    </cfRule>
    <cfRule type="cellIs" dxfId="149" priority="10" operator="lessThan">
      <formula>J24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F54"/>
  <sheetViews>
    <sheetView topLeftCell="H17" zoomScale="70" zoomScaleNormal="70" workbookViewId="0">
      <selection activeCell="K23" sqref="K23"/>
    </sheetView>
  </sheetViews>
  <sheetFormatPr baseColWidth="10" defaultRowHeight="14.4"/>
  <cols>
    <col min="2" max="2" width="20.33203125" customWidth="1"/>
    <col min="3" max="3" width="4.6640625" bestFit="1" customWidth="1"/>
    <col min="4" max="4" width="10" customWidth="1"/>
    <col min="5" max="5" width="9.109375" customWidth="1"/>
    <col min="6" max="6" width="5.44140625" customWidth="1"/>
    <col min="7" max="7" width="43.5546875" bestFit="1" customWidth="1"/>
    <col min="8" max="8" width="13.88671875" customWidth="1"/>
    <col min="10" max="10" width="11.44140625" style="48"/>
    <col min="12" max="12" width="12.6640625" customWidth="1"/>
    <col min="15" max="15" width="13.88671875" customWidth="1"/>
    <col min="17" max="17" width="4.6640625" customWidth="1"/>
    <col min="18" max="18" width="4.6640625" bestFit="1" customWidth="1"/>
    <col min="19" max="19" width="5.44140625" customWidth="1"/>
    <col min="20" max="24" width="4.6640625" bestFit="1" customWidth="1"/>
    <col min="25" max="25" width="17.33203125" bestFit="1" customWidth="1"/>
    <col min="26" max="26" width="4.6640625" bestFit="1" customWidth="1"/>
    <col min="32" max="32" width="30.33203125" customWidth="1"/>
    <col min="33" max="33" width="12.5546875" customWidth="1"/>
    <col min="39" max="39" width="5.44140625" customWidth="1"/>
    <col min="40" max="40" width="5" bestFit="1" customWidth="1"/>
    <col min="41" max="41" width="6.44140625" customWidth="1"/>
    <col min="42" max="45" width="5" bestFit="1" customWidth="1"/>
    <col min="46" max="46" width="16.6640625" customWidth="1"/>
    <col min="49" max="49" width="16.33203125" customWidth="1"/>
    <col min="50" max="50" width="16.109375" customWidth="1"/>
    <col min="51" max="51" width="31.5546875" customWidth="1"/>
    <col min="52" max="52" width="12.44140625" customWidth="1"/>
    <col min="57" max="57" width="12.6640625" customWidth="1"/>
  </cols>
  <sheetData>
    <row r="1" spans="1:55" ht="15" thickBot="1">
      <c r="A1" t="s">
        <v>212</v>
      </c>
      <c r="B1" s="71" t="s">
        <v>272</v>
      </c>
      <c r="Q1" t="s">
        <v>212</v>
      </c>
      <c r="S1" s="71" t="s">
        <v>273</v>
      </c>
      <c r="AM1" t="s">
        <v>212</v>
      </c>
      <c r="AO1" s="71" t="s">
        <v>287</v>
      </c>
    </row>
    <row r="2" spans="1:55" ht="39.75" customHeight="1" thickBot="1">
      <c r="A2" s="11" t="s">
        <v>115</v>
      </c>
      <c r="B2" s="11" t="s">
        <v>116</v>
      </c>
      <c r="C2" s="11" t="s">
        <v>117</v>
      </c>
      <c r="D2" s="208" t="s">
        <v>244</v>
      </c>
      <c r="E2" s="208" t="s">
        <v>118</v>
      </c>
      <c r="F2" s="208" t="s">
        <v>118</v>
      </c>
      <c r="G2" s="208" t="s">
        <v>118</v>
      </c>
      <c r="H2" s="11" t="s">
        <v>242</v>
      </c>
      <c r="I2" s="44" t="s">
        <v>126</v>
      </c>
      <c r="J2" s="45" t="s">
        <v>155</v>
      </c>
      <c r="K2" s="31" t="s">
        <v>0</v>
      </c>
      <c r="M2" s="51" t="s">
        <v>156</v>
      </c>
      <c r="N2" s="52" t="s">
        <v>157</v>
      </c>
      <c r="O2" s="55" t="s">
        <v>159</v>
      </c>
      <c r="Q2" s="70" t="s">
        <v>115</v>
      </c>
      <c r="R2" s="70" t="s">
        <v>115</v>
      </c>
      <c r="S2" s="70" t="s">
        <v>115</v>
      </c>
      <c r="T2" s="70" t="s">
        <v>115</v>
      </c>
      <c r="U2" s="70" t="s">
        <v>115</v>
      </c>
      <c r="V2" s="70" t="s">
        <v>115</v>
      </c>
      <c r="W2" s="70" t="s">
        <v>115</v>
      </c>
      <c r="X2" s="70" t="s">
        <v>115</v>
      </c>
      <c r="Y2" s="70" t="s">
        <v>116</v>
      </c>
      <c r="Z2" s="70" t="s">
        <v>117</v>
      </c>
      <c r="AA2" s="212" t="s">
        <v>317</v>
      </c>
      <c r="AB2" s="212" t="s">
        <v>118</v>
      </c>
      <c r="AC2" s="212" t="s">
        <v>118</v>
      </c>
      <c r="AD2" s="212" t="s">
        <v>118</v>
      </c>
      <c r="AE2" s="212" t="s">
        <v>118</v>
      </c>
      <c r="AF2" s="212" t="s">
        <v>118</v>
      </c>
      <c r="AG2" s="70" t="s">
        <v>242</v>
      </c>
      <c r="AH2" s="65" t="s">
        <v>126</v>
      </c>
      <c r="AI2" s="45" t="s">
        <v>155</v>
      </c>
      <c r="AJ2" s="31" t="s">
        <v>0</v>
      </c>
      <c r="AM2" s="70" t="s">
        <v>115</v>
      </c>
      <c r="AN2" s="70" t="s">
        <v>115</v>
      </c>
      <c r="AO2" s="70" t="s">
        <v>115</v>
      </c>
      <c r="AP2" s="70" t="s">
        <v>115</v>
      </c>
      <c r="AQ2" s="70" t="s">
        <v>115</v>
      </c>
      <c r="AR2" s="70" t="s">
        <v>115</v>
      </c>
      <c r="AS2" s="70" t="s">
        <v>115</v>
      </c>
      <c r="AT2" s="70" t="s">
        <v>116</v>
      </c>
      <c r="AU2" s="70" t="s">
        <v>117</v>
      </c>
      <c r="AV2" s="212" t="s">
        <v>317</v>
      </c>
      <c r="AW2" s="212" t="s">
        <v>118</v>
      </c>
      <c r="AX2" s="212" t="s">
        <v>118</v>
      </c>
      <c r="AY2" s="212" t="s">
        <v>118</v>
      </c>
      <c r="AZ2" s="70" t="s">
        <v>242</v>
      </c>
      <c r="BA2" s="67" t="s">
        <v>126</v>
      </c>
      <c r="BB2" s="45" t="s">
        <v>155</v>
      </c>
      <c r="BC2" s="31" t="s">
        <v>0</v>
      </c>
    </row>
    <row r="3" spans="1:55">
      <c r="A3" s="4">
        <v>1</v>
      </c>
      <c r="B3" s="5" t="s">
        <v>119</v>
      </c>
      <c r="C3" s="5">
        <v>0</v>
      </c>
      <c r="D3" s="6" t="s">
        <v>289</v>
      </c>
      <c r="E3" s="6"/>
      <c r="F3" s="6"/>
      <c r="G3" s="6"/>
      <c r="H3" s="5" t="s">
        <v>127</v>
      </c>
      <c r="I3" s="112">
        <v>40</v>
      </c>
      <c r="J3" s="49"/>
      <c r="M3" s="53">
        <f ca="1">TODAY()</f>
        <v>42444</v>
      </c>
      <c r="N3" s="54">
        <f ca="1">WEEKNUM(M3)-1</f>
        <v>11</v>
      </c>
      <c r="O3" s="56" t="s">
        <v>216</v>
      </c>
      <c r="Q3" s="57">
        <v>1</v>
      </c>
      <c r="R3" s="57"/>
      <c r="S3" s="57"/>
      <c r="T3" s="57"/>
      <c r="U3" s="57"/>
      <c r="V3" s="57"/>
      <c r="W3" s="57"/>
      <c r="X3" s="57"/>
      <c r="Y3" s="58" t="s">
        <v>119</v>
      </c>
      <c r="Z3" s="58">
        <v>0</v>
      </c>
      <c r="AA3" s="59" t="s">
        <v>274</v>
      </c>
      <c r="AB3" s="59"/>
      <c r="AC3" s="59"/>
      <c r="AD3" s="59"/>
      <c r="AE3" s="59"/>
      <c r="AF3" s="59"/>
      <c r="AG3" s="58" t="s">
        <v>160</v>
      </c>
      <c r="AH3" s="30"/>
      <c r="AM3" s="57">
        <v>1</v>
      </c>
      <c r="AN3" s="57"/>
      <c r="AO3" s="57"/>
      <c r="AP3" s="57"/>
      <c r="AQ3" s="57"/>
      <c r="AR3" s="57"/>
      <c r="AS3" s="57"/>
      <c r="AT3" s="58" t="s">
        <v>119</v>
      </c>
      <c r="AU3" s="58">
        <v>0</v>
      </c>
      <c r="AV3" s="59" t="s">
        <v>290</v>
      </c>
      <c r="AW3" s="59"/>
      <c r="AX3" s="59"/>
      <c r="AY3" s="59"/>
      <c r="AZ3" s="58" t="s">
        <v>184</v>
      </c>
      <c r="BA3" s="68">
        <v>7</v>
      </c>
    </row>
    <row r="4" spans="1:55">
      <c r="A4" s="57">
        <v>1</v>
      </c>
      <c r="B4" s="63" t="s">
        <v>119</v>
      </c>
      <c r="C4" s="63">
        <v>1</v>
      </c>
      <c r="D4" s="64"/>
      <c r="E4" s="64" t="s">
        <v>288</v>
      </c>
      <c r="F4" s="64"/>
      <c r="G4" s="64"/>
      <c r="H4" s="63" t="s">
        <v>232</v>
      </c>
      <c r="J4" s="97"/>
      <c r="K4" s="43"/>
      <c r="Q4" s="57"/>
      <c r="R4" s="60">
        <v>1</v>
      </c>
      <c r="S4" s="60"/>
      <c r="T4" s="60"/>
      <c r="U4" s="60"/>
      <c r="V4" s="60"/>
      <c r="W4" s="60"/>
      <c r="X4" s="60"/>
      <c r="Y4" s="61" t="s">
        <v>119</v>
      </c>
      <c r="Z4" s="61">
        <v>0</v>
      </c>
      <c r="AA4" s="62" t="s">
        <v>275</v>
      </c>
      <c r="AB4" s="62"/>
      <c r="AC4" s="62"/>
      <c r="AD4" s="62"/>
      <c r="AE4" s="62"/>
      <c r="AF4" s="62"/>
      <c r="AG4" s="61" t="s">
        <v>161</v>
      </c>
      <c r="AH4" s="30"/>
      <c r="AM4" s="57"/>
      <c r="AN4" s="60">
        <v>1</v>
      </c>
      <c r="AO4" s="60"/>
      <c r="AP4" s="60"/>
      <c r="AQ4" s="60"/>
      <c r="AR4" s="60"/>
      <c r="AS4" s="60"/>
      <c r="AT4" s="61" t="s">
        <v>119</v>
      </c>
      <c r="AU4" s="61">
        <v>0</v>
      </c>
      <c r="AV4" s="62" t="s">
        <v>291</v>
      </c>
      <c r="AW4" s="62"/>
      <c r="AX4" s="62"/>
      <c r="AY4" s="62"/>
      <c r="AZ4" s="61" t="s">
        <v>185</v>
      </c>
      <c r="BA4" s="68">
        <v>1</v>
      </c>
    </row>
    <row r="5" spans="1:55">
      <c r="A5" s="79"/>
      <c r="B5" s="111"/>
      <c r="C5" s="213" t="s">
        <v>264</v>
      </c>
      <c r="D5" s="213"/>
      <c r="E5" s="213"/>
      <c r="F5" s="213"/>
      <c r="G5" s="213"/>
      <c r="H5" s="213"/>
      <c r="I5" s="79"/>
      <c r="J5" s="94"/>
      <c r="K5" s="79"/>
      <c r="L5" s="109"/>
      <c r="M5" s="109"/>
      <c r="Q5" s="57"/>
      <c r="R5" s="60"/>
      <c r="S5" s="57">
        <v>1</v>
      </c>
      <c r="T5" s="57"/>
      <c r="U5" s="57"/>
      <c r="V5" s="57"/>
      <c r="W5" s="57"/>
      <c r="X5" s="57"/>
      <c r="Y5" s="58" t="s">
        <v>119</v>
      </c>
      <c r="Z5" s="58">
        <v>0</v>
      </c>
      <c r="AA5" s="59" t="s">
        <v>276</v>
      </c>
      <c r="AB5" s="59"/>
      <c r="AC5" s="59"/>
      <c r="AD5" s="59"/>
      <c r="AE5" s="59"/>
      <c r="AF5" s="59"/>
      <c r="AG5" s="58" t="s">
        <v>162</v>
      </c>
      <c r="AH5" s="30">
        <v>2</v>
      </c>
      <c r="AM5" s="57"/>
      <c r="AN5" s="60"/>
      <c r="AO5" s="57">
        <v>1</v>
      </c>
      <c r="AP5" s="57"/>
      <c r="AQ5" s="57"/>
      <c r="AR5" s="57"/>
      <c r="AS5" s="57"/>
      <c r="AT5" s="58" t="s">
        <v>119</v>
      </c>
      <c r="AU5" s="58">
        <v>0</v>
      </c>
      <c r="AV5" s="59" t="s">
        <v>292</v>
      </c>
      <c r="AW5" s="59"/>
      <c r="AX5" s="59"/>
      <c r="AY5" s="59"/>
      <c r="AZ5" s="58" t="s">
        <v>204</v>
      </c>
      <c r="BA5" s="68">
        <v>11</v>
      </c>
    </row>
    <row r="6" spans="1:55">
      <c r="A6" s="57">
        <v>1</v>
      </c>
      <c r="B6" s="85" t="s">
        <v>119</v>
      </c>
      <c r="C6" s="85">
        <v>2</v>
      </c>
      <c r="D6" s="84"/>
      <c r="E6" s="84"/>
      <c r="F6" s="84" t="s">
        <v>261</v>
      </c>
      <c r="G6" s="84"/>
      <c r="H6" s="85" t="s">
        <v>234</v>
      </c>
      <c r="I6" s="109"/>
      <c r="K6" s="109"/>
      <c r="L6" s="109"/>
      <c r="M6" s="109"/>
      <c r="Q6" s="57"/>
      <c r="R6" s="60"/>
      <c r="S6" s="57"/>
      <c r="T6" s="60">
        <v>1</v>
      </c>
      <c r="U6" s="60"/>
      <c r="V6" s="60"/>
      <c r="W6" s="60"/>
      <c r="X6" s="60"/>
      <c r="Y6" s="61" t="s">
        <v>119</v>
      </c>
      <c r="Z6" s="61">
        <v>0</v>
      </c>
      <c r="AA6" s="62" t="s">
        <v>277</v>
      </c>
      <c r="AB6" s="62"/>
      <c r="AC6" s="62"/>
      <c r="AD6" s="62"/>
      <c r="AE6" s="62"/>
      <c r="AF6" s="62"/>
      <c r="AG6" s="61" t="s">
        <v>163</v>
      </c>
      <c r="AH6" s="30"/>
      <c r="AM6" s="57"/>
      <c r="AN6" s="60"/>
      <c r="AO6" s="57"/>
      <c r="AP6" s="60">
        <v>1</v>
      </c>
      <c r="AQ6" s="60"/>
      <c r="AR6" s="60"/>
      <c r="AS6" s="60"/>
      <c r="AT6" s="61" t="s">
        <v>119</v>
      </c>
      <c r="AU6" s="61">
        <v>0</v>
      </c>
      <c r="AV6" s="62" t="s">
        <v>293</v>
      </c>
      <c r="AW6" s="62"/>
      <c r="AX6" s="62"/>
      <c r="AY6" s="62"/>
      <c r="AZ6" s="61" t="s">
        <v>186</v>
      </c>
      <c r="BA6" s="68">
        <v>0</v>
      </c>
    </row>
    <row r="7" spans="1:55">
      <c r="A7" s="57">
        <v>1.2</v>
      </c>
      <c r="B7" s="85" t="s">
        <v>221</v>
      </c>
      <c r="C7" s="85">
        <v>3</v>
      </c>
      <c r="D7" s="84"/>
      <c r="E7" s="84"/>
      <c r="F7" s="84"/>
      <c r="G7" s="84" t="s">
        <v>248</v>
      </c>
      <c r="H7" s="85" t="s">
        <v>222</v>
      </c>
      <c r="I7" s="43"/>
      <c r="J7" s="43"/>
      <c r="K7" s="43"/>
      <c r="L7" s="43"/>
      <c r="M7" s="43"/>
      <c r="Q7" s="57"/>
      <c r="R7" s="60"/>
      <c r="S7" s="57"/>
      <c r="T7" s="60"/>
      <c r="U7" s="57">
        <v>1</v>
      </c>
      <c r="V7" s="57"/>
      <c r="W7" s="57"/>
      <c r="X7" s="57"/>
      <c r="Y7" s="58" t="s">
        <v>119</v>
      </c>
      <c r="Z7" s="58">
        <v>0</v>
      </c>
      <c r="AA7" s="59" t="s">
        <v>278</v>
      </c>
      <c r="AB7" s="59"/>
      <c r="AC7" s="59"/>
      <c r="AD7" s="59"/>
      <c r="AE7" s="59"/>
      <c r="AF7" s="59"/>
      <c r="AG7" s="58" t="s">
        <v>164</v>
      </c>
      <c r="AH7" s="30"/>
      <c r="AM7" s="57"/>
      <c r="AN7" s="60"/>
      <c r="AO7" s="57"/>
      <c r="AP7" s="60"/>
      <c r="AQ7" s="57">
        <v>1</v>
      </c>
      <c r="AR7" s="57"/>
      <c r="AS7" s="57"/>
      <c r="AT7" s="58" t="s">
        <v>119</v>
      </c>
      <c r="AU7" s="58">
        <v>0</v>
      </c>
      <c r="AV7" s="59" t="s">
        <v>294</v>
      </c>
      <c r="AW7" s="59"/>
      <c r="AX7" s="59"/>
      <c r="AY7" s="59"/>
      <c r="AZ7" s="58" t="s">
        <v>187</v>
      </c>
      <c r="BA7" s="68">
        <v>0</v>
      </c>
    </row>
    <row r="8" spans="1:55" s="43" customFormat="1">
      <c r="A8" s="57">
        <v>5.1440000000000001</v>
      </c>
      <c r="B8" s="85" t="s">
        <v>233</v>
      </c>
      <c r="C8" s="85">
        <v>3</v>
      </c>
      <c r="D8" s="84"/>
      <c r="E8" s="84"/>
      <c r="F8" s="84"/>
      <c r="G8" s="84" t="s">
        <v>249</v>
      </c>
      <c r="H8" s="85" t="s">
        <v>235</v>
      </c>
      <c r="I8" s="109"/>
      <c r="J8" s="48"/>
      <c r="K8" s="109"/>
      <c r="L8" s="109"/>
      <c r="M8" s="109"/>
      <c r="N8"/>
      <c r="Q8" s="57"/>
      <c r="R8" s="60"/>
      <c r="S8" s="57"/>
      <c r="T8" s="60"/>
      <c r="U8" s="57"/>
      <c r="V8" s="60">
        <v>1</v>
      </c>
      <c r="W8" s="60"/>
      <c r="X8" s="60"/>
      <c r="Y8" s="61" t="s">
        <v>119</v>
      </c>
      <c r="Z8" s="61">
        <v>0</v>
      </c>
      <c r="AA8" s="62" t="s">
        <v>279</v>
      </c>
      <c r="AB8" s="62"/>
      <c r="AC8" s="62"/>
      <c r="AD8" s="62"/>
      <c r="AE8" s="62"/>
      <c r="AF8" s="62"/>
      <c r="AG8" s="61" t="s">
        <v>165</v>
      </c>
      <c r="AH8" s="30"/>
      <c r="AI8"/>
      <c r="AJ8"/>
      <c r="AM8" s="57"/>
      <c r="AN8" s="60"/>
      <c r="AO8" s="57"/>
      <c r="AP8" s="60"/>
      <c r="AQ8" s="57"/>
      <c r="AR8" s="60">
        <v>1</v>
      </c>
      <c r="AS8" s="60"/>
      <c r="AT8" s="61" t="s">
        <v>119</v>
      </c>
      <c r="AU8" s="61">
        <v>0</v>
      </c>
      <c r="AV8" s="62" t="s">
        <v>295</v>
      </c>
      <c r="AW8" s="62"/>
      <c r="AX8" s="62"/>
      <c r="AY8" s="62"/>
      <c r="AZ8" s="61" t="s">
        <v>188</v>
      </c>
      <c r="BA8" s="68">
        <v>0</v>
      </c>
      <c r="BB8"/>
      <c r="BC8"/>
    </row>
    <row r="9" spans="1:55">
      <c r="A9" s="57">
        <v>294</v>
      </c>
      <c r="B9" s="85" t="s">
        <v>221</v>
      </c>
      <c r="C9" s="85">
        <v>3</v>
      </c>
      <c r="D9" s="84"/>
      <c r="E9" s="84"/>
      <c r="F9" s="84"/>
      <c r="G9" s="84" t="s">
        <v>249</v>
      </c>
      <c r="H9" s="85" t="s">
        <v>236</v>
      </c>
      <c r="I9" s="109"/>
      <c r="K9" s="109"/>
      <c r="L9" s="109"/>
      <c r="M9" s="109"/>
      <c r="N9" s="43"/>
      <c r="Q9" s="57"/>
      <c r="R9" s="60"/>
      <c r="S9" s="57"/>
      <c r="T9" s="60"/>
      <c r="U9" s="57"/>
      <c r="V9" s="60"/>
      <c r="W9" s="57">
        <v>1</v>
      </c>
      <c r="X9" s="57"/>
      <c r="Y9" s="58" t="s">
        <v>119</v>
      </c>
      <c r="Z9" s="58">
        <v>0</v>
      </c>
      <c r="AA9" s="59" t="s">
        <v>280</v>
      </c>
      <c r="AB9" s="59"/>
      <c r="AC9" s="59"/>
      <c r="AD9" s="59"/>
      <c r="AE9" s="59"/>
      <c r="AF9" s="59"/>
      <c r="AG9" s="58" t="s">
        <v>166</v>
      </c>
      <c r="AH9" s="30"/>
      <c r="AM9" s="57"/>
      <c r="AN9" s="60"/>
      <c r="AO9" s="57"/>
      <c r="AP9" s="60"/>
      <c r="AQ9" s="57"/>
      <c r="AR9" s="60"/>
      <c r="AS9" s="57">
        <v>1</v>
      </c>
      <c r="AT9" s="58" t="s">
        <v>119</v>
      </c>
      <c r="AU9" s="58">
        <v>0</v>
      </c>
      <c r="AV9" s="59" t="s">
        <v>296</v>
      </c>
      <c r="AW9" s="59"/>
      <c r="AX9" s="59"/>
      <c r="AY9" s="59"/>
      <c r="AZ9" s="58" t="s">
        <v>205</v>
      </c>
      <c r="BA9" s="68">
        <v>0</v>
      </c>
    </row>
    <row r="10" spans="1:55">
      <c r="A10" s="57">
        <v>147</v>
      </c>
      <c r="B10" s="85" t="s">
        <v>221</v>
      </c>
      <c r="C10" s="85">
        <v>3</v>
      </c>
      <c r="D10" s="84"/>
      <c r="E10" s="84"/>
      <c r="F10" s="84"/>
      <c r="G10" s="84" t="s">
        <v>255</v>
      </c>
      <c r="H10" s="85" t="s">
        <v>237</v>
      </c>
      <c r="I10" s="109"/>
      <c r="K10" s="109"/>
      <c r="L10" s="109"/>
      <c r="M10" s="109"/>
      <c r="Q10" s="57"/>
      <c r="R10" s="60"/>
      <c r="S10" s="57"/>
      <c r="T10" s="60"/>
      <c r="U10" s="57"/>
      <c r="V10" s="60"/>
      <c r="W10" s="57"/>
      <c r="X10" s="60">
        <v>1</v>
      </c>
      <c r="Y10" s="61" t="s">
        <v>119</v>
      </c>
      <c r="Z10" s="61">
        <v>0</v>
      </c>
      <c r="AA10" s="62" t="s">
        <v>281</v>
      </c>
      <c r="AB10" s="62"/>
      <c r="AC10" s="62"/>
      <c r="AD10" s="62"/>
      <c r="AE10" s="62"/>
      <c r="AF10" s="62"/>
      <c r="AG10" s="61" t="s">
        <v>167</v>
      </c>
      <c r="AH10" s="30"/>
      <c r="AM10" s="57">
        <v>1</v>
      </c>
      <c r="AN10" s="60"/>
      <c r="AO10" s="57"/>
      <c r="AP10" s="60">
        <v>1</v>
      </c>
      <c r="AQ10" s="57">
        <v>1</v>
      </c>
      <c r="AR10" s="60">
        <v>1</v>
      </c>
      <c r="AS10" s="57"/>
      <c r="AT10" s="63" t="s">
        <v>119</v>
      </c>
      <c r="AU10" s="63">
        <v>1</v>
      </c>
      <c r="AV10" s="64"/>
      <c r="AW10" s="64" t="s">
        <v>300</v>
      </c>
      <c r="AX10" s="64"/>
      <c r="AY10" s="64"/>
      <c r="AZ10" s="63" t="s">
        <v>206</v>
      </c>
      <c r="BB10" s="106"/>
    </row>
    <row r="11" spans="1:55">
      <c r="A11" s="57">
        <v>1</v>
      </c>
      <c r="B11" s="96" t="s">
        <v>119</v>
      </c>
      <c r="C11" s="96">
        <v>3</v>
      </c>
      <c r="D11" s="91"/>
      <c r="E11" s="91"/>
      <c r="F11" s="91"/>
      <c r="G11" s="91" t="s">
        <v>262</v>
      </c>
      <c r="H11" s="96" t="s">
        <v>111</v>
      </c>
      <c r="I11" s="109"/>
      <c r="J11" s="42">
        <f t="shared" ref="J11" si="0">$I$3*A11</f>
        <v>40</v>
      </c>
      <c r="K11" s="109">
        <f ca="1">SUMPRODUCT((Stocks!$C$2:$C$2135=RIGHT(CELL("nomfichier",$A$1),LEN(CELL("nomfichier",$A$1))-SEARCH("]",CELL("nomfichier",$A$1))))*(Stocks!$A$2:$A$2135=H11)*(Stocks!$B$2:$B$2135))</f>
        <v>0</v>
      </c>
      <c r="L11" s="109"/>
      <c r="M11" s="109"/>
      <c r="Q11" s="57">
        <v>1</v>
      </c>
      <c r="R11" s="60"/>
      <c r="S11" s="57"/>
      <c r="T11" s="60">
        <v>1</v>
      </c>
      <c r="U11" s="57"/>
      <c r="V11" s="60"/>
      <c r="W11" s="57"/>
      <c r="X11" s="60">
        <v>1</v>
      </c>
      <c r="Y11" s="63" t="s">
        <v>119</v>
      </c>
      <c r="Z11" s="63">
        <v>1</v>
      </c>
      <c r="AA11" s="64"/>
      <c r="AB11" s="64" t="s">
        <v>297</v>
      </c>
      <c r="AC11" s="64"/>
      <c r="AD11" s="64"/>
      <c r="AE11" s="64"/>
      <c r="AF11" s="64"/>
      <c r="AG11" s="63" t="s">
        <v>168</v>
      </c>
      <c r="AI11" s="13"/>
      <c r="AM11" s="57"/>
      <c r="AN11" s="60">
        <v>1</v>
      </c>
      <c r="AO11" s="57"/>
      <c r="AP11" s="60"/>
      <c r="AQ11" s="57"/>
      <c r="AR11" s="60"/>
      <c r="AS11" s="57"/>
      <c r="AT11" s="63" t="s">
        <v>119</v>
      </c>
      <c r="AU11" s="63">
        <v>1</v>
      </c>
      <c r="AV11" s="64"/>
      <c r="AW11" s="64" t="s">
        <v>301</v>
      </c>
      <c r="AX11" s="64"/>
      <c r="AY11" s="64"/>
      <c r="AZ11" s="63" t="s">
        <v>207</v>
      </c>
      <c r="BB11" s="106"/>
    </row>
    <row r="12" spans="1:55">
      <c r="A12" s="78"/>
      <c r="B12" s="78"/>
      <c r="C12" s="111" t="s">
        <v>260</v>
      </c>
      <c r="D12" s="111"/>
      <c r="E12" s="111"/>
      <c r="F12" s="111"/>
      <c r="G12" s="111"/>
      <c r="H12" s="111"/>
      <c r="I12" s="77"/>
      <c r="J12" s="78"/>
      <c r="K12" s="78"/>
      <c r="L12" s="109"/>
      <c r="M12" s="109"/>
      <c r="Q12" s="57"/>
      <c r="R12" s="60">
        <v>1</v>
      </c>
      <c r="S12" s="57"/>
      <c r="T12" s="60"/>
      <c r="U12" s="57">
        <v>1</v>
      </c>
      <c r="V12" s="60">
        <v>1</v>
      </c>
      <c r="W12" s="57"/>
      <c r="X12" s="60"/>
      <c r="Y12" s="63" t="s">
        <v>119</v>
      </c>
      <c r="Z12" s="63">
        <v>1</v>
      </c>
      <c r="AA12" s="64"/>
      <c r="AB12" s="64" t="s">
        <v>298</v>
      </c>
      <c r="AC12" s="64"/>
      <c r="AD12" s="64"/>
      <c r="AE12" s="64"/>
      <c r="AF12" s="64"/>
      <c r="AG12" s="63" t="s">
        <v>169</v>
      </c>
      <c r="AI12" s="13"/>
      <c r="AM12" s="57"/>
      <c r="AN12" s="60"/>
      <c r="AO12" s="57">
        <v>1</v>
      </c>
      <c r="AP12" s="60"/>
      <c r="AQ12" s="57"/>
      <c r="AR12" s="60"/>
      <c r="AS12" s="105">
        <v>1</v>
      </c>
      <c r="AT12" s="63" t="s">
        <v>119</v>
      </c>
      <c r="AU12" s="63">
        <v>1</v>
      </c>
      <c r="AV12" s="64"/>
      <c r="AW12" s="64" t="s">
        <v>302</v>
      </c>
      <c r="AX12" s="64"/>
      <c r="AY12" s="64"/>
      <c r="AZ12" s="63" t="s">
        <v>208</v>
      </c>
      <c r="BB12" s="106"/>
    </row>
    <row r="13" spans="1:55">
      <c r="A13" s="74">
        <v>1</v>
      </c>
      <c r="B13" s="82" t="s">
        <v>119</v>
      </c>
      <c r="C13" s="99">
        <v>2</v>
      </c>
      <c r="D13" s="102"/>
      <c r="E13" s="83"/>
      <c r="F13" s="100" t="s">
        <v>265</v>
      </c>
      <c r="G13" s="98"/>
      <c r="H13" s="82" t="s">
        <v>4</v>
      </c>
      <c r="I13" s="43"/>
      <c r="J13" s="76">
        <f>$I$3*A13</f>
        <v>40</v>
      </c>
      <c r="K13" s="109">
        <f ca="1">SUMPRODUCT((Stocks!$C$2:$C$2135=RIGHT(CELL("nomfichier",$A$1),LEN(CELL("nomfichier",$A$1))-SEARCH("]",CELL("nomfichier",$A$1))))*(Stocks!$A$2:$A$2135=H13)*(Stocks!$B$2:$B$2135))</f>
        <v>37</v>
      </c>
      <c r="L13" s="109" t="s">
        <v>217</v>
      </c>
      <c r="M13" s="109"/>
      <c r="Q13" s="57"/>
      <c r="R13" s="60"/>
      <c r="S13" s="57">
        <v>1</v>
      </c>
      <c r="T13" s="60"/>
      <c r="U13" s="57"/>
      <c r="V13" s="60"/>
      <c r="W13" s="57">
        <v>1</v>
      </c>
      <c r="X13" s="60"/>
      <c r="Y13" s="63" t="s">
        <v>119</v>
      </c>
      <c r="Z13" s="63">
        <v>1</v>
      </c>
      <c r="AA13" s="64"/>
      <c r="AB13" s="64" t="s">
        <v>299</v>
      </c>
      <c r="AC13" s="64"/>
      <c r="AD13" s="64"/>
      <c r="AE13" s="64"/>
      <c r="AF13" s="64"/>
      <c r="AG13" s="63" t="s">
        <v>170</v>
      </c>
      <c r="AI13" s="13"/>
      <c r="AM13" s="79"/>
      <c r="AN13" s="79"/>
      <c r="AO13" s="79"/>
      <c r="AP13" s="78"/>
      <c r="AQ13" s="78"/>
      <c r="AR13" s="78"/>
      <c r="AS13" s="78"/>
      <c r="AT13" s="111" t="s">
        <v>303</v>
      </c>
      <c r="AU13" s="111"/>
      <c r="AV13" s="111"/>
      <c r="AW13" s="111"/>
      <c r="AX13" s="111"/>
      <c r="AY13" s="111"/>
      <c r="AZ13" s="79"/>
      <c r="BA13" s="79"/>
      <c r="BB13" s="79"/>
      <c r="BC13" s="79"/>
    </row>
    <row r="14" spans="1:55">
      <c r="A14" s="74">
        <v>1</v>
      </c>
      <c r="B14" s="75" t="s">
        <v>119</v>
      </c>
      <c r="C14" s="75">
        <v>2</v>
      </c>
      <c r="D14" s="101"/>
      <c r="E14" s="101"/>
      <c r="F14" s="101" t="s">
        <v>128</v>
      </c>
      <c r="G14" s="101"/>
      <c r="H14" s="75" t="s">
        <v>129</v>
      </c>
      <c r="I14" s="43"/>
      <c r="J14" s="76">
        <f>$I$3*A14</f>
        <v>40</v>
      </c>
      <c r="K14" s="109">
        <f ca="1">SUMPRODUCT((Stocks!$C$2:$C$2135=RIGHT(CELL("nomfichier",$A$1),LEN(CELL("nomfichier",$A$1))-SEARCH("]",CELL("nomfichier",$A$1))))*(Stocks!$A$2:$A$2135=H14)*(Stocks!$B$2:$B$2135))</f>
        <v>188</v>
      </c>
      <c r="L14" s="109"/>
      <c r="M14" s="109"/>
      <c r="Q14" s="79"/>
      <c r="R14" s="79"/>
      <c r="S14" s="79"/>
      <c r="T14" s="79"/>
      <c r="U14" s="79"/>
      <c r="V14" s="79"/>
      <c r="W14" s="79"/>
      <c r="X14" s="79"/>
      <c r="Y14" s="210" t="s">
        <v>264</v>
      </c>
      <c r="Z14" s="211"/>
      <c r="AA14" s="211"/>
      <c r="AB14" s="211"/>
      <c r="AC14" s="211"/>
      <c r="AD14" s="211"/>
      <c r="AE14" s="211"/>
      <c r="AF14" s="211"/>
      <c r="AG14" s="211"/>
      <c r="AH14" s="79"/>
      <c r="AI14" s="79"/>
      <c r="AJ14" s="79"/>
      <c r="AM14" s="57">
        <v>1</v>
      </c>
      <c r="AN14" s="60"/>
      <c r="AO14" s="57">
        <v>1</v>
      </c>
      <c r="AP14" s="60">
        <v>1</v>
      </c>
      <c r="AQ14" s="57">
        <v>1</v>
      </c>
      <c r="AR14" s="60">
        <v>1</v>
      </c>
      <c r="AS14" s="105">
        <v>1</v>
      </c>
      <c r="AT14" s="85" t="s">
        <v>119</v>
      </c>
      <c r="AU14" s="85">
        <v>2</v>
      </c>
      <c r="AV14" s="84"/>
      <c r="AW14" s="84"/>
      <c r="AX14" s="84" t="s">
        <v>304</v>
      </c>
      <c r="AY14" s="84"/>
      <c r="AZ14" s="85" t="s">
        <v>209</v>
      </c>
      <c r="BB14" s="106"/>
    </row>
    <row r="15" spans="1:55">
      <c r="A15" s="74">
        <v>1</v>
      </c>
      <c r="B15" s="75" t="s">
        <v>119</v>
      </c>
      <c r="C15" s="75">
        <v>2</v>
      </c>
      <c r="D15" s="3"/>
      <c r="E15" s="3"/>
      <c r="F15" s="3" t="s">
        <v>85</v>
      </c>
      <c r="G15" s="3"/>
      <c r="H15" s="75" t="s">
        <v>19</v>
      </c>
      <c r="I15" s="90"/>
      <c r="J15" s="76">
        <f>$I$3*A15</f>
        <v>40</v>
      </c>
      <c r="K15" s="109">
        <f ca="1">SUMPRODUCT((Stocks!$C$2:$C$2135=RIGHT(CELL("nomfichier",$A$1),LEN(CELL("nomfichier",$A$1))-SEARCH("]",CELL("nomfichier",$A$1))))*(Stocks!$A$2:$A$2135=H15)*(Stocks!$B$2:$B$2135))</f>
        <v>196</v>
      </c>
      <c r="L15" s="109"/>
      <c r="M15" s="109"/>
      <c r="Q15" s="57">
        <v>1</v>
      </c>
      <c r="R15" s="60">
        <v>1</v>
      </c>
      <c r="S15" s="57">
        <v>1</v>
      </c>
      <c r="T15" s="60">
        <v>1</v>
      </c>
      <c r="U15" s="57">
        <v>1</v>
      </c>
      <c r="V15" s="60">
        <v>1</v>
      </c>
      <c r="W15" s="57">
        <v>1</v>
      </c>
      <c r="X15" s="60">
        <v>1</v>
      </c>
      <c r="Y15" s="63" t="s">
        <v>119</v>
      </c>
      <c r="Z15" s="63">
        <v>2</v>
      </c>
      <c r="AA15" s="64"/>
      <c r="AB15" s="64"/>
      <c r="AC15" s="64" t="s">
        <v>282</v>
      </c>
      <c r="AD15" s="64"/>
      <c r="AE15" s="64"/>
      <c r="AF15" s="64"/>
      <c r="AG15" s="63" t="s">
        <v>171</v>
      </c>
      <c r="AI15" s="13"/>
      <c r="AM15" s="57"/>
      <c r="AN15" s="60">
        <v>1</v>
      </c>
      <c r="AO15" s="57"/>
      <c r="AP15" s="60"/>
      <c r="AQ15" s="57"/>
      <c r="AR15" s="60"/>
      <c r="AS15" s="105"/>
      <c r="AT15" s="85" t="s">
        <v>119</v>
      </c>
      <c r="AU15" s="85">
        <v>2</v>
      </c>
      <c r="AV15" s="84"/>
      <c r="AW15" s="84"/>
      <c r="AX15" s="84" t="s">
        <v>305</v>
      </c>
      <c r="AY15" s="84"/>
      <c r="AZ15" s="85" t="s">
        <v>210</v>
      </c>
      <c r="BB15" s="106"/>
    </row>
    <row r="16" spans="1:55">
      <c r="A16" s="74">
        <v>1</v>
      </c>
      <c r="B16" s="82" t="s">
        <v>119</v>
      </c>
      <c r="C16" s="82">
        <v>2</v>
      </c>
      <c r="D16" s="83"/>
      <c r="E16" s="83"/>
      <c r="F16" s="83" t="s">
        <v>130</v>
      </c>
      <c r="G16" s="83"/>
      <c r="H16" s="82" t="s">
        <v>7</v>
      </c>
      <c r="I16" s="43"/>
      <c r="J16" s="76">
        <f>$I$3*A16</f>
        <v>40</v>
      </c>
      <c r="K16" s="109">
        <f ca="1">SUMPRODUCT((Stocks!$C$2:$C$2135=RIGHT(CELL("nomfichier",$A$1),LEN(CELL("nomfichier",$A$1))-SEARCH("]",CELL("nomfichier",$A$1))))*(Stocks!$A$2:$A$2135=H16)*(Stocks!$B$2:$B$2135))</f>
        <v>176</v>
      </c>
      <c r="L16" s="109"/>
      <c r="M16" s="109"/>
      <c r="Q16" s="57">
        <v>3</v>
      </c>
      <c r="R16" s="60">
        <v>3</v>
      </c>
      <c r="S16" s="57">
        <v>3</v>
      </c>
      <c r="T16" s="60">
        <v>3</v>
      </c>
      <c r="U16" s="57">
        <v>3</v>
      </c>
      <c r="V16" s="60">
        <v>3</v>
      </c>
      <c r="W16" s="57">
        <v>3</v>
      </c>
      <c r="X16" s="60">
        <v>3</v>
      </c>
      <c r="Y16" s="63" t="s">
        <v>119</v>
      </c>
      <c r="Z16" s="63">
        <v>5</v>
      </c>
      <c r="AA16" s="64"/>
      <c r="AB16" s="64"/>
      <c r="AC16" s="64"/>
      <c r="AD16" s="64"/>
      <c r="AE16" s="64"/>
      <c r="AF16" s="64" t="s">
        <v>172</v>
      </c>
      <c r="AG16" s="63" t="s">
        <v>29</v>
      </c>
      <c r="AH16" s="109"/>
      <c r="AI16" s="66">
        <f t="shared" ref="AI16:AI25" si="1">($AH$3*Q16)+($AH$4*R16)+($AH$5*S16)+($AH$6*T16)+($AH$7*U16)+($AH$8*V16)+($AH$9*W16)+($AH$10*X16)</f>
        <v>6</v>
      </c>
      <c r="AJ16" s="109">
        <f ca="1">SUMPRODUCT((Stocks!$C$2:$C$2135=RIGHT(CELL("nomfichier",$A$1),LEN(CELL("nomfichier",$A$1))-SEARCH("]",CELL("nomfichier",$A$1))))*(Stocks!$A$2:$A$2135=AG16)*(Stocks!$B$2:$B$2135))</f>
        <v>30</v>
      </c>
      <c r="AM16" s="57">
        <v>1.3</v>
      </c>
      <c r="AN16" s="60">
        <v>1.3</v>
      </c>
      <c r="AO16" s="57">
        <v>1.3</v>
      </c>
      <c r="AP16" s="104">
        <v>1.3</v>
      </c>
      <c r="AQ16" s="105">
        <v>1.3</v>
      </c>
      <c r="AR16" s="104">
        <v>1.3</v>
      </c>
      <c r="AS16" s="57">
        <v>1.3</v>
      </c>
      <c r="AT16" s="85" t="s">
        <v>221</v>
      </c>
      <c r="AU16" s="85">
        <v>3</v>
      </c>
      <c r="AV16" s="84"/>
      <c r="AW16" s="84"/>
      <c r="AX16" s="84"/>
      <c r="AY16" s="84" t="s">
        <v>248</v>
      </c>
      <c r="AZ16" s="85" t="s">
        <v>238</v>
      </c>
    </row>
    <row r="17" spans="1:58">
      <c r="A17" s="80"/>
      <c r="B17" s="80"/>
      <c r="C17" s="149" t="s">
        <v>250</v>
      </c>
      <c r="D17" s="149"/>
      <c r="E17" s="149"/>
      <c r="F17" s="149"/>
      <c r="G17" s="149"/>
      <c r="H17" s="149"/>
      <c r="I17" s="80"/>
      <c r="J17" s="81"/>
      <c r="K17" s="80"/>
      <c r="L17" s="109"/>
      <c r="M17" s="109"/>
      <c r="Q17" s="57">
        <v>1</v>
      </c>
      <c r="R17" s="60">
        <v>1</v>
      </c>
      <c r="S17" s="57">
        <v>1</v>
      </c>
      <c r="T17" s="60">
        <v>1</v>
      </c>
      <c r="U17" s="57">
        <v>1</v>
      </c>
      <c r="V17" s="60">
        <v>1</v>
      </c>
      <c r="W17" s="57">
        <v>1</v>
      </c>
      <c r="X17" s="60">
        <v>1</v>
      </c>
      <c r="Y17" s="63" t="s">
        <v>119</v>
      </c>
      <c r="Z17" s="63">
        <v>5</v>
      </c>
      <c r="AA17" s="64"/>
      <c r="AB17" s="64"/>
      <c r="AC17" s="64"/>
      <c r="AD17" s="64"/>
      <c r="AE17" s="64"/>
      <c r="AF17" s="64" t="s">
        <v>173</v>
      </c>
      <c r="AG17" s="63" t="s">
        <v>174</v>
      </c>
      <c r="AH17" s="109"/>
      <c r="AI17" s="66">
        <f t="shared" si="1"/>
        <v>2</v>
      </c>
      <c r="AJ17" s="109">
        <f ca="1">SUMPRODUCT((Stocks!$C$2:$C$2135=RIGHT(CELL("nomfichier",$A$1),LEN(CELL("nomfichier",$A$1))-SEARCH("]",CELL("nomfichier",$A$1))))*(Stocks!$A$2:$A$2135=AG17)*(Stocks!$B$2:$B$2135))</f>
        <v>0</v>
      </c>
      <c r="AM17" s="57">
        <v>5.3840000000000003</v>
      </c>
      <c r="AN17" s="60">
        <v>5.2779999999999996</v>
      </c>
      <c r="AO17" s="57">
        <v>5.3840000000000003</v>
      </c>
      <c r="AP17" s="60">
        <v>5.3840000000000003</v>
      </c>
      <c r="AQ17" s="57">
        <v>5.3840000000000003</v>
      </c>
      <c r="AR17" s="60">
        <v>5.3840000000000003</v>
      </c>
      <c r="AS17" s="57">
        <v>5.3840000000000003</v>
      </c>
      <c r="AT17" s="85" t="s">
        <v>233</v>
      </c>
      <c r="AU17" s="85">
        <v>3</v>
      </c>
      <c r="AV17" s="84"/>
      <c r="AW17" s="84"/>
      <c r="AX17" s="84"/>
      <c r="AY17" s="84" t="s">
        <v>249</v>
      </c>
      <c r="AZ17" s="85" t="s">
        <v>235</v>
      </c>
    </row>
    <row r="18" spans="1:58">
      <c r="A18" s="74">
        <v>1</v>
      </c>
      <c r="B18" s="75" t="s">
        <v>119</v>
      </c>
      <c r="C18" s="75">
        <v>1</v>
      </c>
      <c r="D18" s="3"/>
      <c r="E18" s="3" t="s">
        <v>267</v>
      </c>
      <c r="F18" s="3"/>
      <c r="G18" s="3"/>
      <c r="H18" s="75" t="s">
        <v>131</v>
      </c>
      <c r="I18" s="43"/>
      <c r="J18" s="42">
        <f t="shared" ref="J18:J24" si="2">$I$3*A18</f>
        <v>40</v>
      </c>
      <c r="K18" s="109">
        <f ca="1">SUMPRODUCT((Stocks!$C$2:$C$2135=RIGHT(CELL("nomfichier",$A$1),LEN(CELL("nomfichier",$A$1))-SEARCH("]",CELL("nomfichier",$A$1))))*(Stocks!$A$2:$A$2135=H18)*(Stocks!$B$2:$B$2135))</f>
        <v>0</v>
      </c>
      <c r="L18" s="109"/>
      <c r="M18" s="109"/>
      <c r="Q18" s="57">
        <v>1</v>
      </c>
      <c r="R18" s="60"/>
      <c r="S18" s="57">
        <v>1</v>
      </c>
      <c r="T18" s="60">
        <v>1</v>
      </c>
      <c r="U18" s="57"/>
      <c r="V18" s="60"/>
      <c r="W18" s="57">
        <v>1</v>
      </c>
      <c r="X18" s="60">
        <v>1</v>
      </c>
      <c r="Y18" s="63" t="s">
        <v>119</v>
      </c>
      <c r="Z18" s="63">
        <v>3</v>
      </c>
      <c r="AA18" s="64"/>
      <c r="AB18" s="64"/>
      <c r="AC18" s="64"/>
      <c r="AD18" s="64" t="s">
        <v>283</v>
      </c>
      <c r="AE18" s="64"/>
      <c r="AF18" s="64"/>
      <c r="AG18" s="63" t="s">
        <v>175</v>
      </c>
      <c r="AH18" s="109"/>
      <c r="AI18" s="66">
        <f t="shared" si="1"/>
        <v>2</v>
      </c>
      <c r="AJ18" s="109">
        <f ca="1">SUMPRODUCT((Stocks!$C$2:$C$2135=RIGHT(CELL("nomfichier",$A$1),LEN(CELL("nomfichier",$A$1))-SEARCH("]",CELL("nomfichier",$A$1))))*(Stocks!$A$2:$A$2135=AG18)*(Stocks!$B$2:$B$2135))</f>
        <v>0</v>
      </c>
      <c r="AM18" s="57">
        <v>318</v>
      </c>
      <c r="AN18" s="60">
        <v>318</v>
      </c>
      <c r="AO18" s="57">
        <v>318</v>
      </c>
      <c r="AP18" s="60">
        <v>318</v>
      </c>
      <c r="AQ18" s="57">
        <v>318</v>
      </c>
      <c r="AR18" s="60">
        <v>318</v>
      </c>
      <c r="AS18" s="57">
        <v>318</v>
      </c>
      <c r="AT18" s="85" t="s">
        <v>221</v>
      </c>
      <c r="AU18" s="85">
        <v>3</v>
      </c>
      <c r="AV18" s="84"/>
      <c r="AW18" s="84"/>
      <c r="AX18" s="84"/>
      <c r="AY18" s="84" t="s">
        <v>254</v>
      </c>
      <c r="AZ18" s="85" t="s">
        <v>224</v>
      </c>
    </row>
    <row r="19" spans="1:58">
      <c r="A19" s="9">
        <v>1</v>
      </c>
      <c r="B19" s="10" t="s">
        <v>119</v>
      </c>
      <c r="C19" s="10">
        <v>2</v>
      </c>
      <c r="D19" s="12"/>
      <c r="E19" s="12"/>
      <c r="F19" s="12" t="s">
        <v>268</v>
      </c>
      <c r="G19" s="12"/>
      <c r="H19" s="10" t="s">
        <v>64</v>
      </c>
      <c r="I19" s="109"/>
      <c r="J19" s="42">
        <f t="shared" si="2"/>
        <v>40</v>
      </c>
      <c r="K19" s="109">
        <f ca="1">SUMPRODUCT((Stocks!$C$2:$C$2135=RIGHT(CELL("nomfichier",$A$1),LEN(CELL("nomfichier",$A$1))-SEARCH("]",CELL("nomfichier",$A$1))))*(Stocks!$A$2:$A$2135=H19)*(Stocks!$B$2:$B$2135))</f>
        <v>45</v>
      </c>
      <c r="L19" s="109"/>
      <c r="M19" s="109"/>
      <c r="Q19" s="57"/>
      <c r="R19" s="60">
        <v>1</v>
      </c>
      <c r="S19" s="57"/>
      <c r="T19" s="60"/>
      <c r="U19" s="57">
        <v>1</v>
      </c>
      <c r="V19" s="60">
        <v>1</v>
      </c>
      <c r="W19" s="57"/>
      <c r="X19" s="60"/>
      <c r="Y19" s="63" t="s">
        <v>119</v>
      </c>
      <c r="Z19" s="63">
        <v>3</v>
      </c>
      <c r="AA19" s="64"/>
      <c r="AB19" s="64"/>
      <c r="AC19" s="64"/>
      <c r="AD19" s="64" t="s">
        <v>283</v>
      </c>
      <c r="AE19" s="64"/>
      <c r="AF19" s="64"/>
      <c r="AG19" s="63" t="s">
        <v>176</v>
      </c>
      <c r="AH19" s="109"/>
      <c r="AI19" s="66">
        <f t="shared" si="1"/>
        <v>0</v>
      </c>
      <c r="AJ19" s="109">
        <f ca="1">SUMPRODUCT((Stocks!$C$2:$C$2135=RIGHT(CELL("nomfichier",$A$1),LEN(CELL("nomfichier",$A$1))-SEARCH("]",CELL("nomfichier",$A$1))))*(Stocks!$A$2:$A$2135=AG19)*(Stocks!$B$2:$B$2135))</f>
        <v>0</v>
      </c>
      <c r="AM19" s="57">
        <v>127</v>
      </c>
      <c r="AN19" s="60">
        <v>233</v>
      </c>
      <c r="AO19" s="57">
        <v>127</v>
      </c>
      <c r="AP19" s="60">
        <v>127</v>
      </c>
      <c r="AQ19" s="57">
        <v>127</v>
      </c>
      <c r="AR19" s="60">
        <v>127</v>
      </c>
      <c r="AS19" s="57">
        <v>127</v>
      </c>
      <c r="AT19" s="85" t="s">
        <v>221</v>
      </c>
      <c r="AU19" s="85">
        <v>3</v>
      </c>
      <c r="AV19" s="84"/>
      <c r="AW19" s="84"/>
      <c r="AX19" s="84"/>
      <c r="AY19" s="84" t="s">
        <v>306</v>
      </c>
      <c r="AZ19" s="85" t="s">
        <v>225</v>
      </c>
    </row>
    <row r="20" spans="1:58">
      <c r="A20" s="9">
        <v>1</v>
      </c>
      <c r="B20" s="10" t="s">
        <v>119</v>
      </c>
      <c r="C20" s="10">
        <v>2</v>
      </c>
      <c r="D20" s="12"/>
      <c r="E20" s="12"/>
      <c r="F20" s="12" t="s">
        <v>269</v>
      </c>
      <c r="G20" s="12"/>
      <c r="H20" s="10" t="s">
        <v>83</v>
      </c>
      <c r="I20" s="109"/>
      <c r="J20" s="42">
        <f t="shared" si="2"/>
        <v>40</v>
      </c>
      <c r="K20" s="109">
        <f ca="1">SUMPRODUCT((Stocks!$C$2:$C$2135=RIGHT(CELL("nomfichier",$A$1),LEN(CELL("nomfichier",$A$1))-SEARCH("]",CELL("nomfichier",$A$1))))*(Stocks!$A$2:$A$2135=H20)*(Stocks!$B$2:$B$2135))</f>
        <v>82</v>
      </c>
      <c r="L20" s="109"/>
      <c r="M20" s="109"/>
      <c r="Q20" s="57">
        <v>1</v>
      </c>
      <c r="R20" s="60">
        <v>1</v>
      </c>
      <c r="S20" s="57">
        <v>1</v>
      </c>
      <c r="T20" s="60">
        <v>1</v>
      </c>
      <c r="U20" s="57">
        <v>1</v>
      </c>
      <c r="V20" s="60">
        <v>1</v>
      </c>
      <c r="W20" s="57">
        <v>1</v>
      </c>
      <c r="X20" s="60">
        <v>1</v>
      </c>
      <c r="Y20" s="63" t="s">
        <v>119</v>
      </c>
      <c r="Z20" s="63">
        <v>4</v>
      </c>
      <c r="AA20" s="64"/>
      <c r="AB20" s="64"/>
      <c r="AC20" s="64"/>
      <c r="AD20" s="64"/>
      <c r="AE20" s="64" t="s">
        <v>284</v>
      </c>
      <c r="AF20" s="64"/>
      <c r="AG20" s="63" t="s">
        <v>25</v>
      </c>
      <c r="AH20" s="109"/>
      <c r="AI20" s="66">
        <f t="shared" si="1"/>
        <v>2</v>
      </c>
      <c r="AJ20" s="109">
        <f ca="1">SUMPRODUCT((Stocks!$C$2:$C$2135=RIGHT(CELL("nomfichier",$A$1),LEN(CELL("nomfichier",$A$1))-SEARCH("]",CELL("nomfichier",$A$1))))*(Stocks!$A$2:$A$2135=AG20)*(Stocks!$B$2:$B$2135))</f>
        <v>0</v>
      </c>
      <c r="AM20" s="57">
        <v>1</v>
      </c>
      <c r="AN20" s="60">
        <v>1</v>
      </c>
      <c r="AO20" s="57">
        <v>1</v>
      </c>
      <c r="AP20" s="60">
        <v>1</v>
      </c>
      <c r="AQ20" s="57">
        <v>1</v>
      </c>
      <c r="AR20" s="60">
        <v>1</v>
      </c>
      <c r="AS20" s="57">
        <v>1</v>
      </c>
      <c r="AT20" s="63" t="s">
        <v>119</v>
      </c>
      <c r="AU20" s="63">
        <v>3</v>
      </c>
      <c r="AV20" s="64"/>
      <c r="AW20" s="64"/>
      <c r="AX20" s="64"/>
      <c r="AY20" s="64" t="s">
        <v>177</v>
      </c>
      <c r="AZ20" s="63" t="s">
        <v>111</v>
      </c>
      <c r="BB20" s="66">
        <f t="shared" ref="BB20:BB24" si="3">($BA$3*AM20)+($BA$4*AN20)+($BA$5*AO20)+($BA$6*AP20)+($BA$7*AQ20)+($BA$8*AR20)+($BA$9*AS20)</f>
        <v>19</v>
      </c>
      <c r="BC20">
        <f ca="1">SUMPRODUCT((Stocks!$C$2:$C$2135=RIGHT(CELL("nomfichier",$A$1),LEN(CELL("nomfichier",$A$1))-SEARCH("]",CELL("nomfichier",$A$1))))*(Stocks!$A$2:$A$2135=AZ20)*(Stocks!$B$2:$B$2135))</f>
        <v>0</v>
      </c>
    </row>
    <row r="21" spans="1:58">
      <c r="A21" s="9">
        <v>1</v>
      </c>
      <c r="B21" s="10" t="s">
        <v>119</v>
      </c>
      <c r="C21" s="10">
        <v>1</v>
      </c>
      <c r="D21" s="12"/>
      <c r="E21" s="12" t="s">
        <v>270</v>
      </c>
      <c r="F21" s="12"/>
      <c r="G21" s="12"/>
      <c r="H21" s="10" t="s">
        <v>132</v>
      </c>
      <c r="I21" s="109"/>
      <c r="J21" s="42">
        <f t="shared" si="2"/>
        <v>40</v>
      </c>
      <c r="K21" s="109">
        <f ca="1">SUMPRODUCT((Stocks!$C$2:$C$2135=RIGHT(CELL("nomfichier",$A$1),LEN(CELL("nomfichier",$A$1))-SEARCH("]",CELL("nomfichier",$A$1))))*(Stocks!$A$2:$A$2135=H21)*(Stocks!$B$2:$B$2135))</f>
        <v>24</v>
      </c>
      <c r="L21" s="109"/>
      <c r="M21" s="109"/>
      <c r="Q21" s="57">
        <v>1</v>
      </c>
      <c r="R21" s="60"/>
      <c r="S21" s="57">
        <v>1</v>
      </c>
      <c r="T21" s="60">
        <v>1</v>
      </c>
      <c r="U21" s="57"/>
      <c r="V21" s="60"/>
      <c r="W21" s="57">
        <v>1</v>
      </c>
      <c r="X21" s="60">
        <v>1</v>
      </c>
      <c r="Y21" s="63" t="s">
        <v>119</v>
      </c>
      <c r="Z21" s="63">
        <v>4</v>
      </c>
      <c r="AA21" s="64"/>
      <c r="AB21" s="64"/>
      <c r="AC21" s="64"/>
      <c r="AD21" s="64"/>
      <c r="AE21" s="64" t="s">
        <v>285</v>
      </c>
      <c r="AF21" s="64"/>
      <c r="AG21" s="63" t="s">
        <v>62</v>
      </c>
      <c r="AH21" s="109"/>
      <c r="AI21" s="66">
        <f t="shared" si="1"/>
        <v>2</v>
      </c>
      <c r="AJ21" s="109">
        <f ca="1">SUMPRODUCT((Stocks!$C$2:$C$2135=RIGHT(CELL("nomfichier",$A$1),LEN(CELL("nomfichier",$A$1))-SEARCH("]",CELL("nomfichier",$A$1))))*(Stocks!$A$2:$A$2135=AG21)*(Stocks!$B$2:$B$2135))</f>
        <v>24</v>
      </c>
      <c r="AM21" s="88"/>
      <c r="AN21" s="88"/>
      <c r="AO21" s="88"/>
      <c r="AP21" s="88"/>
      <c r="AQ21" s="88"/>
      <c r="AR21" s="88"/>
      <c r="AS21" s="88"/>
      <c r="AT21" s="111" t="s">
        <v>260</v>
      </c>
      <c r="AU21" s="111"/>
      <c r="AV21" s="111"/>
      <c r="AW21" s="111"/>
      <c r="AX21" s="111"/>
      <c r="AY21" s="111"/>
      <c r="AZ21" s="111"/>
      <c r="BA21" s="86"/>
      <c r="BB21" s="87"/>
      <c r="BC21" s="79"/>
    </row>
    <row r="22" spans="1:58">
      <c r="A22" s="9">
        <v>1</v>
      </c>
      <c r="B22" s="10" t="s">
        <v>119</v>
      </c>
      <c r="C22" s="10">
        <v>1</v>
      </c>
      <c r="D22" s="12"/>
      <c r="E22" s="12" t="s">
        <v>271</v>
      </c>
      <c r="F22" s="12"/>
      <c r="G22" s="12"/>
      <c r="H22" s="10" t="s">
        <v>133</v>
      </c>
      <c r="I22" s="109"/>
      <c r="J22" s="42">
        <f t="shared" si="2"/>
        <v>40</v>
      </c>
      <c r="K22" s="109">
        <f ca="1">SUMPRODUCT((Stocks!$C$2:$C$2135=RIGHT(CELL("nomfichier",$A$1),LEN(CELL("nomfichier",$A$1))-SEARCH("]",CELL("nomfichier",$A$1))))*(Stocks!$A$2:$A$2135=H22)*(Stocks!$B$2:$B$2135))</f>
        <v>80</v>
      </c>
      <c r="L22" s="109"/>
      <c r="M22" s="109"/>
      <c r="Q22" s="57">
        <v>3</v>
      </c>
      <c r="R22" s="60"/>
      <c r="S22" s="57">
        <v>3</v>
      </c>
      <c r="T22" s="60">
        <v>3</v>
      </c>
      <c r="U22" s="57"/>
      <c r="V22" s="60"/>
      <c r="W22" s="57">
        <v>3</v>
      </c>
      <c r="X22" s="60">
        <v>3</v>
      </c>
      <c r="Y22" s="63" t="s">
        <v>119</v>
      </c>
      <c r="Z22" s="63">
        <v>4</v>
      </c>
      <c r="AA22" s="64"/>
      <c r="AB22" s="64"/>
      <c r="AC22" s="64"/>
      <c r="AD22" s="64"/>
      <c r="AE22" s="64" t="s">
        <v>286</v>
      </c>
      <c r="AF22" s="64"/>
      <c r="AG22" s="63" t="s">
        <v>63</v>
      </c>
      <c r="AH22" s="109"/>
      <c r="AI22" s="66">
        <f t="shared" si="1"/>
        <v>6</v>
      </c>
      <c r="AJ22" s="109">
        <f ca="1">SUMPRODUCT((Stocks!$C$2:$C$2135=RIGHT(CELL("nomfichier",$A$1),LEN(CELL("nomfichier",$A$1))-SEARCH("]",CELL("nomfichier",$A$1))))*(Stocks!$A$2:$A$2135=AG22)*(Stocks!$B$2:$B$2135))</f>
        <v>0</v>
      </c>
      <c r="AM22" s="57">
        <v>2</v>
      </c>
      <c r="AN22" s="60">
        <v>2</v>
      </c>
      <c r="AO22" s="57">
        <v>2</v>
      </c>
      <c r="AP22" s="60">
        <v>2</v>
      </c>
      <c r="AQ22" s="57">
        <v>2</v>
      </c>
      <c r="AR22" s="60">
        <v>2</v>
      </c>
      <c r="AS22" s="57">
        <v>2</v>
      </c>
      <c r="AT22" s="96" t="s">
        <v>119</v>
      </c>
      <c r="AU22" s="96">
        <v>2</v>
      </c>
      <c r="AV22" s="91"/>
      <c r="AW22" s="91"/>
      <c r="AX22" s="91" t="s">
        <v>178</v>
      </c>
      <c r="AY22" s="91"/>
      <c r="AZ22" s="96" t="s">
        <v>20</v>
      </c>
      <c r="BB22" s="66">
        <f t="shared" si="3"/>
        <v>38</v>
      </c>
      <c r="BC22">
        <f ca="1">SUMPRODUCT((Stocks!$C$2:$C$2135=RIGHT(CELL("nomfichier",$A$1),LEN(CELL("nomfichier",$A$1))-SEARCH("]",CELL("nomfichier",$A$1))))*(Stocks!$A$2:$A$2135=AZ22)*(Stocks!$B$2:$B$2135))</f>
        <v>2981</v>
      </c>
    </row>
    <row r="23" spans="1:58">
      <c r="A23" s="74">
        <v>1</v>
      </c>
      <c r="B23" s="75" t="s">
        <v>119</v>
      </c>
      <c r="C23" s="75">
        <v>1</v>
      </c>
      <c r="D23" s="3"/>
      <c r="E23" s="3" t="s">
        <v>5</v>
      </c>
      <c r="F23" s="3"/>
      <c r="G23" s="3"/>
      <c r="H23" s="75" t="s">
        <v>124</v>
      </c>
      <c r="I23" s="43"/>
      <c r="J23" s="76">
        <f t="shared" si="2"/>
        <v>40</v>
      </c>
      <c r="K23" s="109">
        <f ca="1">SUMPRODUCT((Stocks!$C$2:$C$2135=RIGHT(CELL("nomfichier",$A$1),LEN(CELL("nomfichier",$A$1))-SEARCH("]",CELL("nomfichier",$A$1))))*(Stocks!$A$2:$A$2135=H23)*(Stocks!$B$2:$B$2135))</f>
        <v>1639</v>
      </c>
      <c r="L23" s="109"/>
      <c r="M23" s="109"/>
      <c r="Q23" s="57"/>
      <c r="R23" s="60">
        <v>1</v>
      </c>
      <c r="S23" s="57"/>
      <c r="T23" s="60"/>
      <c r="U23" s="57">
        <v>1</v>
      </c>
      <c r="V23" s="60">
        <v>1</v>
      </c>
      <c r="W23" s="57"/>
      <c r="X23" s="60"/>
      <c r="Y23" s="63" t="s">
        <v>119</v>
      </c>
      <c r="Z23" s="63">
        <v>4</v>
      </c>
      <c r="AA23" s="64"/>
      <c r="AB23" s="64"/>
      <c r="AC23" s="64"/>
      <c r="AD23" s="64"/>
      <c r="AE23" s="64" t="s">
        <v>285</v>
      </c>
      <c r="AF23" s="64"/>
      <c r="AG23" s="63" t="s">
        <v>31</v>
      </c>
      <c r="AH23" s="109"/>
      <c r="AI23" s="66">
        <f t="shared" si="1"/>
        <v>0</v>
      </c>
      <c r="AJ23" s="109">
        <f ca="1">SUMPRODUCT((Stocks!$C$2:$C$2135=RIGHT(CELL("nomfichier",$A$1),LEN(CELL("nomfichier",$A$1))-SEARCH("]",CELL("nomfichier",$A$1))))*(Stocks!$A$2:$A$2135=AG23)*(Stocks!$B$2:$B$2135))</f>
        <v>48</v>
      </c>
      <c r="AM23" s="57"/>
      <c r="AN23" s="60">
        <v>1</v>
      </c>
      <c r="AO23" s="57"/>
      <c r="AP23" s="60"/>
      <c r="AQ23" s="57"/>
      <c r="AR23" s="60"/>
      <c r="AS23" s="57"/>
      <c r="AT23" s="103" t="s">
        <v>119</v>
      </c>
      <c r="AU23" s="103">
        <v>2</v>
      </c>
      <c r="AV23" s="95"/>
      <c r="AW23" s="95"/>
      <c r="AX23" s="95" t="s">
        <v>307</v>
      </c>
      <c r="AY23" s="95"/>
      <c r="AZ23" s="103" t="s">
        <v>3</v>
      </c>
      <c r="BB23" s="66">
        <f t="shared" si="3"/>
        <v>1</v>
      </c>
      <c r="BC23">
        <f ca="1">SUMPRODUCT((Stocks!$C$2:$C$2135=RIGHT(CELL("nomfichier",$A$1),LEN(CELL("nomfichier",$A$1))-SEARCH("]",CELL("nomfichier",$A$1))))*(Stocks!$A$2:$A$2135=AZ23)*(Stocks!$B$2:$B$2135))</f>
        <v>566</v>
      </c>
    </row>
    <row r="24" spans="1:58">
      <c r="A24" s="9">
        <v>4</v>
      </c>
      <c r="B24" s="10" t="s">
        <v>119</v>
      </c>
      <c r="C24" s="10">
        <v>1</v>
      </c>
      <c r="D24" s="12"/>
      <c r="E24" s="12" t="s">
        <v>86</v>
      </c>
      <c r="F24" s="12"/>
      <c r="G24" s="12"/>
      <c r="H24" s="10" t="s">
        <v>79</v>
      </c>
      <c r="I24" s="109"/>
      <c r="J24" s="42">
        <f t="shared" si="2"/>
        <v>160</v>
      </c>
      <c r="K24" s="109">
        <f ca="1">SUMPRODUCT((Stocks!$C$2:$C$2135=RIGHT(CELL("nomfichier",$A$1),LEN(CELL("nomfichier",$A$1))-SEARCH("]",CELL("nomfichier",$A$1))))*(Stocks!$A$2:$A$2135=H24)*(Stocks!$B$2:$B$2135))</f>
        <v>560</v>
      </c>
      <c r="L24" s="109"/>
      <c r="M24" s="109"/>
      <c r="Q24" s="57">
        <v>1</v>
      </c>
      <c r="R24" s="60">
        <v>1</v>
      </c>
      <c r="S24" s="57">
        <v>1</v>
      </c>
      <c r="T24" s="60">
        <v>1</v>
      </c>
      <c r="U24" s="57">
        <v>1</v>
      </c>
      <c r="V24" s="60">
        <v>1</v>
      </c>
      <c r="W24" s="57">
        <v>1</v>
      </c>
      <c r="X24" s="60">
        <v>1</v>
      </c>
      <c r="Y24" s="63" t="s">
        <v>119</v>
      </c>
      <c r="Z24" s="63">
        <v>4</v>
      </c>
      <c r="AA24" s="64"/>
      <c r="AB24" s="64"/>
      <c r="AC24" s="64"/>
      <c r="AD24" s="64"/>
      <c r="AE24" s="64" t="s">
        <v>2</v>
      </c>
      <c r="AF24" s="64"/>
      <c r="AG24" s="63" t="s">
        <v>68</v>
      </c>
      <c r="AH24" s="109"/>
      <c r="AI24" s="66">
        <f t="shared" si="1"/>
        <v>2</v>
      </c>
      <c r="AJ24" s="109">
        <f ca="1">SUMPRODUCT((Stocks!$C$2:$C$2135=RIGHT(CELL("nomfichier",$A$1),LEN(CELL("nomfichier",$A$1))-SEARCH("]",CELL("nomfichier",$A$1))))*(Stocks!$A$2:$A$2135=AG24)*(Stocks!$B$2:$B$2135))</f>
        <v>8</v>
      </c>
      <c r="AM24" s="57">
        <v>1</v>
      </c>
      <c r="AN24" s="60"/>
      <c r="AO24" s="57">
        <v>1</v>
      </c>
      <c r="AP24" s="60">
        <v>1</v>
      </c>
      <c r="AQ24" s="57">
        <v>1</v>
      </c>
      <c r="AR24" s="60">
        <v>1</v>
      </c>
      <c r="AS24" s="57">
        <v>1</v>
      </c>
      <c r="AT24" s="103" t="s">
        <v>119</v>
      </c>
      <c r="AU24" s="103">
        <v>2</v>
      </c>
      <c r="AV24" s="95"/>
      <c r="AW24" s="95"/>
      <c r="AX24" s="95" t="s">
        <v>98</v>
      </c>
      <c r="AY24" s="95"/>
      <c r="AZ24" s="103" t="s">
        <v>4</v>
      </c>
      <c r="BB24" s="66">
        <f t="shared" si="3"/>
        <v>18</v>
      </c>
      <c r="BC24">
        <f ca="1">SUMPRODUCT((Stocks!$C$2:$C$2135=RIGHT(CELL("nomfichier",$A$1),LEN(CELL("nomfichier",$A$1))-SEARCH("]",CELL("nomfichier",$A$1))))*(Stocks!$A$2:$A$2135=AZ24)*(Stocks!$B$2:$B$2135))</f>
        <v>37</v>
      </c>
      <c r="BD24" s="89"/>
      <c r="BE24" t="s">
        <v>347</v>
      </c>
    </row>
    <row r="25" spans="1:58">
      <c r="A25" s="9">
        <v>1</v>
      </c>
      <c r="B25" s="10" t="s">
        <v>119</v>
      </c>
      <c r="C25" s="10">
        <v>1</v>
      </c>
      <c r="D25" s="12"/>
      <c r="E25" s="12" t="s">
        <v>134</v>
      </c>
      <c r="F25" s="12"/>
      <c r="G25" s="12"/>
      <c r="H25" s="10" t="s">
        <v>80</v>
      </c>
      <c r="I25" s="109"/>
      <c r="J25" s="42">
        <f>$I$3*A25</f>
        <v>40</v>
      </c>
      <c r="K25" s="109">
        <f ca="1">SUMPRODUCT((Stocks!$C$2:$C$2135=RIGHT(CELL("nomfichier",$A$1),LEN(CELL("nomfichier",$A$1))-SEARCH("]",CELL("nomfichier",$A$1))))*(Stocks!$A$2:$A$2135=H25)*(Stocks!$B$2:$B$2135))</f>
        <v>0</v>
      </c>
      <c r="L25" s="109"/>
      <c r="M25" s="109"/>
      <c r="Q25" s="57">
        <v>1</v>
      </c>
      <c r="R25" s="60">
        <v>1</v>
      </c>
      <c r="S25" s="57">
        <v>1</v>
      </c>
      <c r="T25" s="60">
        <v>1</v>
      </c>
      <c r="U25" s="57">
        <v>1</v>
      </c>
      <c r="V25" s="60">
        <v>1</v>
      </c>
      <c r="W25" s="57">
        <v>1</v>
      </c>
      <c r="X25" s="60">
        <v>1</v>
      </c>
      <c r="Y25" s="63" t="s">
        <v>119</v>
      </c>
      <c r="Z25" s="63">
        <v>3</v>
      </c>
      <c r="AA25" s="64"/>
      <c r="AB25" s="64"/>
      <c r="AC25" s="64"/>
      <c r="AD25" s="64" t="s">
        <v>262</v>
      </c>
      <c r="AE25" s="64"/>
      <c r="AF25" s="64"/>
      <c r="AG25" s="63" t="s">
        <v>111</v>
      </c>
      <c r="AH25" s="109"/>
      <c r="AI25" s="66">
        <f t="shared" si="1"/>
        <v>2</v>
      </c>
      <c r="AJ25" s="109">
        <f ca="1">SUMPRODUCT((Stocks!$C$2:$C$2135=RIGHT(CELL("nomfichier",$A$1),LEN(CELL("nomfichier",$A$1))-SEARCH("]",CELL("nomfichier",$A$1))))*(Stocks!$A$2:$A$2135=AG25)*(Stocks!$B$2:$B$2135))</f>
        <v>0</v>
      </c>
      <c r="AM25" s="57">
        <v>4</v>
      </c>
      <c r="AN25" s="60">
        <v>4</v>
      </c>
      <c r="AO25" s="57">
        <v>4</v>
      </c>
      <c r="AP25" s="60">
        <v>4</v>
      </c>
      <c r="AQ25" s="57">
        <v>4</v>
      </c>
      <c r="AR25" s="60">
        <v>4</v>
      </c>
      <c r="AS25" s="57">
        <v>4</v>
      </c>
      <c r="AT25" s="96" t="s">
        <v>119</v>
      </c>
      <c r="AU25" s="96">
        <v>2</v>
      </c>
      <c r="AV25" s="91"/>
      <c r="AW25" s="91"/>
      <c r="AX25" s="91" t="s">
        <v>22</v>
      </c>
      <c r="AY25" s="91"/>
      <c r="AZ25" s="96" t="s">
        <v>87</v>
      </c>
      <c r="BB25" s="66">
        <f t="shared" ref="BB25" si="4">($BA$3*AM25)+($BA$4*AN25)+($BA$5*AO25)+($BA$6*AP25)+($BA$7*AQ25)+($BA$8*AR25)+($BA$9*AS25)</f>
        <v>76</v>
      </c>
      <c r="BC25">
        <f ca="1">SUMPRODUCT((Stocks!$C$2:$C$2135=RIGHT(CELL("nomfichier",$A$1),LEN(CELL("nomfichier",$A$1))-SEARCH("]",CELL("nomfichier",$A$1))))*(Stocks!$A$2:$A$2135=AZ25)*(Stocks!$B$2:$B$2135))</f>
        <v>4109</v>
      </c>
    </row>
    <row r="26" spans="1:58">
      <c r="A26" s="9">
        <v>1</v>
      </c>
      <c r="B26" s="10" t="s">
        <v>119</v>
      </c>
      <c r="C26" s="10">
        <v>1</v>
      </c>
      <c r="D26" s="12"/>
      <c r="E26" s="12" t="s">
        <v>313</v>
      </c>
      <c r="F26" s="12"/>
      <c r="G26" s="12"/>
      <c r="H26" s="10" t="s">
        <v>21</v>
      </c>
      <c r="J26" s="42">
        <f>$I$3*A26</f>
        <v>40</v>
      </c>
      <c r="K26">
        <f ca="1">SUMPRODUCT((Stocks!$C$2:$C$2135=RIGHT(CELL("nomfichier",$A$1),LEN(CELL("nomfichier",$A$1))-SEARCH("]",CELL("nomfichier",$A$1))))*(Stocks!$A$2:$A$2135=H26)*(Stocks!$B$2:$B$2135))</f>
        <v>2240</v>
      </c>
      <c r="L26" s="109"/>
      <c r="M26" s="109"/>
      <c r="Q26" s="79"/>
      <c r="R26" s="79"/>
      <c r="S26" s="79"/>
      <c r="T26" s="79"/>
      <c r="U26" s="79"/>
      <c r="V26" s="79"/>
      <c r="W26" s="79"/>
      <c r="X26" s="79"/>
      <c r="Y26" s="111" t="s">
        <v>260</v>
      </c>
      <c r="Z26" s="111"/>
      <c r="AA26" s="111"/>
      <c r="AB26" s="111"/>
      <c r="AC26" s="111"/>
      <c r="AD26" s="111"/>
      <c r="AE26" s="111"/>
      <c r="AF26" s="111"/>
      <c r="AG26" s="108"/>
      <c r="AH26" s="79"/>
      <c r="AI26" s="79"/>
      <c r="AJ26" s="79"/>
      <c r="AM26" s="57"/>
      <c r="AN26" s="60">
        <v>1</v>
      </c>
      <c r="AO26" s="57"/>
      <c r="AP26" s="60"/>
      <c r="AQ26" s="57"/>
      <c r="AR26" s="60"/>
      <c r="AS26" s="57"/>
      <c r="AT26" s="103" t="s">
        <v>119</v>
      </c>
      <c r="AU26" s="103">
        <v>2</v>
      </c>
      <c r="AV26" s="95"/>
      <c r="AW26" s="95"/>
      <c r="AX26" s="95" t="s">
        <v>213</v>
      </c>
      <c r="AY26" s="95"/>
      <c r="AZ26" s="103" t="s">
        <v>55</v>
      </c>
      <c r="BA26" s="109"/>
      <c r="BB26" s="66">
        <f>($BA$3*AM26)+($BA$4*AN26)+($BA$5*AO26)+($BA$6*AP26)+($BA$7*AQ26)+($BA$8*AR26)+($BA$9*AS26)</f>
        <v>1</v>
      </c>
      <c r="BC26" s="109">
        <f ca="1">SUMPRODUCT((Stocks!$C$2:$C$2135=RIGHT(CELL("nomfichier",$A$1),LEN(CELL("nomfichier",$A$1))-SEARCH("]",CELL("nomfichier",$A$1))))*(Stocks!$A$2:$A$2135=AZ26)*(Stocks!$B$2:$B$2135))</f>
        <v>67</v>
      </c>
      <c r="BD26" s="109"/>
      <c r="BE26" s="109"/>
    </row>
    <row r="27" spans="1:58">
      <c r="L27" s="109"/>
      <c r="M27" s="109"/>
      <c r="Q27" s="57">
        <v>2</v>
      </c>
      <c r="R27" s="60">
        <v>2</v>
      </c>
      <c r="S27" s="57">
        <v>2</v>
      </c>
      <c r="T27" s="60">
        <v>2</v>
      </c>
      <c r="U27" s="57">
        <v>2</v>
      </c>
      <c r="V27" s="60">
        <v>2</v>
      </c>
      <c r="W27" s="57">
        <v>2</v>
      </c>
      <c r="X27" s="60">
        <v>2</v>
      </c>
      <c r="Y27" s="63" t="s">
        <v>119</v>
      </c>
      <c r="Z27" s="63">
        <v>2</v>
      </c>
      <c r="AA27" s="64"/>
      <c r="AB27" s="64"/>
      <c r="AC27" s="64" t="s">
        <v>178</v>
      </c>
      <c r="AD27" s="64"/>
      <c r="AE27" s="64"/>
      <c r="AF27" s="64"/>
      <c r="AG27" s="63" t="s">
        <v>20</v>
      </c>
      <c r="AH27" s="109"/>
      <c r="AI27" s="66">
        <f>($AH$3*Q27)+($AH$4*R27)+($AH$5*S27)+($AH$6*T27)+($AH$7*U27)+($AH$8*V27)+($AH$9*W27)+($AH$10*X27)</f>
        <v>4</v>
      </c>
      <c r="AJ27" s="109">
        <f ca="1">SUMPRODUCT((Stocks!$C$2:$C$2135=RIGHT(CELL("nomfichier",$A$1),LEN(CELL("nomfichier",$A$1))-SEARCH("]",CELL("nomfichier",$A$1))))*(Stocks!$A$2:$A$2135=AG27)*(Stocks!$B$2:$B$2135))</f>
        <v>2981</v>
      </c>
      <c r="AM27" s="57">
        <v>1</v>
      </c>
      <c r="AN27" s="60">
        <v>1</v>
      </c>
      <c r="AO27" s="57">
        <v>1</v>
      </c>
      <c r="AP27" s="60">
        <v>1</v>
      </c>
      <c r="AQ27" s="57">
        <v>1</v>
      </c>
      <c r="AR27" s="60">
        <v>1</v>
      </c>
      <c r="AS27" s="57">
        <v>1</v>
      </c>
      <c r="AT27" s="96" t="s">
        <v>119</v>
      </c>
      <c r="AU27" s="96">
        <v>2</v>
      </c>
      <c r="AV27" s="91"/>
      <c r="AW27" s="91"/>
      <c r="AX27" s="91" t="s">
        <v>180</v>
      </c>
      <c r="AY27" s="91"/>
      <c r="AZ27" s="96" t="s">
        <v>28</v>
      </c>
      <c r="BA27" s="109"/>
      <c r="BB27" s="66">
        <f t="shared" ref="BB27" si="5">($BA$3*AM27)+($BA$4*AN27)+($BA$5*AO27)+($BA$6*AP27)+($BA$7*AQ27)+($BA$8*AR27)+($BA$9*AS27)</f>
        <v>19</v>
      </c>
      <c r="BC27" s="109">
        <f ca="1">SUMPRODUCT((Stocks!$C$2:$C$2135=RIGHT(CELL("nomfichier",$A$1),LEN(CELL("nomfichier",$A$1))-SEARCH("]",CELL("nomfichier",$A$1))))*(Stocks!$A$2:$A$2135=AZ27)*(Stocks!$B$2:$B$2135))</f>
        <v>2145</v>
      </c>
      <c r="BD27" s="43"/>
      <c r="BE27" s="43"/>
      <c r="BF27" s="43"/>
    </row>
    <row r="28" spans="1:58">
      <c r="A28" s="114"/>
      <c r="B28" s="115"/>
      <c r="C28" s="115"/>
      <c r="D28" s="116"/>
      <c r="E28" s="116"/>
      <c r="F28" s="116"/>
      <c r="G28" s="116"/>
      <c r="H28" s="115"/>
      <c r="I28" s="90"/>
      <c r="J28" s="117"/>
      <c r="K28" s="90"/>
      <c r="L28" s="90"/>
      <c r="M28" s="90"/>
      <c r="N28" s="90"/>
      <c r="Q28" s="57">
        <v>1</v>
      </c>
      <c r="R28" s="60">
        <v>1</v>
      </c>
      <c r="S28" s="57">
        <v>1</v>
      </c>
      <c r="T28" s="60">
        <v>1</v>
      </c>
      <c r="U28" s="57">
        <v>1</v>
      </c>
      <c r="V28" s="60">
        <v>1</v>
      </c>
      <c r="W28" s="57">
        <v>1</v>
      </c>
      <c r="X28" s="60">
        <v>1</v>
      </c>
      <c r="Y28" s="63" t="s">
        <v>119</v>
      </c>
      <c r="Z28" s="63">
        <v>2</v>
      </c>
      <c r="AA28" s="64"/>
      <c r="AB28" s="64"/>
      <c r="AC28" s="64" t="s">
        <v>179</v>
      </c>
      <c r="AD28" s="64"/>
      <c r="AE28" s="64"/>
      <c r="AF28" s="64"/>
      <c r="AG28" s="63" t="s">
        <v>6</v>
      </c>
      <c r="AH28" s="109"/>
      <c r="AI28" s="66">
        <f>($AH$3*Q28)+($AH$4*R28)+($AH$5*S28)+($AH$6*T28)+($AH$7*U28)+($AH$8*V28)+($AH$9*W28)+($AH$10*X28)</f>
        <v>2</v>
      </c>
      <c r="AJ28" s="109">
        <f ca="1">SUMPRODUCT((Stocks!$C$2:$C$2135=RIGHT(CELL("nomfichier",$A$1),LEN(CELL("nomfichier",$A$1))-SEARCH("]",CELL("nomfichier",$A$1))))*(Stocks!$A$2:$A$2135=AG28)*(Stocks!$B$2:$B$2135))</f>
        <v>60</v>
      </c>
      <c r="AM28" s="79"/>
      <c r="AN28" s="79"/>
      <c r="AO28" s="79"/>
      <c r="AP28" s="79"/>
      <c r="AQ28" s="79"/>
      <c r="AR28" s="79"/>
      <c r="AS28" s="79"/>
      <c r="AT28" s="111" t="s">
        <v>250</v>
      </c>
      <c r="AU28" s="111"/>
      <c r="AV28" s="111"/>
      <c r="AW28" s="111"/>
      <c r="AX28" s="111"/>
      <c r="AY28" s="111"/>
      <c r="AZ28" s="108"/>
      <c r="BA28" s="79"/>
      <c r="BB28" s="79"/>
      <c r="BC28" s="79"/>
      <c r="BD28" s="109"/>
      <c r="BE28" s="109"/>
    </row>
    <row r="29" spans="1:58">
      <c r="A29" s="90"/>
      <c r="B29" s="90"/>
      <c r="C29" s="90"/>
      <c r="D29" s="90"/>
      <c r="E29" s="90"/>
      <c r="F29" s="90"/>
      <c r="G29" s="90"/>
      <c r="H29" s="90"/>
      <c r="I29" s="90"/>
      <c r="J29" s="117"/>
      <c r="K29" s="90"/>
      <c r="L29" s="118"/>
      <c r="M29" s="90"/>
      <c r="N29" s="90"/>
      <c r="Q29" s="57"/>
      <c r="R29" s="60"/>
      <c r="S29" s="57">
        <v>1</v>
      </c>
      <c r="T29" s="60"/>
      <c r="U29" s="57"/>
      <c r="V29" s="60"/>
      <c r="W29" s="57">
        <v>1</v>
      </c>
      <c r="X29" s="60"/>
      <c r="Y29" s="63" t="s">
        <v>119</v>
      </c>
      <c r="Z29" s="63">
        <v>2</v>
      </c>
      <c r="AA29" s="64"/>
      <c r="AB29" s="64"/>
      <c r="AC29" s="64" t="s">
        <v>213</v>
      </c>
      <c r="AD29" s="64"/>
      <c r="AE29" s="64"/>
      <c r="AF29" s="64"/>
      <c r="AG29" s="63" t="s">
        <v>55</v>
      </c>
      <c r="AH29" s="109"/>
      <c r="AI29" s="66">
        <f>($AH$3*Q29)+($AH$4*R29)+($AH$5*S29)+($AH$6*T29)+($AH$7*U29)+($AH$8*V29)+($AH$9*W29)+($AH$10*X29)</f>
        <v>2</v>
      </c>
      <c r="AJ29" s="109">
        <f ca="1">SUMPRODUCT((Stocks!$C$2:$C$2135=RIGHT(CELL("nomfichier",$A$1),LEN(CELL("nomfichier",$A$1))-SEARCH("]",CELL("nomfichier",$A$1))))*(Stocks!$A$2:$A$2135=AG29)*(Stocks!$B$2:$B$2135))</f>
        <v>67</v>
      </c>
      <c r="AM29" s="57">
        <v>1</v>
      </c>
      <c r="AN29" s="60">
        <v>1</v>
      </c>
      <c r="AO29" s="57"/>
      <c r="AP29" s="60">
        <v>1</v>
      </c>
      <c r="AQ29" s="57">
        <v>1</v>
      </c>
      <c r="AR29" s="60">
        <v>1</v>
      </c>
      <c r="AS29" s="57"/>
      <c r="AT29" s="63" t="s">
        <v>119</v>
      </c>
      <c r="AU29" s="63">
        <v>2</v>
      </c>
      <c r="AV29" s="64"/>
      <c r="AW29" s="64"/>
      <c r="AX29" s="91" t="s">
        <v>268</v>
      </c>
      <c r="AY29" s="64"/>
      <c r="AZ29" s="63" t="s">
        <v>64</v>
      </c>
      <c r="BA29" s="109"/>
      <c r="BB29" s="66">
        <f t="shared" ref="BB29:BB40" si="6">($BA$3*AM29)+($BA$4*AN29)+($BA$5*AO29)+($BA$6*AP29)+($BA$7*AQ29)+($BA$8*AR29)+($BA$9*AS29)</f>
        <v>8</v>
      </c>
      <c r="BC29" s="109">
        <f ca="1">SUMPRODUCT((Stocks!$C$2:$C$2135=RIGHT(CELL("nomfichier",$A$1),LEN(CELL("nomfichier",$A$1))-SEARCH("]",CELL("nomfichier",$A$1))))*(Stocks!$A$2:$A$2135=AZ29)*(Stocks!$B$2:$B$2135))</f>
        <v>45</v>
      </c>
      <c r="BD29" s="109"/>
      <c r="BE29" s="109"/>
    </row>
    <row r="30" spans="1:58">
      <c r="A30" s="90"/>
      <c r="B30" s="90"/>
      <c r="C30" s="90"/>
      <c r="D30" s="90"/>
      <c r="E30" s="90"/>
      <c r="F30" s="90"/>
      <c r="G30" s="90"/>
      <c r="H30" s="90"/>
      <c r="I30" s="90"/>
      <c r="J30" s="117"/>
      <c r="K30" s="90"/>
      <c r="L30" s="90"/>
      <c r="M30" s="90"/>
      <c r="N30" s="90"/>
      <c r="Q30" s="57">
        <v>1</v>
      </c>
      <c r="R30" s="60">
        <v>1</v>
      </c>
      <c r="S30" s="57">
        <v>1</v>
      </c>
      <c r="T30" s="60">
        <v>1</v>
      </c>
      <c r="U30" s="57">
        <v>1</v>
      </c>
      <c r="V30" s="60">
        <v>1</v>
      </c>
      <c r="W30" s="57">
        <v>1</v>
      </c>
      <c r="X30" s="60">
        <v>1</v>
      </c>
      <c r="Y30" s="63" t="s">
        <v>119</v>
      </c>
      <c r="Z30" s="63">
        <v>2</v>
      </c>
      <c r="AA30" s="64"/>
      <c r="AB30" s="64"/>
      <c r="AC30" s="64" t="s">
        <v>180</v>
      </c>
      <c r="AD30" s="64"/>
      <c r="AE30" s="64"/>
      <c r="AF30" s="64"/>
      <c r="AG30" s="63" t="s">
        <v>28</v>
      </c>
      <c r="AH30" s="109"/>
      <c r="AI30" s="66">
        <f>($AH$3*Q30)+($AH$4*R30)+($AH$5*S30)+($AH$6*T30)+($AH$7*U30)+($AH$8*V30)+($AH$9*W30)+($AH$10*X30)</f>
        <v>2</v>
      </c>
      <c r="AJ30" s="109">
        <f ca="1">SUMPRODUCT((Stocks!$C$2:$C$2135=RIGHT(CELL("nomfichier",$A$1),LEN(CELL("nomfichier",$A$1))-SEARCH("]",CELL("nomfichier",$A$1))))*(Stocks!$A$2:$A$2135=AG30)*(Stocks!$B$2:$B$2135))</f>
        <v>2145</v>
      </c>
      <c r="AM30" s="57"/>
      <c r="AN30" s="60"/>
      <c r="AO30" s="57">
        <v>1</v>
      </c>
      <c r="AP30" s="60"/>
      <c r="AQ30" s="57"/>
      <c r="AR30" s="60"/>
      <c r="AS30" s="57">
        <v>1</v>
      </c>
      <c r="AT30" s="63" t="s">
        <v>119</v>
      </c>
      <c r="AU30" s="63">
        <v>2</v>
      </c>
      <c r="AV30" s="64"/>
      <c r="AW30" s="64"/>
      <c r="AX30" s="64" t="s">
        <v>312</v>
      </c>
      <c r="AY30" s="64"/>
      <c r="AZ30" s="63" t="s">
        <v>211</v>
      </c>
      <c r="BA30" s="109"/>
      <c r="BB30" s="66">
        <f t="shared" si="6"/>
        <v>11</v>
      </c>
      <c r="BC30" s="109">
        <f ca="1">SUMPRODUCT((Stocks!$C$2:$C$2135=RIGHT(CELL("nomfichier",$A$1),LEN(CELL("nomfichier",$A$1))-SEARCH("]",CELL("nomfichier",$A$1))))*(Stocks!$A$2:$A$2135=AZ30)*(Stocks!$B$2:$B$2135))</f>
        <v>106</v>
      </c>
      <c r="BD30" s="109"/>
      <c r="BE30" s="109"/>
    </row>
    <row r="31" spans="1:58">
      <c r="N31" s="43"/>
      <c r="Q31" s="79"/>
      <c r="R31" s="79"/>
      <c r="S31" s="79"/>
      <c r="T31" s="79"/>
      <c r="U31" s="79"/>
      <c r="V31" s="79"/>
      <c r="W31" s="79"/>
      <c r="X31" s="79"/>
      <c r="Y31" s="149" t="s">
        <v>250</v>
      </c>
      <c r="Z31" s="149"/>
      <c r="AA31" s="149"/>
      <c r="AB31" s="149"/>
      <c r="AC31" s="149"/>
      <c r="AD31" s="149"/>
      <c r="AE31" s="149"/>
      <c r="AF31" s="149"/>
      <c r="AG31" s="149"/>
      <c r="AH31" s="79"/>
      <c r="AI31" s="79"/>
      <c r="AJ31" s="79"/>
      <c r="AM31" s="57">
        <v>1</v>
      </c>
      <c r="AN31" s="60">
        <v>1</v>
      </c>
      <c r="AO31" s="57">
        <v>1</v>
      </c>
      <c r="AP31" s="60">
        <v>1</v>
      </c>
      <c r="AQ31" s="57">
        <v>1</v>
      </c>
      <c r="AR31" s="60">
        <v>1</v>
      </c>
      <c r="AS31" s="57">
        <v>1</v>
      </c>
      <c r="AT31" s="63" t="s">
        <v>119</v>
      </c>
      <c r="AU31" s="63">
        <v>2</v>
      </c>
      <c r="AV31" s="64"/>
      <c r="AW31" s="64"/>
      <c r="AX31" s="64" t="s">
        <v>2</v>
      </c>
      <c r="AY31" s="64"/>
      <c r="AZ31" s="63" t="s">
        <v>48</v>
      </c>
      <c r="BA31" s="109"/>
      <c r="BB31" s="66">
        <f t="shared" si="6"/>
        <v>19</v>
      </c>
      <c r="BC31" s="109">
        <f ca="1">SUMPRODUCT((Stocks!$C$2:$C$2135=RIGHT(CELL("nomfichier",$A$1),LEN(CELL("nomfichier",$A$1))-SEARCH("]",CELL("nomfichier",$A$1))))*(Stocks!$A$2:$A$2135=AZ31)*(Stocks!$B$2:$B$2135))</f>
        <v>0</v>
      </c>
      <c r="BD31" s="109"/>
      <c r="BE31" s="109"/>
    </row>
    <row r="32" spans="1:58">
      <c r="Q32" s="57">
        <v>5</v>
      </c>
      <c r="R32" s="60">
        <v>5</v>
      </c>
      <c r="S32" s="57">
        <v>5</v>
      </c>
      <c r="T32" s="60">
        <v>5</v>
      </c>
      <c r="U32" s="57">
        <v>5</v>
      </c>
      <c r="V32" s="60">
        <v>5</v>
      </c>
      <c r="W32" s="57">
        <v>5</v>
      </c>
      <c r="X32" s="60">
        <v>5</v>
      </c>
      <c r="Y32" s="63" t="s">
        <v>119</v>
      </c>
      <c r="Z32" s="63">
        <v>1</v>
      </c>
      <c r="AA32" s="64"/>
      <c r="AB32" s="64" t="s">
        <v>100</v>
      </c>
      <c r="AC32" s="64"/>
      <c r="AD32" s="64"/>
      <c r="AE32" s="64"/>
      <c r="AF32" s="64"/>
      <c r="AG32" s="63" t="s">
        <v>182</v>
      </c>
      <c r="AH32" s="109"/>
      <c r="AI32" s="66">
        <f t="shared" ref="AI32:AI38" si="7">($AH$3*Q32)+($AH$4*R32)+($AH$5*S32)+($AH$6*T32)+($AH$7*U32)+($AH$8*V32)+($AH$9*W32)+($AH$10*X32)</f>
        <v>10</v>
      </c>
      <c r="AJ32" s="109">
        <f ca="1">SUMPRODUCT((Stocks!$C$2:$C$2135=RIGHT(CELL("nomfichier",$A$1),LEN(CELL("nomfichier",$A$1))-SEARCH("]",CELL("nomfichier",$A$1))))*(Stocks!$A$2:$A$2135=AG32)*(Stocks!$B$2:$B$2135))</f>
        <v>2204</v>
      </c>
      <c r="AM32" s="57">
        <v>4</v>
      </c>
      <c r="AN32" s="60">
        <v>4</v>
      </c>
      <c r="AO32" s="57">
        <v>4</v>
      </c>
      <c r="AP32" s="60">
        <v>4</v>
      </c>
      <c r="AQ32" s="57">
        <v>4</v>
      </c>
      <c r="AR32" s="60">
        <v>4</v>
      </c>
      <c r="AS32" s="57">
        <v>4</v>
      </c>
      <c r="AT32" s="63" t="s">
        <v>119</v>
      </c>
      <c r="AU32" s="63">
        <v>1</v>
      </c>
      <c r="AV32" s="64"/>
      <c r="AW32" s="64" t="s">
        <v>181</v>
      </c>
      <c r="AX32" s="64"/>
      <c r="AY32" s="64"/>
      <c r="AZ32" s="63" t="s">
        <v>182</v>
      </c>
      <c r="BA32" s="109"/>
      <c r="BB32" s="66">
        <f t="shared" si="6"/>
        <v>76</v>
      </c>
      <c r="BC32" s="109">
        <f ca="1">SUMPRODUCT((Stocks!$C$2:$C$2135=RIGHT(CELL("nomfichier",$A$1),LEN(CELL("nomfichier",$A$1))-SEARCH("]",CELL("nomfichier",$A$1))))*(Stocks!$A$2:$A$2135=AZ32)*(Stocks!$B$2:$B$2135))</f>
        <v>2204</v>
      </c>
      <c r="BD32" s="109"/>
      <c r="BE32" s="109"/>
    </row>
    <row r="33" spans="2:57">
      <c r="Q33" s="57">
        <v>1</v>
      </c>
      <c r="R33" s="60">
        <v>1</v>
      </c>
      <c r="S33" s="57">
        <v>1</v>
      </c>
      <c r="T33" s="60">
        <v>1</v>
      </c>
      <c r="U33" s="57">
        <v>1</v>
      </c>
      <c r="V33" s="60">
        <v>1</v>
      </c>
      <c r="W33" s="57">
        <v>1</v>
      </c>
      <c r="X33" s="60">
        <v>1</v>
      </c>
      <c r="Y33" s="63" t="s">
        <v>119</v>
      </c>
      <c r="Z33" s="63">
        <v>1</v>
      </c>
      <c r="AA33" s="64"/>
      <c r="AB33" s="64" t="s">
        <v>308</v>
      </c>
      <c r="AC33" s="64"/>
      <c r="AD33" s="64"/>
      <c r="AE33" s="64"/>
      <c r="AF33" s="64"/>
      <c r="AG33" s="63" t="s">
        <v>13</v>
      </c>
      <c r="AH33" s="109"/>
      <c r="AI33" s="66">
        <f t="shared" si="7"/>
        <v>2</v>
      </c>
      <c r="AJ33" s="109">
        <f ca="1">SUMPRODUCT((Stocks!$C$2:$C$2135=RIGHT(CELL("nomfichier",$A$1),LEN(CELL("nomfichier",$A$1))-SEARCH("]",CELL("nomfichier",$A$1))))*(Stocks!$A$2:$A$2135=AG33)*(Stocks!$B$2:$B$2135))</f>
        <v>81</v>
      </c>
      <c r="AM33" s="57"/>
      <c r="AN33" s="60"/>
      <c r="AO33" s="57">
        <v>1</v>
      </c>
      <c r="AP33" s="60"/>
      <c r="AQ33" s="57"/>
      <c r="AR33" s="60"/>
      <c r="AS33" s="57">
        <v>1</v>
      </c>
      <c r="AT33" s="63" t="s">
        <v>119</v>
      </c>
      <c r="AU33" s="63">
        <v>1</v>
      </c>
      <c r="AV33" s="64"/>
      <c r="AW33" s="64" t="s">
        <v>189</v>
      </c>
      <c r="AX33" s="64"/>
      <c r="AY33" s="64"/>
      <c r="AZ33" s="63" t="s">
        <v>26</v>
      </c>
      <c r="BA33" s="109"/>
      <c r="BB33" s="66">
        <f t="shared" si="6"/>
        <v>11</v>
      </c>
      <c r="BC33" s="109">
        <f ca="1">SUMPRODUCT((Stocks!$C$2:$C$2135=RIGHT(CELL("nomfichier",$A$1),LEN(CELL("nomfichier",$A$1))-SEARCH("]",CELL("nomfichier",$A$1))))*(Stocks!$A$2:$A$2135=AZ33)*(Stocks!$B$2:$B$2135))</f>
        <v>645</v>
      </c>
      <c r="BD33" s="109"/>
      <c r="BE33" s="115"/>
    </row>
    <row r="34" spans="2:57">
      <c r="Q34" s="97">
        <v>1</v>
      </c>
      <c r="R34" s="107">
        <v>1</v>
      </c>
      <c r="S34" s="97">
        <v>1</v>
      </c>
      <c r="T34" s="107">
        <v>1</v>
      </c>
      <c r="U34" s="97">
        <v>1</v>
      </c>
      <c r="V34" s="107">
        <v>1</v>
      </c>
      <c r="W34" s="97">
        <v>1</v>
      </c>
      <c r="X34" s="107">
        <v>1</v>
      </c>
      <c r="Y34" s="96" t="s">
        <v>119</v>
      </c>
      <c r="Z34" s="96">
        <v>1</v>
      </c>
      <c r="AA34" s="91"/>
      <c r="AB34" s="91" t="s">
        <v>5</v>
      </c>
      <c r="AC34" s="91"/>
      <c r="AD34" s="91"/>
      <c r="AE34" s="91"/>
      <c r="AF34" s="91"/>
      <c r="AG34" s="96" t="s">
        <v>124</v>
      </c>
      <c r="AH34" s="43"/>
      <c r="AI34" s="66">
        <f t="shared" si="7"/>
        <v>2</v>
      </c>
      <c r="AJ34" s="109">
        <f ca="1">SUMPRODUCT((Stocks!$C$2:$C$2135=RIGHT(CELL("nomfichier",$A$1),LEN(CELL("nomfichier",$A$1))-SEARCH("]",CELL("nomfichier",$A$1))))*(Stocks!$A$2:$A$2135=AG34)*(Stocks!$B$2:$B$2135))</f>
        <v>1639</v>
      </c>
      <c r="AM34" s="57">
        <v>1</v>
      </c>
      <c r="AN34" s="60"/>
      <c r="AO34" s="57"/>
      <c r="AP34" s="60">
        <v>1</v>
      </c>
      <c r="AQ34" s="57">
        <v>1</v>
      </c>
      <c r="AR34" s="60">
        <v>1</v>
      </c>
      <c r="AS34" s="57"/>
      <c r="AT34" s="63" t="s">
        <v>119</v>
      </c>
      <c r="AU34" s="63">
        <v>1</v>
      </c>
      <c r="AV34" s="64"/>
      <c r="AW34" s="64" t="s">
        <v>190</v>
      </c>
      <c r="AX34" s="64"/>
      <c r="AY34" s="64"/>
      <c r="AZ34" s="63" t="s">
        <v>191</v>
      </c>
      <c r="BA34" s="109"/>
      <c r="BB34" s="66">
        <f t="shared" si="6"/>
        <v>7</v>
      </c>
      <c r="BC34" s="109">
        <f ca="1">SUMPRODUCT((Stocks!$C$2:$C$2135=RIGHT(CELL("nomfichier",$A$1),LEN(CELL("nomfichier",$A$1))-SEARCH("]",CELL("nomfichier",$A$1))))*(Stocks!$A$2:$A$2135=AZ34)*(Stocks!$B$2:$B$2135))</f>
        <v>0</v>
      </c>
      <c r="BD34" s="109"/>
      <c r="BE34" s="92"/>
    </row>
    <row r="35" spans="2:57">
      <c r="B35" s="92"/>
      <c r="Q35" s="57">
        <v>1</v>
      </c>
      <c r="R35" s="60"/>
      <c r="S35" s="57">
        <v>1</v>
      </c>
      <c r="T35" s="60">
        <v>1</v>
      </c>
      <c r="U35" s="57"/>
      <c r="V35" s="60"/>
      <c r="W35" s="57">
        <v>1</v>
      </c>
      <c r="X35" s="60"/>
      <c r="Y35" s="63" t="s">
        <v>119</v>
      </c>
      <c r="Z35" s="63">
        <v>1</v>
      </c>
      <c r="AA35" s="64"/>
      <c r="AB35" s="64" t="s">
        <v>96</v>
      </c>
      <c r="AC35" s="64"/>
      <c r="AD35" s="64"/>
      <c r="AE35" s="64"/>
      <c r="AF35" s="64"/>
      <c r="AG35" s="63" t="s">
        <v>74</v>
      </c>
      <c r="AH35" s="109"/>
      <c r="AI35" s="66">
        <f t="shared" si="7"/>
        <v>2</v>
      </c>
      <c r="AJ35" s="109">
        <f ca="1">SUMPRODUCT((Stocks!$C$2:$C$2135=RIGHT(CELL("nomfichier",$A$1),LEN(CELL("nomfichier",$A$1))-SEARCH("]",CELL("nomfichier",$A$1))))*(Stocks!$A$2:$A$2135=AG35)*(Stocks!$B$2:$B$2135))</f>
        <v>0</v>
      </c>
      <c r="AM35" s="57">
        <v>1</v>
      </c>
      <c r="AN35" s="60">
        <v>1</v>
      </c>
      <c r="AO35" s="57">
        <v>1</v>
      </c>
      <c r="AP35" s="60">
        <v>1</v>
      </c>
      <c r="AQ35" s="57">
        <v>1</v>
      </c>
      <c r="AR35" s="60">
        <v>1</v>
      </c>
      <c r="AS35" s="57">
        <v>1</v>
      </c>
      <c r="AT35" s="63" t="s">
        <v>119</v>
      </c>
      <c r="AU35" s="63">
        <v>1</v>
      </c>
      <c r="AV35" s="64"/>
      <c r="AW35" s="64" t="s">
        <v>193</v>
      </c>
      <c r="AX35" s="64"/>
      <c r="AY35" s="64"/>
      <c r="AZ35" s="63" t="s">
        <v>49</v>
      </c>
      <c r="BA35" s="109"/>
      <c r="BB35" s="66">
        <f t="shared" si="6"/>
        <v>19</v>
      </c>
      <c r="BC35" s="109">
        <f ca="1">SUMPRODUCT((Stocks!$C$2:$C$2135=RIGHT(CELL("nomfichier",$A$1),LEN(CELL("nomfichier",$A$1))-SEARCH("]",CELL("nomfichier",$A$1))))*(Stocks!$A$2:$A$2135=AZ35)*(Stocks!$B$2:$B$2135))</f>
        <v>33</v>
      </c>
      <c r="BD35" s="109"/>
      <c r="BE35" s="92"/>
    </row>
    <row r="36" spans="2:57">
      <c r="Q36" s="57"/>
      <c r="R36" s="60">
        <v>1</v>
      </c>
      <c r="S36" s="57"/>
      <c r="T36" s="60"/>
      <c r="U36" s="57">
        <v>1</v>
      </c>
      <c r="V36" s="60">
        <v>1</v>
      </c>
      <c r="W36" s="57"/>
      <c r="X36" s="60"/>
      <c r="Y36" s="63" t="s">
        <v>119</v>
      </c>
      <c r="Z36" s="63">
        <v>1</v>
      </c>
      <c r="AA36" s="64"/>
      <c r="AB36" s="64" t="s">
        <v>309</v>
      </c>
      <c r="AC36" s="64"/>
      <c r="AD36" s="64"/>
      <c r="AE36" s="64"/>
      <c r="AF36" s="64"/>
      <c r="AG36" s="63" t="s">
        <v>39</v>
      </c>
      <c r="AH36" s="109"/>
      <c r="AI36" s="66">
        <f t="shared" si="7"/>
        <v>0</v>
      </c>
      <c r="AJ36" s="109">
        <f ca="1">SUMPRODUCT((Stocks!$C$2:$C$2135=RIGHT(CELL("nomfichier",$A$1),LEN(CELL("nomfichier",$A$1))-SEARCH("]",CELL("nomfichier",$A$1))))*(Stocks!$A$2:$A$2135=AG36)*(Stocks!$B$2:$B$2135))</f>
        <v>4</v>
      </c>
      <c r="AM36" s="57">
        <v>1</v>
      </c>
      <c r="AN36" s="60">
        <v>1</v>
      </c>
      <c r="AO36" s="57">
        <v>1</v>
      </c>
      <c r="AP36" s="60">
        <v>1</v>
      </c>
      <c r="AQ36" s="57">
        <v>1</v>
      </c>
      <c r="AR36" s="60">
        <v>1</v>
      </c>
      <c r="AS36" s="57">
        <v>1</v>
      </c>
      <c r="AT36" s="63" t="s">
        <v>119</v>
      </c>
      <c r="AU36" s="63">
        <v>1</v>
      </c>
      <c r="AV36" s="64"/>
      <c r="AW36" s="91" t="s">
        <v>5</v>
      </c>
      <c r="AX36" s="64"/>
      <c r="AY36" s="64"/>
      <c r="AZ36" s="63" t="s">
        <v>124</v>
      </c>
      <c r="BA36" s="109"/>
      <c r="BB36" s="66">
        <f t="shared" si="6"/>
        <v>19</v>
      </c>
      <c r="BC36" s="109">
        <f ca="1">SUMPRODUCT((Stocks!$C$2:$C$2135=RIGHT(CELL("nomfichier",$A$1),LEN(CELL("nomfichier",$A$1))-SEARCH("]",CELL("nomfichier",$A$1))))*(Stocks!$A$2:$A$2135=AZ36)*(Stocks!$B$2:$B$2135))</f>
        <v>1639</v>
      </c>
      <c r="BD36" s="109"/>
      <c r="BE36" s="92"/>
    </row>
    <row r="37" spans="2:57">
      <c r="Q37" s="57">
        <v>1</v>
      </c>
      <c r="R37" s="60"/>
      <c r="S37" s="57">
        <v>1</v>
      </c>
      <c r="T37" s="60">
        <v>1</v>
      </c>
      <c r="U37" s="57"/>
      <c r="V37" s="60"/>
      <c r="W37" s="57"/>
      <c r="X37" s="60">
        <v>1</v>
      </c>
      <c r="Y37" s="63" t="s">
        <v>119</v>
      </c>
      <c r="Z37" s="63">
        <v>1</v>
      </c>
      <c r="AA37" s="64"/>
      <c r="AB37" s="64" t="s">
        <v>310</v>
      </c>
      <c r="AC37" s="64"/>
      <c r="AD37" s="64"/>
      <c r="AE37" s="64"/>
      <c r="AF37" s="64"/>
      <c r="AG37" s="63" t="s">
        <v>75</v>
      </c>
      <c r="AH37" s="109"/>
      <c r="AI37" s="66">
        <f t="shared" si="7"/>
        <v>2</v>
      </c>
      <c r="AJ37" s="109">
        <f ca="1">SUMPRODUCT((Stocks!$C$2:$C$2135=RIGHT(CELL("nomfichier",$A$1),LEN(CELL("nomfichier",$A$1))-SEARCH("]",CELL("nomfichier",$A$1))))*(Stocks!$A$2:$A$2135=AG37)*(Stocks!$B$2:$B$2135))</f>
        <v>0</v>
      </c>
      <c r="AM37" s="57">
        <v>1</v>
      </c>
      <c r="AN37" s="60">
        <v>1</v>
      </c>
      <c r="AO37" s="57">
        <v>1</v>
      </c>
      <c r="AP37" s="60">
        <v>1</v>
      </c>
      <c r="AQ37" s="57">
        <v>1</v>
      </c>
      <c r="AR37" s="60">
        <v>1</v>
      </c>
      <c r="AS37" s="57">
        <v>1</v>
      </c>
      <c r="AT37" s="63" t="s">
        <v>119</v>
      </c>
      <c r="AU37" s="63">
        <v>1</v>
      </c>
      <c r="AV37" s="64"/>
      <c r="AW37" s="91" t="s">
        <v>194</v>
      </c>
      <c r="AX37" s="64"/>
      <c r="AY37" s="64"/>
      <c r="AZ37" s="63" t="s">
        <v>53</v>
      </c>
      <c r="BA37" s="109"/>
      <c r="BB37" s="66">
        <f t="shared" si="6"/>
        <v>19</v>
      </c>
      <c r="BC37" s="109">
        <f ca="1">SUMPRODUCT((Stocks!$C$2:$C$2135=RIGHT(CELL("nomfichier",$A$1),LEN(CELL("nomfichier",$A$1))-SEARCH("]",CELL("nomfichier",$A$1))))*(Stocks!$A$2:$A$2135=AZ37)*(Stocks!$B$2:$B$2135))</f>
        <v>154</v>
      </c>
      <c r="BD37" s="109"/>
      <c r="BE37" s="92"/>
    </row>
    <row r="38" spans="2:57">
      <c r="Q38" s="57">
        <v>1</v>
      </c>
      <c r="R38" s="60">
        <v>1</v>
      </c>
      <c r="S38" s="57">
        <v>1</v>
      </c>
      <c r="T38" s="60">
        <v>1</v>
      </c>
      <c r="U38" s="57">
        <v>1</v>
      </c>
      <c r="V38" s="60">
        <v>1</v>
      </c>
      <c r="W38" s="57">
        <v>1</v>
      </c>
      <c r="X38" s="60">
        <v>1</v>
      </c>
      <c r="Y38" s="119" t="s">
        <v>119</v>
      </c>
      <c r="Z38" s="119">
        <v>1</v>
      </c>
      <c r="AA38" s="120"/>
      <c r="AB38" s="120" t="s">
        <v>311</v>
      </c>
      <c r="AC38" s="120"/>
      <c r="AD38" s="120"/>
      <c r="AE38" s="120"/>
      <c r="AF38" s="120"/>
      <c r="AG38" s="119" t="s">
        <v>14</v>
      </c>
      <c r="AH38" s="109"/>
      <c r="AI38" s="121">
        <f t="shared" si="7"/>
        <v>2</v>
      </c>
      <c r="AJ38" s="109">
        <f ca="1">SUMPRODUCT((Stocks!$C$2:$C$2135=RIGHT(CELL("nomfichier",$A$1),LEN(CELL("nomfichier",$A$1))-SEARCH("]",CELL("nomfichier",$A$1))))*(Stocks!$A$2:$A$2135=AG38)*(Stocks!$B$2:$B$2135))</f>
        <v>94</v>
      </c>
      <c r="AM38" s="57">
        <v>1</v>
      </c>
      <c r="AN38" s="60">
        <v>1</v>
      </c>
      <c r="AO38" s="57">
        <v>1</v>
      </c>
      <c r="AP38" s="60">
        <v>1</v>
      </c>
      <c r="AQ38" s="57">
        <v>1</v>
      </c>
      <c r="AR38" s="60">
        <v>1</v>
      </c>
      <c r="AS38" s="57">
        <v>1</v>
      </c>
      <c r="AT38" s="63" t="s">
        <v>119</v>
      </c>
      <c r="AU38" s="63">
        <v>1</v>
      </c>
      <c r="AV38" s="64"/>
      <c r="AW38" s="91" t="s">
        <v>313</v>
      </c>
      <c r="AX38" s="64"/>
      <c r="AY38" s="64"/>
      <c r="AZ38" s="63" t="s">
        <v>21</v>
      </c>
      <c r="BB38" s="66">
        <f t="shared" si="6"/>
        <v>19</v>
      </c>
      <c r="BC38">
        <f ca="1">SUMPRODUCT((Stocks!$C$2:$C$2135=RIGHT(CELL("nomfichier",$A$1),LEN(CELL("nomfichier",$A$1))-SEARCH("]",CELL("nomfichier",$A$1))))*(Stocks!$A$2:$A$2135=AZ38)*(Stocks!$B$2:$B$2135))</f>
        <v>2240</v>
      </c>
      <c r="BE38" s="115"/>
    </row>
    <row r="39" spans="2:57">
      <c r="Q39" s="117"/>
      <c r="R39" s="117"/>
      <c r="S39" s="117"/>
      <c r="T39" s="117"/>
      <c r="U39" s="117"/>
      <c r="V39" s="117"/>
      <c r="W39" s="117"/>
      <c r="X39" s="117"/>
      <c r="Y39" s="118"/>
      <c r="Z39" s="118"/>
      <c r="AA39" s="90"/>
      <c r="AB39" s="90"/>
      <c r="AC39" s="90"/>
      <c r="AD39" s="90"/>
      <c r="AE39" s="90"/>
      <c r="AF39" s="90"/>
      <c r="AG39" s="118"/>
      <c r="AH39" s="90"/>
      <c r="AI39" s="122"/>
      <c r="AJ39" s="90"/>
      <c r="AM39" s="57">
        <v>1</v>
      </c>
      <c r="AN39" s="60">
        <v>1</v>
      </c>
      <c r="AO39" s="57">
        <v>1</v>
      </c>
      <c r="AP39" s="60">
        <v>1</v>
      </c>
      <c r="AQ39" s="57">
        <v>1</v>
      </c>
      <c r="AR39" s="60">
        <v>1</v>
      </c>
      <c r="AS39" s="57">
        <v>1</v>
      </c>
      <c r="AT39" s="63" t="s">
        <v>119</v>
      </c>
      <c r="AU39" s="63">
        <v>1</v>
      </c>
      <c r="AV39" s="64"/>
      <c r="AW39" s="91" t="s">
        <v>195</v>
      </c>
      <c r="AX39" s="64"/>
      <c r="AY39" s="64"/>
      <c r="AZ39" s="63" t="s">
        <v>46</v>
      </c>
      <c r="BB39" s="66">
        <f t="shared" si="6"/>
        <v>19</v>
      </c>
      <c r="BC39">
        <f ca="1">SUMPRODUCT((Stocks!$C$2:$C$2135=RIGHT(CELL("nomfichier",$A$1),LEN(CELL("nomfichier",$A$1))-SEARCH("]",CELL("nomfichier",$A$1))))*(Stocks!$A$2:$A$2135=AZ39)*(Stocks!$B$2:$B$2135))</f>
        <v>1</v>
      </c>
      <c r="BD39" t="s">
        <v>218</v>
      </c>
      <c r="BE39" s="92"/>
    </row>
    <row r="40" spans="2:57">
      <c r="Q40" s="117"/>
      <c r="R40" s="117"/>
      <c r="S40" s="117"/>
      <c r="T40" s="117"/>
      <c r="U40" s="117"/>
      <c r="V40" s="117"/>
      <c r="W40" s="117"/>
      <c r="X40" s="117"/>
      <c r="Y40" s="118"/>
      <c r="Z40" s="118"/>
      <c r="AA40" s="90"/>
      <c r="AB40" s="90"/>
      <c r="AC40" s="90"/>
      <c r="AD40" s="90"/>
      <c r="AE40" s="90"/>
      <c r="AF40" s="90"/>
      <c r="AG40" s="118"/>
      <c r="AH40" s="90"/>
      <c r="AI40" s="122"/>
      <c r="AJ40" s="90"/>
      <c r="AM40" s="57">
        <v>1</v>
      </c>
      <c r="AN40" s="60">
        <v>1</v>
      </c>
      <c r="AO40" s="57">
        <v>1</v>
      </c>
      <c r="AP40" s="60">
        <v>1</v>
      </c>
      <c r="AQ40" s="57">
        <v>1</v>
      </c>
      <c r="AR40" s="60">
        <v>1</v>
      </c>
      <c r="AS40" s="57">
        <v>1</v>
      </c>
      <c r="AT40" s="119" t="s">
        <v>119</v>
      </c>
      <c r="AU40" s="119">
        <v>1</v>
      </c>
      <c r="AV40" s="120"/>
      <c r="AW40" s="120" t="s">
        <v>196</v>
      </c>
      <c r="AX40" s="120"/>
      <c r="AY40" s="120"/>
      <c r="AZ40" s="119" t="s">
        <v>47</v>
      </c>
      <c r="BB40" s="121">
        <f t="shared" si="6"/>
        <v>19</v>
      </c>
      <c r="BC40">
        <f ca="1">SUMPRODUCT((Stocks!$C$2:$C$2135=RIGHT(CELL("nomfichier",$A$1),LEN(CELL("nomfichier",$A$1))-SEARCH("]",CELL("nomfichier",$A$1))))*(Stocks!$A$2:$A$2135=AZ40)*(Stocks!$B$2:$B$2135))</f>
        <v>0</v>
      </c>
      <c r="BD40" t="s">
        <v>218</v>
      </c>
      <c r="BE40" s="92"/>
    </row>
    <row r="41" spans="2:57">
      <c r="Q41" s="117"/>
      <c r="R41" s="117"/>
      <c r="S41" s="117"/>
      <c r="T41" s="117"/>
      <c r="U41" s="117"/>
      <c r="V41" s="117"/>
      <c r="W41" s="117"/>
      <c r="X41" s="117"/>
      <c r="Y41" s="118"/>
      <c r="Z41" s="118"/>
      <c r="AA41" s="90"/>
      <c r="AB41" s="90"/>
      <c r="AC41" s="90"/>
      <c r="AD41" s="90"/>
      <c r="AE41" s="90"/>
      <c r="AF41" s="90"/>
      <c r="AG41" s="118"/>
      <c r="AH41" s="90"/>
      <c r="AI41" s="122"/>
      <c r="AJ41" s="90"/>
      <c r="AM41" s="105"/>
      <c r="AN41" s="104"/>
      <c r="AO41" s="105"/>
      <c r="AP41" s="104"/>
      <c r="AQ41" s="105"/>
      <c r="AR41" s="104"/>
      <c r="AS41" s="105"/>
      <c r="AT41" s="113"/>
      <c r="AU41" s="113"/>
      <c r="AV41" s="123"/>
      <c r="AW41" s="123"/>
      <c r="AX41" s="123"/>
      <c r="AY41" s="123"/>
      <c r="AZ41" s="113"/>
      <c r="BA41" s="72"/>
      <c r="BB41" s="106"/>
      <c r="BC41" s="72"/>
      <c r="BE41" s="92"/>
    </row>
    <row r="42" spans="2:57">
      <c r="Q42" s="117"/>
      <c r="R42" s="117"/>
      <c r="S42" s="117"/>
      <c r="T42" s="117"/>
      <c r="U42" s="117"/>
      <c r="V42" s="117"/>
      <c r="W42" s="117"/>
      <c r="X42" s="117"/>
      <c r="Y42" s="118"/>
      <c r="Z42" s="118"/>
      <c r="AA42" s="90"/>
      <c r="AB42" s="90"/>
      <c r="AC42" s="90"/>
      <c r="AD42" s="90"/>
      <c r="AE42" s="90"/>
      <c r="AF42" s="90"/>
      <c r="AG42" s="118"/>
      <c r="AH42" s="90"/>
      <c r="AI42" s="122"/>
      <c r="AJ42" s="90"/>
      <c r="AM42" s="105"/>
      <c r="AN42" s="104"/>
      <c r="AO42" s="105"/>
      <c r="AP42" s="104"/>
      <c r="AQ42" s="105"/>
      <c r="AR42" s="104"/>
      <c r="AS42" s="105"/>
      <c r="AT42" s="113"/>
      <c r="AU42" s="113"/>
      <c r="AV42" s="123"/>
      <c r="AW42" s="123"/>
      <c r="AX42" s="123"/>
      <c r="AY42" s="123"/>
      <c r="AZ42" s="113"/>
      <c r="BA42" s="72"/>
      <c r="BB42" s="106"/>
      <c r="BC42" s="72"/>
      <c r="BE42" s="72"/>
    </row>
    <row r="43" spans="2:57">
      <c r="Q43" s="117"/>
      <c r="R43" s="117"/>
      <c r="S43" s="117"/>
      <c r="T43" s="117"/>
      <c r="U43" s="117"/>
      <c r="V43" s="117"/>
      <c r="W43" s="117"/>
      <c r="X43" s="117"/>
      <c r="Y43" s="118"/>
      <c r="Z43" s="118"/>
      <c r="AA43" s="90"/>
      <c r="AB43" s="90"/>
      <c r="AC43" s="90"/>
      <c r="AD43" s="90"/>
      <c r="AE43" s="90"/>
      <c r="AF43" s="90"/>
      <c r="AG43" s="118"/>
      <c r="AH43" s="90"/>
      <c r="AI43" s="122"/>
      <c r="AJ43" s="90"/>
      <c r="BE43" s="72"/>
    </row>
    <row r="44" spans="2:57"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BE44" s="72"/>
    </row>
    <row r="45" spans="2:57">
      <c r="L45" s="63"/>
      <c r="Q45" s="117"/>
      <c r="R45" s="117"/>
      <c r="S45" s="117"/>
      <c r="T45" s="117"/>
      <c r="U45" s="117"/>
      <c r="V45" s="117"/>
      <c r="W45" s="117"/>
      <c r="X45" s="117"/>
      <c r="Y45" s="118"/>
      <c r="Z45" s="118"/>
      <c r="AA45" s="90"/>
      <c r="AB45" s="90"/>
      <c r="AC45" s="90"/>
      <c r="AD45" s="90"/>
      <c r="AE45" s="90"/>
      <c r="AF45" s="90"/>
      <c r="AG45" s="118"/>
      <c r="AH45" s="90"/>
      <c r="AI45" s="122"/>
      <c r="AJ45" s="90"/>
      <c r="BE45" s="109"/>
    </row>
    <row r="46" spans="2:57">
      <c r="Q46" s="117"/>
      <c r="R46" s="117"/>
      <c r="S46" s="117"/>
      <c r="T46" s="117"/>
      <c r="U46" s="117"/>
      <c r="V46" s="117"/>
      <c r="W46" s="117"/>
      <c r="X46" s="117"/>
      <c r="Y46" s="118"/>
      <c r="Z46" s="118"/>
      <c r="AA46" s="90"/>
      <c r="AB46" s="90"/>
      <c r="AC46" s="90"/>
      <c r="AD46" s="90"/>
      <c r="AE46" s="90"/>
      <c r="AF46" s="90"/>
      <c r="AG46" s="118"/>
      <c r="AH46" s="90"/>
      <c r="AI46" s="122"/>
      <c r="AJ46" s="90"/>
      <c r="BE46" s="109"/>
    </row>
    <row r="47" spans="2:57">
      <c r="Q47" s="117"/>
      <c r="R47" s="117"/>
      <c r="S47" s="117"/>
      <c r="T47" s="117"/>
      <c r="U47" s="117"/>
      <c r="V47" s="117"/>
      <c r="W47" s="117"/>
      <c r="X47" s="117"/>
      <c r="Y47" s="118"/>
      <c r="Z47" s="118"/>
      <c r="AA47" s="90"/>
      <c r="AB47" s="90"/>
      <c r="AC47" s="90"/>
      <c r="AD47" s="90"/>
      <c r="AE47" s="90"/>
      <c r="AF47" s="90"/>
      <c r="AG47" s="118"/>
      <c r="AH47" s="90"/>
      <c r="AI47" s="122"/>
      <c r="AJ47" s="90"/>
      <c r="BE47" s="109"/>
    </row>
    <row r="48" spans="2:57">
      <c r="BE48" s="109"/>
    </row>
    <row r="49" spans="57:57">
      <c r="BE49" s="109"/>
    </row>
    <row r="50" spans="57:57">
      <c r="BE50" s="109"/>
    </row>
    <row r="51" spans="57:57">
      <c r="BE51" s="109"/>
    </row>
    <row r="52" spans="57:57">
      <c r="BE52" s="109"/>
    </row>
    <row r="53" spans="57:57">
      <c r="BE53" s="109"/>
    </row>
    <row r="54" spans="57:57">
      <c r="BE54" s="109"/>
    </row>
  </sheetData>
  <dataConsolidate topLabels="1"/>
  <mergeCells count="5">
    <mergeCell ref="Y14:AG14"/>
    <mergeCell ref="D2:G2"/>
    <mergeCell ref="AA2:AF2"/>
    <mergeCell ref="AV2:AY2"/>
    <mergeCell ref="C5:H5"/>
  </mergeCells>
  <conditionalFormatting sqref="BC10:BC12 BC14:BC15">
    <cfRule type="cellIs" dxfId="148" priority="571" operator="greaterThan">
      <formula>BB10</formula>
    </cfRule>
    <cfRule type="cellIs" dxfId="147" priority="572" operator="lessThan">
      <formula>BB10</formula>
    </cfRule>
  </conditionalFormatting>
  <conditionalFormatting sqref="K13">
    <cfRule type="cellIs" dxfId="146" priority="575" operator="lessThan">
      <formula>J13</formula>
    </cfRule>
    <cfRule type="cellIs" dxfId="145" priority="576" operator="greaterThanOrEqual">
      <formula>J13</formula>
    </cfRule>
  </conditionalFormatting>
  <conditionalFormatting sqref="BC22">
    <cfRule type="cellIs" dxfId="144" priority="429" operator="greaterThanOrEqual">
      <formula>BB22</formula>
    </cfRule>
    <cfRule type="cellIs" dxfId="143" priority="430" operator="lessThan">
      <formula>BB22</formula>
    </cfRule>
  </conditionalFormatting>
  <conditionalFormatting sqref="BC23">
    <cfRule type="cellIs" dxfId="142" priority="427" operator="greaterThanOrEqual">
      <formula>BB23</formula>
    </cfRule>
    <cfRule type="cellIs" dxfId="141" priority="428" operator="lessThan">
      <formula>BB23</formula>
    </cfRule>
  </conditionalFormatting>
  <conditionalFormatting sqref="BC24">
    <cfRule type="cellIs" dxfId="140" priority="425" operator="greaterThanOrEqual">
      <formula>BB24</formula>
    </cfRule>
    <cfRule type="cellIs" dxfId="139" priority="426" operator="lessThan">
      <formula>BB24</formula>
    </cfRule>
  </conditionalFormatting>
  <conditionalFormatting sqref="BC25">
    <cfRule type="cellIs" dxfId="138" priority="423" operator="greaterThanOrEqual">
      <formula>BB25</formula>
    </cfRule>
    <cfRule type="cellIs" dxfId="137" priority="424" operator="lessThan">
      <formula>BB25</formula>
    </cfRule>
  </conditionalFormatting>
  <conditionalFormatting sqref="BC27">
    <cfRule type="cellIs" dxfId="136" priority="411" operator="greaterThanOrEqual">
      <formula>BB27</formula>
    </cfRule>
    <cfRule type="cellIs" dxfId="135" priority="412" operator="lessThan">
      <formula>BB27</formula>
    </cfRule>
  </conditionalFormatting>
  <conditionalFormatting sqref="BC26">
    <cfRule type="cellIs" dxfId="134" priority="409" operator="greaterThanOrEqual">
      <formula>BB26</formula>
    </cfRule>
    <cfRule type="cellIs" dxfId="133" priority="410" operator="lessThan">
      <formula>BB26</formula>
    </cfRule>
  </conditionalFormatting>
  <conditionalFormatting sqref="BC29">
    <cfRule type="cellIs" dxfId="132" priority="403" operator="greaterThanOrEqual">
      <formula>BB29</formula>
    </cfRule>
    <cfRule type="cellIs" dxfId="131" priority="404" operator="lessThan">
      <formula>BB29</formula>
    </cfRule>
  </conditionalFormatting>
  <conditionalFormatting sqref="BC30">
    <cfRule type="cellIs" dxfId="130" priority="401" operator="greaterThanOrEqual">
      <formula>BB30</formula>
    </cfRule>
    <cfRule type="cellIs" dxfId="129" priority="402" operator="lessThan">
      <formula>BB30</formula>
    </cfRule>
  </conditionalFormatting>
  <conditionalFormatting sqref="BC31">
    <cfRule type="cellIs" dxfId="128" priority="399" operator="greaterThanOrEqual">
      <formula>BB31</formula>
    </cfRule>
    <cfRule type="cellIs" dxfId="127" priority="400" operator="lessThan">
      <formula>BB31</formula>
    </cfRule>
  </conditionalFormatting>
  <conditionalFormatting sqref="BC32">
    <cfRule type="cellIs" dxfId="126" priority="397" operator="greaterThanOrEqual">
      <formula>BB32</formula>
    </cfRule>
    <cfRule type="cellIs" dxfId="125" priority="398" operator="lessThan">
      <formula>BB32</formula>
    </cfRule>
  </conditionalFormatting>
  <conditionalFormatting sqref="BC34">
    <cfRule type="cellIs" dxfId="124" priority="395" operator="greaterThanOrEqual">
      <formula>BB34</formula>
    </cfRule>
    <cfRule type="cellIs" dxfId="123" priority="396" operator="lessThan">
      <formula>BB34</formula>
    </cfRule>
  </conditionalFormatting>
  <conditionalFormatting sqref="BC33">
    <cfRule type="cellIs" dxfId="122" priority="393" operator="greaterThanOrEqual">
      <formula>BB33</formula>
    </cfRule>
    <cfRule type="cellIs" dxfId="121" priority="394" operator="lessThan">
      <formula>BB33</formula>
    </cfRule>
  </conditionalFormatting>
  <conditionalFormatting sqref="BC35">
    <cfRule type="cellIs" dxfId="120" priority="379" operator="greaterThanOrEqual">
      <formula>BB35</formula>
    </cfRule>
    <cfRule type="cellIs" dxfId="119" priority="380" operator="lessThan">
      <formula>BB35</formula>
    </cfRule>
  </conditionalFormatting>
  <conditionalFormatting sqref="BC36">
    <cfRule type="cellIs" dxfId="118" priority="377" operator="greaterThanOrEqual">
      <formula>BB36</formula>
    </cfRule>
    <cfRule type="cellIs" dxfId="117" priority="378" operator="lessThan">
      <formula>BB36</formula>
    </cfRule>
  </conditionalFormatting>
  <conditionalFormatting sqref="BC37">
    <cfRule type="cellIs" dxfId="116" priority="363" operator="greaterThanOrEqual">
      <formula>BB37</formula>
    </cfRule>
    <cfRule type="cellIs" dxfId="115" priority="364" operator="lessThan">
      <formula>BB37</formula>
    </cfRule>
  </conditionalFormatting>
  <conditionalFormatting sqref="BC38">
    <cfRule type="cellIs" dxfId="114" priority="351" operator="greaterThanOrEqual">
      <formula>BB38</formula>
    </cfRule>
    <cfRule type="cellIs" dxfId="113" priority="352" operator="lessThan">
      <formula>BB38</formula>
    </cfRule>
  </conditionalFormatting>
  <conditionalFormatting sqref="BC39">
    <cfRule type="cellIs" dxfId="112" priority="349" operator="greaterThanOrEqual">
      <formula>BB39</formula>
    </cfRule>
    <cfRule type="cellIs" dxfId="111" priority="350" operator="lessThan">
      <formula>BB39</formula>
    </cfRule>
  </conditionalFormatting>
  <conditionalFormatting sqref="BC40">
    <cfRule type="cellIs" dxfId="110" priority="347" operator="greaterThanOrEqual">
      <formula>BB40</formula>
    </cfRule>
    <cfRule type="cellIs" dxfId="109" priority="348" operator="lessThan">
      <formula>BB40</formula>
    </cfRule>
  </conditionalFormatting>
  <conditionalFormatting sqref="AJ16">
    <cfRule type="cellIs" dxfId="108" priority="345" operator="greaterThanOrEqual">
      <formula>AI16</formula>
    </cfRule>
    <cfRule type="cellIs" dxfId="107" priority="346" operator="lessThan">
      <formula>AI16</formula>
    </cfRule>
  </conditionalFormatting>
  <conditionalFormatting sqref="AJ17">
    <cfRule type="cellIs" dxfId="106" priority="343" operator="greaterThanOrEqual">
      <formula>AI17</formula>
    </cfRule>
    <cfRule type="cellIs" dxfId="105" priority="344" operator="lessThan">
      <formula>AI17</formula>
    </cfRule>
  </conditionalFormatting>
  <conditionalFormatting sqref="AJ18">
    <cfRule type="cellIs" dxfId="104" priority="333" operator="greaterThanOrEqual">
      <formula>AI18</formula>
    </cfRule>
    <cfRule type="cellIs" dxfId="103" priority="334" operator="lessThan">
      <formula>AI18</formula>
    </cfRule>
  </conditionalFormatting>
  <conditionalFormatting sqref="AJ19">
    <cfRule type="cellIs" dxfId="102" priority="331" operator="greaterThanOrEqual">
      <formula>AI19</formula>
    </cfRule>
    <cfRule type="cellIs" dxfId="101" priority="332" operator="lessThan">
      <formula>AI19</formula>
    </cfRule>
  </conditionalFormatting>
  <conditionalFormatting sqref="AJ20">
    <cfRule type="cellIs" dxfId="100" priority="329" operator="greaterThanOrEqual">
      <formula>AI20</formula>
    </cfRule>
    <cfRule type="cellIs" dxfId="99" priority="330" operator="lessThan">
      <formula>AI20</formula>
    </cfRule>
  </conditionalFormatting>
  <conditionalFormatting sqref="AJ21">
    <cfRule type="cellIs" dxfId="98" priority="327" operator="greaterThanOrEqual">
      <formula>AI21</formula>
    </cfRule>
    <cfRule type="cellIs" dxfId="97" priority="328" operator="lessThan">
      <formula>AI21</formula>
    </cfRule>
  </conditionalFormatting>
  <conditionalFormatting sqref="AJ22">
    <cfRule type="cellIs" dxfId="96" priority="325" operator="greaterThanOrEqual">
      <formula>AI22</formula>
    </cfRule>
    <cfRule type="cellIs" dxfId="95" priority="326" operator="lessThan">
      <formula>AI22</formula>
    </cfRule>
  </conditionalFormatting>
  <conditionalFormatting sqref="AJ23">
    <cfRule type="cellIs" dxfId="94" priority="323" operator="greaterThanOrEqual">
      <formula>AI23</formula>
    </cfRule>
    <cfRule type="cellIs" dxfId="93" priority="324" operator="lessThan">
      <formula>AI23</formula>
    </cfRule>
  </conditionalFormatting>
  <conditionalFormatting sqref="AJ24">
    <cfRule type="cellIs" dxfId="92" priority="321" operator="greaterThanOrEqual">
      <formula>AI24</formula>
    </cfRule>
    <cfRule type="cellIs" dxfId="91" priority="322" operator="lessThan">
      <formula>AI24</formula>
    </cfRule>
  </conditionalFormatting>
  <conditionalFormatting sqref="AJ25">
    <cfRule type="cellIs" dxfId="90" priority="313" operator="greaterThanOrEqual">
      <formula>AI25</formula>
    </cfRule>
    <cfRule type="cellIs" dxfId="89" priority="314" operator="lessThan">
      <formula>AI25</formula>
    </cfRule>
  </conditionalFormatting>
  <conditionalFormatting sqref="AJ27">
    <cfRule type="cellIs" dxfId="88" priority="311" operator="greaterThanOrEqual">
      <formula>AI27</formula>
    </cfRule>
    <cfRule type="cellIs" dxfId="87" priority="312" operator="lessThan">
      <formula>AI27</formula>
    </cfRule>
  </conditionalFormatting>
  <conditionalFormatting sqref="AJ28">
    <cfRule type="cellIs" dxfId="86" priority="309" operator="greaterThanOrEqual">
      <formula>AI28</formula>
    </cfRule>
    <cfRule type="cellIs" dxfId="85" priority="310" operator="lessThan">
      <formula>AI28</formula>
    </cfRule>
  </conditionalFormatting>
  <conditionalFormatting sqref="AJ29">
    <cfRule type="cellIs" dxfId="84" priority="297" operator="greaterThanOrEqual">
      <formula>AI29</formula>
    </cfRule>
    <cfRule type="cellIs" dxfId="83" priority="298" operator="lessThan">
      <formula>AI29</formula>
    </cfRule>
  </conditionalFormatting>
  <conditionalFormatting sqref="AJ30">
    <cfRule type="cellIs" dxfId="82" priority="295" operator="greaterThanOrEqual">
      <formula>AI30</formula>
    </cfRule>
    <cfRule type="cellIs" dxfId="81" priority="296" operator="lessThan">
      <formula>AI30</formula>
    </cfRule>
  </conditionalFormatting>
  <conditionalFormatting sqref="AJ32">
    <cfRule type="cellIs" dxfId="80" priority="293" operator="greaterThanOrEqual">
      <formula>AI32</formula>
    </cfRule>
    <cfRule type="cellIs" dxfId="79" priority="294" operator="lessThan">
      <formula>AI32</formula>
    </cfRule>
  </conditionalFormatting>
  <conditionalFormatting sqref="AJ33">
    <cfRule type="cellIs" dxfId="78" priority="279" operator="greaterThanOrEqual">
      <formula>AI33</formula>
    </cfRule>
    <cfRule type="cellIs" dxfId="77" priority="280" operator="lessThan">
      <formula>AI33</formula>
    </cfRule>
  </conditionalFormatting>
  <conditionalFormatting sqref="AJ34">
    <cfRule type="cellIs" dxfId="76" priority="277" operator="greaterThanOrEqual">
      <formula>AI34</formula>
    </cfRule>
    <cfRule type="cellIs" dxfId="75" priority="278" operator="lessThan">
      <formula>AI34</formula>
    </cfRule>
  </conditionalFormatting>
  <conditionalFormatting sqref="AJ35">
    <cfRule type="cellIs" dxfId="74" priority="275" operator="greaterThanOrEqual">
      <formula>AI35</formula>
    </cfRule>
    <cfRule type="cellIs" dxfId="73" priority="276" operator="lessThan">
      <formula>AI35</formula>
    </cfRule>
  </conditionalFormatting>
  <conditionalFormatting sqref="AJ36">
    <cfRule type="cellIs" dxfId="72" priority="273" operator="greaterThanOrEqual">
      <formula>AI36</formula>
    </cfRule>
    <cfRule type="cellIs" dxfId="71" priority="274" operator="lessThan">
      <formula>AI36</formula>
    </cfRule>
  </conditionalFormatting>
  <conditionalFormatting sqref="AJ37">
    <cfRule type="cellIs" dxfId="70" priority="271" operator="greaterThanOrEqual">
      <formula>AI37</formula>
    </cfRule>
    <cfRule type="cellIs" dxfId="69" priority="272" operator="lessThan">
      <formula>AI37</formula>
    </cfRule>
  </conditionalFormatting>
  <conditionalFormatting sqref="AJ38">
    <cfRule type="cellIs" dxfId="68" priority="267" operator="greaterThanOrEqual">
      <formula>AI38</formula>
    </cfRule>
    <cfRule type="cellIs" dxfId="67" priority="268" operator="lessThan">
      <formula>AI38</formula>
    </cfRule>
  </conditionalFormatting>
  <conditionalFormatting sqref="K14">
    <cfRule type="cellIs" dxfId="66" priority="249" operator="lessThan">
      <formula>J14</formula>
    </cfRule>
    <cfRule type="cellIs" dxfId="65" priority="250" operator="greaterThanOrEqual">
      <formula>J14</formula>
    </cfRule>
  </conditionalFormatting>
  <conditionalFormatting sqref="K15">
    <cfRule type="cellIs" dxfId="64" priority="247" operator="lessThan">
      <formula>J15</formula>
    </cfRule>
    <cfRule type="cellIs" dxfId="63" priority="248" operator="greaterThanOrEqual">
      <formula>J15</formula>
    </cfRule>
  </conditionalFormatting>
  <conditionalFormatting sqref="K16">
    <cfRule type="cellIs" dxfId="62" priority="245" operator="lessThan">
      <formula>J16</formula>
    </cfRule>
    <cfRule type="cellIs" dxfId="61" priority="246" operator="greaterThanOrEqual">
      <formula>J16</formula>
    </cfRule>
  </conditionalFormatting>
  <conditionalFormatting sqref="K19">
    <cfRule type="cellIs" dxfId="60" priority="241" operator="lessThan">
      <formula>J19</formula>
    </cfRule>
    <cfRule type="cellIs" dxfId="59" priority="242" operator="greaterThanOrEqual">
      <formula>J19</formula>
    </cfRule>
  </conditionalFormatting>
  <conditionalFormatting sqref="K20">
    <cfRule type="cellIs" dxfId="58" priority="239" operator="lessThan">
      <formula>J20</formula>
    </cfRule>
    <cfRule type="cellIs" dxfId="57" priority="240" operator="greaterThanOrEqual">
      <formula>J20</formula>
    </cfRule>
  </conditionalFormatting>
  <conditionalFormatting sqref="K21">
    <cfRule type="cellIs" dxfId="56" priority="237" operator="lessThan">
      <formula>J21</formula>
    </cfRule>
    <cfRule type="cellIs" dxfId="55" priority="238" operator="greaterThanOrEqual">
      <formula>J21</formula>
    </cfRule>
  </conditionalFormatting>
  <conditionalFormatting sqref="K22">
    <cfRule type="cellIs" dxfId="54" priority="235" operator="lessThan">
      <formula>J22</formula>
    </cfRule>
    <cfRule type="cellIs" dxfId="53" priority="236" operator="greaterThanOrEqual">
      <formula>J22</formula>
    </cfRule>
  </conditionalFormatting>
  <conditionalFormatting sqref="K23">
    <cfRule type="cellIs" dxfId="52" priority="233" operator="lessThan">
      <formula>J23</formula>
    </cfRule>
    <cfRule type="cellIs" dxfId="51" priority="234" operator="greaterThanOrEqual">
      <formula>J23</formula>
    </cfRule>
  </conditionalFormatting>
  <conditionalFormatting sqref="K24">
    <cfRule type="cellIs" dxfId="50" priority="231" operator="lessThan">
      <formula>J24</formula>
    </cfRule>
    <cfRule type="cellIs" dxfId="49" priority="232" operator="greaterThanOrEqual">
      <formula>J24</formula>
    </cfRule>
  </conditionalFormatting>
  <conditionalFormatting sqref="K25">
    <cfRule type="cellIs" dxfId="48" priority="227" operator="lessThan">
      <formula>J25</formula>
    </cfRule>
    <cfRule type="cellIs" dxfId="47" priority="228" operator="greaterThanOrEqual">
      <formula>J25</formula>
    </cfRule>
  </conditionalFormatting>
  <conditionalFormatting sqref="K26">
    <cfRule type="cellIs" dxfId="46" priority="217" operator="lessThan">
      <formula>J26</formula>
    </cfRule>
    <cfRule type="cellIs" dxfId="45" priority="218" operator="greaterThanOrEqual">
      <formula>J26</formula>
    </cfRule>
  </conditionalFormatting>
  <conditionalFormatting sqref="K11">
    <cfRule type="cellIs" dxfId="44" priority="209" operator="lessThan">
      <formula>J11</formula>
    </cfRule>
    <cfRule type="cellIs" dxfId="43" priority="210" operator="greaterThanOrEqual">
      <formula>J11</formula>
    </cfRule>
  </conditionalFormatting>
  <conditionalFormatting sqref="K18">
    <cfRule type="cellIs" dxfId="42" priority="205" operator="lessThan">
      <formula>J18</formula>
    </cfRule>
    <cfRule type="cellIs" dxfId="41" priority="206" operator="greaterThanOrEqual">
      <formula>J18</formula>
    </cfRule>
  </conditionalFormatting>
  <conditionalFormatting sqref="BC20">
    <cfRule type="cellIs" dxfId="40" priority="201" operator="greaterThanOrEqual">
      <formula>BB20</formula>
    </cfRule>
    <cfRule type="cellIs" dxfId="39" priority="202" operator="lessThan">
      <formula>BB20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3"/>
  <sheetViews>
    <sheetView zoomScale="90" zoomScaleNormal="90" workbookViewId="0">
      <selection activeCell="H7" sqref="H7"/>
    </sheetView>
  </sheetViews>
  <sheetFormatPr baseColWidth="10" defaultRowHeight="14.4"/>
  <cols>
    <col min="1" max="1" width="4.44140625" customWidth="1"/>
    <col min="2" max="3" width="4.6640625" bestFit="1" customWidth="1"/>
    <col min="4" max="4" width="44.6640625" bestFit="1" customWidth="1"/>
    <col min="7" max="7" width="11.44140625" style="48"/>
    <col min="12" max="12" width="18" customWidth="1"/>
  </cols>
  <sheetData>
    <row r="1" spans="1:13" ht="23.25" customHeight="1" thickBot="1">
      <c r="A1" t="s">
        <v>212</v>
      </c>
      <c r="C1" t="s">
        <v>239</v>
      </c>
    </row>
    <row r="2" spans="1:13" ht="36.75" customHeight="1" thickBot="1">
      <c r="A2" s="16" t="s">
        <v>115</v>
      </c>
      <c r="B2" s="16" t="s">
        <v>115</v>
      </c>
      <c r="C2" s="16" t="s">
        <v>115</v>
      </c>
      <c r="D2" s="16" t="s">
        <v>317</v>
      </c>
      <c r="E2" s="16" t="s">
        <v>242</v>
      </c>
      <c r="F2" s="44" t="s">
        <v>126</v>
      </c>
      <c r="G2" s="45" t="s">
        <v>155</v>
      </c>
      <c r="H2" s="31" t="s">
        <v>0</v>
      </c>
      <c r="J2" s="51" t="s">
        <v>156</v>
      </c>
      <c r="K2" s="52" t="s">
        <v>157</v>
      </c>
      <c r="L2" s="55" t="s">
        <v>159</v>
      </c>
    </row>
    <row r="3" spans="1:13">
      <c r="A3" s="17">
        <v>1</v>
      </c>
      <c r="B3" s="17"/>
      <c r="C3" s="17"/>
      <c r="D3" s="18" t="s">
        <v>314</v>
      </c>
      <c r="E3" s="32" t="s">
        <v>135</v>
      </c>
      <c r="F3" s="30">
        <v>5</v>
      </c>
      <c r="G3" s="42"/>
      <c r="J3" s="53">
        <f ca="1">TODAY()</f>
        <v>42444</v>
      </c>
      <c r="K3" s="54">
        <f ca="1">WEEKNUM(J3)-1</f>
        <v>11</v>
      </c>
      <c r="L3" s="56">
        <f ca="1">WEEKNUM(J3)</f>
        <v>12</v>
      </c>
    </row>
    <row r="4" spans="1:13">
      <c r="A4" s="17"/>
      <c r="B4" s="19">
        <v>1</v>
      </c>
      <c r="C4" s="19"/>
      <c r="D4" s="20" t="s">
        <v>315</v>
      </c>
      <c r="E4" s="33" t="s">
        <v>136</v>
      </c>
      <c r="F4" s="30"/>
      <c r="G4" s="42"/>
    </row>
    <row r="5" spans="1:13">
      <c r="A5" s="17"/>
      <c r="B5" s="19"/>
      <c r="C5" s="21">
        <v>1</v>
      </c>
      <c r="D5" s="20" t="s">
        <v>316</v>
      </c>
      <c r="E5" s="34" t="s">
        <v>137</v>
      </c>
      <c r="F5" s="30"/>
      <c r="G5" s="42"/>
    </row>
    <row r="6" spans="1:13" ht="15" thickBot="1">
      <c r="A6" s="150" t="s">
        <v>320</v>
      </c>
      <c r="B6" s="150"/>
      <c r="C6" s="150"/>
      <c r="D6" s="150"/>
      <c r="E6" s="151"/>
      <c r="F6" s="41"/>
      <c r="G6" s="50"/>
      <c r="J6" s="73"/>
      <c r="K6" s="73"/>
      <c r="L6" s="73"/>
    </row>
    <row r="7" spans="1:13">
      <c r="A7" s="17">
        <v>1</v>
      </c>
      <c r="B7" s="19">
        <v>1</v>
      </c>
      <c r="C7" s="21">
        <v>1</v>
      </c>
      <c r="D7" s="25" t="s">
        <v>99</v>
      </c>
      <c r="E7" s="35" t="s">
        <v>138</v>
      </c>
      <c r="F7" s="13"/>
      <c r="G7" s="42">
        <f>($F$3*A7)+($F$4*B7)+($F$5*C7)</f>
        <v>5</v>
      </c>
      <c r="H7">
        <f ca="1">SUMPRODUCT((Stocks!$C$2:$C$2135=RIGHT(CELL("nomfichier",$A$1),LEN(CELL("nomfichier",$A$1))-SEARCH("]",CELL("nomfichier",$A$1))))*(Stocks!$A$2:$A$2135=E7)*(Stocks!$B$2:$B$2135))</f>
        <v>320</v>
      </c>
    </row>
    <row r="8" spans="1:13">
      <c r="A8" s="17">
        <v>1</v>
      </c>
      <c r="B8" s="19">
        <v>1</v>
      </c>
      <c r="C8" s="21">
        <v>1</v>
      </c>
      <c r="D8" s="22" t="s">
        <v>98</v>
      </c>
      <c r="E8" s="36" t="s">
        <v>139</v>
      </c>
      <c r="F8" s="13"/>
      <c r="G8" s="42">
        <f t="shared" ref="G8:G11" si="0">($F$3*A8)+($F$4*B8)+($F$5*C8)</f>
        <v>5</v>
      </c>
      <c r="H8">
        <f ca="1">SUMPRODUCT((Stocks!$C$2:$C$2135=RIGHT(CELL("nomfichier",$A$1),LEN(CELL("nomfichier",$A$1))-SEARCH("]",CELL("nomfichier",$A$1))))*(Stocks!$A$2:$A$2135=E8)*(Stocks!$B$2:$B$2135))</f>
        <v>466</v>
      </c>
    </row>
    <row r="9" spans="1:13">
      <c r="A9" s="17">
        <v>3</v>
      </c>
      <c r="B9" s="19">
        <v>3</v>
      </c>
      <c r="C9" s="21">
        <v>3</v>
      </c>
      <c r="D9" s="24" t="s">
        <v>318</v>
      </c>
      <c r="E9" s="36" t="s">
        <v>97</v>
      </c>
      <c r="F9" s="13"/>
      <c r="G9" s="42">
        <f t="shared" si="0"/>
        <v>15</v>
      </c>
      <c r="H9">
        <f ca="1">SUMPRODUCT((Stocks!$C$2:$C$2135=RIGHT(CELL("nomfichier",$A$1),LEN(CELL("nomfichier",$A$1))-SEARCH("]",CELL("nomfichier",$A$1))))*(Stocks!$A$2:$A$2135=E9)*(Stocks!$B$2:$B$2135))</f>
        <v>781</v>
      </c>
      <c r="L9" s="14"/>
      <c r="M9" s="14"/>
    </row>
    <row r="10" spans="1:13">
      <c r="A10" s="17">
        <v>1</v>
      </c>
      <c r="B10" s="19">
        <v>1</v>
      </c>
      <c r="C10" s="21">
        <v>1</v>
      </c>
      <c r="D10" s="24" t="s">
        <v>319</v>
      </c>
      <c r="E10" s="36" t="s">
        <v>140</v>
      </c>
      <c r="F10" s="13"/>
      <c r="G10" s="42">
        <f t="shared" si="0"/>
        <v>5</v>
      </c>
      <c r="H10">
        <f ca="1">SUMPRODUCT((Stocks!$C$2:$C$2135=RIGHT(CELL("nomfichier",$A$1),LEN(CELL("nomfichier",$A$1))-SEARCH("]",CELL("nomfichier",$A$1))))*(Stocks!$A$2:$A$2135=E10)*(Stocks!$B$2:$B$2135))</f>
        <v>0</v>
      </c>
      <c r="I10" s="14"/>
      <c r="L10" s="14"/>
      <c r="M10" s="14"/>
    </row>
    <row r="11" spans="1:13" ht="15" thickBot="1">
      <c r="A11" s="17">
        <v>1</v>
      </c>
      <c r="B11" s="19">
        <v>1</v>
      </c>
      <c r="C11" s="21">
        <v>1</v>
      </c>
      <c r="D11" s="24" t="s">
        <v>93</v>
      </c>
      <c r="E11" s="38" t="s">
        <v>143</v>
      </c>
      <c r="F11" s="13"/>
      <c r="G11" s="42">
        <f t="shared" si="0"/>
        <v>5</v>
      </c>
      <c r="H11">
        <f ca="1">SUMPRODUCT((Stocks!$C$2:$C$2135=RIGHT(CELL("nomfichier",$A$1),LEN(CELL("nomfichier",$A$1))-SEARCH("]",CELL("nomfichier",$A$1))))*(Stocks!$A$2:$A$2135=E11)*(Stocks!$B$2:$B$2135))</f>
        <v>20</v>
      </c>
      <c r="L11" s="14"/>
      <c r="M11" s="14"/>
    </row>
    <row r="12" spans="1:13" ht="15" thickBot="1">
      <c r="A12" s="152" t="s">
        <v>250</v>
      </c>
      <c r="B12" s="152"/>
      <c r="C12" s="152"/>
      <c r="D12" s="152"/>
      <c r="E12" s="153"/>
      <c r="F12" s="41"/>
      <c r="G12" s="50"/>
      <c r="L12" s="14"/>
      <c r="M12" s="14"/>
    </row>
    <row r="13" spans="1:13">
      <c r="A13" s="26">
        <v>1</v>
      </c>
      <c r="B13" s="27">
        <v>1</v>
      </c>
      <c r="C13" s="28">
        <v>1</v>
      </c>
      <c r="D13" s="29" t="s">
        <v>321</v>
      </c>
      <c r="E13" s="39" t="s">
        <v>144</v>
      </c>
      <c r="F13" s="13"/>
      <c r="G13" s="42">
        <f t="shared" ref="G13:G20" si="1">($F$3*A13)+($F$4*B13)+($F$5*C13)</f>
        <v>5</v>
      </c>
      <c r="H13">
        <f ca="1">SUMPRODUCT((Stocks!$C$2:$C$2135=RIGHT(CELL("nomfichier",$A$1),LEN(CELL("nomfichier",$A$1))-SEARCH("]",CELL("nomfichier",$A$1))))*(Stocks!$A$2:$A$2135=E13)*(Stocks!$B$2:$B$2135))</f>
        <v>0</v>
      </c>
      <c r="L13" s="14"/>
      <c r="M13" s="14"/>
    </row>
    <row r="14" spans="1:13">
      <c r="A14" s="26">
        <v>1</v>
      </c>
      <c r="B14" s="27">
        <v>1</v>
      </c>
      <c r="C14" s="28">
        <v>1</v>
      </c>
      <c r="D14" s="29" t="s">
        <v>2</v>
      </c>
      <c r="E14" s="40" t="s">
        <v>145</v>
      </c>
      <c r="F14" s="13"/>
      <c r="G14" s="42">
        <f t="shared" si="1"/>
        <v>5</v>
      </c>
      <c r="H14">
        <f ca="1">SUMPRODUCT((Stocks!$C$2:$C$2135=RIGHT(CELL("nomfichier",$A$1),LEN(CELL("nomfichier",$A$1))-SEARCH("]",CELL("nomfichier",$A$1))))*(Stocks!$A$2:$A$2135=E14)*(Stocks!$B$2:$B$2135))</f>
        <v>7</v>
      </c>
      <c r="L14" s="14"/>
      <c r="M14" s="14"/>
    </row>
    <row r="15" spans="1:13">
      <c r="A15" s="17">
        <v>1</v>
      </c>
      <c r="B15" s="19">
        <v>1</v>
      </c>
      <c r="C15" s="21">
        <v>1</v>
      </c>
      <c r="D15" s="24" t="s">
        <v>5</v>
      </c>
      <c r="E15" s="36" t="s">
        <v>146</v>
      </c>
      <c r="F15" s="13"/>
      <c r="G15" s="42">
        <f t="shared" si="1"/>
        <v>5</v>
      </c>
      <c r="H15">
        <f ca="1">SUMPRODUCT((Stocks!$C$2:$C$2135=RIGHT(CELL("nomfichier",$A$1),LEN(CELL("nomfichier",$A$1))-SEARCH("]",CELL("nomfichier",$A$1))))*(Stocks!$A$2:$A$2135=E15)*(Stocks!$B$2:$B$2135))</f>
        <v>0</v>
      </c>
    </row>
    <row r="16" spans="1:13">
      <c r="A16" s="17"/>
      <c r="B16" s="19">
        <v>1</v>
      </c>
      <c r="C16" s="21"/>
      <c r="D16" s="23" t="s">
        <v>322</v>
      </c>
      <c r="E16" s="37" t="s">
        <v>148</v>
      </c>
      <c r="F16" s="13"/>
      <c r="G16" s="42">
        <f t="shared" si="1"/>
        <v>0</v>
      </c>
      <c r="H16">
        <f ca="1">SUMPRODUCT((Stocks!$C$2:$C$2135=RIGHT(CELL("nomfichier",$A$1),LEN(CELL("nomfichier",$A$1))-SEARCH("]",CELL("nomfichier",$A$1))))*(Stocks!$A$2:$A$2135=E16)*(Stocks!$B$2:$B$2135))</f>
        <v>0</v>
      </c>
    </row>
    <row r="17" spans="1:8">
      <c r="A17" s="17">
        <v>1</v>
      </c>
      <c r="B17" s="19"/>
      <c r="C17" s="21">
        <v>1</v>
      </c>
      <c r="D17" s="24" t="s">
        <v>323</v>
      </c>
      <c r="E17" s="36" t="s">
        <v>149</v>
      </c>
      <c r="F17" s="13"/>
      <c r="G17" s="42">
        <f t="shared" si="1"/>
        <v>5</v>
      </c>
      <c r="H17">
        <f ca="1">SUMPRODUCT((Stocks!$C$2:$C$2135=RIGHT(CELL("nomfichier",$A$1),LEN(CELL("nomfichier",$A$1))-SEARCH("]",CELL("nomfichier",$A$1))))*(Stocks!$A$2:$A$2135=E17)*(Stocks!$B$2:$B$2135))</f>
        <v>80</v>
      </c>
    </row>
    <row r="18" spans="1:8">
      <c r="A18" s="17">
        <v>1</v>
      </c>
      <c r="B18" s="19"/>
      <c r="C18" s="21"/>
      <c r="D18" s="24" t="s">
        <v>324</v>
      </c>
      <c r="E18" s="36" t="s">
        <v>150</v>
      </c>
      <c r="F18" s="13"/>
      <c r="G18" s="42">
        <f t="shared" si="1"/>
        <v>5</v>
      </c>
      <c r="H18">
        <f ca="1">SUMPRODUCT((Stocks!$C$2:$C$2135=RIGHT(CELL("nomfichier",$A$1),LEN(CELL("nomfichier",$A$1))-SEARCH("]",CELL("nomfichier",$A$1))))*(Stocks!$A$2:$A$2135=E18)*(Stocks!$B$2:$B$2135))</f>
        <v>0</v>
      </c>
    </row>
    <row r="19" spans="1:8">
      <c r="A19" s="17"/>
      <c r="B19" s="19">
        <v>1</v>
      </c>
      <c r="C19" s="21">
        <v>1</v>
      </c>
      <c r="D19" s="23" t="s">
        <v>94</v>
      </c>
      <c r="E19" s="37" t="s">
        <v>151</v>
      </c>
      <c r="F19" s="13"/>
      <c r="G19" s="42">
        <f t="shared" si="1"/>
        <v>0</v>
      </c>
      <c r="H19">
        <f ca="1">SUMPRODUCT((Stocks!$C$2:$C$2135=RIGHT(CELL("nomfichier",$A$1),LEN(CELL("nomfichier",$A$1))-SEARCH("]",CELL("nomfichier",$A$1))))*(Stocks!$A$2:$A$2135=E19)*(Stocks!$B$2:$B$2135))</f>
        <v>85</v>
      </c>
    </row>
    <row r="20" spans="1:8">
      <c r="A20" s="17">
        <v>1</v>
      </c>
      <c r="B20" s="19">
        <v>1</v>
      </c>
      <c r="C20" s="21">
        <v>1</v>
      </c>
      <c r="D20" s="23" t="s">
        <v>257</v>
      </c>
      <c r="E20" s="37" t="s">
        <v>95</v>
      </c>
      <c r="F20" s="13"/>
      <c r="G20" s="42">
        <f t="shared" si="1"/>
        <v>5</v>
      </c>
      <c r="H20">
        <f ca="1">SUMPRODUCT((Stocks!$C$2:$C$2135=RIGHT(CELL("nomfichier",$A$1),LEN(CELL("nomfichier",$A$1))-SEARCH("]",CELL("nomfichier",$A$1))))*(Stocks!$A$2:$A$2135=E20)*(Stocks!$B$2:$B$2135))</f>
        <v>0</v>
      </c>
    </row>
    <row r="21" spans="1:8">
      <c r="A21" s="154" t="s">
        <v>325</v>
      </c>
      <c r="B21" s="154"/>
      <c r="C21" s="154"/>
      <c r="D21" s="154"/>
      <c r="E21" s="155"/>
      <c r="F21" s="41"/>
      <c r="G21" s="50"/>
    </row>
    <row r="22" spans="1:8">
      <c r="A22" s="17">
        <v>1</v>
      </c>
      <c r="B22" s="19">
        <v>1</v>
      </c>
      <c r="C22" s="21">
        <v>1</v>
      </c>
      <c r="D22" s="24" t="s">
        <v>1</v>
      </c>
      <c r="E22" s="36" t="s">
        <v>152</v>
      </c>
      <c r="F22" s="13"/>
      <c r="G22" s="42">
        <f t="shared" ref="G22:G23" si="2">($F$3*A22)+($F$4*B22)+($F$5*C22)</f>
        <v>5</v>
      </c>
      <c r="H22">
        <f ca="1">SUMPRODUCT((Stocks!$C$2:$C$2135=RIGHT(CELL("nomfichier",$A$1),LEN(CELL("nomfichier",$A$1))-SEARCH("]",CELL("nomfichier",$A$1))))*(Stocks!$A$2:$A$2135=E22)*(Stocks!$B$2:$B$2135))</f>
        <v>155</v>
      </c>
    </row>
    <row r="23" spans="1:8">
      <c r="A23" s="17">
        <v>3</v>
      </c>
      <c r="B23" s="19">
        <v>3</v>
      </c>
      <c r="C23" s="21">
        <v>3</v>
      </c>
      <c r="D23" s="24" t="s">
        <v>326</v>
      </c>
      <c r="E23" s="37" t="s">
        <v>154</v>
      </c>
      <c r="F23" s="13"/>
      <c r="G23" s="42">
        <f t="shared" si="2"/>
        <v>15</v>
      </c>
      <c r="H23">
        <f ca="1">SUMPRODUCT((Stocks!$C$2:$C$2135=RIGHT(CELL("nomfichier",$A$1),LEN(CELL("nomfichier",$A$1))-SEARCH("]",CELL("nomfichier",$A$1))))*(Stocks!$A$2:$A$2135=E23)*(Stocks!$B$2:$B$2135))</f>
        <v>0</v>
      </c>
    </row>
  </sheetData>
  <conditionalFormatting sqref="K10">
    <cfRule type="cellIs" dxfId="38" priority="69" operator="greaterThan">
      <formula>$O$4</formula>
    </cfRule>
    <cfRule type="cellIs" dxfId="37" priority="70" operator="lessThan">
      <formula>$O$4</formula>
    </cfRule>
  </conditionalFormatting>
  <conditionalFormatting sqref="H7">
    <cfRule type="cellIs" dxfId="36" priority="71" operator="greaterThanOrEqual">
      <formula>G7</formula>
    </cfRule>
    <cfRule type="cellIs" dxfId="35" priority="72" operator="lessThan">
      <formula>G7</formula>
    </cfRule>
  </conditionalFormatting>
  <conditionalFormatting sqref="H8">
    <cfRule type="cellIs" dxfId="34" priority="65" operator="greaterThanOrEqual">
      <formula>G8</formula>
    </cfRule>
    <cfRule type="cellIs" dxfId="33" priority="66" operator="lessThan">
      <formula>G8</formula>
    </cfRule>
  </conditionalFormatting>
  <conditionalFormatting sqref="H9">
    <cfRule type="cellIs" dxfId="32" priority="61" operator="greaterThanOrEqual">
      <formula>G9</formula>
    </cfRule>
    <cfRule type="cellIs" dxfId="31" priority="62" operator="lessThan">
      <formula>G9</formula>
    </cfRule>
  </conditionalFormatting>
  <conditionalFormatting sqref="H10">
    <cfRule type="cellIs" dxfId="30" priority="59" operator="greaterThanOrEqual">
      <formula>G10</formula>
    </cfRule>
    <cfRule type="cellIs" dxfId="29" priority="60" operator="lessThan">
      <formula>G10</formula>
    </cfRule>
  </conditionalFormatting>
  <conditionalFormatting sqref="H11">
    <cfRule type="cellIs" dxfId="28" priority="53" operator="greaterThanOrEqual">
      <formula>G11</formula>
    </cfRule>
    <cfRule type="cellIs" dxfId="27" priority="54" operator="lessThan">
      <formula>G11</formula>
    </cfRule>
  </conditionalFormatting>
  <conditionalFormatting sqref="H13">
    <cfRule type="cellIs" dxfId="26" priority="49" operator="greaterThanOrEqual">
      <formula>G13</formula>
    </cfRule>
    <cfRule type="cellIs" dxfId="25" priority="50" operator="lessThan">
      <formula>G13</formula>
    </cfRule>
  </conditionalFormatting>
  <conditionalFormatting sqref="H14">
    <cfRule type="cellIs" dxfId="24" priority="47" operator="greaterThanOrEqual">
      <formula>G14</formula>
    </cfRule>
    <cfRule type="cellIs" dxfId="23" priority="48" operator="lessThan">
      <formula>G14</formula>
    </cfRule>
  </conditionalFormatting>
  <conditionalFormatting sqref="H15">
    <cfRule type="cellIs" dxfId="22" priority="33" operator="greaterThanOrEqual">
      <formula>G15</formula>
    </cfRule>
    <cfRule type="cellIs" dxfId="21" priority="34" operator="lessThan">
      <formula>G15</formula>
    </cfRule>
  </conditionalFormatting>
  <conditionalFormatting sqref="H16">
    <cfRule type="cellIs" dxfId="20" priority="23" operator="greaterThanOrEqual">
      <formula>G16</formula>
    </cfRule>
    <cfRule type="cellIs" dxfId="19" priority="24" operator="lessThan">
      <formula>G16</formula>
    </cfRule>
  </conditionalFormatting>
  <conditionalFormatting sqref="H17">
    <cfRule type="cellIs" dxfId="18" priority="21" operator="greaterThanOrEqual">
      <formula>G17</formula>
    </cfRule>
    <cfRule type="cellIs" dxfId="17" priority="22" operator="lessThan">
      <formula>G17</formula>
    </cfRule>
  </conditionalFormatting>
  <conditionalFormatting sqref="H18">
    <cfRule type="cellIs" dxfId="16" priority="15" operator="greaterThanOrEqual">
      <formula>G18</formula>
    </cfRule>
    <cfRule type="cellIs" dxfId="15" priority="16" operator="lessThan">
      <formula>G18</formula>
    </cfRule>
  </conditionalFormatting>
  <conditionalFormatting sqref="H19">
    <cfRule type="cellIs" dxfId="14" priority="13" operator="greaterThanOrEqual">
      <formula>G19</formula>
    </cfRule>
    <cfRule type="cellIs" dxfId="13" priority="14" operator="lessThan">
      <formula>G19</formula>
    </cfRule>
  </conditionalFormatting>
  <conditionalFormatting sqref="H20">
    <cfRule type="cellIs" dxfId="12" priority="7" operator="greaterThanOrEqual">
      <formula>G20</formula>
    </cfRule>
    <cfRule type="cellIs" dxfId="11" priority="8" operator="lessThan">
      <formula>G20</formula>
    </cfRule>
  </conditionalFormatting>
  <conditionalFormatting sqref="H22">
    <cfRule type="cellIs" dxfId="10" priority="5" operator="greaterThanOrEqual">
      <formula>G22</formula>
    </cfRule>
    <cfRule type="cellIs" dxfId="9" priority="6" operator="lessThan">
      <formula>G22</formula>
    </cfRule>
  </conditionalFormatting>
  <conditionalFormatting sqref="H23">
    <cfRule type="cellIs" dxfId="8" priority="1" operator="greaterThanOrEqual">
      <formula>G23</formula>
    </cfRule>
    <cfRule type="cellIs" dxfId="7" priority="2" operator="lessThan">
      <formula>G23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X165"/>
  <sheetViews>
    <sheetView showZeros="0" tabSelected="1" zoomScale="68" zoomScaleNormal="68" workbookViewId="0">
      <selection sqref="A1:XFD1048576"/>
    </sheetView>
  </sheetViews>
  <sheetFormatPr baseColWidth="10" defaultColWidth="11.5546875" defaultRowHeight="15.6"/>
  <cols>
    <col min="1" max="1" width="3.6640625" style="129" customWidth="1"/>
    <col min="2" max="2" width="17.6640625" style="129" customWidth="1"/>
    <col min="3" max="3" width="11.88671875" style="129" customWidth="1"/>
    <col min="4" max="4" width="36.44140625" style="129" bestFit="1" customWidth="1"/>
    <col min="5" max="5" width="14.77734375" style="144" customWidth="1"/>
    <col min="6" max="6" width="2.77734375" style="144" customWidth="1"/>
    <col min="7" max="7" width="14.88671875" style="148" customWidth="1"/>
    <col min="8" max="22" width="6.77734375" style="129" customWidth="1"/>
    <col min="23" max="16384" width="11.5546875" style="136"/>
  </cols>
  <sheetData>
    <row r="1" spans="1:24" s="140" customFormat="1" ht="55.8" customHeight="1" thickTop="1">
      <c r="A1" s="138" t="s">
        <v>368</v>
      </c>
      <c r="B1" s="139"/>
      <c r="C1" s="145" t="s">
        <v>349</v>
      </c>
      <c r="D1" s="145" t="s">
        <v>369</v>
      </c>
      <c r="E1" s="145" t="s">
        <v>386</v>
      </c>
      <c r="F1" s="145"/>
      <c r="G1" s="207" t="s">
        <v>387</v>
      </c>
      <c r="H1" s="204" t="str">
        <f>B2</f>
        <v>ROUGE</v>
      </c>
      <c r="I1" s="204" t="str">
        <f>B3</f>
        <v>JAUNE</v>
      </c>
      <c r="J1" s="204" t="str">
        <f>B4</f>
        <v>BLEU</v>
      </c>
      <c r="K1" s="204">
        <f>B5</f>
        <v>0</v>
      </c>
      <c r="L1" s="204">
        <f>B6</f>
        <v>0</v>
      </c>
      <c r="M1" s="204">
        <f>B7</f>
        <v>0</v>
      </c>
      <c r="N1" s="204">
        <f>B8</f>
        <v>0</v>
      </c>
      <c r="O1" s="205">
        <f>B9</f>
        <v>0</v>
      </c>
      <c r="P1" s="205">
        <f>B10</f>
        <v>0</v>
      </c>
      <c r="Q1" s="205">
        <f>B11</f>
        <v>0</v>
      </c>
      <c r="R1" s="205">
        <f>B12</f>
        <v>0</v>
      </c>
      <c r="S1" s="205">
        <f>B13</f>
        <v>0</v>
      </c>
      <c r="T1" s="205">
        <f>B14</f>
        <v>0</v>
      </c>
      <c r="U1" s="205">
        <f>B15</f>
        <v>0</v>
      </c>
      <c r="V1" s="205">
        <f>B16</f>
        <v>0</v>
      </c>
      <c r="X1" s="141"/>
    </row>
    <row r="2" spans="1:24">
      <c r="A2" s="132">
        <v>1</v>
      </c>
      <c r="B2" s="134" t="s">
        <v>240</v>
      </c>
      <c r="C2" s="131" t="str">
        <f t="shared" ref="C2:C33" si="0">IFERROR(VLOOKUP(ROW($A1),Champ,3,0),"")</f>
        <v>7320123AA</v>
      </c>
      <c r="D2" s="131" t="str">
        <f t="shared" ref="D2:D33" si="1">IFERROR(VLOOKUP(ROW($A1),Champ,2,0),"")</f>
        <v>LOCATING RING - 987 997</v>
      </c>
      <c r="E2" s="142">
        <f>SUMIF(Stocks!A:$A,$C2,Stocks!$B:$B)</f>
        <v>446</v>
      </c>
      <c r="F2" s="206"/>
      <c r="G2" s="146">
        <f ca="1">SUMIF(H2:V2,"&lt;0",H2:V2)</f>
        <v>0</v>
      </c>
      <c r="H2" s="158">
        <f ca="1">IFERROR(IF($C2="","",(SUMIF(INDIRECT(calc!V$6),$C2,INDIRECT(calc!V$12))+SUMIF(INDIRECT(calc!V$7),$C2,INDIRECT(calc!V$13))+SUMIF(INDIRECT(calc!V$8),$C2,INDIRECT(calc!V$14)))/(COUNTIF(INDIRECT(calc!V$6),$C2)+COUNTIF(INDIRECT(calc!V$7),$C2)+COUNTIF(INDIRECT(calc!V$8),$C2))-SUMIF(INDIRECT(calc!V$6),$C2,INDIRECT(calc!V$9))-SUMIF(INDIRECT(calc!V$7),$C2,INDIRECT(calc!V$10))-SUMIF(INDIRECT(calc!V$8),$C2,INDIRECT(calc!V$11))),"")</f>
        <v>445</v>
      </c>
      <c r="I2" s="158" t="str">
        <f ca="1">IFERROR(IF($C2="","",(SUMIF(INDIRECT(calc!W$6),$C2,INDIRECT(calc!W$12))+SUMIF(INDIRECT(calc!W$7),$C2,INDIRECT(calc!W$13))+SUMIF(INDIRECT(calc!W$8),$C2,INDIRECT(calc!W$14)))/(COUNTIF(INDIRECT(calc!W$6),$C2)+COUNTIF(INDIRECT(calc!W$7),$C2)+COUNTIF(INDIRECT(calc!W$8),$C2))-SUMIF(INDIRECT(calc!W$6),$C2,INDIRECT(calc!W$9))-SUMIF(INDIRECT(calc!W$7),$C2,INDIRECT(calc!W$10))-SUMIF(INDIRECT(calc!W$8),$C2,INDIRECT(calc!W$11))),"")</f>
        <v/>
      </c>
      <c r="J2" s="158" t="str">
        <f ca="1">IFERROR(IF($C2="","",(SUMIF(INDIRECT(calc!X$6),$C2,INDIRECT(calc!X$12))+SUMIF(INDIRECT(calc!X$7),$C2,INDIRECT(calc!X$13))+SUMIF(INDIRECT(calc!X$8),$C2,INDIRECT(calc!X$14)))/(COUNTIF(INDIRECT(calc!X$6),$C2)+COUNTIF(INDIRECT(calc!X$7),$C2)+COUNTIF(INDIRECT(calc!X$8),$C2))-SUMIF(INDIRECT(calc!X$6),$C2,INDIRECT(calc!X$9))-SUMIF(INDIRECT(calc!X$7),$C2,INDIRECT(calc!X$10))-SUMIF(INDIRECT(calc!X$8),$C2,INDIRECT(calc!X$11))),"")</f>
        <v/>
      </c>
      <c r="K2" s="158" t="str">
        <f ca="1">IFERROR(IF($C2="","",(SUMIF(INDIRECT(calc!Y$6),$C2,INDIRECT(calc!Y$12))+SUMIF(INDIRECT(calc!Y$7),$C2,INDIRECT(calc!Y$13))+SUMIF(INDIRECT(calc!Y$8),$C2,INDIRECT(calc!Y$14)))/(COUNTIF(INDIRECT(calc!Y$6),$C2)+COUNTIF(INDIRECT(calc!Y$7),$C2)+COUNTIF(INDIRECT(calc!Y$8),$C2))-SUMIF(INDIRECT(calc!Y$6),$C2,INDIRECT(calc!Y$9))-SUMIF(INDIRECT(calc!Y$7),$C2,INDIRECT(calc!Y$10))-SUMIF(INDIRECT(calc!Y$8),$C2,INDIRECT(calc!Y$11))),"")</f>
        <v/>
      </c>
      <c r="L2" s="158" t="str">
        <f ca="1">IFERROR(IF($C2="","",(SUMIF(INDIRECT(calc!Z$6),$C2,INDIRECT(calc!Z$12))+SUMIF(INDIRECT(calc!Z$7),$C2,INDIRECT(calc!Z$13))+SUMIF(INDIRECT(calc!Z$8),$C2,INDIRECT(calc!Z$14)))/(COUNTIF(INDIRECT(calc!Z$6),$C2)+COUNTIF(INDIRECT(calc!Z$7),$C2)+COUNTIF(INDIRECT(calc!Z$8),$C2))-SUMIF(INDIRECT(calc!Z$6),$C2,INDIRECT(calc!Z$9))-SUMIF(INDIRECT(calc!Z$7),$C2,INDIRECT(calc!Z$10))-SUMIF(INDIRECT(calc!Z$8),$C2,INDIRECT(calc!Z$11))),"")</f>
        <v/>
      </c>
      <c r="M2" s="158" t="str">
        <f ca="1">IFERROR(IF($C2="","",(SUMIF(INDIRECT(calc!AA$6),$C2,INDIRECT(calc!AA$12))+SUMIF(INDIRECT(calc!AA$7),$C2,INDIRECT(calc!AA$13))+SUMIF(INDIRECT(calc!AA$8),$C2,INDIRECT(calc!AA$14)))/(COUNTIF(INDIRECT(calc!AA$6),$C2)+COUNTIF(INDIRECT(calc!AA$7),$C2)+COUNTIF(INDIRECT(calc!AA$8),$C2))-SUMIF(INDIRECT(calc!AA$6),$C2,INDIRECT(calc!AA$9))-SUMIF(INDIRECT(calc!AA$7),$C2,INDIRECT(calc!AA$10))-SUMIF(INDIRECT(calc!AA$8),$C2,INDIRECT(calc!AA$11))),"")</f>
        <v/>
      </c>
      <c r="N2" s="158" t="str">
        <f ca="1">IFERROR(IF($C2="","",(SUMIF(INDIRECT(calc!AB$6),$C2,INDIRECT(calc!AB$12))+SUMIF(INDIRECT(calc!AB$7),$C2,INDIRECT(calc!AB$13))+SUMIF(INDIRECT(calc!AB$8),$C2,INDIRECT(calc!AB$14)))/(COUNTIF(INDIRECT(calc!AB$6),$C2)+COUNTIF(INDIRECT(calc!AB$7),$C2)+COUNTIF(INDIRECT(calc!AB$8),$C2))-SUMIF(INDIRECT(calc!AB$6),$C2,INDIRECT(calc!AB$9))-SUMIF(INDIRECT(calc!AB$7),$C2,INDIRECT(calc!AB$10))-SUMIF(INDIRECT(calc!AB$8),$C2,INDIRECT(calc!AB$11))),"")</f>
        <v/>
      </c>
      <c r="O2" s="158" t="str">
        <f ca="1">IFERROR(IF($C2="","",(SUMIF(INDIRECT(calc!AC$6),$C2,INDIRECT(calc!AC$12))+SUMIF(INDIRECT(calc!AC$7),$C2,INDIRECT(calc!AC$13))+SUMIF(INDIRECT(calc!AC$8),$C2,INDIRECT(calc!AC$14)))/(COUNTIF(INDIRECT(calc!AC$6),$C2)+COUNTIF(INDIRECT(calc!AC$7),$C2)+COUNTIF(INDIRECT(calc!AC$8),$C2))-SUMIF(INDIRECT(calc!AC$6),$C2,INDIRECT(calc!AC$9))-SUMIF(INDIRECT(calc!AC$7),$C2,INDIRECT(calc!AC$10))-SUMIF(INDIRECT(calc!AC$8),$C2,INDIRECT(calc!AC$11))),"")</f>
        <v/>
      </c>
      <c r="P2" s="158" t="str">
        <f ca="1">IFERROR(IF($C2="","",(SUMIF(INDIRECT(calc!AD$6),$C2,INDIRECT(calc!AD$12))+SUMIF(INDIRECT(calc!AD$7),$C2,INDIRECT(calc!AD$13))+SUMIF(INDIRECT(calc!AD$8),$C2,INDIRECT(calc!AD$14)))/(COUNTIF(INDIRECT(calc!AD$6),$C2)+COUNTIF(INDIRECT(calc!AD$7),$C2)+COUNTIF(INDIRECT(calc!AD$8),$C2))-SUMIF(INDIRECT(calc!AD$6),$C2,INDIRECT(calc!AD$9))-SUMIF(INDIRECT(calc!AD$7),$C2,INDIRECT(calc!AD$10))-SUMIF(INDIRECT(calc!AD$8),$C2,INDIRECT(calc!AD$11))),"")</f>
        <v/>
      </c>
      <c r="Q2" s="158" t="str">
        <f ca="1">IFERROR(IF($C2="","",(SUMIF(INDIRECT(calc!AE$6),$C2,INDIRECT(calc!AE$12))+SUMIF(INDIRECT(calc!AE$7),$C2,INDIRECT(calc!AE$13))+SUMIF(INDIRECT(calc!AE$8),$C2,INDIRECT(calc!AE$14)))/(COUNTIF(INDIRECT(calc!AE$6),$C2)+COUNTIF(INDIRECT(calc!AE$7),$C2)+COUNTIF(INDIRECT(calc!AE$8),$C2))-SUMIF(INDIRECT(calc!AE$6),$C2,INDIRECT(calc!AE$9))-SUMIF(INDIRECT(calc!AE$7),$C2,INDIRECT(calc!AE$10))-SUMIF(INDIRECT(calc!AE$8),$C2,INDIRECT(calc!AE$11))),"")</f>
        <v/>
      </c>
      <c r="R2" s="158" t="str">
        <f ca="1">IFERROR(IF($C2="","",(SUMIF(INDIRECT(calc!AF$6),$C2,INDIRECT(calc!AF$12))+SUMIF(INDIRECT(calc!AF$7),$C2,INDIRECT(calc!AF$13))+SUMIF(INDIRECT(calc!AF$8),$C2,INDIRECT(calc!AF$14)))/(COUNTIF(INDIRECT(calc!AF$6),$C2)+COUNTIF(INDIRECT(calc!AF$7),$C2)+COUNTIF(INDIRECT(calc!AF$8),$C2))-SUMIF(INDIRECT(calc!AF$6),$C2,INDIRECT(calc!AF$9))-SUMIF(INDIRECT(calc!AF$7),$C2,INDIRECT(calc!AF$10))-SUMIF(INDIRECT(calc!AF$8),$C2,INDIRECT(calc!AF$11))),"")</f>
        <v/>
      </c>
      <c r="S2" s="158" t="str">
        <f ca="1">IFERROR(IF($C2="","",(SUMIF(INDIRECT(calc!AG$6),$C2,INDIRECT(calc!AG$12))+SUMIF(INDIRECT(calc!AG$7),$C2,INDIRECT(calc!AG$13))+SUMIF(INDIRECT(calc!AG$8),$C2,INDIRECT(calc!AG$14)))/(COUNTIF(INDIRECT(calc!AG$6),$C2)+COUNTIF(INDIRECT(calc!AG$7),$C2)+COUNTIF(INDIRECT(calc!AG$8),$C2))-SUMIF(INDIRECT(calc!AG$6),$C2,INDIRECT(calc!AG$9))-SUMIF(INDIRECT(calc!AG$7),$C2,INDIRECT(calc!AG$10))-SUMIF(INDIRECT(calc!AG$8),$C2,INDIRECT(calc!AG$11))),"")</f>
        <v/>
      </c>
      <c r="T2" s="158" t="str">
        <f ca="1">IFERROR(IF($C2="","",(SUMIF(INDIRECT(calc!AH$6),$C2,INDIRECT(calc!AH$12))+SUMIF(INDIRECT(calc!AH$7),$C2,INDIRECT(calc!AH$13))+SUMIF(INDIRECT(calc!AH$8),$C2,INDIRECT(calc!AH$14)))/(COUNTIF(INDIRECT(calc!AH$6),$C2)+COUNTIF(INDIRECT(calc!AH$7),$C2)+COUNTIF(INDIRECT(calc!AH$8),$C2))-SUMIF(INDIRECT(calc!AH$6),$C2,INDIRECT(calc!AH$9))-SUMIF(INDIRECT(calc!AH$7),$C2,INDIRECT(calc!AH$10))-SUMIF(INDIRECT(calc!AH$8),$C2,INDIRECT(calc!AH$11))),"")</f>
        <v/>
      </c>
      <c r="U2" s="158" t="str">
        <f ca="1">IFERROR(IF($C2="","",(SUMIF(INDIRECT(calc!AI$6),$C2,INDIRECT(calc!AI$12))+SUMIF(INDIRECT(calc!AI$7),$C2,INDIRECT(calc!AI$13))+SUMIF(INDIRECT(calc!AI$8),$C2,INDIRECT(calc!AI$14)))/(COUNTIF(INDIRECT(calc!AI$6),$C2)+COUNTIF(INDIRECT(calc!AI$7),$C2)+COUNTIF(INDIRECT(calc!AI$8),$C2))-SUMIF(INDIRECT(calc!AI$6),$C2,INDIRECT(calc!AI$9))-SUMIF(INDIRECT(calc!AI$7),$C2,INDIRECT(calc!AI$10))-SUMIF(INDIRECT(calc!AI$8),$C2,INDIRECT(calc!AI$11))),"")</f>
        <v/>
      </c>
      <c r="V2" s="158" t="str">
        <f ca="1">IFERROR(IF($C2="","",(SUMIF(INDIRECT(calc!AJ$6),$C2,INDIRECT(calc!AJ$12))+SUMIF(INDIRECT(calc!AJ$7),$C2,INDIRECT(calc!AJ$13))+SUMIF(INDIRECT(calc!AJ$8),$C2,INDIRECT(calc!AJ$14)))/(COUNTIF(INDIRECT(calc!AJ$6),$C2)+COUNTIF(INDIRECT(calc!AJ$7),$C2)+COUNTIF(INDIRECT(calc!AJ$8),$C2))-SUMIF(INDIRECT(calc!AJ$6),$C2,INDIRECT(calc!AJ$9))-SUMIF(INDIRECT(calc!AJ$7),$C2,INDIRECT(calc!AJ$10))-SUMIF(INDIRECT(calc!AJ$8),$C2,INDIRECT(calc!AJ$11))),"")</f>
        <v/>
      </c>
      <c r="X2" s="137"/>
    </row>
    <row r="3" spans="1:24">
      <c r="A3" s="132">
        <v>2</v>
      </c>
      <c r="B3" s="134" t="s">
        <v>241</v>
      </c>
      <c r="C3" s="131" t="str">
        <f t="shared" si="0"/>
        <v>7330739AA</v>
      </c>
      <c r="D3" s="131" t="str">
        <f t="shared" si="1"/>
        <v>PILLIER</v>
      </c>
      <c r="E3" s="142">
        <f>SUMIF(Stocks!A:$A,$C3,Stocks!$B:$B)</f>
        <v>0</v>
      </c>
      <c r="F3" s="206"/>
      <c r="G3" s="146">
        <f t="shared" ref="G3:G66" ca="1" si="2">SUMIF(H3:V3,"&lt;0",H3:V3)</f>
        <v>-2</v>
      </c>
      <c r="H3" s="158">
        <f ca="1">IFERROR(IF($C3="","",(SUMIF(INDIRECT(calc!V$6),$C3,INDIRECT(calc!V$12))+SUMIF(INDIRECT(calc!V$7),$C3,INDIRECT(calc!V$13))+SUMIF(INDIRECT(calc!V$8),$C3,INDIRECT(calc!V$14)))/(COUNTIF(INDIRECT(calc!V$6),$C3)+COUNTIF(INDIRECT(calc!V$7),$C3)+COUNTIF(INDIRECT(calc!V$8),$C3))-SUMIF(INDIRECT(calc!V$6),$C3,INDIRECT(calc!V$9))-SUMIF(INDIRECT(calc!V$7),$C3,INDIRECT(calc!V$10))-SUMIF(INDIRECT(calc!V$8),$C3,INDIRECT(calc!V$11))),"")</f>
        <v>-2</v>
      </c>
      <c r="I3" s="158" t="str">
        <f ca="1">IFERROR(IF($C3="","",(SUMIF(INDIRECT(calc!W$6),$C3,INDIRECT(calc!W$12))+SUMIF(INDIRECT(calc!W$7),$C3,INDIRECT(calc!W$13))+SUMIF(INDIRECT(calc!W$8),$C3,INDIRECT(calc!W$14)))/(COUNTIF(INDIRECT(calc!W$6),$C3)+COUNTIF(INDIRECT(calc!W$7),$C3)+COUNTIF(INDIRECT(calc!W$8),$C3))-SUMIF(INDIRECT(calc!W$6),$C3,INDIRECT(calc!W$9))-SUMIF(INDIRECT(calc!W$7),$C3,INDIRECT(calc!W$10))-SUMIF(INDIRECT(calc!W$8),$C3,INDIRECT(calc!W$11))),"")</f>
        <v/>
      </c>
      <c r="J3" s="158" t="str">
        <f ca="1">IFERROR(IF($C3="","",(SUMIF(INDIRECT(calc!X$6),$C3,INDIRECT(calc!X$12))+SUMIF(INDIRECT(calc!X$7),$C3,INDIRECT(calc!X$13))+SUMIF(INDIRECT(calc!X$8),$C3,INDIRECT(calc!X$14)))/(COUNTIF(INDIRECT(calc!X$6),$C3)+COUNTIF(INDIRECT(calc!X$7),$C3)+COUNTIF(INDIRECT(calc!X$8),$C3))-SUMIF(INDIRECT(calc!X$6),$C3,INDIRECT(calc!X$9))-SUMIF(INDIRECT(calc!X$7),$C3,INDIRECT(calc!X$10))-SUMIF(INDIRECT(calc!X$8),$C3,INDIRECT(calc!X$11))),"")</f>
        <v/>
      </c>
      <c r="K3" s="158" t="str">
        <f ca="1">IFERROR(IF($C3="","",(SUMIF(INDIRECT(calc!Y$6),$C3,INDIRECT(calc!Y$12))+SUMIF(INDIRECT(calc!Y$7),$C3,INDIRECT(calc!Y$13))+SUMIF(INDIRECT(calc!Y$8),$C3,INDIRECT(calc!Y$14)))/(COUNTIF(INDIRECT(calc!Y$6),$C3)+COUNTIF(INDIRECT(calc!Y$7),$C3)+COUNTIF(INDIRECT(calc!Y$8),$C3))-SUMIF(INDIRECT(calc!Y$6),$C3,INDIRECT(calc!Y$9))-SUMIF(INDIRECT(calc!Y$7),$C3,INDIRECT(calc!Y$10))-SUMIF(INDIRECT(calc!Y$8),$C3,INDIRECT(calc!Y$11))),"")</f>
        <v/>
      </c>
      <c r="L3" s="158" t="str">
        <f ca="1">IFERROR(IF($C3="","",(SUMIF(INDIRECT(calc!Z$6),$C3,INDIRECT(calc!Z$12))+SUMIF(INDIRECT(calc!Z$7),$C3,INDIRECT(calc!Z$13))+SUMIF(INDIRECT(calc!Z$8),$C3,INDIRECT(calc!Z$14)))/(COUNTIF(INDIRECT(calc!Z$6),$C3)+COUNTIF(INDIRECT(calc!Z$7),$C3)+COUNTIF(INDIRECT(calc!Z$8),$C3))-SUMIF(INDIRECT(calc!Z$6),$C3,INDIRECT(calc!Z$9))-SUMIF(INDIRECT(calc!Z$7),$C3,INDIRECT(calc!Z$10))-SUMIF(INDIRECT(calc!Z$8),$C3,INDIRECT(calc!Z$11))),"")</f>
        <v/>
      </c>
      <c r="M3" s="158" t="str">
        <f ca="1">IFERROR(IF($C3="","",(SUMIF(INDIRECT(calc!AA$6),$C3,INDIRECT(calc!AA$12))+SUMIF(INDIRECT(calc!AA$7),$C3,INDIRECT(calc!AA$13))+SUMIF(INDIRECT(calc!AA$8),$C3,INDIRECT(calc!AA$14)))/(COUNTIF(INDIRECT(calc!AA$6),$C3)+COUNTIF(INDIRECT(calc!AA$7),$C3)+COUNTIF(INDIRECT(calc!AA$8),$C3))-SUMIF(INDIRECT(calc!AA$6),$C3,INDIRECT(calc!AA$9))-SUMIF(INDIRECT(calc!AA$7),$C3,INDIRECT(calc!AA$10))-SUMIF(INDIRECT(calc!AA$8),$C3,INDIRECT(calc!AA$11))),"")</f>
        <v/>
      </c>
      <c r="N3" s="158" t="str">
        <f ca="1">IFERROR(IF($C3="","",(SUMIF(INDIRECT(calc!AB$6),$C3,INDIRECT(calc!AB$12))+SUMIF(INDIRECT(calc!AB$7),$C3,INDIRECT(calc!AB$13))+SUMIF(INDIRECT(calc!AB$8),$C3,INDIRECT(calc!AB$14)))/(COUNTIF(INDIRECT(calc!AB$6),$C3)+COUNTIF(INDIRECT(calc!AB$7),$C3)+COUNTIF(INDIRECT(calc!AB$8),$C3))-SUMIF(INDIRECT(calc!AB$6),$C3,INDIRECT(calc!AB$9))-SUMIF(INDIRECT(calc!AB$7),$C3,INDIRECT(calc!AB$10))-SUMIF(INDIRECT(calc!AB$8),$C3,INDIRECT(calc!AB$11))),"")</f>
        <v/>
      </c>
      <c r="O3" s="158" t="str">
        <f ca="1">IFERROR(IF($C3="","",(SUMIF(INDIRECT(calc!AC$6),$C3,INDIRECT(calc!AC$12))+SUMIF(INDIRECT(calc!AC$7),$C3,INDIRECT(calc!AC$13))+SUMIF(INDIRECT(calc!AC$8),$C3,INDIRECT(calc!AC$14)))/(COUNTIF(INDIRECT(calc!AC$6),$C3)+COUNTIF(INDIRECT(calc!AC$7),$C3)+COUNTIF(INDIRECT(calc!AC$8),$C3))-SUMIF(INDIRECT(calc!AC$6),$C3,INDIRECT(calc!AC$9))-SUMIF(INDIRECT(calc!AC$7),$C3,INDIRECT(calc!AC$10))-SUMIF(INDIRECT(calc!AC$8),$C3,INDIRECT(calc!AC$11))),"")</f>
        <v/>
      </c>
      <c r="P3" s="158" t="str">
        <f ca="1">IFERROR(IF($C3="","",(SUMIF(INDIRECT(calc!AD$6),$C3,INDIRECT(calc!AD$12))+SUMIF(INDIRECT(calc!AD$7),$C3,INDIRECT(calc!AD$13))+SUMIF(INDIRECT(calc!AD$8),$C3,INDIRECT(calc!AD$14)))/(COUNTIF(INDIRECT(calc!AD$6),$C3)+COUNTIF(INDIRECT(calc!AD$7),$C3)+COUNTIF(INDIRECT(calc!AD$8),$C3))-SUMIF(INDIRECT(calc!AD$6),$C3,INDIRECT(calc!AD$9))-SUMIF(INDIRECT(calc!AD$7),$C3,INDIRECT(calc!AD$10))-SUMIF(INDIRECT(calc!AD$8),$C3,INDIRECT(calc!AD$11))),"")</f>
        <v/>
      </c>
      <c r="Q3" s="158" t="str">
        <f ca="1">IFERROR(IF($C3="","",(SUMIF(INDIRECT(calc!AE$6),$C3,INDIRECT(calc!AE$12))+SUMIF(INDIRECT(calc!AE$7),$C3,INDIRECT(calc!AE$13))+SUMIF(INDIRECT(calc!AE$8),$C3,INDIRECT(calc!AE$14)))/(COUNTIF(INDIRECT(calc!AE$6),$C3)+COUNTIF(INDIRECT(calc!AE$7),$C3)+COUNTIF(INDIRECT(calc!AE$8),$C3))-SUMIF(INDIRECT(calc!AE$6),$C3,INDIRECT(calc!AE$9))-SUMIF(INDIRECT(calc!AE$7),$C3,INDIRECT(calc!AE$10))-SUMIF(INDIRECT(calc!AE$8),$C3,INDIRECT(calc!AE$11))),"")</f>
        <v/>
      </c>
      <c r="R3" s="158" t="str">
        <f ca="1">IFERROR(IF($C3="","",(SUMIF(INDIRECT(calc!AF$6),$C3,INDIRECT(calc!AF$12))+SUMIF(INDIRECT(calc!AF$7),$C3,INDIRECT(calc!AF$13))+SUMIF(INDIRECT(calc!AF$8),$C3,INDIRECT(calc!AF$14)))/(COUNTIF(INDIRECT(calc!AF$6),$C3)+COUNTIF(INDIRECT(calc!AF$7),$C3)+COUNTIF(INDIRECT(calc!AF$8),$C3))-SUMIF(INDIRECT(calc!AF$6),$C3,INDIRECT(calc!AF$9))-SUMIF(INDIRECT(calc!AF$7),$C3,INDIRECT(calc!AF$10))-SUMIF(INDIRECT(calc!AF$8),$C3,INDIRECT(calc!AF$11))),"")</f>
        <v/>
      </c>
      <c r="S3" s="158" t="str">
        <f ca="1">IFERROR(IF($C3="","",(SUMIF(INDIRECT(calc!AG$6),$C3,INDIRECT(calc!AG$12))+SUMIF(INDIRECT(calc!AG$7),$C3,INDIRECT(calc!AG$13))+SUMIF(INDIRECT(calc!AG$8),$C3,INDIRECT(calc!AG$14)))/(COUNTIF(INDIRECT(calc!AG$6),$C3)+COUNTIF(INDIRECT(calc!AG$7),$C3)+COUNTIF(INDIRECT(calc!AG$8),$C3))-SUMIF(INDIRECT(calc!AG$6),$C3,INDIRECT(calc!AG$9))-SUMIF(INDIRECT(calc!AG$7),$C3,INDIRECT(calc!AG$10))-SUMIF(INDIRECT(calc!AG$8),$C3,INDIRECT(calc!AG$11))),"")</f>
        <v/>
      </c>
      <c r="T3" s="158" t="str">
        <f ca="1">IFERROR(IF($C3="","",(SUMIF(INDIRECT(calc!AH$6),$C3,INDIRECT(calc!AH$12))+SUMIF(INDIRECT(calc!AH$7),$C3,INDIRECT(calc!AH$13))+SUMIF(INDIRECT(calc!AH$8),$C3,INDIRECT(calc!AH$14)))/(COUNTIF(INDIRECT(calc!AH$6),$C3)+COUNTIF(INDIRECT(calc!AH$7),$C3)+COUNTIF(INDIRECT(calc!AH$8),$C3))-SUMIF(INDIRECT(calc!AH$6),$C3,INDIRECT(calc!AH$9))-SUMIF(INDIRECT(calc!AH$7),$C3,INDIRECT(calc!AH$10))-SUMIF(INDIRECT(calc!AH$8),$C3,INDIRECT(calc!AH$11))),"")</f>
        <v/>
      </c>
      <c r="U3" s="158" t="str">
        <f ca="1">IFERROR(IF($C3="","",(SUMIF(INDIRECT(calc!AI$6),$C3,INDIRECT(calc!AI$12))+SUMIF(INDIRECT(calc!AI$7),$C3,INDIRECT(calc!AI$13))+SUMIF(INDIRECT(calc!AI$8),$C3,INDIRECT(calc!AI$14)))/(COUNTIF(INDIRECT(calc!AI$6),$C3)+COUNTIF(INDIRECT(calc!AI$7),$C3)+COUNTIF(INDIRECT(calc!AI$8),$C3))-SUMIF(INDIRECT(calc!AI$6),$C3,INDIRECT(calc!AI$9))-SUMIF(INDIRECT(calc!AI$7),$C3,INDIRECT(calc!AI$10))-SUMIF(INDIRECT(calc!AI$8),$C3,INDIRECT(calc!AI$11))),"")</f>
        <v/>
      </c>
      <c r="V3" s="158" t="str">
        <f ca="1">IFERROR(IF($C3="","",(SUMIF(INDIRECT(calc!AJ$6),$C3,INDIRECT(calc!AJ$12))+SUMIF(INDIRECT(calc!AJ$7),$C3,INDIRECT(calc!AJ$13))+SUMIF(INDIRECT(calc!AJ$8),$C3,INDIRECT(calc!AJ$14)))/(COUNTIF(INDIRECT(calc!AJ$6),$C3)+COUNTIF(INDIRECT(calc!AJ$7),$C3)+COUNTIF(INDIRECT(calc!AJ$8),$C3))-SUMIF(INDIRECT(calc!AJ$6),$C3,INDIRECT(calc!AJ$9))-SUMIF(INDIRECT(calc!AJ$7),$C3,INDIRECT(calc!AJ$10))-SUMIF(INDIRECT(calc!AJ$8),$C3,INDIRECT(calc!AJ$11))),"")</f>
        <v/>
      </c>
      <c r="X3" s="137"/>
    </row>
    <row r="4" spans="1:24">
      <c r="A4" s="132">
        <v>3</v>
      </c>
      <c r="B4" s="134" t="s">
        <v>239</v>
      </c>
      <c r="C4" s="131" t="str">
        <f t="shared" si="0"/>
        <v>7330740AA</v>
      </c>
      <c r="D4" s="131" t="str">
        <f t="shared" si="1"/>
        <v>RETENTION MODULE</v>
      </c>
      <c r="E4" s="142">
        <f>SUMIF(Stocks!A:$A,$C4,Stocks!$B:$B)</f>
        <v>0</v>
      </c>
      <c r="F4" s="206"/>
      <c r="G4" s="146">
        <f t="shared" ca="1" si="2"/>
        <v>-2</v>
      </c>
      <c r="H4" s="158">
        <f ca="1">IFERROR(IF($C4="","",(SUMIF(INDIRECT(calc!V$6),$C4,INDIRECT(calc!V$12))+SUMIF(INDIRECT(calc!V$7),$C4,INDIRECT(calc!V$13))+SUMIF(INDIRECT(calc!V$8),$C4,INDIRECT(calc!V$14)))/(COUNTIF(INDIRECT(calc!V$6),$C4)+COUNTIF(INDIRECT(calc!V$7),$C4)+COUNTIF(INDIRECT(calc!V$8),$C4))-SUMIF(INDIRECT(calc!V$6),$C4,INDIRECT(calc!V$9))-SUMIF(INDIRECT(calc!V$7),$C4,INDIRECT(calc!V$10))-SUMIF(INDIRECT(calc!V$8),$C4,INDIRECT(calc!V$11))),"")</f>
        <v>-2</v>
      </c>
      <c r="I4" s="158" t="str">
        <f ca="1">IFERROR(IF($C4="","",(SUMIF(INDIRECT(calc!W$6),$C4,INDIRECT(calc!W$12))+SUMIF(INDIRECT(calc!W$7),$C4,INDIRECT(calc!W$13))+SUMIF(INDIRECT(calc!W$8),$C4,INDIRECT(calc!W$14)))/(COUNTIF(INDIRECT(calc!W$6),$C4)+COUNTIF(INDIRECT(calc!W$7),$C4)+COUNTIF(INDIRECT(calc!W$8),$C4))-SUMIF(INDIRECT(calc!W$6),$C4,INDIRECT(calc!W$9))-SUMIF(INDIRECT(calc!W$7),$C4,INDIRECT(calc!W$10))-SUMIF(INDIRECT(calc!W$8),$C4,INDIRECT(calc!W$11))),"")</f>
        <v/>
      </c>
      <c r="J4" s="158" t="str">
        <f ca="1">IFERROR(IF($C4="","",(SUMIF(INDIRECT(calc!X$6),$C4,INDIRECT(calc!X$12))+SUMIF(INDIRECT(calc!X$7),$C4,INDIRECT(calc!X$13))+SUMIF(INDIRECT(calc!X$8),$C4,INDIRECT(calc!X$14)))/(COUNTIF(INDIRECT(calc!X$6),$C4)+COUNTIF(INDIRECT(calc!X$7),$C4)+COUNTIF(INDIRECT(calc!X$8),$C4))-SUMIF(INDIRECT(calc!X$6),$C4,INDIRECT(calc!X$9))-SUMIF(INDIRECT(calc!X$7),$C4,INDIRECT(calc!X$10))-SUMIF(INDIRECT(calc!X$8),$C4,INDIRECT(calc!X$11))),"")</f>
        <v/>
      </c>
      <c r="K4" s="158" t="str">
        <f ca="1">IFERROR(IF($C4="","",(SUMIF(INDIRECT(calc!Y$6),$C4,INDIRECT(calc!Y$12))+SUMIF(INDIRECT(calc!Y$7),$C4,INDIRECT(calc!Y$13))+SUMIF(INDIRECT(calc!Y$8),$C4,INDIRECT(calc!Y$14)))/(COUNTIF(INDIRECT(calc!Y$6),$C4)+COUNTIF(INDIRECT(calc!Y$7),$C4)+COUNTIF(INDIRECT(calc!Y$8),$C4))-SUMIF(INDIRECT(calc!Y$6),$C4,INDIRECT(calc!Y$9))-SUMIF(INDIRECT(calc!Y$7),$C4,INDIRECT(calc!Y$10))-SUMIF(INDIRECT(calc!Y$8),$C4,INDIRECT(calc!Y$11))),"")</f>
        <v/>
      </c>
      <c r="L4" s="158" t="str">
        <f ca="1">IFERROR(IF($C4="","",(SUMIF(INDIRECT(calc!Z$6),$C4,INDIRECT(calc!Z$12))+SUMIF(INDIRECT(calc!Z$7),$C4,INDIRECT(calc!Z$13))+SUMIF(INDIRECT(calc!Z$8),$C4,INDIRECT(calc!Z$14)))/(COUNTIF(INDIRECT(calc!Z$6),$C4)+COUNTIF(INDIRECT(calc!Z$7),$C4)+COUNTIF(INDIRECT(calc!Z$8),$C4))-SUMIF(INDIRECT(calc!Z$6),$C4,INDIRECT(calc!Z$9))-SUMIF(INDIRECT(calc!Z$7),$C4,INDIRECT(calc!Z$10))-SUMIF(INDIRECT(calc!Z$8),$C4,INDIRECT(calc!Z$11))),"")</f>
        <v/>
      </c>
      <c r="M4" s="158" t="str">
        <f ca="1">IFERROR(IF($C4="","",(SUMIF(INDIRECT(calc!AA$6),$C4,INDIRECT(calc!AA$12))+SUMIF(INDIRECT(calc!AA$7),$C4,INDIRECT(calc!AA$13))+SUMIF(INDIRECT(calc!AA$8),$C4,INDIRECT(calc!AA$14)))/(COUNTIF(INDIRECT(calc!AA$6),$C4)+COUNTIF(INDIRECT(calc!AA$7),$C4)+COUNTIF(INDIRECT(calc!AA$8),$C4))-SUMIF(INDIRECT(calc!AA$6),$C4,INDIRECT(calc!AA$9))-SUMIF(INDIRECT(calc!AA$7),$C4,INDIRECT(calc!AA$10))-SUMIF(INDIRECT(calc!AA$8),$C4,INDIRECT(calc!AA$11))),"")</f>
        <v/>
      </c>
      <c r="N4" s="158" t="str">
        <f ca="1">IFERROR(IF($C4="","",(SUMIF(INDIRECT(calc!AB$6),$C4,INDIRECT(calc!AB$12))+SUMIF(INDIRECT(calc!AB$7),$C4,INDIRECT(calc!AB$13))+SUMIF(INDIRECT(calc!AB$8),$C4,INDIRECT(calc!AB$14)))/(COUNTIF(INDIRECT(calc!AB$6),$C4)+COUNTIF(INDIRECT(calc!AB$7),$C4)+COUNTIF(INDIRECT(calc!AB$8),$C4))-SUMIF(INDIRECT(calc!AB$6),$C4,INDIRECT(calc!AB$9))-SUMIF(INDIRECT(calc!AB$7),$C4,INDIRECT(calc!AB$10))-SUMIF(INDIRECT(calc!AB$8),$C4,INDIRECT(calc!AB$11))),"")</f>
        <v/>
      </c>
      <c r="O4" s="158" t="str">
        <f ca="1">IFERROR(IF($C4="","",(SUMIF(INDIRECT(calc!AC$6),$C4,INDIRECT(calc!AC$12))+SUMIF(INDIRECT(calc!AC$7),$C4,INDIRECT(calc!AC$13))+SUMIF(INDIRECT(calc!AC$8),$C4,INDIRECT(calc!AC$14)))/(COUNTIF(INDIRECT(calc!AC$6),$C4)+COUNTIF(INDIRECT(calc!AC$7),$C4)+COUNTIF(INDIRECT(calc!AC$8),$C4))-SUMIF(INDIRECT(calc!AC$6),$C4,INDIRECT(calc!AC$9))-SUMIF(INDIRECT(calc!AC$7),$C4,INDIRECT(calc!AC$10))-SUMIF(INDIRECT(calc!AC$8),$C4,INDIRECT(calc!AC$11))),"")</f>
        <v/>
      </c>
      <c r="P4" s="158" t="str">
        <f ca="1">IFERROR(IF($C4="","",(SUMIF(INDIRECT(calc!AD$6),$C4,INDIRECT(calc!AD$12))+SUMIF(INDIRECT(calc!AD$7),$C4,INDIRECT(calc!AD$13))+SUMIF(INDIRECT(calc!AD$8),$C4,INDIRECT(calc!AD$14)))/(COUNTIF(INDIRECT(calc!AD$6),$C4)+COUNTIF(INDIRECT(calc!AD$7),$C4)+COUNTIF(INDIRECT(calc!AD$8),$C4))-SUMIF(INDIRECT(calc!AD$6),$C4,INDIRECT(calc!AD$9))-SUMIF(INDIRECT(calc!AD$7),$C4,INDIRECT(calc!AD$10))-SUMIF(INDIRECT(calc!AD$8),$C4,INDIRECT(calc!AD$11))),"")</f>
        <v/>
      </c>
      <c r="Q4" s="158" t="str">
        <f ca="1">IFERROR(IF($C4="","",(SUMIF(INDIRECT(calc!AE$6),$C4,INDIRECT(calc!AE$12))+SUMIF(INDIRECT(calc!AE$7),$C4,INDIRECT(calc!AE$13))+SUMIF(INDIRECT(calc!AE$8),$C4,INDIRECT(calc!AE$14)))/(COUNTIF(INDIRECT(calc!AE$6),$C4)+COUNTIF(INDIRECT(calc!AE$7),$C4)+COUNTIF(INDIRECT(calc!AE$8),$C4))-SUMIF(INDIRECT(calc!AE$6),$C4,INDIRECT(calc!AE$9))-SUMIF(INDIRECT(calc!AE$7),$C4,INDIRECT(calc!AE$10))-SUMIF(INDIRECT(calc!AE$8),$C4,INDIRECT(calc!AE$11))),"")</f>
        <v/>
      </c>
      <c r="R4" s="158" t="str">
        <f ca="1">IFERROR(IF($C4="","",(SUMIF(INDIRECT(calc!AF$6),$C4,INDIRECT(calc!AF$12))+SUMIF(INDIRECT(calc!AF$7),$C4,INDIRECT(calc!AF$13))+SUMIF(INDIRECT(calc!AF$8),$C4,INDIRECT(calc!AF$14)))/(COUNTIF(INDIRECT(calc!AF$6),$C4)+COUNTIF(INDIRECT(calc!AF$7),$C4)+COUNTIF(INDIRECT(calc!AF$8),$C4))-SUMIF(INDIRECT(calc!AF$6),$C4,INDIRECT(calc!AF$9))-SUMIF(INDIRECT(calc!AF$7),$C4,INDIRECT(calc!AF$10))-SUMIF(INDIRECT(calc!AF$8),$C4,INDIRECT(calc!AF$11))),"")</f>
        <v/>
      </c>
      <c r="S4" s="158" t="str">
        <f ca="1">IFERROR(IF($C4="","",(SUMIF(INDIRECT(calc!AG$6),$C4,INDIRECT(calc!AG$12))+SUMIF(INDIRECT(calc!AG$7),$C4,INDIRECT(calc!AG$13))+SUMIF(INDIRECT(calc!AG$8),$C4,INDIRECT(calc!AG$14)))/(COUNTIF(INDIRECT(calc!AG$6),$C4)+COUNTIF(INDIRECT(calc!AG$7),$C4)+COUNTIF(INDIRECT(calc!AG$8),$C4))-SUMIF(INDIRECT(calc!AG$6),$C4,INDIRECT(calc!AG$9))-SUMIF(INDIRECT(calc!AG$7),$C4,INDIRECT(calc!AG$10))-SUMIF(INDIRECT(calc!AG$8),$C4,INDIRECT(calc!AG$11))),"")</f>
        <v/>
      </c>
      <c r="T4" s="158" t="str">
        <f ca="1">IFERROR(IF($C4="","",(SUMIF(INDIRECT(calc!AH$6),$C4,INDIRECT(calc!AH$12))+SUMIF(INDIRECT(calc!AH$7),$C4,INDIRECT(calc!AH$13))+SUMIF(INDIRECT(calc!AH$8),$C4,INDIRECT(calc!AH$14)))/(COUNTIF(INDIRECT(calc!AH$6),$C4)+COUNTIF(INDIRECT(calc!AH$7),$C4)+COUNTIF(INDIRECT(calc!AH$8),$C4))-SUMIF(INDIRECT(calc!AH$6),$C4,INDIRECT(calc!AH$9))-SUMIF(INDIRECT(calc!AH$7),$C4,INDIRECT(calc!AH$10))-SUMIF(INDIRECT(calc!AH$8),$C4,INDIRECT(calc!AH$11))),"")</f>
        <v/>
      </c>
      <c r="U4" s="158" t="str">
        <f ca="1">IFERROR(IF($C4="","",(SUMIF(INDIRECT(calc!AI$6),$C4,INDIRECT(calc!AI$12))+SUMIF(INDIRECT(calc!AI$7),$C4,INDIRECT(calc!AI$13))+SUMIF(INDIRECT(calc!AI$8),$C4,INDIRECT(calc!AI$14)))/(COUNTIF(INDIRECT(calc!AI$6),$C4)+COUNTIF(INDIRECT(calc!AI$7),$C4)+COUNTIF(INDIRECT(calc!AI$8),$C4))-SUMIF(INDIRECT(calc!AI$6),$C4,INDIRECT(calc!AI$9))-SUMIF(INDIRECT(calc!AI$7),$C4,INDIRECT(calc!AI$10))-SUMIF(INDIRECT(calc!AI$8),$C4,INDIRECT(calc!AI$11))),"")</f>
        <v/>
      </c>
      <c r="V4" s="158" t="str">
        <f ca="1">IFERROR(IF($C4="","",(SUMIF(INDIRECT(calc!AJ$6),$C4,INDIRECT(calc!AJ$12))+SUMIF(INDIRECT(calc!AJ$7),$C4,INDIRECT(calc!AJ$13))+SUMIF(INDIRECT(calc!AJ$8),$C4,INDIRECT(calc!AJ$14)))/(COUNTIF(INDIRECT(calc!AJ$6),$C4)+COUNTIF(INDIRECT(calc!AJ$7),$C4)+COUNTIF(INDIRECT(calc!AJ$8),$C4))-SUMIF(INDIRECT(calc!AJ$6),$C4,INDIRECT(calc!AJ$9))-SUMIF(INDIRECT(calc!AJ$7),$C4,INDIRECT(calc!AJ$10))-SUMIF(INDIRECT(calc!AJ$8),$C4,INDIRECT(calc!AJ$11))),"")</f>
        <v/>
      </c>
      <c r="X4" s="137"/>
    </row>
    <row r="5" spans="1:24">
      <c r="A5" s="132">
        <v>4</v>
      </c>
      <c r="B5" s="134"/>
      <c r="C5" s="131" t="str">
        <f t="shared" si="0"/>
        <v>7330744AA</v>
      </c>
      <c r="D5" s="131" t="str">
        <f t="shared" si="1"/>
        <v xml:space="preserve">PREPREG UPPER FACE </v>
      </c>
      <c r="E5" s="142">
        <f>SUMIF(Stocks!A:$A,$C5,Stocks!$B:$B)</f>
        <v>240</v>
      </c>
      <c r="F5" s="206"/>
      <c r="G5" s="146">
        <f t="shared" ca="1" si="2"/>
        <v>0</v>
      </c>
      <c r="H5" s="158">
        <f ca="1">IFERROR(IF($C5="","",(SUMIF(INDIRECT(calc!V$6),$C5,INDIRECT(calc!V$12))+SUMIF(INDIRECT(calc!V$7),$C5,INDIRECT(calc!V$13))+SUMIF(INDIRECT(calc!V$8),$C5,INDIRECT(calc!V$14)))/(COUNTIF(INDIRECT(calc!V$6),$C5)+COUNTIF(INDIRECT(calc!V$7),$C5)+COUNTIF(INDIRECT(calc!V$8),$C5))-SUMIF(INDIRECT(calc!V$6),$C5,INDIRECT(calc!V$9))-SUMIF(INDIRECT(calc!V$7),$C5,INDIRECT(calc!V$10))-SUMIF(INDIRECT(calc!V$8),$C5,INDIRECT(calc!V$11))),"")</f>
        <v>239</v>
      </c>
      <c r="I5" s="158" t="str">
        <f ca="1">IFERROR(IF($C5="","",(SUMIF(INDIRECT(calc!W$6),$C5,INDIRECT(calc!W$12))+SUMIF(INDIRECT(calc!W$7),$C5,INDIRECT(calc!W$13))+SUMIF(INDIRECT(calc!W$8),$C5,INDIRECT(calc!W$14)))/(COUNTIF(INDIRECT(calc!W$6),$C5)+COUNTIF(INDIRECT(calc!W$7),$C5)+COUNTIF(INDIRECT(calc!W$8),$C5))-SUMIF(INDIRECT(calc!W$6),$C5,INDIRECT(calc!W$9))-SUMIF(INDIRECT(calc!W$7),$C5,INDIRECT(calc!W$10))-SUMIF(INDIRECT(calc!W$8),$C5,INDIRECT(calc!W$11))),"")</f>
        <v/>
      </c>
      <c r="J5" s="158" t="str">
        <f ca="1">IFERROR(IF($C5="","",(SUMIF(INDIRECT(calc!X$6),$C5,INDIRECT(calc!X$12))+SUMIF(INDIRECT(calc!X$7),$C5,INDIRECT(calc!X$13))+SUMIF(INDIRECT(calc!X$8),$C5,INDIRECT(calc!X$14)))/(COUNTIF(INDIRECT(calc!X$6),$C5)+COUNTIF(INDIRECT(calc!X$7),$C5)+COUNTIF(INDIRECT(calc!X$8),$C5))-SUMIF(INDIRECT(calc!X$6),$C5,INDIRECT(calc!X$9))-SUMIF(INDIRECT(calc!X$7),$C5,INDIRECT(calc!X$10))-SUMIF(INDIRECT(calc!X$8),$C5,INDIRECT(calc!X$11))),"")</f>
        <v/>
      </c>
      <c r="K5" s="158" t="str">
        <f ca="1">IFERROR(IF($C5="","",(SUMIF(INDIRECT(calc!Y$6),$C5,INDIRECT(calc!Y$12))+SUMIF(INDIRECT(calc!Y$7),$C5,INDIRECT(calc!Y$13))+SUMIF(INDIRECT(calc!Y$8),$C5,INDIRECT(calc!Y$14)))/(COUNTIF(INDIRECT(calc!Y$6),$C5)+COUNTIF(INDIRECT(calc!Y$7),$C5)+COUNTIF(INDIRECT(calc!Y$8),$C5))-SUMIF(INDIRECT(calc!Y$6),$C5,INDIRECT(calc!Y$9))-SUMIF(INDIRECT(calc!Y$7),$C5,INDIRECT(calc!Y$10))-SUMIF(INDIRECT(calc!Y$8),$C5,INDIRECT(calc!Y$11))),"")</f>
        <v/>
      </c>
      <c r="L5" s="158" t="str">
        <f ca="1">IFERROR(IF($C5="","",(SUMIF(INDIRECT(calc!Z$6),$C5,INDIRECT(calc!Z$12))+SUMIF(INDIRECT(calc!Z$7),$C5,INDIRECT(calc!Z$13))+SUMIF(INDIRECT(calc!Z$8),$C5,INDIRECT(calc!Z$14)))/(COUNTIF(INDIRECT(calc!Z$6),$C5)+COUNTIF(INDIRECT(calc!Z$7),$C5)+COUNTIF(INDIRECT(calc!Z$8),$C5))-SUMIF(INDIRECT(calc!Z$6),$C5,INDIRECT(calc!Z$9))-SUMIF(INDIRECT(calc!Z$7),$C5,INDIRECT(calc!Z$10))-SUMIF(INDIRECT(calc!Z$8),$C5,INDIRECT(calc!Z$11))),"")</f>
        <v/>
      </c>
      <c r="M5" s="158" t="str">
        <f ca="1">IFERROR(IF($C5="","",(SUMIF(INDIRECT(calc!AA$6),$C5,INDIRECT(calc!AA$12))+SUMIF(INDIRECT(calc!AA$7),$C5,INDIRECT(calc!AA$13))+SUMIF(INDIRECT(calc!AA$8),$C5,INDIRECT(calc!AA$14)))/(COUNTIF(INDIRECT(calc!AA$6),$C5)+COUNTIF(INDIRECT(calc!AA$7),$C5)+COUNTIF(INDIRECT(calc!AA$8),$C5))-SUMIF(INDIRECT(calc!AA$6),$C5,INDIRECT(calc!AA$9))-SUMIF(INDIRECT(calc!AA$7),$C5,INDIRECT(calc!AA$10))-SUMIF(INDIRECT(calc!AA$8),$C5,INDIRECT(calc!AA$11))),"")</f>
        <v/>
      </c>
      <c r="N5" s="158" t="str">
        <f ca="1">IFERROR(IF($C5="","",(SUMIF(INDIRECT(calc!AB$6),$C5,INDIRECT(calc!AB$12))+SUMIF(INDIRECT(calc!AB$7),$C5,INDIRECT(calc!AB$13))+SUMIF(INDIRECT(calc!AB$8),$C5,INDIRECT(calc!AB$14)))/(COUNTIF(INDIRECT(calc!AB$6),$C5)+COUNTIF(INDIRECT(calc!AB$7),$C5)+COUNTIF(INDIRECT(calc!AB$8),$C5))-SUMIF(INDIRECT(calc!AB$6),$C5,INDIRECT(calc!AB$9))-SUMIF(INDIRECT(calc!AB$7),$C5,INDIRECT(calc!AB$10))-SUMIF(INDIRECT(calc!AB$8),$C5,INDIRECT(calc!AB$11))),"")</f>
        <v/>
      </c>
      <c r="O5" s="158" t="str">
        <f ca="1">IFERROR(IF($C5="","",(SUMIF(INDIRECT(calc!AC$6),$C5,INDIRECT(calc!AC$12))+SUMIF(INDIRECT(calc!AC$7),$C5,INDIRECT(calc!AC$13))+SUMIF(INDIRECT(calc!AC$8),$C5,INDIRECT(calc!AC$14)))/(COUNTIF(INDIRECT(calc!AC$6),$C5)+COUNTIF(INDIRECT(calc!AC$7),$C5)+COUNTIF(INDIRECT(calc!AC$8),$C5))-SUMIF(INDIRECT(calc!AC$6),$C5,INDIRECT(calc!AC$9))-SUMIF(INDIRECT(calc!AC$7),$C5,INDIRECT(calc!AC$10))-SUMIF(INDIRECT(calc!AC$8),$C5,INDIRECT(calc!AC$11))),"")</f>
        <v/>
      </c>
      <c r="P5" s="158" t="str">
        <f ca="1">IFERROR(IF($C5="","",(SUMIF(INDIRECT(calc!AD$6),$C5,INDIRECT(calc!AD$12))+SUMIF(INDIRECT(calc!AD$7),$C5,INDIRECT(calc!AD$13))+SUMIF(INDIRECT(calc!AD$8),$C5,INDIRECT(calc!AD$14)))/(COUNTIF(INDIRECT(calc!AD$6),$C5)+COUNTIF(INDIRECT(calc!AD$7),$C5)+COUNTIF(INDIRECT(calc!AD$8),$C5))-SUMIF(INDIRECT(calc!AD$6),$C5,INDIRECT(calc!AD$9))-SUMIF(INDIRECT(calc!AD$7),$C5,INDIRECT(calc!AD$10))-SUMIF(INDIRECT(calc!AD$8),$C5,INDIRECT(calc!AD$11))),"")</f>
        <v/>
      </c>
      <c r="Q5" s="158" t="str">
        <f ca="1">IFERROR(IF($C5="","",(SUMIF(INDIRECT(calc!AE$6),$C5,INDIRECT(calc!AE$12))+SUMIF(INDIRECT(calc!AE$7),$C5,INDIRECT(calc!AE$13))+SUMIF(INDIRECT(calc!AE$8),$C5,INDIRECT(calc!AE$14)))/(COUNTIF(INDIRECT(calc!AE$6),$C5)+COUNTIF(INDIRECT(calc!AE$7),$C5)+COUNTIF(INDIRECT(calc!AE$8),$C5))-SUMIF(INDIRECT(calc!AE$6),$C5,INDIRECT(calc!AE$9))-SUMIF(INDIRECT(calc!AE$7),$C5,INDIRECT(calc!AE$10))-SUMIF(INDIRECT(calc!AE$8),$C5,INDIRECT(calc!AE$11))),"")</f>
        <v/>
      </c>
      <c r="R5" s="158" t="str">
        <f ca="1">IFERROR(IF($C5="","",(SUMIF(INDIRECT(calc!AF$6),$C5,INDIRECT(calc!AF$12))+SUMIF(INDIRECT(calc!AF$7),$C5,INDIRECT(calc!AF$13))+SUMIF(INDIRECT(calc!AF$8),$C5,INDIRECT(calc!AF$14)))/(COUNTIF(INDIRECT(calc!AF$6),$C5)+COUNTIF(INDIRECT(calc!AF$7),$C5)+COUNTIF(INDIRECT(calc!AF$8),$C5))-SUMIF(INDIRECT(calc!AF$6),$C5,INDIRECT(calc!AF$9))-SUMIF(INDIRECT(calc!AF$7),$C5,INDIRECT(calc!AF$10))-SUMIF(INDIRECT(calc!AF$8),$C5,INDIRECT(calc!AF$11))),"")</f>
        <v/>
      </c>
      <c r="S5" s="158" t="str">
        <f ca="1">IFERROR(IF($C5="","",(SUMIF(INDIRECT(calc!AG$6),$C5,INDIRECT(calc!AG$12))+SUMIF(INDIRECT(calc!AG$7),$C5,INDIRECT(calc!AG$13))+SUMIF(INDIRECT(calc!AG$8),$C5,INDIRECT(calc!AG$14)))/(COUNTIF(INDIRECT(calc!AG$6),$C5)+COUNTIF(INDIRECT(calc!AG$7),$C5)+COUNTIF(INDIRECT(calc!AG$8),$C5))-SUMIF(INDIRECT(calc!AG$6),$C5,INDIRECT(calc!AG$9))-SUMIF(INDIRECT(calc!AG$7),$C5,INDIRECT(calc!AG$10))-SUMIF(INDIRECT(calc!AG$8),$C5,INDIRECT(calc!AG$11))),"")</f>
        <v/>
      </c>
      <c r="T5" s="158" t="str">
        <f ca="1">IFERROR(IF($C5="","",(SUMIF(INDIRECT(calc!AH$6),$C5,INDIRECT(calc!AH$12))+SUMIF(INDIRECT(calc!AH$7),$C5,INDIRECT(calc!AH$13))+SUMIF(INDIRECT(calc!AH$8),$C5,INDIRECT(calc!AH$14)))/(COUNTIF(INDIRECT(calc!AH$6),$C5)+COUNTIF(INDIRECT(calc!AH$7),$C5)+COUNTIF(INDIRECT(calc!AH$8),$C5))-SUMIF(INDIRECT(calc!AH$6),$C5,INDIRECT(calc!AH$9))-SUMIF(INDIRECT(calc!AH$7),$C5,INDIRECT(calc!AH$10))-SUMIF(INDIRECT(calc!AH$8),$C5,INDIRECT(calc!AH$11))),"")</f>
        <v/>
      </c>
      <c r="U5" s="158" t="str">
        <f ca="1">IFERROR(IF($C5="","",(SUMIF(INDIRECT(calc!AI$6),$C5,INDIRECT(calc!AI$12))+SUMIF(INDIRECT(calc!AI$7),$C5,INDIRECT(calc!AI$13))+SUMIF(INDIRECT(calc!AI$8),$C5,INDIRECT(calc!AI$14)))/(COUNTIF(INDIRECT(calc!AI$6),$C5)+COUNTIF(INDIRECT(calc!AI$7),$C5)+COUNTIF(INDIRECT(calc!AI$8),$C5))-SUMIF(INDIRECT(calc!AI$6),$C5,INDIRECT(calc!AI$9))-SUMIF(INDIRECT(calc!AI$7),$C5,INDIRECT(calc!AI$10))-SUMIF(INDIRECT(calc!AI$8),$C5,INDIRECT(calc!AI$11))),"")</f>
        <v/>
      </c>
      <c r="V5" s="158" t="str">
        <f ca="1">IFERROR(IF($C5="","",(SUMIF(INDIRECT(calc!AJ$6),$C5,INDIRECT(calc!AJ$12))+SUMIF(INDIRECT(calc!AJ$7),$C5,INDIRECT(calc!AJ$13))+SUMIF(INDIRECT(calc!AJ$8),$C5,INDIRECT(calc!AJ$14)))/(COUNTIF(INDIRECT(calc!AJ$6),$C5)+COUNTIF(INDIRECT(calc!AJ$7),$C5)+COUNTIF(INDIRECT(calc!AJ$8),$C5))-SUMIF(INDIRECT(calc!AJ$6),$C5,INDIRECT(calc!AJ$9))-SUMIF(INDIRECT(calc!AJ$7),$C5,INDIRECT(calc!AJ$10))-SUMIF(INDIRECT(calc!AJ$8),$C5,INDIRECT(calc!AJ$11))),"")</f>
        <v/>
      </c>
      <c r="X5" s="137"/>
    </row>
    <row r="6" spans="1:24">
      <c r="A6" s="132">
        <v>5</v>
      </c>
      <c r="B6" s="134"/>
      <c r="C6" s="131" t="str">
        <f t="shared" si="0"/>
        <v>7330745AA</v>
      </c>
      <c r="D6" s="131" t="str">
        <f t="shared" si="1"/>
        <v xml:space="preserve">PREPREG LOWER FACE </v>
      </c>
      <c r="E6" s="142">
        <f>SUMIF(Stocks!A:$A,$C6,Stocks!$B:$B)</f>
        <v>240</v>
      </c>
      <c r="F6" s="206"/>
      <c r="G6" s="146">
        <f t="shared" ca="1" si="2"/>
        <v>0</v>
      </c>
      <c r="H6" s="158">
        <f ca="1">IFERROR(IF($C6="","",(SUMIF(INDIRECT(calc!V$6),$C6,INDIRECT(calc!V$12))+SUMIF(INDIRECT(calc!V$7),$C6,INDIRECT(calc!V$13))+SUMIF(INDIRECT(calc!V$8),$C6,INDIRECT(calc!V$14)))/(COUNTIF(INDIRECT(calc!V$6),$C6)+COUNTIF(INDIRECT(calc!V$7),$C6)+COUNTIF(INDIRECT(calc!V$8),$C6))-SUMIF(INDIRECT(calc!V$6),$C6,INDIRECT(calc!V$9))-SUMIF(INDIRECT(calc!V$7),$C6,INDIRECT(calc!V$10))-SUMIF(INDIRECT(calc!V$8),$C6,INDIRECT(calc!V$11))),"")</f>
        <v>239</v>
      </c>
      <c r="I6" s="158" t="str">
        <f ca="1">IFERROR(IF($C6="","",(SUMIF(INDIRECT(calc!W$6),$C6,INDIRECT(calc!W$12))+SUMIF(INDIRECT(calc!W$7),$C6,INDIRECT(calc!W$13))+SUMIF(INDIRECT(calc!W$8),$C6,INDIRECT(calc!W$14)))/(COUNTIF(INDIRECT(calc!W$6),$C6)+COUNTIF(INDIRECT(calc!W$7),$C6)+COUNTIF(INDIRECT(calc!W$8),$C6))-SUMIF(INDIRECT(calc!W$6),$C6,INDIRECT(calc!W$9))-SUMIF(INDIRECT(calc!W$7),$C6,INDIRECT(calc!W$10))-SUMIF(INDIRECT(calc!W$8),$C6,INDIRECT(calc!W$11))),"")</f>
        <v/>
      </c>
      <c r="J6" s="158" t="str">
        <f ca="1">IFERROR(IF($C6="","",(SUMIF(INDIRECT(calc!X$6),$C6,INDIRECT(calc!X$12))+SUMIF(INDIRECT(calc!X$7),$C6,INDIRECT(calc!X$13))+SUMIF(INDIRECT(calc!X$8),$C6,INDIRECT(calc!X$14)))/(COUNTIF(INDIRECT(calc!X$6),$C6)+COUNTIF(INDIRECT(calc!X$7),$C6)+COUNTIF(INDIRECT(calc!X$8),$C6))-SUMIF(INDIRECT(calc!X$6),$C6,INDIRECT(calc!X$9))-SUMIF(INDIRECT(calc!X$7),$C6,INDIRECT(calc!X$10))-SUMIF(INDIRECT(calc!X$8),$C6,INDIRECT(calc!X$11))),"")</f>
        <v/>
      </c>
      <c r="K6" s="158" t="str">
        <f ca="1">IFERROR(IF($C6="","",(SUMIF(INDIRECT(calc!Y$6),$C6,INDIRECT(calc!Y$12))+SUMIF(INDIRECT(calc!Y$7),$C6,INDIRECT(calc!Y$13))+SUMIF(INDIRECT(calc!Y$8),$C6,INDIRECT(calc!Y$14)))/(COUNTIF(INDIRECT(calc!Y$6),$C6)+COUNTIF(INDIRECT(calc!Y$7),$C6)+COUNTIF(INDIRECT(calc!Y$8),$C6))-SUMIF(INDIRECT(calc!Y$6),$C6,INDIRECT(calc!Y$9))-SUMIF(INDIRECT(calc!Y$7),$C6,INDIRECT(calc!Y$10))-SUMIF(INDIRECT(calc!Y$8),$C6,INDIRECT(calc!Y$11))),"")</f>
        <v/>
      </c>
      <c r="L6" s="158" t="str">
        <f ca="1">IFERROR(IF($C6="","",(SUMIF(INDIRECT(calc!Z$6),$C6,INDIRECT(calc!Z$12))+SUMIF(INDIRECT(calc!Z$7),$C6,INDIRECT(calc!Z$13))+SUMIF(INDIRECT(calc!Z$8),$C6,INDIRECT(calc!Z$14)))/(COUNTIF(INDIRECT(calc!Z$6),$C6)+COUNTIF(INDIRECT(calc!Z$7),$C6)+COUNTIF(INDIRECT(calc!Z$8),$C6))-SUMIF(INDIRECT(calc!Z$6),$C6,INDIRECT(calc!Z$9))-SUMIF(INDIRECT(calc!Z$7),$C6,INDIRECT(calc!Z$10))-SUMIF(INDIRECT(calc!Z$8),$C6,INDIRECT(calc!Z$11))),"")</f>
        <v/>
      </c>
      <c r="M6" s="158" t="str">
        <f ca="1">IFERROR(IF($C6="","",(SUMIF(INDIRECT(calc!AA$6),$C6,INDIRECT(calc!AA$12))+SUMIF(INDIRECT(calc!AA$7),$C6,INDIRECT(calc!AA$13))+SUMIF(INDIRECT(calc!AA$8),$C6,INDIRECT(calc!AA$14)))/(COUNTIF(INDIRECT(calc!AA$6),$C6)+COUNTIF(INDIRECT(calc!AA$7),$C6)+COUNTIF(INDIRECT(calc!AA$8),$C6))-SUMIF(INDIRECT(calc!AA$6),$C6,INDIRECT(calc!AA$9))-SUMIF(INDIRECT(calc!AA$7),$C6,INDIRECT(calc!AA$10))-SUMIF(INDIRECT(calc!AA$8),$C6,INDIRECT(calc!AA$11))),"")</f>
        <v/>
      </c>
      <c r="N6" s="158" t="str">
        <f ca="1">IFERROR(IF($C6="","",(SUMIF(INDIRECT(calc!AB$6),$C6,INDIRECT(calc!AB$12))+SUMIF(INDIRECT(calc!AB$7),$C6,INDIRECT(calc!AB$13))+SUMIF(INDIRECT(calc!AB$8),$C6,INDIRECT(calc!AB$14)))/(COUNTIF(INDIRECT(calc!AB$6),$C6)+COUNTIF(INDIRECT(calc!AB$7),$C6)+COUNTIF(INDIRECT(calc!AB$8),$C6))-SUMIF(INDIRECT(calc!AB$6),$C6,INDIRECT(calc!AB$9))-SUMIF(INDIRECT(calc!AB$7),$C6,INDIRECT(calc!AB$10))-SUMIF(INDIRECT(calc!AB$8),$C6,INDIRECT(calc!AB$11))),"")</f>
        <v/>
      </c>
      <c r="O6" s="158" t="str">
        <f ca="1">IFERROR(IF($C6="","",(SUMIF(INDIRECT(calc!AC$6),$C6,INDIRECT(calc!AC$12))+SUMIF(INDIRECT(calc!AC$7),$C6,INDIRECT(calc!AC$13))+SUMIF(INDIRECT(calc!AC$8),$C6,INDIRECT(calc!AC$14)))/(COUNTIF(INDIRECT(calc!AC$6),$C6)+COUNTIF(INDIRECT(calc!AC$7),$C6)+COUNTIF(INDIRECT(calc!AC$8),$C6))-SUMIF(INDIRECT(calc!AC$6),$C6,INDIRECT(calc!AC$9))-SUMIF(INDIRECT(calc!AC$7),$C6,INDIRECT(calc!AC$10))-SUMIF(INDIRECT(calc!AC$8),$C6,INDIRECT(calc!AC$11))),"")</f>
        <v/>
      </c>
      <c r="P6" s="158" t="str">
        <f ca="1">IFERROR(IF($C6="","",(SUMIF(INDIRECT(calc!AD$6),$C6,INDIRECT(calc!AD$12))+SUMIF(INDIRECT(calc!AD$7),$C6,INDIRECT(calc!AD$13))+SUMIF(INDIRECT(calc!AD$8),$C6,INDIRECT(calc!AD$14)))/(COUNTIF(INDIRECT(calc!AD$6),$C6)+COUNTIF(INDIRECT(calc!AD$7),$C6)+COUNTIF(INDIRECT(calc!AD$8),$C6))-SUMIF(INDIRECT(calc!AD$6),$C6,INDIRECT(calc!AD$9))-SUMIF(INDIRECT(calc!AD$7),$C6,INDIRECT(calc!AD$10))-SUMIF(INDIRECT(calc!AD$8),$C6,INDIRECT(calc!AD$11))),"")</f>
        <v/>
      </c>
      <c r="Q6" s="158" t="str">
        <f ca="1">IFERROR(IF($C6="","",(SUMIF(INDIRECT(calc!AE$6),$C6,INDIRECT(calc!AE$12))+SUMIF(INDIRECT(calc!AE$7),$C6,INDIRECT(calc!AE$13))+SUMIF(INDIRECT(calc!AE$8),$C6,INDIRECT(calc!AE$14)))/(COUNTIF(INDIRECT(calc!AE$6),$C6)+COUNTIF(INDIRECT(calc!AE$7),$C6)+COUNTIF(INDIRECT(calc!AE$8),$C6))-SUMIF(INDIRECT(calc!AE$6),$C6,INDIRECT(calc!AE$9))-SUMIF(INDIRECT(calc!AE$7),$C6,INDIRECT(calc!AE$10))-SUMIF(INDIRECT(calc!AE$8),$C6,INDIRECT(calc!AE$11))),"")</f>
        <v/>
      </c>
      <c r="R6" s="158" t="str">
        <f ca="1">IFERROR(IF($C6="","",(SUMIF(INDIRECT(calc!AF$6),$C6,INDIRECT(calc!AF$12))+SUMIF(INDIRECT(calc!AF$7),$C6,INDIRECT(calc!AF$13))+SUMIF(INDIRECT(calc!AF$8),$C6,INDIRECT(calc!AF$14)))/(COUNTIF(INDIRECT(calc!AF$6),$C6)+COUNTIF(INDIRECT(calc!AF$7),$C6)+COUNTIF(INDIRECT(calc!AF$8),$C6))-SUMIF(INDIRECT(calc!AF$6),$C6,INDIRECT(calc!AF$9))-SUMIF(INDIRECT(calc!AF$7),$C6,INDIRECT(calc!AF$10))-SUMIF(INDIRECT(calc!AF$8),$C6,INDIRECT(calc!AF$11))),"")</f>
        <v/>
      </c>
      <c r="S6" s="158" t="str">
        <f ca="1">IFERROR(IF($C6="","",(SUMIF(INDIRECT(calc!AG$6),$C6,INDIRECT(calc!AG$12))+SUMIF(INDIRECT(calc!AG$7),$C6,INDIRECT(calc!AG$13))+SUMIF(INDIRECT(calc!AG$8),$C6,INDIRECT(calc!AG$14)))/(COUNTIF(INDIRECT(calc!AG$6),$C6)+COUNTIF(INDIRECT(calc!AG$7),$C6)+COUNTIF(INDIRECT(calc!AG$8),$C6))-SUMIF(INDIRECT(calc!AG$6),$C6,INDIRECT(calc!AG$9))-SUMIF(INDIRECT(calc!AG$7),$C6,INDIRECT(calc!AG$10))-SUMIF(INDIRECT(calc!AG$8),$C6,INDIRECT(calc!AG$11))),"")</f>
        <v/>
      </c>
      <c r="T6" s="158" t="str">
        <f ca="1">IFERROR(IF($C6="","",(SUMIF(INDIRECT(calc!AH$6),$C6,INDIRECT(calc!AH$12))+SUMIF(INDIRECT(calc!AH$7),$C6,INDIRECT(calc!AH$13))+SUMIF(INDIRECT(calc!AH$8),$C6,INDIRECT(calc!AH$14)))/(COUNTIF(INDIRECT(calc!AH$6),$C6)+COUNTIF(INDIRECT(calc!AH$7),$C6)+COUNTIF(INDIRECT(calc!AH$8),$C6))-SUMIF(INDIRECT(calc!AH$6),$C6,INDIRECT(calc!AH$9))-SUMIF(INDIRECT(calc!AH$7),$C6,INDIRECT(calc!AH$10))-SUMIF(INDIRECT(calc!AH$8),$C6,INDIRECT(calc!AH$11))),"")</f>
        <v/>
      </c>
      <c r="U6" s="158" t="str">
        <f ca="1">IFERROR(IF($C6="","",(SUMIF(INDIRECT(calc!AI$6),$C6,INDIRECT(calc!AI$12))+SUMIF(INDIRECT(calc!AI$7),$C6,INDIRECT(calc!AI$13))+SUMIF(INDIRECT(calc!AI$8),$C6,INDIRECT(calc!AI$14)))/(COUNTIF(INDIRECT(calc!AI$6),$C6)+COUNTIF(INDIRECT(calc!AI$7),$C6)+COUNTIF(INDIRECT(calc!AI$8),$C6))-SUMIF(INDIRECT(calc!AI$6),$C6,INDIRECT(calc!AI$9))-SUMIF(INDIRECT(calc!AI$7),$C6,INDIRECT(calc!AI$10))-SUMIF(INDIRECT(calc!AI$8),$C6,INDIRECT(calc!AI$11))),"")</f>
        <v/>
      </c>
      <c r="V6" s="158" t="str">
        <f ca="1">IFERROR(IF($C6="","",(SUMIF(INDIRECT(calc!AJ$6),$C6,INDIRECT(calc!AJ$12))+SUMIF(INDIRECT(calc!AJ$7),$C6,INDIRECT(calc!AJ$13))+SUMIF(INDIRECT(calc!AJ$8),$C6,INDIRECT(calc!AJ$14)))/(COUNTIF(INDIRECT(calc!AJ$6),$C6)+COUNTIF(INDIRECT(calc!AJ$7),$C6)+COUNTIF(INDIRECT(calc!AJ$8),$C6))-SUMIF(INDIRECT(calc!AJ$6),$C6,INDIRECT(calc!AJ$9))-SUMIF(INDIRECT(calc!AJ$7),$C6,INDIRECT(calc!AJ$10))-SUMIF(INDIRECT(calc!AJ$8),$C6,INDIRECT(calc!AJ$11))),"")</f>
        <v/>
      </c>
      <c r="X6" s="137"/>
    </row>
    <row r="7" spans="1:24">
      <c r="A7" s="132">
        <v>6</v>
      </c>
      <c r="B7" s="134"/>
      <c r="C7" s="131" t="str">
        <f t="shared" si="0"/>
        <v>7540075AA</v>
      </c>
      <c r="D7" s="131" t="str">
        <f t="shared" si="1"/>
        <v>ENCAPSULATED RING STD</v>
      </c>
      <c r="E7" s="142">
        <f>SUMIF(Stocks!A:$A,$C7,Stocks!$B:$B)</f>
        <v>0</v>
      </c>
      <c r="F7" s="206"/>
      <c r="G7" s="146">
        <f ca="1">SUMIF(H7:V7,"&lt;0",H7:V7)</f>
        <v>-62</v>
      </c>
      <c r="H7" s="158">
        <f ca="1">IFERROR(IF($C7="","",(SUMIF(INDIRECT(calc!V$6),$C7,INDIRECT(calc!V$12))+SUMIF(INDIRECT(calc!V$7),$C7,INDIRECT(calc!V$13))+SUMIF(INDIRECT(calc!V$8),$C7,INDIRECT(calc!V$14)))/(COUNTIF(INDIRECT(calc!V$6),$C7)+COUNTIF(INDIRECT(calc!V$7),$C7)+COUNTIF(INDIRECT(calc!V$8),$C7))-SUMIF(INDIRECT(calc!V$6),$C7,INDIRECT(calc!V$9))-SUMIF(INDIRECT(calc!V$7),$C7,INDIRECT(calc!V$10))-SUMIF(INDIRECT(calc!V$8),$C7,INDIRECT(calc!V$11))),"")</f>
        <v>-1</v>
      </c>
      <c r="I7" s="158">
        <f ca="1">IFERROR(IF($C7="","",(SUMIF(INDIRECT(calc!W$6),$C7,INDIRECT(calc!W$12))+SUMIF(INDIRECT(calc!W$7),$C7,INDIRECT(calc!W$13))+SUMIF(INDIRECT(calc!W$8),$C7,INDIRECT(calc!W$14)))/(COUNTIF(INDIRECT(calc!W$6),$C7)+COUNTIF(INDIRECT(calc!W$7),$C7)+COUNTIF(INDIRECT(calc!W$8),$C7))-SUMIF(INDIRECT(calc!W$6),$C7,INDIRECT(calc!W$9))-SUMIF(INDIRECT(calc!W$7),$C7,INDIRECT(calc!W$10))-SUMIF(INDIRECT(calc!W$8),$C7,INDIRECT(calc!W$11))),"")</f>
        <v>-61</v>
      </c>
      <c r="J7" s="158" t="str">
        <f ca="1">IFERROR(IF($C7="","",(SUMIF(INDIRECT(calc!X$6),$C7,INDIRECT(calc!X$12))+SUMIF(INDIRECT(calc!X$7),$C7,INDIRECT(calc!X$13))+SUMIF(INDIRECT(calc!X$8),$C7,INDIRECT(calc!X$14)))/(COUNTIF(INDIRECT(calc!X$6),$C7)+COUNTIF(INDIRECT(calc!X$7),$C7)+COUNTIF(INDIRECT(calc!X$8),$C7))-SUMIF(INDIRECT(calc!X$6),$C7,INDIRECT(calc!X$9))-SUMIF(INDIRECT(calc!X$7),$C7,INDIRECT(calc!X$10))-SUMIF(INDIRECT(calc!X$8),$C7,INDIRECT(calc!X$11))),"")</f>
        <v/>
      </c>
      <c r="K7" s="158" t="str">
        <f ca="1">IFERROR(IF($C7="","",(SUMIF(INDIRECT(calc!Y$6),$C7,INDIRECT(calc!Y$12))+SUMIF(INDIRECT(calc!Y$7),$C7,INDIRECT(calc!Y$13))+SUMIF(INDIRECT(calc!Y$8),$C7,INDIRECT(calc!Y$14)))/(COUNTIF(INDIRECT(calc!Y$6),$C7)+COUNTIF(INDIRECT(calc!Y$7),$C7)+COUNTIF(INDIRECT(calc!Y$8),$C7))-SUMIF(INDIRECT(calc!Y$6),$C7,INDIRECT(calc!Y$9))-SUMIF(INDIRECT(calc!Y$7),$C7,INDIRECT(calc!Y$10))-SUMIF(INDIRECT(calc!Y$8),$C7,INDIRECT(calc!Y$11))),"")</f>
        <v/>
      </c>
      <c r="L7" s="158" t="str">
        <f ca="1">IFERROR(IF($C7="","",(SUMIF(INDIRECT(calc!Z$6),$C7,INDIRECT(calc!Z$12))+SUMIF(INDIRECT(calc!Z$7),$C7,INDIRECT(calc!Z$13))+SUMIF(INDIRECT(calc!Z$8),$C7,INDIRECT(calc!Z$14)))/(COUNTIF(INDIRECT(calc!Z$6),$C7)+COUNTIF(INDIRECT(calc!Z$7),$C7)+COUNTIF(INDIRECT(calc!Z$8),$C7))-SUMIF(INDIRECT(calc!Z$6),$C7,INDIRECT(calc!Z$9))-SUMIF(INDIRECT(calc!Z$7),$C7,INDIRECT(calc!Z$10))-SUMIF(INDIRECT(calc!Z$8),$C7,INDIRECT(calc!Z$11))),"")</f>
        <v/>
      </c>
      <c r="M7" s="158" t="str">
        <f ca="1">IFERROR(IF($C7="","",(SUMIF(INDIRECT(calc!AA$6),$C7,INDIRECT(calc!AA$12))+SUMIF(INDIRECT(calc!AA$7),$C7,INDIRECT(calc!AA$13))+SUMIF(INDIRECT(calc!AA$8),$C7,INDIRECT(calc!AA$14)))/(COUNTIF(INDIRECT(calc!AA$6),$C7)+COUNTIF(INDIRECT(calc!AA$7),$C7)+COUNTIF(INDIRECT(calc!AA$8),$C7))-SUMIF(INDIRECT(calc!AA$6),$C7,INDIRECT(calc!AA$9))-SUMIF(INDIRECT(calc!AA$7),$C7,INDIRECT(calc!AA$10))-SUMIF(INDIRECT(calc!AA$8),$C7,INDIRECT(calc!AA$11))),"")</f>
        <v/>
      </c>
      <c r="N7" s="158" t="str">
        <f ca="1">IFERROR(IF($C7="","",(SUMIF(INDIRECT(calc!AB$6),$C7,INDIRECT(calc!AB$12))+SUMIF(INDIRECT(calc!AB$7),$C7,INDIRECT(calc!AB$13))+SUMIF(INDIRECT(calc!AB$8),$C7,INDIRECT(calc!AB$14)))/(COUNTIF(INDIRECT(calc!AB$6),$C7)+COUNTIF(INDIRECT(calc!AB$7),$C7)+COUNTIF(INDIRECT(calc!AB$8),$C7))-SUMIF(INDIRECT(calc!AB$6),$C7,INDIRECT(calc!AB$9))-SUMIF(INDIRECT(calc!AB$7),$C7,INDIRECT(calc!AB$10))-SUMIF(INDIRECT(calc!AB$8),$C7,INDIRECT(calc!AB$11))),"")</f>
        <v/>
      </c>
      <c r="O7" s="158" t="str">
        <f ca="1">IFERROR(IF($C7="","",(SUMIF(INDIRECT(calc!AC$6),$C7,INDIRECT(calc!AC$12))+SUMIF(INDIRECT(calc!AC$7),$C7,INDIRECT(calc!AC$13))+SUMIF(INDIRECT(calc!AC$8),$C7,INDIRECT(calc!AC$14)))/(COUNTIF(INDIRECT(calc!AC$6),$C7)+COUNTIF(INDIRECT(calc!AC$7),$C7)+COUNTIF(INDIRECT(calc!AC$8),$C7))-SUMIF(INDIRECT(calc!AC$6),$C7,INDIRECT(calc!AC$9))-SUMIF(INDIRECT(calc!AC$7),$C7,INDIRECT(calc!AC$10))-SUMIF(INDIRECT(calc!AC$8),$C7,INDIRECT(calc!AC$11))),"")</f>
        <v/>
      </c>
      <c r="P7" s="158" t="str">
        <f ca="1">IFERROR(IF($C7="","",(SUMIF(INDIRECT(calc!AD$6),$C7,INDIRECT(calc!AD$12))+SUMIF(INDIRECT(calc!AD$7),$C7,INDIRECT(calc!AD$13))+SUMIF(INDIRECT(calc!AD$8),$C7,INDIRECT(calc!AD$14)))/(COUNTIF(INDIRECT(calc!AD$6),$C7)+COUNTIF(INDIRECT(calc!AD$7),$C7)+COUNTIF(INDIRECT(calc!AD$8),$C7))-SUMIF(INDIRECT(calc!AD$6),$C7,INDIRECT(calc!AD$9))-SUMIF(INDIRECT(calc!AD$7),$C7,INDIRECT(calc!AD$10))-SUMIF(INDIRECT(calc!AD$8),$C7,INDIRECT(calc!AD$11))),"")</f>
        <v/>
      </c>
      <c r="Q7" s="158" t="str">
        <f ca="1">IFERROR(IF($C7="","",(SUMIF(INDIRECT(calc!AE$6),$C7,INDIRECT(calc!AE$12))+SUMIF(INDIRECT(calc!AE$7),$C7,INDIRECT(calc!AE$13))+SUMIF(INDIRECT(calc!AE$8),$C7,INDIRECT(calc!AE$14)))/(COUNTIF(INDIRECT(calc!AE$6),$C7)+COUNTIF(INDIRECT(calc!AE$7),$C7)+COUNTIF(INDIRECT(calc!AE$8),$C7))-SUMIF(INDIRECT(calc!AE$6),$C7,INDIRECT(calc!AE$9))-SUMIF(INDIRECT(calc!AE$7),$C7,INDIRECT(calc!AE$10))-SUMIF(INDIRECT(calc!AE$8),$C7,INDIRECT(calc!AE$11))),"")</f>
        <v/>
      </c>
      <c r="R7" s="158" t="str">
        <f ca="1">IFERROR(IF($C7="","",(SUMIF(INDIRECT(calc!AF$6),$C7,INDIRECT(calc!AF$12))+SUMIF(INDIRECT(calc!AF$7),$C7,INDIRECT(calc!AF$13))+SUMIF(INDIRECT(calc!AF$8),$C7,INDIRECT(calc!AF$14)))/(COUNTIF(INDIRECT(calc!AF$6),$C7)+COUNTIF(INDIRECT(calc!AF$7),$C7)+COUNTIF(INDIRECT(calc!AF$8),$C7))-SUMIF(INDIRECT(calc!AF$6),$C7,INDIRECT(calc!AF$9))-SUMIF(INDIRECT(calc!AF$7),$C7,INDIRECT(calc!AF$10))-SUMIF(INDIRECT(calc!AF$8),$C7,INDIRECT(calc!AF$11))),"")</f>
        <v/>
      </c>
      <c r="S7" s="158" t="str">
        <f ca="1">IFERROR(IF($C7="","",(SUMIF(INDIRECT(calc!AG$6),$C7,INDIRECT(calc!AG$12))+SUMIF(INDIRECT(calc!AG$7),$C7,INDIRECT(calc!AG$13))+SUMIF(INDIRECT(calc!AG$8),$C7,INDIRECT(calc!AG$14)))/(COUNTIF(INDIRECT(calc!AG$6),$C7)+COUNTIF(INDIRECT(calc!AG$7),$C7)+COUNTIF(INDIRECT(calc!AG$8),$C7))-SUMIF(INDIRECT(calc!AG$6),$C7,INDIRECT(calc!AG$9))-SUMIF(INDIRECT(calc!AG$7),$C7,INDIRECT(calc!AG$10))-SUMIF(INDIRECT(calc!AG$8),$C7,INDIRECT(calc!AG$11))),"")</f>
        <v/>
      </c>
      <c r="T7" s="158" t="str">
        <f ca="1">IFERROR(IF($C7="","",(SUMIF(INDIRECT(calc!AH$6),$C7,INDIRECT(calc!AH$12))+SUMIF(INDIRECT(calc!AH$7),$C7,INDIRECT(calc!AH$13))+SUMIF(INDIRECT(calc!AH$8),$C7,INDIRECT(calc!AH$14)))/(COUNTIF(INDIRECT(calc!AH$6),$C7)+COUNTIF(INDIRECT(calc!AH$7),$C7)+COUNTIF(INDIRECT(calc!AH$8),$C7))-SUMIF(INDIRECT(calc!AH$6),$C7,INDIRECT(calc!AH$9))-SUMIF(INDIRECT(calc!AH$7),$C7,INDIRECT(calc!AH$10))-SUMIF(INDIRECT(calc!AH$8),$C7,INDIRECT(calc!AH$11))),"")</f>
        <v/>
      </c>
      <c r="U7" s="158" t="str">
        <f ca="1">IFERROR(IF($C7="","",(SUMIF(INDIRECT(calc!AI$6),$C7,INDIRECT(calc!AI$12))+SUMIF(INDIRECT(calc!AI$7),$C7,INDIRECT(calc!AI$13))+SUMIF(INDIRECT(calc!AI$8),$C7,INDIRECT(calc!AI$14)))/(COUNTIF(INDIRECT(calc!AI$6),$C7)+COUNTIF(INDIRECT(calc!AI$7),$C7)+COUNTIF(INDIRECT(calc!AI$8),$C7))-SUMIF(INDIRECT(calc!AI$6),$C7,INDIRECT(calc!AI$9))-SUMIF(INDIRECT(calc!AI$7),$C7,INDIRECT(calc!AI$10))-SUMIF(INDIRECT(calc!AI$8),$C7,INDIRECT(calc!AI$11))),"")</f>
        <v/>
      </c>
      <c r="V7" s="158" t="str">
        <f ca="1">IFERROR(IF($C7="","",(SUMIF(INDIRECT(calc!AJ$6),$C7,INDIRECT(calc!AJ$12))+SUMIF(INDIRECT(calc!AJ$7),$C7,INDIRECT(calc!AJ$13))+SUMIF(INDIRECT(calc!AJ$8),$C7,INDIRECT(calc!AJ$14)))/(COUNTIF(INDIRECT(calc!AJ$6),$C7)+COUNTIF(INDIRECT(calc!AJ$7),$C7)+COUNTIF(INDIRECT(calc!AJ$8),$C7))-SUMIF(INDIRECT(calc!AJ$6),$C7,INDIRECT(calc!AJ$9))-SUMIF(INDIRECT(calc!AJ$7),$C7,INDIRECT(calc!AJ$10))-SUMIF(INDIRECT(calc!AJ$8),$C7,INDIRECT(calc!AJ$11))),"")</f>
        <v/>
      </c>
      <c r="X7" s="137"/>
    </row>
    <row r="8" spans="1:24">
      <c r="A8" s="132">
        <v>7</v>
      </c>
      <c r="B8" s="134"/>
      <c r="C8" s="131" t="str">
        <f t="shared" si="0"/>
        <v>7320159ac</v>
      </c>
      <c r="D8" s="131" t="str">
        <f t="shared" si="1"/>
        <v>CANISTER PLASTIC BRACKET</v>
      </c>
      <c r="E8" s="142">
        <f>SUMIF(Stocks!A:$A,$C8,Stocks!$B:$B)</f>
        <v>152</v>
      </c>
      <c r="F8" s="206"/>
      <c r="G8" s="146">
        <f t="shared" ca="1" si="2"/>
        <v>0</v>
      </c>
      <c r="H8" s="158">
        <f ca="1">IFERROR(IF($C8="","",(SUMIF(INDIRECT(calc!V$6),$C8,INDIRECT(calc!V$12))+SUMIF(INDIRECT(calc!V$7),$C8,INDIRECT(calc!V$13))+SUMIF(INDIRECT(calc!V$8),$C8,INDIRECT(calc!V$14)))/(COUNTIF(INDIRECT(calc!V$6),$C8)+COUNTIF(INDIRECT(calc!V$7),$C8)+COUNTIF(INDIRECT(calc!V$8),$C8))-SUMIF(INDIRECT(calc!V$6),$C8,INDIRECT(calc!V$9))-SUMIF(INDIRECT(calc!V$7),$C8,INDIRECT(calc!V$10))-SUMIF(INDIRECT(calc!V$8),$C8,INDIRECT(calc!V$11))),"")</f>
        <v>151</v>
      </c>
      <c r="I8" s="158" t="str">
        <f ca="1">IFERROR(IF($C8="","",(SUMIF(INDIRECT(calc!W$6),$C8,INDIRECT(calc!W$12))+SUMIF(INDIRECT(calc!W$7),$C8,INDIRECT(calc!W$13))+SUMIF(INDIRECT(calc!W$8),$C8,INDIRECT(calc!W$14)))/(COUNTIF(INDIRECT(calc!W$6),$C8)+COUNTIF(INDIRECT(calc!W$7),$C8)+COUNTIF(INDIRECT(calc!W$8),$C8))-SUMIF(INDIRECT(calc!W$6),$C8,INDIRECT(calc!W$9))-SUMIF(INDIRECT(calc!W$7),$C8,INDIRECT(calc!W$10))-SUMIF(INDIRECT(calc!W$8),$C8,INDIRECT(calc!W$11))),"")</f>
        <v/>
      </c>
      <c r="J8" s="158" t="str">
        <f ca="1">IFERROR(IF($C8="","",(SUMIF(INDIRECT(calc!X$6),$C8,INDIRECT(calc!X$12))+SUMIF(INDIRECT(calc!X$7),$C8,INDIRECT(calc!X$13))+SUMIF(INDIRECT(calc!X$8),$C8,INDIRECT(calc!X$14)))/(COUNTIF(INDIRECT(calc!X$6),$C8)+COUNTIF(INDIRECT(calc!X$7),$C8)+COUNTIF(INDIRECT(calc!X$8),$C8))-SUMIF(INDIRECT(calc!X$6),$C8,INDIRECT(calc!X$9))-SUMIF(INDIRECT(calc!X$7),$C8,INDIRECT(calc!X$10))-SUMIF(INDIRECT(calc!X$8),$C8,INDIRECT(calc!X$11))),"")</f>
        <v/>
      </c>
      <c r="K8" s="158" t="str">
        <f ca="1">IFERROR(IF($C8="","",(SUMIF(INDIRECT(calc!Y$6),$C8,INDIRECT(calc!Y$12))+SUMIF(INDIRECT(calc!Y$7),$C8,INDIRECT(calc!Y$13))+SUMIF(INDIRECT(calc!Y$8),$C8,INDIRECT(calc!Y$14)))/(COUNTIF(INDIRECT(calc!Y$6),$C8)+COUNTIF(INDIRECT(calc!Y$7),$C8)+COUNTIF(INDIRECT(calc!Y$8),$C8))-SUMIF(INDIRECT(calc!Y$6),$C8,INDIRECT(calc!Y$9))-SUMIF(INDIRECT(calc!Y$7),$C8,INDIRECT(calc!Y$10))-SUMIF(INDIRECT(calc!Y$8),$C8,INDIRECT(calc!Y$11))),"")</f>
        <v/>
      </c>
      <c r="L8" s="158" t="str">
        <f ca="1">IFERROR(IF($C8="","",(SUMIF(INDIRECT(calc!Z$6),$C8,INDIRECT(calc!Z$12))+SUMIF(INDIRECT(calc!Z$7),$C8,INDIRECT(calc!Z$13))+SUMIF(INDIRECT(calc!Z$8),$C8,INDIRECT(calc!Z$14)))/(COUNTIF(INDIRECT(calc!Z$6),$C8)+COUNTIF(INDIRECT(calc!Z$7),$C8)+COUNTIF(INDIRECT(calc!Z$8),$C8))-SUMIF(INDIRECT(calc!Z$6),$C8,INDIRECT(calc!Z$9))-SUMIF(INDIRECT(calc!Z$7),$C8,INDIRECT(calc!Z$10))-SUMIF(INDIRECT(calc!Z$8),$C8,INDIRECT(calc!Z$11))),"")</f>
        <v/>
      </c>
      <c r="M8" s="158" t="str">
        <f ca="1">IFERROR(IF($C8="","",(SUMIF(INDIRECT(calc!AA$6),$C8,INDIRECT(calc!AA$12))+SUMIF(INDIRECT(calc!AA$7),$C8,INDIRECT(calc!AA$13))+SUMIF(INDIRECT(calc!AA$8),$C8,INDIRECT(calc!AA$14)))/(COUNTIF(INDIRECT(calc!AA$6),$C8)+COUNTIF(INDIRECT(calc!AA$7),$C8)+COUNTIF(INDIRECT(calc!AA$8),$C8))-SUMIF(INDIRECT(calc!AA$6),$C8,INDIRECT(calc!AA$9))-SUMIF(INDIRECT(calc!AA$7),$C8,INDIRECT(calc!AA$10))-SUMIF(INDIRECT(calc!AA$8),$C8,INDIRECT(calc!AA$11))),"")</f>
        <v/>
      </c>
      <c r="N8" s="158" t="str">
        <f ca="1">IFERROR(IF($C8="","",(SUMIF(INDIRECT(calc!AB$6),$C8,INDIRECT(calc!AB$12))+SUMIF(INDIRECT(calc!AB$7),$C8,INDIRECT(calc!AB$13))+SUMIF(INDIRECT(calc!AB$8),$C8,INDIRECT(calc!AB$14)))/(COUNTIF(INDIRECT(calc!AB$6),$C8)+COUNTIF(INDIRECT(calc!AB$7),$C8)+COUNTIF(INDIRECT(calc!AB$8),$C8))-SUMIF(INDIRECT(calc!AB$6),$C8,INDIRECT(calc!AB$9))-SUMIF(INDIRECT(calc!AB$7),$C8,INDIRECT(calc!AB$10))-SUMIF(INDIRECT(calc!AB$8),$C8,INDIRECT(calc!AB$11))),"")</f>
        <v/>
      </c>
      <c r="O8" s="158" t="str">
        <f ca="1">IFERROR(IF($C8="","",(SUMIF(INDIRECT(calc!AC$6),$C8,INDIRECT(calc!AC$12))+SUMIF(INDIRECT(calc!AC$7),$C8,INDIRECT(calc!AC$13))+SUMIF(INDIRECT(calc!AC$8),$C8,INDIRECT(calc!AC$14)))/(COUNTIF(INDIRECT(calc!AC$6),$C8)+COUNTIF(INDIRECT(calc!AC$7),$C8)+COUNTIF(INDIRECT(calc!AC$8),$C8))-SUMIF(INDIRECT(calc!AC$6),$C8,INDIRECT(calc!AC$9))-SUMIF(INDIRECT(calc!AC$7),$C8,INDIRECT(calc!AC$10))-SUMIF(INDIRECT(calc!AC$8),$C8,INDIRECT(calc!AC$11))),"")</f>
        <v/>
      </c>
      <c r="P8" s="158" t="str">
        <f ca="1">IFERROR(IF($C8="","",(SUMIF(INDIRECT(calc!AD$6),$C8,INDIRECT(calc!AD$12))+SUMIF(INDIRECT(calc!AD$7),$C8,INDIRECT(calc!AD$13))+SUMIF(INDIRECT(calc!AD$8),$C8,INDIRECT(calc!AD$14)))/(COUNTIF(INDIRECT(calc!AD$6),$C8)+COUNTIF(INDIRECT(calc!AD$7),$C8)+COUNTIF(INDIRECT(calc!AD$8),$C8))-SUMIF(INDIRECT(calc!AD$6),$C8,INDIRECT(calc!AD$9))-SUMIF(INDIRECT(calc!AD$7),$C8,INDIRECT(calc!AD$10))-SUMIF(INDIRECT(calc!AD$8),$C8,INDIRECT(calc!AD$11))),"")</f>
        <v/>
      </c>
      <c r="Q8" s="158" t="str">
        <f ca="1">IFERROR(IF($C8="","",(SUMIF(INDIRECT(calc!AE$6),$C8,INDIRECT(calc!AE$12))+SUMIF(INDIRECT(calc!AE$7),$C8,INDIRECT(calc!AE$13))+SUMIF(INDIRECT(calc!AE$8),$C8,INDIRECT(calc!AE$14)))/(COUNTIF(INDIRECT(calc!AE$6),$C8)+COUNTIF(INDIRECT(calc!AE$7),$C8)+COUNTIF(INDIRECT(calc!AE$8),$C8))-SUMIF(INDIRECT(calc!AE$6),$C8,INDIRECT(calc!AE$9))-SUMIF(INDIRECT(calc!AE$7),$C8,INDIRECT(calc!AE$10))-SUMIF(INDIRECT(calc!AE$8),$C8,INDIRECT(calc!AE$11))),"")</f>
        <v/>
      </c>
      <c r="R8" s="158" t="str">
        <f ca="1">IFERROR(IF($C8="","",(SUMIF(INDIRECT(calc!AF$6),$C8,INDIRECT(calc!AF$12))+SUMIF(INDIRECT(calc!AF$7),$C8,INDIRECT(calc!AF$13))+SUMIF(INDIRECT(calc!AF$8),$C8,INDIRECT(calc!AF$14)))/(COUNTIF(INDIRECT(calc!AF$6),$C8)+COUNTIF(INDIRECT(calc!AF$7),$C8)+COUNTIF(INDIRECT(calc!AF$8),$C8))-SUMIF(INDIRECT(calc!AF$6),$C8,INDIRECT(calc!AF$9))-SUMIF(INDIRECT(calc!AF$7),$C8,INDIRECT(calc!AF$10))-SUMIF(INDIRECT(calc!AF$8),$C8,INDIRECT(calc!AF$11))),"")</f>
        <v/>
      </c>
      <c r="S8" s="158" t="str">
        <f ca="1">IFERROR(IF($C8="","",(SUMIF(INDIRECT(calc!AG$6),$C8,INDIRECT(calc!AG$12))+SUMIF(INDIRECT(calc!AG$7),$C8,INDIRECT(calc!AG$13))+SUMIF(INDIRECT(calc!AG$8),$C8,INDIRECT(calc!AG$14)))/(COUNTIF(INDIRECT(calc!AG$6),$C8)+COUNTIF(INDIRECT(calc!AG$7),$C8)+COUNTIF(INDIRECT(calc!AG$8),$C8))-SUMIF(INDIRECT(calc!AG$6),$C8,INDIRECT(calc!AG$9))-SUMIF(INDIRECT(calc!AG$7),$C8,INDIRECT(calc!AG$10))-SUMIF(INDIRECT(calc!AG$8),$C8,INDIRECT(calc!AG$11))),"")</f>
        <v/>
      </c>
      <c r="T8" s="158" t="str">
        <f ca="1">IFERROR(IF($C8="","",(SUMIF(INDIRECT(calc!AH$6),$C8,INDIRECT(calc!AH$12))+SUMIF(INDIRECT(calc!AH$7),$C8,INDIRECT(calc!AH$13))+SUMIF(INDIRECT(calc!AH$8),$C8,INDIRECT(calc!AH$14)))/(COUNTIF(INDIRECT(calc!AH$6),$C8)+COUNTIF(INDIRECT(calc!AH$7),$C8)+COUNTIF(INDIRECT(calc!AH$8),$C8))-SUMIF(INDIRECT(calc!AH$6),$C8,INDIRECT(calc!AH$9))-SUMIF(INDIRECT(calc!AH$7),$C8,INDIRECT(calc!AH$10))-SUMIF(INDIRECT(calc!AH$8),$C8,INDIRECT(calc!AH$11))),"")</f>
        <v/>
      </c>
      <c r="U8" s="158" t="str">
        <f ca="1">IFERROR(IF($C8="","",(SUMIF(INDIRECT(calc!AI$6),$C8,INDIRECT(calc!AI$12))+SUMIF(INDIRECT(calc!AI$7),$C8,INDIRECT(calc!AI$13))+SUMIF(INDIRECT(calc!AI$8),$C8,INDIRECT(calc!AI$14)))/(COUNTIF(INDIRECT(calc!AI$6),$C8)+COUNTIF(INDIRECT(calc!AI$7),$C8)+COUNTIF(INDIRECT(calc!AI$8),$C8))-SUMIF(INDIRECT(calc!AI$6),$C8,INDIRECT(calc!AI$9))-SUMIF(INDIRECT(calc!AI$7),$C8,INDIRECT(calc!AI$10))-SUMIF(INDIRECT(calc!AI$8),$C8,INDIRECT(calc!AI$11))),"")</f>
        <v/>
      </c>
      <c r="V8" s="158" t="str">
        <f ca="1">IFERROR(IF($C8="","",(SUMIF(INDIRECT(calc!AJ$6),$C8,INDIRECT(calc!AJ$12))+SUMIF(INDIRECT(calc!AJ$7),$C8,INDIRECT(calc!AJ$13))+SUMIF(INDIRECT(calc!AJ$8),$C8,INDIRECT(calc!AJ$14)))/(COUNTIF(INDIRECT(calc!AJ$6),$C8)+COUNTIF(INDIRECT(calc!AJ$7),$C8)+COUNTIF(INDIRECT(calc!AJ$8),$C8))-SUMIF(INDIRECT(calc!AJ$6),$C8,INDIRECT(calc!AJ$9))-SUMIF(INDIRECT(calc!AJ$7),$C8,INDIRECT(calc!AJ$10))-SUMIF(INDIRECT(calc!AJ$8),$C8,INDIRECT(calc!AJ$11))),"")</f>
        <v/>
      </c>
      <c r="X8" s="137"/>
    </row>
    <row r="9" spans="1:24">
      <c r="A9" s="132">
        <v>8</v>
      </c>
      <c r="B9" s="134"/>
      <c r="C9" s="131" t="str">
        <f t="shared" si="0"/>
        <v>7320354AA</v>
      </c>
      <c r="D9" s="131" t="str">
        <f t="shared" si="1"/>
        <v>LINE RETAINING CLIP 16_16/12</v>
      </c>
      <c r="E9" s="142">
        <f>SUMIF(Stocks!A:$A,$C9,Stocks!$B:$B)</f>
        <v>156</v>
      </c>
      <c r="F9" s="206"/>
      <c r="G9" s="146">
        <f t="shared" ca="1" si="2"/>
        <v>0</v>
      </c>
      <c r="H9" s="158">
        <f ca="1">IFERROR(IF($C9="","",(SUMIF(INDIRECT(calc!V$6),$C9,INDIRECT(calc!V$12))+SUMIF(INDIRECT(calc!V$7),$C9,INDIRECT(calc!V$13))+SUMIF(INDIRECT(calc!V$8),$C9,INDIRECT(calc!V$14)))/(COUNTIF(INDIRECT(calc!V$6),$C9)+COUNTIF(INDIRECT(calc!V$7),$C9)+COUNTIF(INDIRECT(calc!V$8),$C9))-SUMIF(INDIRECT(calc!V$6),$C9,INDIRECT(calc!V$9))-SUMIF(INDIRECT(calc!V$7),$C9,INDIRECT(calc!V$10))-SUMIF(INDIRECT(calc!V$8),$C9,INDIRECT(calc!V$11))),"")</f>
        <v>155</v>
      </c>
      <c r="I9" s="158" t="str">
        <f ca="1">IFERROR(IF($C9="","",(SUMIF(INDIRECT(calc!W$6),$C9,INDIRECT(calc!W$12))+SUMIF(INDIRECT(calc!W$7),$C9,INDIRECT(calc!W$13))+SUMIF(INDIRECT(calc!W$8),$C9,INDIRECT(calc!W$14)))/(COUNTIF(INDIRECT(calc!W$6),$C9)+COUNTIF(INDIRECT(calc!W$7),$C9)+COUNTIF(INDIRECT(calc!W$8),$C9))-SUMIF(INDIRECT(calc!W$6),$C9,INDIRECT(calc!W$9))-SUMIF(INDIRECT(calc!W$7),$C9,INDIRECT(calc!W$10))-SUMIF(INDIRECT(calc!W$8),$C9,INDIRECT(calc!W$11))),"")</f>
        <v/>
      </c>
      <c r="J9" s="158" t="str">
        <f ca="1">IFERROR(IF($C9="","",(SUMIF(INDIRECT(calc!X$6),$C9,INDIRECT(calc!X$12))+SUMIF(INDIRECT(calc!X$7),$C9,INDIRECT(calc!X$13))+SUMIF(INDIRECT(calc!X$8),$C9,INDIRECT(calc!X$14)))/(COUNTIF(INDIRECT(calc!X$6),$C9)+COUNTIF(INDIRECT(calc!X$7),$C9)+COUNTIF(INDIRECT(calc!X$8),$C9))-SUMIF(INDIRECT(calc!X$6),$C9,INDIRECT(calc!X$9))-SUMIF(INDIRECT(calc!X$7),$C9,INDIRECT(calc!X$10))-SUMIF(INDIRECT(calc!X$8),$C9,INDIRECT(calc!X$11))),"")</f>
        <v/>
      </c>
      <c r="K9" s="158" t="str">
        <f ca="1">IFERROR(IF($C9="","",(SUMIF(INDIRECT(calc!Y$6),$C9,INDIRECT(calc!Y$12))+SUMIF(INDIRECT(calc!Y$7),$C9,INDIRECT(calc!Y$13))+SUMIF(INDIRECT(calc!Y$8),$C9,INDIRECT(calc!Y$14)))/(COUNTIF(INDIRECT(calc!Y$6),$C9)+COUNTIF(INDIRECT(calc!Y$7),$C9)+COUNTIF(INDIRECT(calc!Y$8),$C9))-SUMIF(INDIRECT(calc!Y$6),$C9,INDIRECT(calc!Y$9))-SUMIF(INDIRECT(calc!Y$7),$C9,INDIRECT(calc!Y$10))-SUMIF(INDIRECT(calc!Y$8),$C9,INDIRECT(calc!Y$11))),"")</f>
        <v/>
      </c>
      <c r="L9" s="158" t="str">
        <f ca="1">IFERROR(IF($C9="","",(SUMIF(INDIRECT(calc!Z$6),$C9,INDIRECT(calc!Z$12))+SUMIF(INDIRECT(calc!Z$7),$C9,INDIRECT(calc!Z$13))+SUMIF(INDIRECT(calc!Z$8),$C9,INDIRECT(calc!Z$14)))/(COUNTIF(INDIRECT(calc!Z$6),$C9)+COUNTIF(INDIRECT(calc!Z$7),$C9)+COUNTIF(INDIRECT(calc!Z$8),$C9))-SUMIF(INDIRECT(calc!Z$6),$C9,INDIRECT(calc!Z$9))-SUMIF(INDIRECT(calc!Z$7),$C9,INDIRECT(calc!Z$10))-SUMIF(INDIRECT(calc!Z$8),$C9,INDIRECT(calc!Z$11))),"")</f>
        <v/>
      </c>
      <c r="M9" s="158" t="str">
        <f ca="1">IFERROR(IF($C9="","",(SUMIF(INDIRECT(calc!AA$6),$C9,INDIRECT(calc!AA$12))+SUMIF(INDIRECT(calc!AA$7),$C9,INDIRECT(calc!AA$13))+SUMIF(INDIRECT(calc!AA$8),$C9,INDIRECT(calc!AA$14)))/(COUNTIF(INDIRECT(calc!AA$6),$C9)+COUNTIF(INDIRECT(calc!AA$7),$C9)+COUNTIF(INDIRECT(calc!AA$8),$C9))-SUMIF(INDIRECT(calc!AA$6),$C9,INDIRECT(calc!AA$9))-SUMIF(INDIRECT(calc!AA$7),$C9,INDIRECT(calc!AA$10))-SUMIF(INDIRECT(calc!AA$8),$C9,INDIRECT(calc!AA$11))),"")</f>
        <v/>
      </c>
      <c r="N9" s="158" t="str">
        <f ca="1">IFERROR(IF($C9="","",(SUMIF(INDIRECT(calc!AB$6),$C9,INDIRECT(calc!AB$12))+SUMIF(INDIRECT(calc!AB$7),$C9,INDIRECT(calc!AB$13))+SUMIF(INDIRECT(calc!AB$8),$C9,INDIRECT(calc!AB$14)))/(COUNTIF(INDIRECT(calc!AB$6),$C9)+COUNTIF(INDIRECT(calc!AB$7),$C9)+COUNTIF(INDIRECT(calc!AB$8),$C9))-SUMIF(INDIRECT(calc!AB$6),$C9,INDIRECT(calc!AB$9))-SUMIF(INDIRECT(calc!AB$7),$C9,INDIRECT(calc!AB$10))-SUMIF(INDIRECT(calc!AB$8),$C9,INDIRECT(calc!AB$11))),"")</f>
        <v/>
      </c>
      <c r="O9" s="158" t="str">
        <f ca="1">IFERROR(IF($C9="","",(SUMIF(INDIRECT(calc!AC$6),$C9,INDIRECT(calc!AC$12))+SUMIF(INDIRECT(calc!AC$7),$C9,INDIRECT(calc!AC$13))+SUMIF(INDIRECT(calc!AC$8),$C9,INDIRECT(calc!AC$14)))/(COUNTIF(INDIRECT(calc!AC$6),$C9)+COUNTIF(INDIRECT(calc!AC$7),$C9)+COUNTIF(INDIRECT(calc!AC$8),$C9))-SUMIF(INDIRECT(calc!AC$6),$C9,INDIRECT(calc!AC$9))-SUMIF(INDIRECT(calc!AC$7),$C9,INDIRECT(calc!AC$10))-SUMIF(INDIRECT(calc!AC$8),$C9,INDIRECT(calc!AC$11))),"")</f>
        <v/>
      </c>
      <c r="P9" s="158" t="str">
        <f ca="1">IFERROR(IF($C9="","",(SUMIF(INDIRECT(calc!AD$6),$C9,INDIRECT(calc!AD$12))+SUMIF(INDIRECT(calc!AD$7),$C9,INDIRECT(calc!AD$13))+SUMIF(INDIRECT(calc!AD$8),$C9,INDIRECT(calc!AD$14)))/(COUNTIF(INDIRECT(calc!AD$6),$C9)+COUNTIF(INDIRECT(calc!AD$7),$C9)+COUNTIF(INDIRECT(calc!AD$8),$C9))-SUMIF(INDIRECT(calc!AD$6),$C9,INDIRECT(calc!AD$9))-SUMIF(INDIRECT(calc!AD$7),$C9,INDIRECT(calc!AD$10))-SUMIF(INDIRECT(calc!AD$8),$C9,INDIRECT(calc!AD$11))),"")</f>
        <v/>
      </c>
      <c r="Q9" s="158" t="str">
        <f ca="1">IFERROR(IF($C9="","",(SUMIF(INDIRECT(calc!AE$6),$C9,INDIRECT(calc!AE$12))+SUMIF(INDIRECT(calc!AE$7),$C9,INDIRECT(calc!AE$13))+SUMIF(INDIRECT(calc!AE$8),$C9,INDIRECT(calc!AE$14)))/(COUNTIF(INDIRECT(calc!AE$6),$C9)+COUNTIF(INDIRECT(calc!AE$7),$C9)+COUNTIF(INDIRECT(calc!AE$8),$C9))-SUMIF(INDIRECT(calc!AE$6),$C9,INDIRECT(calc!AE$9))-SUMIF(INDIRECT(calc!AE$7),$C9,INDIRECT(calc!AE$10))-SUMIF(INDIRECT(calc!AE$8),$C9,INDIRECT(calc!AE$11))),"")</f>
        <v/>
      </c>
      <c r="R9" s="158" t="str">
        <f ca="1">IFERROR(IF($C9="","",(SUMIF(INDIRECT(calc!AF$6),$C9,INDIRECT(calc!AF$12))+SUMIF(INDIRECT(calc!AF$7),$C9,INDIRECT(calc!AF$13))+SUMIF(INDIRECT(calc!AF$8),$C9,INDIRECT(calc!AF$14)))/(COUNTIF(INDIRECT(calc!AF$6),$C9)+COUNTIF(INDIRECT(calc!AF$7),$C9)+COUNTIF(INDIRECT(calc!AF$8),$C9))-SUMIF(INDIRECT(calc!AF$6),$C9,INDIRECT(calc!AF$9))-SUMIF(INDIRECT(calc!AF$7),$C9,INDIRECT(calc!AF$10))-SUMIF(INDIRECT(calc!AF$8),$C9,INDIRECT(calc!AF$11))),"")</f>
        <v/>
      </c>
      <c r="S9" s="158" t="str">
        <f ca="1">IFERROR(IF($C9="","",(SUMIF(INDIRECT(calc!AG$6),$C9,INDIRECT(calc!AG$12))+SUMIF(INDIRECT(calc!AG$7),$C9,INDIRECT(calc!AG$13))+SUMIF(INDIRECT(calc!AG$8),$C9,INDIRECT(calc!AG$14)))/(COUNTIF(INDIRECT(calc!AG$6),$C9)+COUNTIF(INDIRECT(calc!AG$7),$C9)+COUNTIF(INDIRECT(calc!AG$8),$C9))-SUMIF(INDIRECT(calc!AG$6),$C9,INDIRECT(calc!AG$9))-SUMIF(INDIRECT(calc!AG$7),$C9,INDIRECT(calc!AG$10))-SUMIF(INDIRECT(calc!AG$8),$C9,INDIRECT(calc!AG$11))),"")</f>
        <v/>
      </c>
      <c r="T9" s="158" t="str">
        <f ca="1">IFERROR(IF($C9="","",(SUMIF(INDIRECT(calc!AH$6),$C9,INDIRECT(calc!AH$12))+SUMIF(INDIRECT(calc!AH$7),$C9,INDIRECT(calc!AH$13))+SUMIF(INDIRECT(calc!AH$8),$C9,INDIRECT(calc!AH$14)))/(COUNTIF(INDIRECT(calc!AH$6),$C9)+COUNTIF(INDIRECT(calc!AH$7),$C9)+COUNTIF(INDIRECT(calc!AH$8),$C9))-SUMIF(INDIRECT(calc!AH$6),$C9,INDIRECT(calc!AH$9))-SUMIF(INDIRECT(calc!AH$7),$C9,INDIRECT(calc!AH$10))-SUMIF(INDIRECT(calc!AH$8),$C9,INDIRECT(calc!AH$11))),"")</f>
        <v/>
      </c>
      <c r="U9" s="158" t="str">
        <f ca="1">IFERROR(IF($C9="","",(SUMIF(INDIRECT(calc!AI$6),$C9,INDIRECT(calc!AI$12))+SUMIF(INDIRECT(calc!AI$7),$C9,INDIRECT(calc!AI$13))+SUMIF(INDIRECT(calc!AI$8),$C9,INDIRECT(calc!AI$14)))/(COUNTIF(INDIRECT(calc!AI$6),$C9)+COUNTIF(INDIRECT(calc!AI$7),$C9)+COUNTIF(INDIRECT(calc!AI$8),$C9))-SUMIF(INDIRECT(calc!AI$6),$C9,INDIRECT(calc!AI$9))-SUMIF(INDIRECT(calc!AI$7),$C9,INDIRECT(calc!AI$10))-SUMIF(INDIRECT(calc!AI$8),$C9,INDIRECT(calc!AI$11))),"")</f>
        <v/>
      </c>
      <c r="V9" s="158" t="str">
        <f ca="1">IFERROR(IF($C9="","",(SUMIF(INDIRECT(calc!AJ$6),$C9,INDIRECT(calc!AJ$12))+SUMIF(INDIRECT(calc!AJ$7),$C9,INDIRECT(calc!AJ$13))+SUMIF(INDIRECT(calc!AJ$8),$C9,INDIRECT(calc!AJ$14)))/(COUNTIF(INDIRECT(calc!AJ$6),$C9)+COUNTIF(INDIRECT(calc!AJ$7),$C9)+COUNTIF(INDIRECT(calc!AJ$8),$C9))-SUMIF(INDIRECT(calc!AJ$6),$C9,INDIRECT(calc!AJ$9))-SUMIF(INDIRECT(calc!AJ$7),$C9,INDIRECT(calc!AJ$10))-SUMIF(INDIRECT(calc!AJ$8),$C9,INDIRECT(calc!AJ$11))),"")</f>
        <v/>
      </c>
      <c r="X9" s="137"/>
    </row>
    <row r="10" spans="1:24">
      <c r="A10" s="132">
        <v>9</v>
      </c>
      <c r="B10" s="134"/>
      <c r="C10" s="131" t="str">
        <f t="shared" si="0"/>
        <v>7410071AA</v>
      </c>
      <c r="D10" s="131" t="str">
        <f t="shared" si="1"/>
        <v>ICV</v>
      </c>
      <c r="E10" s="142">
        <f>SUMIF(Stocks!A:$A,$C10,Stocks!$B:$B)</f>
        <v>89</v>
      </c>
      <c r="F10" s="206"/>
      <c r="G10" s="146">
        <f t="shared" ca="1" si="2"/>
        <v>0</v>
      </c>
      <c r="H10" s="158">
        <f ca="1">IFERROR(IF($C10="","",(SUMIF(INDIRECT(calc!V$6),$C10,INDIRECT(calc!V$12))+SUMIF(INDIRECT(calc!V$7),$C10,INDIRECT(calc!V$13))+SUMIF(INDIRECT(calc!V$8),$C10,INDIRECT(calc!V$14)))/(COUNTIF(INDIRECT(calc!V$6),$C10)+COUNTIF(INDIRECT(calc!V$7),$C10)+COUNTIF(INDIRECT(calc!V$8),$C10))-SUMIF(INDIRECT(calc!V$6),$C10,INDIRECT(calc!V$9))-SUMIF(INDIRECT(calc!V$7),$C10,INDIRECT(calc!V$10))-SUMIF(INDIRECT(calc!V$8),$C10,INDIRECT(calc!V$11))),"")</f>
        <v>88</v>
      </c>
      <c r="I10" s="158" t="str">
        <f ca="1">IFERROR(IF($C10="","",(SUMIF(INDIRECT(calc!W$6),$C10,INDIRECT(calc!W$12))+SUMIF(INDIRECT(calc!W$7),$C10,INDIRECT(calc!W$13))+SUMIF(INDIRECT(calc!W$8),$C10,INDIRECT(calc!W$14)))/(COUNTIF(INDIRECT(calc!W$6),$C10)+COUNTIF(INDIRECT(calc!W$7),$C10)+COUNTIF(INDIRECT(calc!W$8),$C10))-SUMIF(INDIRECT(calc!W$6),$C10,INDIRECT(calc!W$9))-SUMIF(INDIRECT(calc!W$7),$C10,INDIRECT(calc!W$10))-SUMIF(INDIRECT(calc!W$8),$C10,INDIRECT(calc!W$11))),"")</f>
        <v/>
      </c>
      <c r="J10" s="158" t="str">
        <f ca="1">IFERROR(IF($C10="","",(SUMIF(INDIRECT(calc!X$6),$C10,INDIRECT(calc!X$12))+SUMIF(INDIRECT(calc!X$7),$C10,INDIRECT(calc!X$13))+SUMIF(INDIRECT(calc!X$8),$C10,INDIRECT(calc!X$14)))/(COUNTIF(INDIRECT(calc!X$6),$C10)+COUNTIF(INDIRECT(calc!X$7),$C10)+COUNTIF(INDIRECT(calc!X$8),$C10))-SUMIF(INDIRECT(calc!X$6),$C10,INDIRECT(calc!X$9))-SUMIF(INDIRECT(calc!X$7),$C10,INDIRECT(calc!X$10))-SUMIF(INDIRECT(calc!X$8),$C10,INDIRECT(calc!X$11))),"")</f>
        <v/>
      </c>
      <c r="K10" s="158" t="str">
        <f ca="1">IFERROR(IF($C10="","",(SUMIF(INDIRECT(calc!Y$6),$C10,INDIRECT(calc!Y$12))+SUMIF(INDIRECT(calc!Y$7),$C10,INDIRECT(calc!Y$13))+SUMIF(INDIRECT(calc!Y$8),$C10,INDIRECT(calc!Y$14)))/(COUNTIF(INDIRECT(calc!Y$6),$C10)+COUNTIF(INDIRECT(calc!Y$7),$C10)+COUNTIF(INDIRECT(calc!Y$8),$C10))-SUMIF(INDIRECT(calc!Y$6),$C10,INDIRECT(calc!Y$9))-SUMIF(INDIRECT(calc!Y$7),$C10,INDIRECT(calc!Y$10))-SUMIF(INDIRECT(calc!Y$8),$C10,INDIRECT(calc!Y$11))),"")</f>
        <v/>
      </c>
      <c r="L10" s="158" t="str">
        <f ca="1">IFERROR(IF($C10="","",(SUMIF(INDIRECT(calc!Z$6),$C10,INDIRECT(calc!Z$12))+SUMIF(INDIRECT(calc!Z$7),$C10,INDIRECT(calc!Z$13))+SUMIF(INDIRECT(calc!Z$8),$C10,INDIRECT(calc!Z$14)))/(COUNTIF(INDIRECT(calc!Z$6),$C10)+COUNTIF(INDIRECT(calc!Z$7),$C10)+COUNTIF(INDIRECT(calc!Z$8),$C10))-SUMIF(INDIRECT(calc!Z$6),$C10,INDIRECT(calc!Z$9))-SUMIF(INDIRECT(calc!Z$7),$C10,INDIRECT(calc!Z$10))-SUMIF(INDIRECT(calc!Z$8),$C10,INDIRECT(calc!Z$11))),"")</f>
        <v/>
      </c>
      <c r="M10" s="158" t="str">
        <f ca="1">IFERROR(IF($C10="","",(SUMIF(INDIRECT(calc!AA$6),$C10,INDIRECT(calc!AA$12))+SUMIF(INDIRECT(calc!AA$7),$C10,INDIRECT(calc!AA$13))+SUMIF(INDIRECT(calc!AA$8),$C10,INDIRECT(calc!AA$14)))/(COUNTIF(INDIRECT(calc!AA$6),$C10)+COUNTIF(INDIRECT(calc!AA$7),$C10)+COUNTIF(INDIRECT(calc!AA$8),$C10))-SUMIF(INDIRECT(calc!AA$6),$C10,INDIRECT(calc!AA$9))-SUMIF(INDIRECT(calc!AA$7),$C10,INDIRECT(calc!AA$10))-SUMIF(INDIRECT(calc!AA$8),$C10,INDIRECT(calc!AA$11))),"")</f>
        <v/>
      </c>
      <c r="N10" s="158" t="str">
        <f ca="1">IFERROR(IF($C10="","",(SUMIF(INDIRECT(calc!AB$6),$C10,INDIRECT(calc!AB$12))+SUMIF(INDIRECT(calc!AB$7),$C10,INDIRECT(calc!AB$13))+SUMIF(INDIRECT(calc!AB$8),$C10,INDIRECT(calc!AB$14)))/(COUNTIF(INDIRECT(calc!AB$6),$C10)+COUNTIF(INDIRECT(calc!AB$7),$C10)+COUNTIF(INDIRECT(calc!AB$8),$C10))-SUMIF(INDIRECT(calc!AB$6),$C10,INDIRECT(calc!AB$9))-SUMIF(INDIRECT(calc!AB$7),$C10,INDIRECT(calc!AB$10))-SUMIF(INDIRECT(calc!AB$8),$C10,INDIRECT(calc!AB$11))),"")</f>
        <v/>
      </c>
      <c r="O10" s="158" t="str">
        <f ca="1">IFERROR(IF($C10="","",(SUMIF(INDIRECT(calc!AC$6),$C10,INDIRECT(calc!AC$12))+SUMIF(INDIRECT(calc!AC$7),$C10,INDIRECT(calc!AC$13))+SUMIF(INDIRECT(calc!AC$8),$C10,INDIRECT(calc!AC$14)))/(COUNTIF(INDIRECT(calc!AC$6),$C10)+COUNTIF(INDIRECT(calc!AC$7),$C10)+COUNTIF(INDIRECT(calc!AC$8),$C10))-SUMIF(INDIRECT(calc!AC$6),$C10,INDIRECT(calc!AC$9))-SUMIF(INDIRECT(calc!AC$7),$C10,INDIRECT(calc!AC$10))-SUMIF(INDIRECT(calc!AC$8),$C10,INDIRECT(calc!AC$11))),"")</f>
        <v/>
      </c>
      <c r="P10" s="158" t="str">
        <f ca="1">IFERROR(IF($C10="","",(SUMIF(INDIRECT(calc!AD$6),$C10,INDIRECT(calc!AD$12))+SUMIF(INDIRECT(calc!AD$7),$C10,INDIRECT(calc!AD$13))+SUMIF(INDIRECT(calc!AD$8),$C10,INDIRECT(calc!AD$14)))/(COUNTIF(INDIRECT(calc!AD$6),$C10)+COUNTIF(INDIRECT(calc!AD$7),$C10)+COUNTIF(INDIRECT(calc!AD$8),$C10))-SUMIF(INDIRECT(calc!AD$6),$C10,INDIRECT(calc!AD$9))-SUMIF(INDIRECT(calc!AD$7),$C10,INDIRECT(calc!AD$10))-SUMIF(INDIRECT(calc!AD$8),$C10,INDIRECT(calc!AD$11))),"")</f>
        <v/>
      </c>
      <c r="Q10" s="158" t="str">
        <f ca="1">IFERROR(IF($C10="","",(SUMIF(INDIRECT(calc!AE$6),$C10,INDIRECT(calc!AE$12))+SUMIF(INDIRECT(calc!AE$7),$C10,INDIRECT(calc!AE$13))+SUMIF(INDIRECT(calc!AE$8),$C10,INDIRECT(calc!AE$14)))/(COUNTIF(INDIRECT(calc!AE$6),$C10)+COUNTIF(INDIRECT(calc!AE$7),$C10)+COUNTIF(INDIRECT(calc!AE$8),$C10))-SUMIF(INDIRECT(calc!AE$6),$C10,INDIRECT(calc!AE$9))-SUMIF(INDIRECT(calc!AE$7),$C10,INDIRECT(calc!AE$10))-SUMIF(INDIRECT(calc!AE$8),$C10,INDIRECT(calc!AE$11))),"")</f>
        <v/>
      </c>
      <c r="R10" s="158" t="str">
        <f ca="1">IFERROR(IF($C10="","",(SUMIF(INDIRECT(calc!AF$6),$C10,INDIRECT(calc!AF$12))+SUMIF(INDIRECT(calc!AF$7),$C10,INDIRECT(calc!AF$13))+SUMIF(INDIRECT(calc!AF$8),$C10,INDIRECT(calc!AF$14)))/(COUNTIF(INDIRECT(calc!AF$6),$C10)+COUNTIF(INDIRECT(calc!AF$7),$C10)+COUNTIF(INDIRECT(calc!AF$8),$C10))-SUMIF(INDIRECT(calc!AF$6),$C10,INDIRECT(calc!AF$9))-SUMIF(INDIRECT(calc!AF$7),$C10,INDIRECT(calc!AF$10))-SUMIF(INDIRECT(calc!AF$8),$C10,INDIRECT(calc!AF$11))),"")</f>
        <v/>
      </c>
      <c r="S10" s="158" t="str">
        <f ca="1">IFERROR(IF($C10="","",(SUMIF(INDIRECT(calc!AG$6),$C10,INDIRECT(calc!AG$12))+SUMIF(INDIRECT(calc!AG$7),$C10,INDIRECT(calc!AG$13))+SUMIF(INDIRECT(calc!AG$8),$C10,INDIRECT(calc!AG$14)))/(COUNTIF(INDIRECT(calc!AG$6),$C10)+COUNTIF(INDIRECT(calc!AG$7),$C10)+COUNTIF(INDIRECT(calc!AG$8),$C10))-SUMIF(INDIRECT(calc!AG$6),$C10,INDIRECT(calc!AG$9))-SUMIF(INDIRECT(calc!AG$7),$C10,INDIRECT(calc!AG$10))-SUMIF(INDIRECT(calc!AG$8),$C10,INDIRECT(calc!AG$11))),"")</f>
        <v/>
      </c>
      <c r="T10" s="158" t="str">
        <f ca="1">IFERROR(IF($C10="","",(SUMIF(INDIRECT(calc!AH$6),$C10,INDIRECT(calc!AH$12))+SUMIF(INDIRECT(calc!AH$7),$C10,INDIRECT(calc!AH$13))+SUMIF(INDIRECT(calc!AH$8),$C10,INDIRECT(calc!AH$14)))/(COUNTIF(INDIRECT(calc!AH$6),$C10)+COUNTIF(INDIRECT(calc!AH$7),$C10)+COUNTIF(INDIRECT(calc!AH$8),$C10))-SUMIF(INDIRECT(calc!AH$6),$C10,INDIRECT(calc!AH$9))-SUMIF(INDIRECT(calc!AH$7),$C10,INDIRECT(calc!AH$10))-SUMIF(INDIRECT(calc!AH$8),$C10,INDIRECT(calc!AH$11))),"")</f>
        <v/>
      </c>
      <c r="U10" s="158" t="str">
        <f ca="1">IFERROR(IF($C10="","",(SUMIF(INDIRECT(calc!AI$6),$C10,INDIRECT(calc!AI$12))+SUMIF(INDIRECT(calc!AI$7),$C10,INDIRECT(calc!AI$13))+SUMIF(INDIRECT(calc!AI$8),$C10,INDIRECT(calc!AI$14)))/(COUNTIF(INDIRECT(calc!AI$6),$C10)+COUNTIF(INDIRECT(calc!AI$7),$C10)+COUNTIF(INDIRECT(calc!AI$8),$C10))-SUMIF(INDIRECT(calc!AI$6),$C10,INDIRECT(calc!AI$9))-SUMIF(INDIRECT(calc!AI$7),$C10,INDIRECT(calc!AI$10))-SUMIF(INDIRECT(calc!AI$8),$C10,INDIRECT(calc!AI$11))),"")</f>
        <v/>
      </c>
      <c r="V10" s="158" t="str">
        <f ca="1">IFERROR(IF($C10="","",(SUMIF(INDIRECT(calc!AJ$6),$C10,INDIRECT(calc!AJ$12))+SUMIF(INDIRECT(calc!AJ$7),$C10,INDIRECT(calc!AJ$13))+SUMIF(INDIRECT(calc!AJ$8),$C10,INDIRECT(calc!AJ$14)))/(COUNTIF(INDIRECT(calc!AJ$6),$C10)+COUNTIF(INDIRECT(calc!AJ$7),$C10)+COUNTIF(INDIRECT(calc!AJ$8),$C10))-SUMIF(INDIRECT(calc!AJ$6),$C10,INDIRECT(calc!AJ$9))-SUMIF(INDIRECT(calc!AJ$7),$C10,INDIRECT(calc!AJ$10))-SUMIF(INDIRECT(calc!AJ$8),$C10,INDIRECT(calc!AJ$11))),"")</f>
        <v/>
      </c>
      <c r="X10" s="137"/>
    </row>
    <row r="11" spans="1:24">
      <c r="A11" s="132">
        <v>10</v>
      </c>
      <c r="B11" s="134"/>
      <c r="C11" s="131" t="str">
        <f t="shared" si="0"/>
        <v>7330452AA</v>
      </c>
      <c r="D11" s="131" t="str">
        <f t="shared" si="1"/>
        <v>inner tube</v>
      </c>
      <c r="E11" s="142">
        <f>SUMIF(Stocks!A:$A,$C11,Stocks!$B:$B)</f>
        <v>84</v>
      </c>
      <c r="F11" s="206"/>
      <c r="G11" s="146">
        <f t="shared" ca="1" si="2"/>
        <v>0</v>
      </c>
      <c r="H11" s="158">
        <f ca="1">IFERROR(IF($C11="","",(SUMIF(INDIRECT(calc!V$6),$C11,INDIRECT(calc!V$12))+SUMIF(INDIRECT(calc!V$7),$C11,INDIRECT(calc!V$13))+SUMIF(INDIRECT(calc!V$8),$C11,INDIRECT(calc!V$14)))/(COUNTIF(INDIRECT(calc!V$6),$C11)+COUNTIF(INDIRECT(calc!V$7),$C11)+COUNTIF(INDIRECT(calc!V$8),$C11))-SUMIF(INDIRECT(calc!V$6),$C11,INDIRECT(calc!V$9))-SUMIF(INDIRECT(calc!V$7),$C11,INDIRECT(calc!V$10))-SUMIF(INDIRECT(calc!V$8),$C11,INDIRECT(calc!V$11))),"")</f>
        <v>83</v>
      </c>
      <c r="I11" s="158" t="str">
        <f ca="1">IFERROR(IF($C11="","",(SUMIF(INDIRECT(calc!W$6),$C11,INDIRECT(calc!W$12))+SUMIF(INDIRECT(calc!W$7),$C11,INDIRECT(calc!W$13))+SUMIF(INDIRECT(calc!W$8),$C11,INDIRECT(calc!W$14)))/(COUNTIF(INDIRECT(calc!W$6),$C11)+COUNTIF(INDIRECT(calc!W$7),$C11)+COUNTIF(INDIRECT(calc!W$8),$C11))-SUMIF(INDIRECT(calc!W$6),$C11,INDIRECT(calc!W$9))-SUMIF(INDIRECT(calc!W$7),$C11,INDIRECT(calc!W$10))-SUMIF(INDIRECT(calc!W$8),$C11,INDIRECT(calc!W$11))),"")</f>
        <v/>
      </c>
      <c r="J11" s="158" t="str">
        <f ca="1">IFERROR(IF($C11="","",(SUMIF(INDIRECT(calc!X$6),$C11,INDIRECT(calc!X$12))+SUMIF(INDIRECT(calc!X$7),$C11,INDIRECT(calc!X$13))+SUMIF(INDIRECT(calc!X$8),$C11,INDIRECT(calc!X$14)))/(COUNTIF(INDIRECT(calc!X$6),$C11)+COUNTIF(INDIRECT(calc!X$7),$C11)+COUNTIF(INDIRECT(calc!X$8),$C11))-SUMIF(INDIRECT(calc!X$6),$C11,INDIRECT(calc!X$9))-SUMIF(INDIRECT(calc!X$7),$C11,INDIRECT(calc!X$10))-SUMIF(INDIRECT(calc!X$8),$C11,INDIRECT(calc!X$11))),"")</f>
        <v/>
      </c>
      <c r="K11" s="158" t="str">
        <f ca="1">IFERROR(IF($C11="","",(SUMIF(INDIRECT(calc!Y$6),$C11,INDIRECT(calc!Y$12))+SUMIF(INDIRECT(calc!Y$7),$C11,INDIRECT(calc!Y$13))+SUMIF(INDIRECT(calc!Y$8),$C11,INDIRECT(calc!Y$14)))/(COUNTIF(INDIRECT(calc!Y$6),$C11)+COUNTIF(INDIRECT(calc!Y$7),$C11)+COUNTIF(INDIRECT(calc!Y$8),$C11))-SUMIF(INDIRECT(calc!Y$6),$C11,INDIRECT(calc!Y$9))-SUMIF(INDIRECT(calc!Y$7),$C11,INDIRECT(calc!Y$10))-SUMIF(INDIRECT(calc!Y$8),$C11,INDIRECT(calc!Y$11))),"")</f>
        <v/>
      </c>
      <c r="L11" s="158" t="str">
        <f ca="1">IFERROR(IF($C11="","",(SUMIF(INDIRECT(calc!Z$6),$C11,INDIRECT(calc!Z$12))+SUMIF(INDIRECT(calc!Z$7),$C11,INDIRECT(calc!Z$13))+SUMIF(INDIRECT(calc!Z$8),$C11,INDIRECT(calc!Z$14)))/(COUNTIF(INDIRECT(calc!Z$6),$C11)+COUNTIF(INDIRECT(calc!Z$7),$C11)+COUNTIF(INDIRECT(calc!Z$8),$C11))-SUMIF(INDIRECT(calc!Z$6),$C11,INDIRECT(calc!Z$9))-SUMIF(INDIRECT(calc!Z$7),$C11,INDIRECT(calc!Z$10))-SUMIF(INDIRECT(calc!Z$8),$C11,INDIRECT(calc!Z$11))),"")</f>
        <v/>
      </c>
      <c r="M11" s="158" t="str">
        <f ca="1">IFERROR(IF($C11="","",(SUMIF(INDIRECT(calc!AA$6),$C11,INDIRECT(calc!AA$12))+SUMIF(INDIRECT(calc!AA$7),$C11,INDIRECT(calc!AA$13))+SUMIF(INDIRECT(calc!AA$8),$C11,INDIRECT(calc!AA$14)))/(COUNTIF(INDIRECT(calc!AA$6),$C11)+COUNTIF(INDIRECT(calc!AA$7),$C11)+COUNTIF(INDIRECT(calc!AA$8),$C11))-SUMIF(INDIRECT(calc!AA$6),$C11,INDIRECT(calc!AA$9))-SUMIF(INDIRECT(calc!AA$7),$C11,INDIRECT(calc!AA$10))-SUMIF(INDIRECT(calc!AA$8),$C11,INDIRECT(calc!AA$11))),"")</f>
        <v/>
      </c>
      <c r="N11" s="158" t="str">
        <f ca="1">IFERROR(IF($C11="","",(SUMIF(INDIRECT(calc!AB$6),$C11,INDIRECT(calc!AB$12))+SUMIF(INDIRECT(calc!AB$7),$C11,INDIRECT(calc!AB$13))+SUMIF(INDIRECT(calc!AB$8),$C11,INDIRECT(calc!AB$14)))/(COUNTIF(INDIRECT(calc!AB$6),$C11)+COUNTIF(INDIRECT(calc!AB$7),$C11)+COUNTIF(INDIRECT(calc!AB$8),$C11))-SUMIF(INDIRECT(calc!AB$6),$C11,INDIRECT(calc!AB$9))-SUMIF(INDIRECT(calc!AB$7),$C11,INDIRECT(calc!AB$10))-SUMIF(INDIRECT(calc!AB$8),$C11,INDIRECT(calc!AB$11))),"")</f>
        <v/>
      </c>
      <c r="O11" s="158" t="str">
        <f ca="1">IFERROR(IF($C11="","",(SUMIF(INDIRECT(calc!AC$6),$C11,INDIRECT(calc!AC$12))+SUMIF(INDIRECT(calc!AC$7),$C11,INDIRECT(calc!AC$13))+SUMIF(INDIRECT(calc!AC$8),$C11,INDIRECT(calc!AC$14)))/(COUNTIF(INDIRECT(calc!AC$6),$C11)+COUNTIF(INDIRECT(calc!AC$7),$C11)+COUNTIF(INDIRECT(calc!AC$8),$C11))-SUMIF(INDIRECT(calc!AC$6),$C11,INDIRECT(calc!AC$9))-SUMIF(INDIRECT(calc!AC$7),$C11,INDIRECT(calc!AC$10))-SUMIF(INDIRECT(calc!AC$8),$C11,INDIRECT(calc!AC$11))),"")</f>
        <v/>
      </c>
      <c r="P11" s="158" t="str">
        <f ca="1">IFERROR(IF($C11="","",(SUMIF(INDIRECT(calc!AD$6),$C11,INDIRECT(calc!AD$12))+SUMIF(INDIRECT(calc!AD$7),$C11,INDIRECT(calc!AD$13))+SUMIF(INDIRECT(calc!AD$8),$C11,INDIRECT(calc!AD$14)))/(COUNTIF(INDIRECT(calc!AD$6),$C11)+COUNTIF(INDIRECT(calc!AD$7),$C11)+COUNTIF(INDIRECT(calc!AD$8),$C11))-SUMIF(INDIRECT(calc!AD$6),$C11,INDIRECT(calc!AD$9))-SUMIF(INDIRECT(calc!AD$7),$C11,INDIRECT(calc!AD$10))-SUMIF(INDIRECT(calc!AD$8),$C11,INDIRECT(calc!AD$11))),"")</f>
        <v/>
      </c>
      <c r="Q11" s="158" t="str">
        <f ca="1">IFERROR(IF($C11="","",(SUMIF(INDIRECT(calc!AE$6),$C11,INDIRECT(calc!AE$12))+SUMIF(INDIRECT(calc!AE$7),$C11,INDIRECT(calc!AE$13))+SUMIF(INDIRECT(calc!AE$8),$C11,INDIRECT(calc!AE$14)))/(COUNTIF(INDIRECT(calc!AE$6),$C11)+COUNTIF(INDIRECT(calc!AE$7),$C11)+COUNTIF(INDIRECT(calc!AE$8),$C11))-SUMIF(INDIRECT(calc!AE$6),$C11,INDIRECT(calc!AE$9))-SUMIF(INDIRECT(calc!AE$7),$C11,INDIRECT(calc!AE$10))-SUMIF(INDIRECT(calc!AE$8),$C11,INDIRECT(calc!AE$11))),"")</f>
        <v/>
      </c>
      <c r="R11" s="158" t="str">
        <f ca="1">IFERROR(IF($C11="","",(SUMIF(INDIRECT(calc!AF$6),$C11,INDIRECT(calc!AF$12))+SUMIF(INDIRECT(calc!AF$7),$C11,INDIRECT(calc!AF$13))+SUMIF(INDIRECT(calc!AF$8),$C11,INDIRECT(calc!AF$14)))/(COUNTIF(INDIRECT(calc!AF$6),$C11)+COUNTIF(INDIRECT(calc!AF$7),$C11)+COUNTIF(INDIRECT(calc!AF$8),$C11))-SUMIF(INDIRECT(calc!AF$6),$C11,INDIRECT(calc!AF$9))-SUMIF(INDIRECT(calc!AF$7),$C11,INDIRECT(calc!AF$10))-SUMIF(INDIRECT(calc!AF$8),$C11,INDIRECT(calc!AF$11))),"")</f>
        <v/>
      </c>
      <c r="S11" s="158" t="str">
        <f ca="1">IFERROR(IF($C11="","",(SUMIF(INDIRECT(calc!AG$6),$C11,INDIRECT(calc!AG$12))+SUMIF(INDIRECT(calc!AG$7),$C11,INDIRECT(calc!AG$13))+SUMIF(INDIRECT(calc!AG$8),$C11,INDIRECT(calc!AG$14)))/(COUNTIF(INDIRECT(calc!AG$6),$C11)+COUNTIF(INDIRECT(calc!AG$7),$C11)+COUNTIF(INDIRECT(calc!AG$8),$C11))-SUMIF(INDIRECT(calc!AG$6),$C11,INDIRECT(calc!AG$9))-SUMIF(INDIRECT(calc!AG$7),$C11,INDIRECT(calc!AG$10))-SUMIF(INDIRECT(calc!AG$8),$C11,INDIRECT(calc!AG$11))),"")</f>
        <v/>
      </c>
      <c r="T11" s="158" t="str">
        <f ca="1">IFERROR(IF($C11="","",(SUMIF(INDIRECT(calc!AH$6),$C11,INDIRECT(calc!AH$12))+SUMIF(INDIRECT(calc!AH$7),$C11,INDIRECT(calc!AH$13))+SUMIF(INDIRECT(calc!AH$8),$C11,INDIRECT(calc!AH$14)))/(COUNTIF(INDIRECT(calc!AH$6),$C11)+COUNTIF(INDIRECT(calc!AH$7),$C11)+COUNTIF(INDIRECT(calc!AH$8),$C11))-SUMIF(INDIRECT(calc!AH$6),$C11,INDIRECT(calc!AH$9))-SUMIF(INDIRECT(calc!AH$7),$C11,INDIRECT(calc!AH$10))-SUMIF(INDIRECT(calc!AH$8),$C11,INDIRECT(calc!AH$11))),"")</f>
        <v/>
      </c>
      <c r="U11" s="158" t="str">
        <f ca="1">IFERROR(IF($C11="","",(SUMIF(INDIRECT(calc!AI$6),$C11,INDIRECT(calc!AI$12))+SUMIF(INDIRECT(calc!AI$7),$C11,INDIRECT(calc!AI$13))+SUMIF(INDIRECT(calc!AI$8),$C11,INDIRECT(calc!AI$14)))/(COUNTIF(INDIRECT(calc!AI$6),$C11)+COUNTIF(INDIRECT(calc!AI$7),$C11)+COUNTIF(INDIRECT(calc!AI$8),$C11))-SUMIF(INDIRECT(calc!AI$6),$C11,INDIRECT(calc!AI$9))-SUMIF(INDIRECT(calc!AI$7),$C11,INDIRECT(calc!AI$10))-SUMIF(INDIRECT(calc!AI$8),$C11,INDIRECT(calc!AI$11))),"")</f>
        <v/>
      </c>
      <c r="V11" s="158" t="str">
        <f ca="1">IFERROR(IF($C11="","",(SUMIF(INDIRECT(calc!AJ$6),$C11,INDIRECT(calc!AJ$12))+SUMIF(INDIRECT(calc!AJ$7),$C11,INDIRECT(calc!AJ$13))+SUMIF(INDIRECT(calc!AJ$8),$C11,INDIRECT(calc!AJ$14)))/(COUNTIF(INDIRECT(calc!AJ$6),$C11)+COUNTIF(INDIRECT(calc!AJ$7),$C11)+COUNTIF(INDIRECT(calc!AJ$8),$C11))-SUMIF(INDIRECT(calc!AJ$6),$C11,INDIRECT(calc!AJ$9))-SUMIF(INDIRECT(calc!AJ$7),$C11,INDIRECT(calc!AJ$10))-SUMIF(INDIRECT(calc!AJ$8),$C11,INDIRECT(calc!AJ$11))),"")</f>
        <v/>
      </c>
      <c r="X11" s="137"/>
    </row>
    <row r="12" spans="1:24">
      <c r="A12" s="132">
        <v>11</v>
      </c>
      <c r="B12" s="134"/>
      <c r="C12" s="131" t="str">
        <f t="shared" si="0"/>
        <v>7330453AA</v>
      </c>
      <c r="D12" s="131" t="str">
        <f t="shared" si="1"/>
        <v>Plastic Adaptor C4</v>
      </c>
      <c r="E12" s="142">
        <f>SUMIF(Stocks!A:$A,$C12,Stocks!$B:$B)</f>
        <v>0</v>
      </c>
      <c r="F12" s="206"/>
      <c r="G12" s="146">
        <f t="shared" ca="1" si="2"/>
        <v>-1</v>
      </c>
      <c r="H12" s="158">
        <f ca="1">IFERROR(IF($C12="","",(SUMIF(INDIRECT(calc!V$6),$C12,INDIRECT(calc!V$12))+SUMIF(INDIRECT(calc!V$7),$C12,INDIRECT(calc!V$13))+SUMIF(INDIRECT(calc!V$8),$C12,INDIRECT(calc!V$14)))/(COUNTIF(INDIRECT(calc!V$6),$C12)+COUNTIF(INDIRECT(calc!V$7),$C12)+COUNTIF(INDIRECT(calc!V$8),$C12))-SUMIF(INDIRECT(calc!V$6),$C12,INDIRECT(calc!V$9))-SUMIF(INDIRECT(calc!V$7),$C12,INDIRECT(calc!V$10))-SUMIF(INDIRECT(calc!V$8),$C12,INDIRECT(calc!V$11))),"")</f>
        <v>-1</v>
      </c>
      <c r="I12" s="158" t="str">
        <f ca="1">IFERROR(IF($C12="","",(SUMIF(INDIRECT(calc!W$6),$C12,INDIRECT(calc!W$12))+SUMIF(INDIRECT(calc!W$7),$C12,INDIRECT(calc!W$13))+SUMIF(INDIRECT(calc!W$8),$C12,INDIRECT(calc!W$14)))/(COUNTIF(INDIRECT(calc!W$6),$C12)+COUNTIF(INDIRECT(calc!W$7),$C12)+COUNTIF(INDIRECT(calc!W$8),$C12))-SUMIF(INDIRECT(calc!W$6),$C12,INDIRECT(calc!W$9))-SUMIF(INDIRECT(calc!W$7),$C12,INDIRECT(calc!W$10))-SUMIF(INDIRECT(calc!W$8),$C12,INDIRECT(calc!W$11))),"")</f>
        <v/>
      </c>
      <c r="J12" s="158" t="str">
        <f ca="1">IFERROR(IF($C12="","",(SUMIF(INDIRECT(calc!X$6),$C12,INDIRECT(calc!X$12))+SUMIF(INDIRECT(calc!X$7),$C12,INDIRECT(calc!X$13))+SUMIF(INDIRECT(calc!X$8),$C12,INDIRECT(calc!X$14)))/(COUNTIF(INDIRECT(calc!X$6),$C12)+COUNTIF(INDIRECT(calc!X$7),$C12)+COUNTIF(INDIRECT(calc!X$8),$C12))-SUMIF(INDIRECT(calc!X$6),$C12,INDIRECT(calc!X$9))-SUMIF(INDIRECT(calc!X$7),$C12,INDIRECT(calc!X$10))-SUMIF(INDIRECT(calc!X$8),$C12,INDIRECT(calc!X$11))),"")</f>
        <v/>
      </c>
      <c r="K12" s="158" t="str">
        <f ca="1">IFERROR(IF($C12="","",(SUMIF(INDIRECT(calc!Y$6),$C12,INDIRECT(calc!Y$12))+SUMIF(INDIRECT(calc!Y$7),$C12,INDIRECT(calc!Y$13))+SUMIF(INDIRECT(calc!Y$8),$C12,INDIRECT(calc!Y$14)))/(COUNTIF(INDIRECT(calc!Y$6),$C12)+COUNTIF(INDIRECT(calc!Y$7),$C12)+COUNTIF(INDIRECT(calc!Y$8),$C12))-SUMIF(INDIRECT(calc!Y$6),$C12,INDIRECT(calc!Y$9))-SUMIF(INDIRECT(calc!Y$7),$C12,INDIRECT(calc!Y$10))-SUMIF(INDIRECT(calc!Y$8),$C12,INDIRECT(calc!Y$11))),"")</f>
        <v/>
      </c>
      <c r="L12" s="158" t="str">
        <f ca="1">IFERROR(IF($C12="","",(SUMIF(INDIRECT(calc!Z$6),$C12,INDIRECT(calc!Z$12))+SUMIF(INDIRECT(calc!Z$7),$C12,INDIRECT(calc!Z$13))+SUMIF(INDIRECT(calc!Z$8),$C12,INDIRECT(calc!Z$14)))/(COUNTIF(INDIRECT(calc!Z$6),$C12)+COUNTIF(INDIRECT(calc!Z$7),$C12)+COUNTIF(INDIRECT(calc!Z$8),$C12))-SUMIF(INDIRECT(calc!Z$6),$C12,INDIRECT(calc!Z$9))-SUMIF(INDIRECT(calc!Z$7),$C12,INDIRECT(calc!Z$10))-SUMIF(INDIRECT(calc!Z$8),$C12,INDIRECT(calc!Z$11))),"")</f>
        <v/>
      </c>
      <c r="M12" s="158" t="str">
        <f ca="1">IFERROR(IF($C12="","",(SUMIF(INDIRECT(calc!AA$6),$C12,INDIRECT(calc!AA$12))+SUMIF(INDIRECT(calc!AA$7),$C12,INDIRECT(calc!AA$13))+SUMIF(INDIRECT(calc!AA$8),$C12,INDIRECT(calc!AA$14)))/(COUNTIF(INDIRECT(calc!AA$6),$C12)+COUNTIF(INDIRECT(calc!AA$7),$C12)+COUNTIF(INDIRECT(calc!AA$8),$C12))-SUMIF(INDIRECT(calc!AA$6),$C12,INDIRECT(calc!AA$9))-SUMIF(INDIRECT(calc!AA$7),$C12,INDIRECT(calc!AA$10))-SUMIF(INDIRECT(calc!AA$8),$C12,INDIRECT(calc!AA$11))),"")</f>
        <v/>
      </c>
      <c r="N12" s="158" t="str">
        <f ca="1">IFERROR(IF($C12="","",(SUMIF(INDIRECT(calc!AB$6),$C12,INDIRECT(calc!AB$12))+SUMIF(INDIRECT(calc!AB$7),$C12,INDIRECT(calc!AB$13))+SUMIF(INDIRECT(calc!AB$8),$C12,INDIRECT(calc!AB$14)))/(COUNTIF(INDIRECT(calc!AB$6),$C12)+COUNTIF(INDIRECT(calc!AB$7),$C12)+COUNTIF(INDIRECT(calc!AB$8),$C12))-SUMIF(INDIRECT(calc!AB$6),$C12,INDIRECT(calc!AB$9))-SUMIF(INDIRECT(calc!AB$7),$C12,INDIRECT(calc!AB$10))-SUMIF(INDIRECT(calc!AB$8),$C12,INDIRECT(calc!AB$11))),"")</f>
        <v/>
      </c>
      <c r="O12" s="158" t="str">
        <f ca="1">IFERROR(IF($C12="","",(SUMIF(INDIRECT(calc!AC$6),$C12,INDIRECT(calc!AC$12))+SUMIF(INDIRECT(calc!AC$7),$C12,INDIRECT(calc!AC$13))+SUMIF(INDIRECT(calc!AC$8),$C12,INDIRECT(calc!AC$14)))/(COUNTIF(INDIRECT(calc!AC$6),$C12)+COUNTIF(INDIRECT(calc!AC$7),$C12)+COUNTIF(INDIRECT(calc!AC$8),$C12))-SUMIF(INDIRECT(calc!AC$6),$C12,INDIRECT(calc!AC$9))-SUMIF(INDIRECT(calc!AC$7),$C12,INDIRECT(calc!AC$10))-SUMIF(INDIRECT(calc!AC$8),$C12,INDIRECT(calc!AC$11))),"")</f>
        <v/>
      </c>
      <c r="P12" s="158" t="str">
        <f ca="1">IFERROR(IF($C12="","",(SUMIF(INDIRECT(calc!AD$6),$C12,INDIRECT(calc!AD$12))+SUMIF(INDIRECT(calc!AD$7),$C12,INDIRECT(calc!AD$13))+SUMIF(INDIRECT(calc!AD$8),$C12,INDIRECT(calc!AD$14)))/(COUNTIF(INDIRECT(calc!AD$6),$C12)+COUNTIF(INDIRECT(calc!AD$7),$C12)+COUNTIF(INDIRECT(calc!AD$8),$C12))-SUMIF(INDIRECT(calc!AD$6),$C12,INDIRECT(calc!AD$9))-SUMIF(INDIRECT(calc!AD$7),$C12,INDIRECT(calc!AD$10))-SUMIF(INDIRECT(calc!AD$8),$C12,INDIRECT(calc!AD$11))),"")</f>
        <v/>
      </c>
      <c r="Q12" s="158" t="str">
        <f ca="1">IFERROR(IF($C12="","",(SUMIF(INDIRECT(calc!AE$6),$C12,INDIRECT(calc!AE$12))+SUMIF(INDIRECT(calc!AE$7),$C12,INDIRECT(calc!AE$13))+SUMIF(INDIRECT(calc!AE$8),$C12,INDIRECT(calc!AE$14)))/(COUNTIF(INDIRECT(calc!AE$6),$C12)+COUNTIF(INDIRECT(calc!AE$7),$C12)+COUNTIF(INDIRECT(calc!AE$8),$C12))-SUMIF(INDIRECT(calc!AE$6),$C12,INDIRECT(calc!AE$9))-SUMIF(INDIRECT(calc!AE$7),$C12,INDIRECT(calc!AE$10))-SUMIF(INDIRECT(calc!AE$8),$C12,INDIRECT(calc!AE$11))),"")</f>
        <v/>
      </c>
      <c r="R12" s="158" t="str">
        <f ca="1">IFERROR(IF($C12="","",(SUMIF(INDIRECT(calc!AF$6),$C12,INDIRECT(calc!AF$12))+SUMIF(INDIRECT(calc!AF$7),$C12,INDIRECT(calc!AF$13))+SUMIF(INDIRECT(calc!AF$8),$C12,INDIRECT(calc!AF$14)))/(COUNTIF(INDIRECT(calc!AF$6),$C12)+COUNTIF(INDIRECT(calc!AF$7),$C12)+COUNTIF(INDIRECT(calc!AF$8),$C12))-SUMIF(INDIRECT(calc!AF$6),$C12,INDIRECT(calc!AF$9))-SUMIF(INDIRECT(calc!AF$7),$C12,INDIRECT(calc!AF$10))-SUMIF(INDIRECT(calc!AF$8),$C12,INDIRECT(calc!AF$11))),"")</f>
        <v/>
      </c>
      <c r="S12" s="158" t="str">
        <f ca="1">IFERROR(IF($C12="","",(SUMIF(INDIRECT(calc!AG$6),$C12,INDIRECT(calc!AG$12))+SUMIF(INDIRECT(calc!AG$7),$C12,INDIRECT(calc!AG$13))+SUMIF(INDIRECT(calc!AG$8),$C12,INDIRECT(calc!AG$14)))/(COUNTIF(INDIRECT(calc!AG$6),$C12)+COUNTIF(INDIRECT(calc!AG$7),$C12)+COUNTIF(INDIRECT(calc!AG$8),$C12))-SUMIF(INDIRECT(calc!AG$6),$C12,INDIRECT(calc!AG$9))-SUMIF(INDIRECT(calc!AG$7),$C12,INDIRECT(calc!AG$10))-SUMIF(INDIRECT(calc!AG$8),$C12,INDIRECT(calc!AG$11))),"")</f>
        <v/>
      </c>
      <c r="T12" s="158" t="str">
        <f ca="1">IFERROR(IF($C12="","",(SUMIF(INDIRECT(calc!AH$6),$C12,INDIRECT(calc!AH$12))+SUMIF(INDIRECT(calc!AH$7),$C12,INDIRECT(calc!AH$13))+SUMIF(INDIRECT(calc!AH$8),$C12,INDIRECT(calc!AH$14)))/(COUNTIF(INDIRECT(calc!AH$6),$C12)+COUNTIF(INDIRECT(calc!AH$7),$C12)+COUNTIF(INDIRECT(calc!AH$8),$C12))-SUMIF(INDIRECT(calc!AH$6),$C12,INDIRECT(calc!AH$9))-SUMIF(INDIRECT(calc!AH$7),$C12,INDIRECT(calc!AH$10))-SUMIF(INDIRECT(calc!AH$8),$C12,INDIRECT(calc!AH$11))),"")</f>
        <v/>
      </c>
      <c r="U12" s="158" t="str">
        <f ca="1">IFERROR(IF($C12="","",(SUMIF(INDIRECT(calc!AI$6),$C12,INDIRECT(calc!AI$12))+SUMIF(INDIRECT(calc!AI$7),$C12,INDIRECT(calc!AI$13))+SUMIF(INDIRECT(calc!AI$8),$C12,INDIRECT(calc!AI$14)))/(COUNTIF(INDIRECT(calc!AI$6),$C12)+COUNTIF(INDIRECT(calc!AI$7),$C12)+COUNTIF(INDIRECT(calc!AI$8),$C12))-SUMIF(INDIRECT(calc!AI$6),$C12,INDIRECT(calc!AI$9))-SUMIF(INDIRECT(calc!AI$7),$C12,INDIRECT(calc!AI$10))-SUMIF(INDIRECT(calc!AI$8),$C12,INDIRECT(calc!AI$11))),"")</f>
        <v/>
      </c>
      <c r="V12" s="158" t="str">
        <f ca="1">IFERROR(IF($C12="","",(SUMIF(INDIRECT(calc!AJ$6),$C12,INDIRECT(calc!AJ$12))+SUMIF(INDIRECT(calc!AJ$7),$C12,INDIRECT(calc!AJ$13))+SUMIF(INDIRECT(calc!AJ$8),$C12,INDIRECT(calc!AJ$14)))/(COUNTIF(INDIRECT(calc!AJ$6),$C12)+COUNTIF(INDIRECT(calc!AJ$7),$C12)+COUNTIF(INDIRECT(calc!AJ$8),$C12))-SUMIF(INDIRECT(calc!AJ$6),$C12,INDIRECT(calc!AJ$9))-SUMIF(INDIRECT(calc!AJ$7),$C12,INDIRECT(calc!AJ$10))-SUMIF(INDIRECT(calc!AJ$8),$C12,INDIRECT(calc!AJ$11))),"")</f>
        <v/>
      </c>
      <c r="X12" s="137"/>
    </row>
    <row r="13" spans="1:24">
      <c r="A13" s="132">
        <v>12</v>
      </c>
      <c r="B13" s="134"/>
      <c r="C13" s="131" t="str">
        <f t="shared" si="0"/>
        <v>7460031AA</v>
      </c>
      <c r="D13" s="131" t="str">
        <f t="shared" si="1"/>
        <v>VENTING SYSTEM ASSY COMBO</v>
      </c>
      <c r="E13" s="142">
        <f>SUMIF(Stocks!A:$A,$C13,Stocks!$B:$B)</f>
        <v>170</v>
      </c>
      <c r="F13" s="206"/>
      <c r="G13" s="146">
        <f t="shared" ca="1" si="2"/>
        <v>0</v>
      </c>
      <c r="H13" s="158">
        <f ca="1">IFERROR(IF($C13="","",(SUMIF(INDIRECT(calc!V$6),$C13,INDIRECT(calc!V$12))+SUMIF(INDIRECT(calc!V$7),$C13,INDIRECT(calc!V$13))+SUMIF(INDIRECT(calc!V$8),$C13,INDIRECT(calc!V$14)))/(COUNTIF(INDIRECT(calc!V$6),$C13)+COUNTIF(INDIRECT(calc!V$7),$C13)+COUNTIF(INDIRECT(calc!V$8),$C13))-SUMIF(INDIRECT(calc!V$6),$C13,INDIRECT(calc!V$9))-SUMIF(INDIRECT(calc!V$7),$C13,INDIRECT(calc!V$10))-SUMIF(INDIRECT(calc!V$8),$C13,INDIRECT(calc!V$11))),"")</f>
        <v>169</v>
      </c>
      <c r="I13" s="158" t="str">
        <f ca="1">IFERROR(IF($C13="","",(SUMIF(INDIRECT(calc!W$6),$C13,INDIRECT(calc!W$12))+SUMIF(INDIRECT(calc!W$7),$C13,INDIRECT(calc!W$13))+SUMIF(INDIRECT(calc!W$8),$C13,INDIRECT(calc!W$14)))/(COUNTIF(INDIRECT(calc!W$6),$C13)+COUNTIF(INDIRECT(calc!W$7),$C13)+COUNTIF(INDIRECT(calc!W$8),$C13))-SUMIF(INDIRECT(calc!W$6),$C13,INDIRECT(calc!W$9))-SUMIF(INDIRECT(calc!W$7),$C13,INDIRECT(calc!W$10))-SUMIF(INDIRECT(calc!W$8),$C13,INDIRECT(calc!W$11))),"")</f>
        <v/>
      </c>
      <c r="J13" s="158" t="str">
        <f ca="1">IFERROR(IF($C13="","",(SUMIF(INDIRECT(calc!X$6),$C13,INDIRECT(calc!X$12))+SUMIF(INDIRECT(calc!X$7),$C13,INDIRECT(calc!X$13))+SUMIF(INDIRECT(calc!X$8),$C13,INDIRECT(calc!X$14)))/(COUNTIF(INDIRECT(calc!X$6),$C13)+COUNTIF(INDIRECT(calc!X$7),$C13)+COUNTIF(INDIRECT(calc!X$8),$C13))-SUMIF(INDIRECT(calc!X$6),$C13,INDIRECT(calc!X$9))-SUMIF(INDIRECT(calc!X$7),$C13,INDIRECT(calc!X$10))-SUMIF(INDIRECT(calc!X$8),$C13,INDIRECT(calc!X$11))),"")</f>
        <v/>
      </c>
      <c r="K13" s="158" t="str">
        <f ca="1">IFERROR(IF($C13="","",(SUMIF(INDIRECT(calc!Y$6),$C13,INDIRECT(calc!Y$12))+SUMIF(INDIRECT(calc!Y$7),$C13,INDIRECT(calc!Y$13))+SUMIF(INDIRECT(calc!Y$8),$C13,INDIRECT(calc!Y$14)))/(COUNTIF(INDIRECT(calc!Y$6),$C13)+COUNTIF(INDIRECT(calc!Y$7),$C13)+COUNTIF(INDIRECT(calc!Y$8),$C13))-SUMIF(INDIRECT(calc!Y$6),$C13,INDIRECT(calc!Y$9))-SUMIF(INDIRECT(calc!Y$7),$C13,INDIRECT(calc!Y$10))-SUMIF(INDIRECT(calc!Y$8),$C13,INDIRECT(calc!Y$11))),"")</f>
        <v/>
      </c>
      <c r="L13" s="158" t="str">
        <f ca="1">IFERROR(IF($C13="","",(SUMIF(INDIRECT(calc!Z$6),$C13,INDIRECT(calc!Z$12))+SUMIF(INDIRECT(calc!Z$7),$C13,INDIRECT(calc!Z$13))+SUMIF(INDIRECT(calc!Z$8),$C13,INDIRECT(calc!Z$14)))/(COUNTIF(INDIRECT(calc!Z$6),$C13)+COUNTIF(INDIRECT(calc!Z$7),$C13)+COUNTIF(INDIRECT(calc!Z$8),$C13))-SUMIF(INDIRECT(calc!Z$6),$C13,INDIRECT(calc!Z$9))-SUMIF(INDIRECT(calc!Z$7),$C13,INDIRECT(calc!Z$10))-SUMIF(INDIRECT(calc!Z$8),$C13,INDIRECT(calc!Z$11))),"")</f>
        <v/>
      </c>
      <c r="M13" s="158" t="str">
        <f ca="1">IFERROR(IF($C13="","",(SUMIF(INDIRECT(calc!AA$6),$C13,INDIRECT(calc!AA$12))+SUMIF(INDIRECT(calc!AA$7),$C13,INDIRECT(calc!AA$13))+SUMIF(INDIRECT(calc!AA$8),$C13,INDIRECT(calc!AA$14)))/(COUNTIF(INDIRECT(calc!AA$6),$C13)+COUNTIF(INDIRECT(calc!AA$7),$C13)+COUNTIF(INDIRECT(calc!AA$8),$C13))-SUMIF(INDIRECT(calc!AA$6),$C13,INDIRECT(calc!AA$9))-SUMIF(INDIRECT(calc!AA$7),$C13,INDIRECT(calc!AA$10))-SUMIF(INDIRECT(calc!AA$8),$C13,INDIRECT(calc!AA$11))),"")</f>
        <v/>
      </c>
      <c r="N13" s="158" t="str">
        <f ca="1">IFERROR(IF($C13="","",(SUMIF(INDIRECT(calc!AB$6),$C13,INDIRECT(calc!AB$12))+SUMIF(INDIRECT(calc!AB$7),$C13,INDIRECT(calc!AB$13))+SUMIF(INDIRECT(calc!AB$8),$C13,INDIRECT(calc!AB$14)))/(COUNTIF(INDIRECT(calc!AB$6),$C13)+COUNTIF(INDIRECT(calc!AB$7),$C13)+COUNTIF(INDIRECT(calc!AB$8),$C13))-SUMIF(INDIRECT(calc!AB$6),$C13,INDIRECT(calc!AB$9))-SUMIF(INDIRECT(calc!AB$7),$C13,INDIRECT(calc!AB$10))-SUMIF(INDIRECT(calc!AB$8),$C13,INDIRECT(calc!AB$11))),"")</f>
        <v/>
      </c>
      <c r="O13" s="158" t="str">
        <f ca="1">IFERROR(IF($C13="","",(SUMIF(INDIRECT(calc!AC$6),$C13,INDIRECT(calc!AC$12))+SUMIF(INDIRECT(calc!AC$7),$C13,INDIRECT(calc!AC$13))+SUMIF(INDIRECT(calc!AC$8),$C13,INDIRECT(calc!AC$14)))/(COUNTIF(INDIRECT(calc!AC$6),$C13)+COUNTIF(INDIRECT(calc!AC$7),$C13)+COUNTIF(INDIRECT(calc!AC$8),$C13))-SUMIF(INDIRECT(calc!AC$6),$C13,INDIRECT(calc!AC$9))-SUMIF(INDIRECT(calc!AC$7),$C13,INDIRECT(calc!AC$10))-SUMIF(INDIRECT(calc!AC$8),$C13,INDIRECT(calc!AC$11))),"")</f>
        <v/>
      </c>
      <c r="P13" s="158" t="str">
        <f ca="1">IFERROR(IF($C13="","",(SUMIF(INDIRECT(calc!AD$6),$C13,INDIRECT(calc!AD$12))+SUMIF(INDIRECT(calc!AD$7),$C13,INDIRECT(calc!AD$13))+SUMIF(INDIRECT(calc!AD$8),$C13,INDIRECT(calc!AD$14)))/(COUNTIF(INDIRECT(calc!AD$6),$C13)+COUNTIF(INDIRECT(calc!AD$7),$C13)+COUNTIF(INDIRECT(calc!AD$8),$C13))-SUMIF(INDIRECT(calc!AD$6),$C13,INDIRECT(calc!AD$9))-SUMIF(INDIRECT(calc!AD$7),$C13,INDIRECT(calc!AD$10))-SUMIF(INDIRECT(calc!AD$8),$C13,INDIRECT(calc!AD$11))),"")</f>
        <v/>
      </c>
      <c r="Q13" s="158" t="str">
        <f ca="1">IFERROR(IF($C13="","",(SUMIF(INDIRECT(calc!AE$6),$C13,INDIRECT(calc!AE$12))+SUMIF(INDIRECT(calc!AE$7),$C13,INDIRECT(calc!AE$13))+SUMIF(INDIRECT(calc!AE$8),$C13,INDIRECT(calc!AE$14)))/(COUNTIF(INDIRECT(calc!AE$6),$C13)+COUNTIF(INDIRECT(calc!AE$7),$C13)+COUNTIF(INDIRECT(calc!AE$8),$C13))-SUMIF(INDIRECT(calc!AE$6),$C13,INDIRECT(calc!AE$9))-SUMIF(INDIRECT(calc!AE$7),$C13,INDIRECT(calc!AE$10))-SUMIF(INDIRECT(calc!AE$8),$C13,INDIRECT(calc!AE$11))),"")</f>
        <v/>
      </c>
      <c r="R13" s="158" t="str">
        <f ca="1">IFERROR(IF($C13="","",(SUMIF(INDIRECT(calc!AF$6),$C13,INDIRECT(calc!AF$12))+SUMIF(INDIRECT(calc!AF$7),$C13,INDIRECT(calc!AF$13))+SUMIF(INDIRECT(calc!AF$8),$C13,INDIRECT(calc!AF$14)))/(COUNTIF(INDIRECT(calc!AF$6),$C13)+COUNTIF(INDIRECT(calc!AF$7),$C13)+COUNTIF(INDIRECT(calc!AF$8),$C13))-SUMIF(INDIRECT(calc!AF$6),$C13,INDIRECT(calc!AF$9))-SUMIF(INDIRECT(calc!AF$7),$C13,INDIRECT(calc!AF$10))-SUMIF(INDIRECT(calc!AF$8),$C13,INDIRECT(calc!AF$11))),"")</f>
        <v/>
      </c>
      <c r="S13" s="158" t="str">
        <f ca="1">IFERROR(IF($C13="","",(SUMIF(INDIRECT(calc!AG$6),$C13,INDIRECT(calc!AG$12))+SUMIF(INDIRECT(calc!AG$7),$C13,INDIRECT(calc!AG$13))+SUMIF(INDIRECT(calc!AG$8),$C13,INDIRECT(calc!AG$14)))/(COUNTIF(INDIRECT(calc!AG$6),$C13)+COUNTIF(INDIRECT(calc!AG$7),$C13)+COUNTIF(INDIRECT(calc!AG$8),$C13))-SUMIF(INDIRECT(calc!AG$6),$C13,INDIRECT(calc!AG$9))-SUMIF(INDIRECT(calc!AG$7),$C13,INDIRECT(calc!AG$10))-SUMIF(INDIRECT(calc!AG$8),$C13,INDIRECT(calc!AG$11))),"")</f>
        <v/>
      </c>
      <c r="T13" s="158" t="str">
        <f ca="1">IFERROR(IF($C13="","",(SUMIF(INDIRECT(calc!AH$6),$C13,INDIRECT(calc!AH$12))+SUMIF(INDIRECT(calc!AH$7),$C13,INDIRECT(calc!AH$13))+SUMIF(INDIRECT(calc!AH$8),$C13,INDIRECT(calc!AH$14)))/(COUNTIF(INDIRECT(calc!AH$6),$C13)+COUNTIF(INDIRECT(calc!AH$7),$C13)+COUNTIF(INDIRECT(calc!AH$8),$C13))-SUMIF(INDIRECT(calc!AH$6),$C13,INDIRECT(calc!AH$9))-SUMIF(INDIRECT(calc!AH$7),$C13,INDIRECT(calc!AH$10))-SUMIF(INDIRECT(calc!AH$8),$C13,INDIRECT(calc!AH$11))),"")</f>
        <v/>
      </c>
      <c r="U13" s="158" t="str">
        <f ca="1">IFERROR(IF($C13="","",(SUMIF(INDIRECT(calc!AI$6),$C13,INDIRECT(calc!AI$12))+SUMIF(INDIRECT(calc!AI$7),$C13,INDIRECT(calc!AI$13))+SUMIF(INDIRECT(calc!AI$8),$C13,INDIRECT(calc!AI$14)))/(COUNTIF(INDIRECT(calc!AI$6),$C13)+COUNTIF(INDIRECT(calc!AI$7),$C13)+COUNTIF(INDIRECT(calc!AI$8),$C13))-SUMIF(INDIRECT(calc!AI$6),$C13,INDIRECT(calc!AI$9))-SUMIF(INDIRECT(calc!AI$7),$C13,INDIRECT(calc!AI$10))-SUMIF(INDIRECT(calc!AI$8),$C13,INDIRECT(calc!AI$11))),"")</f>
        <v/>
      </c>
      <c r="V13" s="158" t="str">
        <f ca="1">IFERROR(IF($C13="","",(SUMIF(INDIRECT(calc!AJ$6),$C13,INDIRECT(calc!AJ$12))+SUMIF(INDIRECT(calc!AJ$7),$C13,INDIRECT(calc!AJ$13))+SUMIF(INDIRECT(calc!AJ$8),$C13,INDIRECT(calc!AJ$14)))/(COUNTIF(INDIRECT(calc!AJ$6),$C13)+COUNTIF(INDIRECT(calc!AJ$7),$C13)+COUNTIF(INDIRECT(calc!AJ$8),$C13))-SUMIF(INDIRECT(calc!AJ$6),$C13,INDIRECT(calc!AJ$9))-SUMIF(INDIRECT(calc!AJ$7),$C13,INDIRECT(calc!AJ$10))-SUMIF(INDIRECT(calc!AJ$8),$C13,INDIRECT(calc!AJ$11))),"")</f>
        <v/>
      </c>
      <c r="X13" s="137"/>
    </row>
    <row r="14" spans="1:24">
      <c r="A14" s="132">
        <v>13</v>
      </c>
      <c r="B14" s="134"/>
      <c r="C14" s="131" t="str">
        <f t="shared" si="0"/>
        <v>7540058AA</v>
      </c>
      <c r="D14" s="131" t="str">
        <f t="shared" si="1"/>
        <v>LOCKING RING</v>
      </c>
      <c r="E14" s="142">
        <f>SUMIF(Stocks!A:$A,$C14,Stocks!$B:$B)</f>
        <v>1819</v>
      </c>
      <c r="F14" s="206"/>
      <c r="G14" s="146">
        <f t="shared" ca="1" si="2"/>
        <v>0</v>
      </c>
      <c r="H14" s="158">
        <f ca="1">IFERROR(IF($C14="","",(SUMIF(INDIRECT(calc!V$6),$C14,INDIRECT(calc!V$12))+SUMIF(INDIRECT(calc!V$7),$C14,INDIRECT(calc!V$13))+SUMIF(INDIRECT(calc!V$8),$C14,INDIRECT(calc!V$14)))/(COUNTIF(INDIRECT(calc!V$6),$C14)+COUNTIF(INDIRECT(calc!V$7),$C14)+COUNTIF(INDIRECT(calc!V$8),$C14))-SUMIF(INDIRECT(calc!V$6),$C14,INDIRECT(calc!V$9))-SUMIF(INDIRECT(calc!V$7),$C14,INDIRECT(calc!V$10))-SUMIF(INDIRECT(calc!V$8),$C14,INDIRECT(calc!V$11))),"")</f>
        <v>179</v>
      </c>
      <c r="I14" s="158">
        <f ca="1">IFERROR(IF($C14="","",(SUMIF(INDIRECT(calc!W$6),$C14,INDIRECT(calc!W$12))+SUMIF(INDIRECT(calc!W$7),$C14,INDIRECT(calc!W$13))+SUMIF(INDIRECT(calc!W$8),$C14,INDIRECT(calc!W$14)))/(COUNTIF(INDIRECT(calc!W$6),$C14)+COUNTIF(INDIRECT(calc!W$7),$C14)+COUNTIF(INDIRECT(calc!W$8),$C14))-SUMIF(INDIRECT(calc!W$6),$C14,INDIRECT(calc!W$9))-SUMIF(INDIRECT(calc!W$7),$C14,INDIRECT(calc!W$10))-SUMIF(INDIRECT(calc!W$8),$C14,INDIRECT(calc!W$11))),"")</f>
        <v>1578</v>
      </c>
      <c r="J14" s="158" t="str">
        <f ca="1">IFERROR(IF($C14="","",(SUMIF(INDIRECT(calc!X$6),$C14,INDIRECT(calc!X$12))+SUMIF(INDIRECT(calc!X$7),$C14,INDIRECT(calc!X$13))+SUMIF(INDIRECT(calc!X$8),$C14,INDIRECT(calc!X$14)))/(COUNTIF(INDIRECT(calc!X$6),$C14)+COUNTIF(INDIRECT(calc!X$7),$C14)+COUNTIF(INDIRECT(calc!X$8),$C14))-SUMIF(INDIRECT(calc!X$6),$C14,INDIRECT(calc!X$9))-SUMIF(INDIRECT(calc!X$7),$C14,INDIRECT(calc!X$10))-SUMIF(INDIRECT(calc!X$8),$C14,INDIRECT(calc!X$11))),"")</f>
        <v/>
      </c>
      <c r="K14" s="158" t="str">
        <f ca="1">IFERROR(IF($C14="","",(SUMIF(INDIRECT(calc!Y$6),$C14,INDIRECT(calc!Y$12))+SUMIF(INDIRECT(calc!Y$7),$C14,INDIRECT(calc!Y$13))+SUMIF(INDIRECT(calc!Y$8),$C14,INDIRECT(calc!Y$14)))/(COUNTIF(INDIRECT(calc!Y$6),$C14)+COUNTIF(INDIRECT(calc!Y$7),$C14)+COUNTIF(INDIRECT(calc!Y$8),$C14))-SUMIF(INDIRECT(calc!Y$6),$C14,INDIRECT(calc!Y$9))-SUMIF(INDIRECT(calc!Y$7),$C14,INDIRECT(calc!Y$10))-SUMIF(INDIRECT(calc!Y$8),$C14,INDIRECT(calc!Y$11))),"")</f>
        <v/>
      </c>
      <c r="L14" s="158" t="str">
        <f ca="1">IFERROR(IF($C14="","",(SUMIF(INDIRECT(calc!Z$6),$C14,INDIRECT(calc!Z$12))+SUMIF(INDIRECT(calc!Z$7),$C14,INDIRECT(calc!Z$13))+SUMIF(INDIRECT(calc!Z$8),$C14,INDIRECT(calc!Z$14)))/(COUNTIF(INDIRECT(calc!Z$6),$C14)+COUNTIF(INDIRECT(calc!Z$7),$C14)+COUNTIF(INDIRECT(calc!Z$8),$C14))-SUMIF(INDIRECT(calc!Z$6),$C14,INDIRECT(calc!Z$9))-SUMIF(INDIRECT(calc!Z$7),$C14,INDIRECT(calc!Z$10))-SUMIF(INDIRECT(calc!Z$8),$C14,INDIRECT(calc!Z$11))),"")</f>
        <v/>
      </c>
      <c r="M14" s="158" t="str">
        <f ca="1">IFERROR(IF($C14="","",(SUMIF(INDIRECT(calc!AA$6),$C14,INDIRECT(calc!AA$12))+SUMIF(INDIRECT(calc!AA$7),$C14,INDIRECT(calc!AA$13))+SUMIF(INDIRECT(calc!AA$8),$C14,INDIRECT(calc!AA$14)))/(COUNTIF(INDIRECT(calc!AA$6),$C14)+COUNTIF(INDIRECT(calc!AA$7),$C14)+COUNTIF(INDIRECT(calc!AA$8),$C14))-SUMIF(INDIRECT(calc!AA$6),$C14,INDIRECT(calc!AA$9))-SUMIF(INDIRECT(calc!AA$7),$C14,INDIRECT(calc!AA$10))-SUMIF(INDIRECT(calc!AA$8),$C14,INDIRECT(calc!AA$11))),"")</f>
        <v/>
      </c>
      <c r="N14" s="158" t="str">
        <f ca="1">IFERROR(IF($C14="","",(SUMIF(INDIRECT(calc!AB$6),$C14,INDIRECT(calc!AB$12))+SUMIF(INDIRECT(calc!AB$7),$C14,INDIRECT(calc!AB$13))+SUMIF(INDIRECT(calc!AB$8),$C14,INDIRECT(calc!AB$14)))/(COUNTIF(INDIRECT(calc!AB$6),$C14)+COUNTIF(INDIRECT(calc!AB$7),$C14)+COUNTIF(INDIRECT(calc!AB$8),$C14))-SUMIF(INDIRECT(calc!AB$6),$C14,INDIRECT(calc!AB$9))-SUMIF(INDIRECT(calc!AB$7),$C14,INDIRECT(calc!AB$10))-SUMIF(INDIRECT(calc!AB$8),$C14,INDIRECT(calc!AB$11))),"")</f>
        <v/>
      </c>
      <c r="O14" s="158" t="str">
        <f ca="1">IFERROR(IF($C14="","",(SUMIF(INDIRECT(calc!AC$6),$C14,INDIRECT(calc!AC$12))+SUMIF(INDIRECT(calc!AC$7),$C14,INDIRECT(calc!AC$13))+SUMIF(INDIRECT(calc!AC$8),$C14,INDIRECT(calc!AC$14)))/(COUNTIF(INDIRECT(calc!AC$6),$C14)+COUNTIF(INDIRECT(calc!AC$7),$C14)+COUNTIF(INDIRECT(calc!AC$8),$C14))-SUMIF(INDIRECT(calc!AC$6),$C14,INDIRECT(calc!AC$9))-SUMIF(INDIRECT(calc!AC$7),$C14,INDIRECT(calc!AC$10))-SUMIF(INDIRECT(calc!AC$8),$C14,INDIRECT(calc!AC$11))),"")</f>
        <v/>
      </c>
      <c r="P14" s="158" t="str">
        <f ca="1">IFERROR(IF($C14="","",(SUMIF(INDIRECT(calc!AD$6),$C14,INDIRECT(calc!AD$12))+SUMIF(INDIRECT(calc!AD$7),$C14,INDIRECT(calc!AD$13))+SUMIF(INDIRECT(calc!AD$8),$C14,INDIRECT(calc!AD$14)))/(COUNTIF(INDIRECT(calc!AD$6),$C14)+COUNTIF(INDIRECT(calc!AD$7),$C14)+COUNTIF(INDIRECT(calc!AD$8),$C14))-SUMIF(INDIRECT(calc!AD$6),$C14,INDIRECT(calc!AD$9))-SUMIF(INDIRECT(calc!AD$7),$C14,INDIRECT(calc!AD$10))-SUMIF(INDIRECT(calc!AD$8),$C14,INDIRECT(calc!AD$11))),"")</f>
        <v/>
      </c>
      <c r="Q14" s="158" t="str">
        <f ca="1">IFERROR(IF($C14="","",(SUMIF(INDIRECT(calc!AE$6),$C14,INDIRECT(calc!AE$12))+SUMIF(INDIRECT(calc!AE$7),$C14,INDIRECT(calc!AE$13))+SUMIF(INDIRECT(calc!AE$8),$C14,INDIRECT(calc!AE$14)))/(COUNTIF(INDIRECT(calc!AE$6),$C14)+COUNTIF(INDIRECT(calc!AE$7),$C14)+COUNTIF(INDIRECT(calc!AE$8),$C14))-SUMIF(INDIRECT(calc!AE$6),$C14,INDIRECT(calc!AE$9))-SUMIF(INDIRECT(calc!AE$7),$C14,INDIRECT(calc!AE$10))-SUMIF(INDIRECT(calc!AE$8),$C14,INDIRECT(calc!AE$11))),"")</f>
        <v/>
      </c>
      <c r="R14" s="158" t="str">
        <f ca="1">IFERROR(IF($C14="","",(SUMIF(INDIRECT(calc!AF$6),$C14,INDIRECT(calc!AF$12))+SUMIF(INDIRECT(calc!AF$7),$C14,INDIRECT(calc!AF$13))+SUMIF(INDIRECT(calc!AF$8),$C14,INDIRECT(calc!AF$14)))/(COUNTIF(INDIRECT(calc!AF$6),$C14)+COUNTIF(INDIRECT(calc!AF$7),$C14)+COUNTIF(INDIRECT(calc!AF$8),$C14))-SUMIF(INDIRECT(calc!AF$6),$C14,INDIRECT(calc!AF$9))-SUMIF(INDIRECT(calc!AF$7),$C14,INDIRECT(calc!AF$10))-SUMIF(INDIRECT(calc!AF$8),$C14,INDIRECT(calc!AF$11))),"")</f>
        <v/>
      </c>
      <c r="S14" s="158" t="str">
        <f ca="1">IFERROR(IF($C14="","",(SUMIF(INDIRECT(calc!AG$6),$C14,INDIRECT(calc!AG$12))+SUMIF(INDIRECT(calc!AG$7),$C14,INDIRECT(calc!AG$13))+SUMIF(INDIRECT(calc!AG$8),$C14,INDIRECT(calc!AG$14)))/(COUNTIF(INDIRECT(calc!AG$6),$C14)+COUNTIF(INDIRECT(calc!AG$7),$C14)+COUNTIF(INDIRECT(calc!AG$8),$C14))-SUMIF(INDIRECT(calc!AG$6),$C14,INDIRECT(calc!AG$9))-SUMIF(INDIRECT(calc!AG$7),$C14,INDIRECT(calc!AG$10))-SUMIF(INDIRECT(calc!AG$8),$C14,INDIRECT(calc!AG$11))),"")</f>
        <v/>
      </c>
      <c r="T14" s="158" t="str">
        <f ca="1">IFERROR(IF($C14="","",(SUMIF(INDIRECT(calc!AH$6),$C14,INDIRECT(calc!AH$12))+SUMIF(INDIRECT(calc!AH$7),$C14,INDIRECT(calc!AH$13))+SUMIF(INDIRECT(calc!AH$8),$C14,INDIRECT(calc!AH$14)))/(COUNTIF(INDIRECT(calc!AH$6),$C14)+COUNTIF(INDIRECT(calc!AH$7),$C14)+COUNTIF(INDIRECT(calc!AH$8),$C14))-SUMIF(INDIRECT(calc!AH$6),$C14,INDIRECT(calc!AH$9))-SUMIF(INDIRECT(calc!AH$7),$C14,INDIRECT(calc!AH$10))-SUMIF(INDIRECT(calc!AH$8),$C14,INDIRECT(calc!AH$11))),"")</f>
        <v/>
      </c>
      <c r="U14" s="158" t="str">
        <f ca="1">IFERROR(IF($C14="","",(SUMIF(INDIRECT(calc!AI$6),$C14,INDIRECT(calc!AI$12))+SUMIF(INDIRECT(calc!AI$7),$C14,INDIRECT(calc!AI$13))+SUMIF(INDIRECT(calc!AI$8),$C14,INDIRECT(calc!AI$14)))/(COUNTIF(INDIRECT(calc!AI$6),$C14)+COUNTIF(INDIRECT(calc!AI$7),$C14)+COUNTIF(INDIRECT(calc!AI$8),$C14))-SUMIF(INDIRECT(calc!AI$6),$C14,INDIRECT(calc!AI$9))-SUMIF(INDIRECT(calc!AI$7),$C14,INDIRECT(calc!AI$10))-SUMIF(INDIRECT(calc!AI$8),$C14,INDIRECT(calc!AI$11))),"")</f>
        <v/>
      </c>
      <c r="V14" s="158" t="str">
        <f ca="1">IFERROR(IF($C14="","",(SUMIF(INDIRECT(calc!AJ$6),$C14,INDIRECT(calc!AJ$12))+SUMIF(INDIRECT(calc!AJ$7),$C14,INDIRECT(calc!AJ$13))+SUMIF(INDIRECT(calc!AJ$8),$C14,INDIRECT(calc!AJ$14)))/(COUNTIF(INDIRECT(calc!AJ$6),$C14)+COUNTIF(INDIRECT(calc!AJ$7),$C14)+COUNTIF(INDIRECT(calc!AJ$8),$C14))-SUMIF(INDIRECT(calc!AJ$6),$C14,INDIRECT(calc!AJ$9))-SUMIF(INDIRECT(calc!AJ$7),$C14,INDIRECT(calc!AJ$10))-SUMIF(INDIRECT(calc!AJ$8),$C14,INDIRECT(calc!AJ$11))),"")</f>
        <v/>
      </c>
      <c r="X14" s="137"/>
    </row>
    <row r="15" spans="1:24">
      <c r="A15" s="132">
        <v>14</v>
      </c>
      <c r="B15" s="134"/>
      <c r="C15" s="131" t="str">
        <f t="shared" si="0"/>
        <v>7310148AA</v>
      </c>
      <c r="D15" s="131" t="str">
        <f t="shared" si="1"/>
        <v xml:space="preserve">FILL VENT NIPPLE </v>
      </c>
      <c r="E15" s="142">
        <f>SUMIF(Stocks!A:$A,$C15,Stocks!$B:$B)</f>
        <v>37</v>
      </c>
      <c r="F15" s="206"/>
      <c r="G15" s="146">
        <f t="shared" ca="1" si="2"/>
        <v>-21</v>
      </c>
      <c r="H15" s="158" t="str">
        <f ca="1">IFERROR(IF($C15="","",(SUMIF(INDIRECT(calc!V$6),$C15,INDIRECT(calc!V$12))+SUMIF(INDIRECT(calc!V$7),$C15,INDIRECT(calc!V$13))+SUMIF(INDIRECT(calc!V$8),$C15,INDIRECT(calc!V$14)))/(COUNTIF(INDIRECT(calc!V$6),$C15)+COUNTIF(INDIRECT(calc!V$7),$C15)+COUNTIF(INDIRECT(calc!V$8),$C15))-SUMIF(INDIRECT(calc!V$6),$C15,INDIRECT(calc!V$9))-SUMIF(INDIRECT(calc!V$7),$C15,INDIRECT(calc!V$10))-SUMIF(INDIRECT(calc!V$8),$C15,INDIRECT(calc!V$11))),"")</f>
        <v/>
      </c>
      <c r="I15" s="158">
        <f ca="1">IFERROR(IF($C15="","",(SUMIF(INDIRECT(calc!W$6),$C15,INDIRECT(calc!W$12))+SUMIF(INDIRECT(calc!W$7),$C15,INDIRECT(calc!W$13))+SUMIF(INDIRECT(calc!W$8),$C15,INDIRECT(calc!W$14)))/(COUNTIF(INDIRECT(calc!W$6),$C15)+COUNTIF(INDIRECT(calc!W$7),$C15)+COUNTIF(INDIRECT(calc!W$8),$C15))-SUMIF(INDIRECT(calc!W$6),$C15,INDIRECT(calc!W$9))-SUMIF(INDIRECT(calc!W$7),$C15,INDIRECT(calc!W$10))-SUMIF(INDIRECT(calc!W$8),$C15,INDIRECT(calc!W$11))),"")</f>
        <v>-21</v>
      </c>
      <c r="J15" s="158" t="str">
        <f ca="1">IFERROR(IF($C15="","",(SUMIF(INDIRECT(calc!X$6),$C15,INDIRECT(calc!X$12))+SUMIF(INDIRECT(calc!X$7),$C15,INDIRECT(calc!X$13))+SUMIF(INDIRECT(calc!X$8),$C15,INDIRECT(calc!X$14)))/(COUNTIF(INDIRECT(calc!X$6),$C15)+COUNTIF(INDIRECT(calc!X$7),$C15)+COUNTIF(INDIRECT(calc!X$8),$C15))-SUMIF(INDIRECT(calc!X$6),$C15,INDIRECT(calc!X$9))-SUMIF(INDIRECT(calc!X$7),$C15,INDIRECT(calc!X$10))-SUMIF(INDIRECT(calc!X$8),$C15,INDIRECT(calc!X$11))),"")</f>
        <v/>
      </c>
      <c r="K15" s="158" t="str">
        <f ca="1">IFERROR(IF($C15="","",(SUMIF(INDIRECT(calc!Y$6),$C15,INDIRECT(calc!Y$12))+SUMIF(INDIRECT(calc!Y$7),$C15,INDIRECT(calc!Y$13))+SUMIF(INDIRECT(calc!Y$8),$C15,INDIRECT(calc!Y$14)))/(COUNTIF(INDIRECT(calc!Y$6),$C15)+COUNTIF(INDIRECT(calc!Y$7),$C15)+COUNTIF(INDIRECT(calc!Y$8),$C15))-SUMIF(INDIRECT(calc!Y$6),$C15,INDIRECT(calc!Y$9))-SUMIF(INDIRECT(calc!Y$7),$C15,INDIRECT(calc!Y$10))-SUMIF(INDIRECT(calc!Y$8),$C15,INDIRECT(calc!Y$11))),"")</f>
        <v/>
      </c>
      <c r="L15" s="158" t="str">
        <f ca="1">IFERROR(IF($C15="","",(SUMIF(INDIRECT(calc!Z$6),$C15,INDIRECT(calc!Z$12))+SUMIF(INDIRECT(calc!Z$7),$C15,INDIRECT(calc!Z$13))+SUMIF(INDIRECT(calc!Z$8),$C15,INDIRECT(calc!Z$14)))/(COUNTIF(INDIRECT(calc!Z$6),$C15)+COUNTIF(INDIRECT(calc!Z$7),$C15)+COUNTIF(INDIRECT(calc!Z$8),$C15))-SUMIF(INDIRECT(calc!Z$6),$C15,INDIRECT(calc!Z$9))-SUMIF(INDIRECT(calc!Z$7),$C15,INDIRECT(calc!Z$10))-SUMIF(INDIRECT(calc!Z$8),$C15,INDIRECT(calc!Z$11))),"")</f>
        <v/>
      </c>
      <c r="M15" s="158" t="str">
        <f ca="1">IFERROR(IF($C15="","",(SUMIF(INDIRECT(calc!AA$6),$C15,INDIRECT(calc!AA$12))+SUMIF(INDIRECT(calc!AA$7),$C15,INDIRECT(calc!AA$13))+SUMIF(INDIRECT(calc!AA$8),$C15,INDIRECT(calc!AA$14)))/(COUNTIF(INDIRECT(calc!AA$6),$C15)+COUNTIF(INDIRECT(calc!AA$7),$C15)+COUNTIF(INDIRECT(calc!AA$8),$C15))-SUMIF(INDIRECT(calc!AA$6),$C15,INDIRECT(calc!AA$9))-SUMIF(INDIRECT(calc!AA$7),$C15,INDIRECT(calc!AA$10))-SUMIF(INDIRECT(calc!AA$8),$C15,INDIRECT(calc!AA$11))),"")</f>
        <v/>
      </c>
      <c r="N15" s="158" t="str">
        <f ca="1">IFERROR(IF($C15="","",(SUMIF(INDIRECT(calc!AB$6),$C15,INDIRECT(calc!AB$12))+SUMIF(INDIRECT(calc!AB$7),$C15,INDIRECT(calc!AB$13))+SUMIF(INDIRECT(calc!AB$8),$C15,INDIRECT(calc!AB$14)))/(COUNTIF(INDIRECT(calc!AB$6),$C15)+COUNTIF(INDIRECT(calc!AB$7),$C15)+COUNTIF(INDIRECT(calc!AB$8),$C15))-SUMIF(INDIRECT(calc!AB$6),$C15,INDIRECT(calc!AB$9))-SUMIF(INDIRECT(calc!AB$7),$C15,INDIRECT(calc!AB$10))-SUMIF(INDIRECT(calc!AB$8),$C15,INDIRECT(calc!AB$11))),"")</f>
        <v/>
      </c>
      <c r="O15" s="158" t="str">
        <f ca="1">IFERROR(IF($C15="","",(SUMIF(INDIRECT(calc!AC$6),$C15,INDIRECT(calc!AC$12))+SUMIF(INDIRECT(calc!AC$7),$C15,INDIRECT(calc!AC$13))+SUMIF(INDIRECT(calc!AC$8),$C15,INDIRECT(calc!AC$14)))/(COUNTIF(INDIRECT(calc!AC$6),$C15)+COUNTIF(INDIRECT(calc!AC$7),$C15)+COUNTIF(INDIRECT(calc!AC$8),$C15))-SUMIF(INDIRECT(calc!AC$6),$C15,INDIRECT(calc!AC$9))-SUMIF(INDIRECT(calc!AC$7),$C15,INDIRECT(calc!AC$10))-SUMIF(INDIRECT(calc!AC$8),$C15,INDIRECT(calc!AC$11))),"")</f>
        <v/>
      </c>
      <c r="P15" s="158" t="str">
        <f ca="1">IFERROR(IF($C15="","",(SUMIF(INDIRECT(calc!AD$6),$C15,INDIRECT(calc!AD$12))+SUMIF(INDIRECT(calc!AD$7),$C15,INDIRECT(calc!AD$13))+SUMIF(INDIRECT(calc!AD$8),$C15,INDIRECT(calc!AD$14)))/(COUNTIF(INDIRECT(calc!AD$6),$C15)+COUNTIF(INDIRECT(calc!AD$7),$C15)+COUNTIF(INDIRECT(calc!AD$8),$C15))-SUMIF(INDIRECT(calc!AD$6),$C15,INDIRECT(calc!AD$9))-SUMIF(INDIRECT(calc!AD$7),$C15,INDIRECT(calc!AD$10))-SUMIF(INDIRECT(calc!AD$8),$C15,INDIRECT(calc!AD$11))),"")</f>
        <v/>
      </c>
      <c r="Q15" s="158" t="str">
        <f ca="1">IFERROR(IF($C15="","",(SUMIF(INDIRECT(calc!AE$6),$C15,INDIRECT(calc!AE$12))+SUMIF(INDIRECT(calc!AE$7),$C15,INDIRECT(calc!AE$13))+SUMIF(INDIRECT(calc!AE$8),$C15,INDIRECT(calc!AE$14)))/(COUNTIF(INDIRECT(calc!AE$6),$C15)+COUNTIF(INDIRECT(calc!AE$7),$C15)+COUNTIF(INDIRECT(calc!AE$8),$C15))-SUMIF(INDIRECT(calc!AE$6),$C15,INDIRECT(calc!AE$9))-SUMIF(INDIRECT(calc!AE$7),$C15,INDIRECT(calc!AE$10))-SUMIF(INDIRECT(calc!AE$8),$C15,INDIRECT(calc!AE$11))),"")</f>
        <v/>
      </c>
      <c r="R15" s="158" t="str">
        <f ca="1">IFERROR(IF($C15="","",(SUMIF(INDIRECT(calc!AF$6),$C15,INDIRECT(calc!AF$12))+SUMIF(INDIRECT(calc!AF$7),$C15,INDIRECT(calc!AF$13))+SUMIF(INDIRECT(calc!AF$8),$C15,INDIRECT(calc!AF$14)))/(COUNTIF(INDIRECT(calc!AF$6),$C15)+COUNTIF(INDIRECT(calc!AF$7),$C15)+COUNTIF(INDIRECT(calc!AF$8),$C15))-SUMIF(INDIRECT(calc!AF$6),$C15,INDIRECT(calc!AF$9))-SUMIF(INDIRECT(calc!AF$7),$C15,INDIRECT(calc!AF$10))-SUMIF(INDIRECT(calc!AF$8),$C15,INDIRECT(calc!AF$11))),"")</f>
        <v/>
      </c>
      <c r="S15" s="158" t="str">
        <f ca="1">IFERROR(IF($C15="","",(SUMIF(INDIRECT(calc!AG$6),$C15,INDIRECT(calc!AG$12))+SUMIF(INDIRECT(calc!AG$7),$C15,INDIRECT(calc!AG$13))+SUMIF(INDIRECT(calc!AG$8),$C15,INDIRECT(calc!AG$14)))/(COUNTIF(INDIRECT(calc!AG$6),$C15)+COUNTIF(INDIRECT(calc!AG$7),$C15)+COUNTIF(INDIRECT(calc!AG$8),$C15))-SUMIF(INDIRECT(calc!AG$6),$C15,INDIRECT(calc!AG$9))-SUMIF(INDIRECT(calc!AG$7),$C15,INDIRECT(calc!AG$10))-SUMIF(INDIRECT(calc!AG$8),$C15,INDIRECT(calc!AG$11))),"")</f>
        <v/>
      </c>
      <c r="T15" s="158" t="str">
        <f ca="1">IFERROR(IF($C15="","",(SUMIF(INDIRECT(calc!AH$6),$C15,INDIRECT(calc!AH$12))+SUMIF(INDIRECT(calc!AH$7),$C15,INDIRECT(calc!AH$13))+SUMIF(INDIRECT(calc!AH$8),$C15,INDIRECT(calc!AH$14)))/(COUNTIF(INDIRECT(calc!AH$6),$C15)+COUNTIF(INDIRECT(calc!AH$7),$C15)+COUNTIF(INDIRECT(calc!AH$8),$C15))-SUMIF(INDIRECT(calc!AH$6),$C15,INDIRECT(calc!AH$9))-SUMIF(INDIRECT(calc!AH$7),$C15,INDIRECT(calc!AH$10))-SUMIF(INDIRECT(calc!AH$8),$C15,INDIRECT(calc!AH$11))),"")</f>
        <v/>
      </c>
      <c r="U15" s="158" t="str">
        <f ca="1">IFERROR(IF($C15="","",(SUMIF(INDIRECT(calc!AI$6),$C15,INDIRECT(calc!AI$12))+SUMIF(INDIRECT(calc!AI$7),$C15,INDIRECT(calc!AI$13))+SUMIF(INDIRECT(calc!AI$8),$C15,INDIRECT(calc!AI$14)))/(COUNTIF(INDIRECT(calc!AI$6),$C15)+COUNTIF(INDIRECT(calc!AI$7),$C15)+COUNTIF(INDIRECT(calc!AI$8),$C15))-SUMIF(INDIRECT(calc!AI$6),$C15,INDIRECT(calc!AI$9))-SUMIF(INDIRECT(calc!AI$7),$C15,INDIRECT(calc!AI$10))-SUMIF(INDIRECT(calc!AI$8),$C15,INDIRECT(calc!AI$11))),"")</f>
        <v/>
      </c>
      <c r="V15" s="158" t="str">
        <f ca="1">IFERROR(IF($C15="","",(SUMIF(INDIRECT(calc!AJ$6),$C15,INDIRECT(calc!AJ$12))+SUMIF(INDIRECT(calc!AJ$7),$C15,INDIRECT(calc!AJ$13))+SUMIF(INDIRECT(calc!AJ$8),$C15,INDIRECT(calc!AJ$14)))/(COUNTIF(INDIRECT(calc!AJ$6),$C15)+COUNTIF(INDIRECT(calc!AJ$7),$C15)+COUNTIF(INDIRECT(calc!AJ$8),$C15))-SUMIF(INDIRECT(calc!AJ$6),$C15,INDIRECT(calc!AJ$9))-SUMIF(INDIRECT(calc!AJ$7),$C15,INDIRECT(calc!AJ$10))-SUMIF(INDIRECT(calc!AJ$8),$C15,INDIRECT(calc!AJ$11))),"")</f>
        <v/>
      </c>
      <c r="X15" s="137"/>
    </row>
    <row r="16" spans="1:24" ht="16.2" thickBot="1">
      <c r="A16" s="133">
        <v>15</v>
      </c>
      <c r="B16" s="135"/>
      <c r="C16" s="131" t="str">
        <f t="shared" si="0"/>
        <v>7320883AA</v>
      </c>
      <c r="D16" s="131" t="str">
        <f t="shared" si="1"/>
        <v>Plastic Bracket Canister &amp; D.filter B</v>
      </c>
      <c r="E16" s="142">
        <f>SUMIF(Stocks!A:$A,$C16,Stocks!$B:$B)</f>
        <v>1039</v>
      </c>
      <c r="F16" s="206"/>
      <c r="G16" s="146">
        <f t="shared" ca="1" si="2"/>
        <v>0</v>
      </c>
      <c r="H16" s="158" t="str">
        <f ca="1">IFERROR(IF($C16="","",(SUMIF(INDIRECT(calc!V$6),$C16,INDIRECT(calc!V$12))+SUMIF(INDIRECT(calc!V$7),$C16,INDIRECT(calc!V$13))+SUMIF(INDIRECT(calc!V$8),$C16,INDIRECT(calc!V$14)))/(COUNTIF(INDIRECT(calc!V$6),$C16)+COUNTIF(INDIRECT(calc!V$7),$C16)+COUNTIF(INDIRECT(calc!V$8),$C16))-SUMIF(INDIRECT(calc!V$6),$C16,INDIRECT(calc!V$9))-SUMIF(INDIRECT(calc!V$7),$C16,INDIRECT(calc!V$10))-SUMIF(INDIRECT(calc!V$8),$C16,INDIRECT(calc!V$11))),"")</f>
        <v/>
      </c>
      <c r="I16" s="158">
        <f ca="1">IFERROR(IF($C16="","",(SUMIF(INDIRECT(calc!W$6),$C16,INDIRECT(calc!W$12))+SUMIF(INDIRECT(calc!W$7),$C16,INDIRECT(calc!W$13))+SUMIF(INDIRECT(calc!W$8),$C16,INDIRECT(calc!W$14)))/(COUNTIF(INDIRECT(calc!W$6),$C16)+COUNTIF(INDIRECT(calc!W$7),$C16)+COUNTIF(INDIRECT(calc!W$8),$C16))-SUMIF(INDIRECT(calc!W$6),$C16,INDIRECT(calc!W$9))-SUMIF(INDIRECT(calc!W$7),$C16,INDIRECT(calc!W$10))-SUMIF(INDIRECT(calc!W$8),$C16,INDIRECT(calc!W$11))),"")</f>
        <v>148</v>
      </c>
      <c r="J16" s="158" t="str">
        <f ca="1">IFERROR(IF($C16="","",(SUMIF(INDIRECT(calc!X$6),$C16,INDIRECT(calc!X$12))+SUMIF(INDIRECT(calc!X$7),$C16,INDIRECT(calc!X$13))+SUMIF(INDIRECT(calc!X$8),$C16,INDIRECT(calc!X$14)))/(COUNTIF(INDIRECT(calc!X$6),$C16)+COUNTIF(INDIRECT(calc!X$7),$C16)+COUNTIF(INDIRECT(calc!X$8),$C16))-SUMIF(INDIRECT(calc!X$6),$C16,INDIRECT(calc!X$9))-SUMIF(INDIRECT(calc!X$7),$C16,INDIRECT(calc!X$10))-SUMIF(INDIRECT(calc!X$8),$C16,INDIRECT(calc!X$11))),"")</f>
        <v/>
      </c>
      <c r="K16" s="158" t="str">
        <f ca="1">IFERROR(IF($C16="","",(SUMIF(INDIRECT(calc!Y$6),$C16,INDIRECT(calc!Y$12))+SUMIF(INDIRECT(calc!Y$7),$C16,INDIRECT(calc!Y$13))+SUMIF(INDIRECT(calc!Y$8),$C16,INDIRECT(calc!Y$14)))/(COUNTIF(INDIRECT(calc!Y$6),$C16)+COUNTIF(INDIRECT(calc!Y$7),$C16)+COUNTIF(INDIRECT(calc!Y$8),$C16))-SUMIF(INDIRECT(calc!Y$6),$C16,INDIRECT(calc!Y$9))-SUMIF(INDIRECT(calc!Y$7),$C16,INDIRECT(calc!Y$10))-SUMIF(INDIRECT(calc!Y$8),$C16,INDIRECT(calc!Y$11))),"")</f>
        <v/>
      </c>
      <c r="L16" s="158" t="str">
        <f ca="1">IFERROR(IF($C16="","",(SUMIF(INDIRECT(calc!Z$6),$C16,INDIRECT(calc!Z$12))+SUMIF(INDIRECT(calc!Z$7),$C16,INDIRECT(calc!Z$13))+SUMIF(INDIRECT(calc!Z$8),$C16,INDIRECT(calc!Z$14)))/(COUNTIF(INDIRECT(calc!Z$6),$C16)+COUNTIF(INDIRECT(calc!Z$7),$C16)+COUNTIF(INDIRECT(calc!Z$8),$C16))-SUMIF(INDIRECT(calc!Z$6),$C16,INDIRECT(calc!Z$9))-SUMIF(INDIRECT(calc!Z$7),$C16,INDIRECT(calc!Z$10))-SUMIF(INDIRECT(calc!Z$8),$C16,INDIRECT(calc!Z$11))),"")</f>
        <v/>
      </c>
      <c r="M16" s="158" t="str">
        <f ca="1">IFERROR(IF($C16="","",(SUMIF(INDIRECT(calc!AA$6),$C16,INDIRECT(calc!AA$12))+SUMIF(INDIRECT(calc!AA$7),$C16,INDIRECT(calc!AA$13))+SUMIF(INDIRECT(calc!AA$8),$C16,INDIRECT(calc!AA$14)))/(COUNTIF(INDIRECT(calc!AA$6),$C16)+COUNTIF(INDIRECT(calc!AA$7),$C16)+COUNTIF(INDIRECT(calc!AA$8),$C16))-SUMIF(INDIRECT(calc!AA$6),$C16,INDIRECT(calc!AA$9))-SUMIF(INDIRECT(calc!AA$7),$C16,INDIRECT(calc!AA$10))-SUMIF(INDIRECT(calc!AA$8),$C16,INDIRECT(calc!AA$11))),"")</f>
        <v/>
      </c>
      <c r="N16" s="158" t="str">
        <f ca="1">IFERROR(IF($C16="","",(SUMIF(INDIRECT(calc!AB$6),$C16,INDIRECT(calc!AB$12))+SUMIF(INDIRECT(calc!AB$7),$C16,INDIRECT(calc!AB$13))+SUMIF(INDIRECT(calc!AB$8),$C16,INDIRECT(calc!AB$14)))/(COUNTIF(INDIRECT(calc!AB$6),$C16)+COUNTIF(INDIRECT(calc!AB$7),$C16)+COUNTIF(INDIRECT(calc!AB$8),$C16))-SUMIF(INDIRECT(calc!AB$6),$C16,INDIRECT(calc!AB$9))-SUMIF(INDIRECT(calc!AB$7),$C16,INDIRECT(calc!AB$10))-SUMIF(INDIRECT(calc!AB$8),$C16,INDIRECT(calc!AB$11))),"")</f>
        <v/>
      </c>
      <c r="O16" s="158" t="str">
        <f ca="1">IFERROR(IF($C16="","",(SUMIF(INDIRECT(calc!AC$6),$C16,INDIRECT(calc!AC$12))+SUMIF(INDIRECT(calc!AC$7),$C16,INDIRECT(calc!AC$13))+SUMIF(INDIRECT(calc!AC$8),$C16,INDIRECT(calc!AC$14)))/(COUNTIF(INDIRECT(calc!AC$6),$C16)+COUNTIF(INDIRECT(calc!AC$7),$C16)+COUNTIF(INDIRECT(calc!AC$8),$C16))-SUMIF(INDIRECT(calc!AC$6),$C16,INDIRECT(calc!AC$9))-SUMIF(INDIRECT(calc!AC$7),$C16,INDIRECT(calc!AC$10))-SUMIF(INDIRECT(calc!AC$8),$C16,INDIRECT(calc!AC$11))),"")</f>
        <v/>
      </c>
      <c r="P16" s="158" t="str">
        <f ca="1">IFERROR(IF($C16="","",(SUMIF(INDIRECT(calc!AD$6),$C16,INDIRECT(calc!AD$12))+SUMIF(INDIRECT(calc!AD$7),$C16,INDIRECT(calc!AD$13))+SUMIF(INDIRECT(calc!AD$8),$C16,INDIRECT(calc!AD$14)))/(COUNTIF(INDIRECT(calc!AD$6),$C16)+COUNTIF(INDIRECT(calc!AD$7),$C16)+COUNTIF(INDIRECT(calc!AD$8),$C16))-SUMIF(INDIRECT(calc!AD$6),$C16,INDIRECT(calc!AD$9))-SUMIF(INDIRECT(calc!AD$7),$C16,INDIRECT(calc!AD$10))-SUMIF(INDIRECT(calc!AD$8),$C16,INDIRECT(calc!AD$11))),"")</f>
        <v/>
      </c>
      <c r="Q16" s="158" t="str">
        <f ca="1">IFERROR(IF($C16="","",(SUMIF(INDIRECT(calc!AE$6),$C16,INDIRECT(calc!AE$12))+SUMIF(INDIRECT(calc!AE$7),$C16,INDIRECT(calc!AE$13))+SUMIF(INDIRECT(calc!AE$8),$C16,INDIRECT(calc!AE$14)))/(COUNTIF(INDIRECT(calc!AE$6),$C16)+COUNTIF(INDIRECT(calc!AE$7),$C16)+COUNTIF(INDIRECT(calc!AE$8),$C16))-SUMIF(INDIRECT(calc!AE$6),$C16,INDIRECT(calc!AE$9))-SUMIF(INDIRECT(calc!AE$7),$C16,INDIRECT(calc!AE$10))-SUMIF(INDIRECT(calc!AE$8),$C16,INDIRECT(calc!AE$11))),"")</f>
        <v/>
      </c>
      <c r="R16" s="158" t="str">
        <f ca="1">IFERROR(IF($C16="","",(SUMIF(INDIRECT(calc!AF$6),$C16,INDIRECT(calc!AF$12))+SUMIF(INDIRECT(calc!AF$7),$C16,INDIRECT(calc!AF$13))+SUMIF(INDIRECT(calc!AF$8),$C16,INDIRECT(calc!AF$14)))/(COUNTIF(INDIRECT(calc!AF$6),$C16)+COUNTIF(INDIRECT(calc!AF$7),$C16)+COUNTIF(INDIRECT(calc!AF$8),$C16))-SUMIF(INDIRECT(calc!AF$6),$C16,INDIRECT(calc!AF$9))-SUMIF(INDIRECT(calc!AF$7),$C16,INDIRECT(calc!AF$10))-SUMIF(INDIRECT(calc!AF$8),$C16,INDIRECT(calc!AF$11))),"")</f>
        <v/>
      </c>
      <c r="S16" s="158" t="str">
        <f ca="1">IFERROR(IF($C16="","",(SUMIF(INDIRECT(calc!AG$6),$C16,INDIRECT(calc!AG$12))+SUMIF(INDIRECT(calc!AG$7),$C16,INDIRECT(calc!AG$13))+SUMIF(INDIRECT(calc!AG$8),$C16,INDIRECT(calc!AG$14)))/(COUNTIF(INDIRECT(calc!AG$6),$C16)+COUNTIF(INDIRECT(calc!AG$7),$C16)+COUNTIF(INDIRECT(calc!AG$8),$C16))-SUMIF(INDIRECT(calc!AG$6),$C16,INDIRECT(calc!AG$9))-SUMIF(INDIRECT(calc!AG$7),$C16,INDIRECT(calc!AG$10))-SUMIF(INDIRECT(calc!AG$8),$C16,INDIRECT(calc!AG$11))),"")</f>
        <v/>
      </c>
      <c r="T16" s="158" t="str">
        <f ca="1">IFERROR(IF($C16="","",(SUMIF(INDIRECT(calc!AH$6),$C16,INDIRECT(calc!AH$12))+SUMIF(INDIRECT(calc!AH$7),$C16,INDIRECT(calc!AH$13))+SUMIF(INDIRECT(calc!AH$8),$C16,INDIRECT(calc!AH$14)))/(COUNTIF(INDIRECT(calc!AH$6),$C16)+COUNTIF(INDIRECT(calc!AH$7),$C16)+COUNTIF(INDIRECT(calc!AH$8),$C16))-SUMIF(INDIRECT(calc!AH$6),$C16,INDIRECT(calc!AH$9))-SUMIF(INDIRECT(calc!AH$7),$C16,INDIRECT(calc!AH$10))-SUMIF(INDIRECT(calc!AH$8),$C16,INDIRECT(calc!AH$11))),"")</f>
        <v/>
      </c>
      <c r="U16" s="158" t="str">
        <f ca="1">IFERROR(IF($C16="","",(SUMIF(INDIRECT(calc!AI$6),$C16,INDIRECT(calc!AI$12))+SUMIF(INDIRECT(calc!AI$7),$C16,INDIRECT(calc!AI$13))+SUMIF(INDIRECT(calc!AI$8),$C16,INDIRECT(calc!AI$14)))/(COUNTIF(INDIRECT(calc!AI$6),$C16)+COUNTIF(INDIRECT(calc!AI$7),$C16)+COUNTIF(INDIRECT(calc!AI$8),$C16))-SUMIF(INDIRECT(calc!AI$6),$C16,INDIRECT(calc!AI$9))-SUMIF(INDIRECT(calc!AI$7),$C16,INDIRECT(calc!AI$10))-SUMIF(INDIRECT(calc!AI$8),$C16,INDIRECT(calc!AI$11))),"")</f>
        <v/>
      </c>
      <c r="V16" s="158" t="str">
        <f ca="1">IFERROR(IF($C16="","",(SUMIF(INDIRECT(calc!AJ$6),$C16,INDIRECT(calc!AJ$12))+SUMIF(INDIRECT(calc!AJ$7),$C16,INDIRECT(calc!AJ$13))+SUMIF(INDIRECT(calc!AJ$8),$C16,INDIRECT(calc!AJ$14)))/(COUNTIF(INDIRECT(calc!AJ$6),$C16)+COUNTIF(INDIRECT(calc!AJ$7),$C16)+COUNTIF(INDIRECT(calc!AJ$8),$C16))-SUMIF(INDIRECT(calc!AJ$6),$C16,INDIRECT(calc!AJ$9))-SUMIF(INDIRECT(calc!AJ$7),$C16,INDIRECT(calc!AJ$10))-SUMIF(INDIRECT(calc!AJ$8),$C16,INDIRECT(calc!AJ$11))),"")</f>
        <v/>
      </c>
      <c r="X16" s="137"/>
    </row>
    <row r="17" spans="3:24">
      <c r="C17" s="131" t="str">
        <f t="shared" si="0"/>
        <v>7321214TA</v>
      </c>
      <c r="D17" s="131" t="str">
        <f t="shared" si="1"/>
        <v>PLASTIC BRACKET</v>
      </c>
      <c r="E17" s="142">
        <f>SUMIF(Stocks!A:$A,$C17,Stocks!$B:$B)</f>
        <v>196</v>
      </c>
      <c r="F17" s="206"/>
      <c r="G17" s="146">
        <f t="shared" ca="1" si="2"/>
        <v>0</v>
      </c>
      <c r="H17" s="158" t="str">
        <f ca="1">IFERROR(IF($C17="","",(SUMIF(INDIRECT(calc!V$6),$C17,INDIRECT(calc!V$12))+SUMIF(INDIRECT(calc!V$7),$C17,INDIRECT(calc!V$13))+SUMIF(INDIRECT(calc!V$8),$C17,INDIRECT(calc!V$14)))/(COUNTIF(INDIRECT(calc!V$6),$C17)+COUNTIF(INDIRECT(calc!V$7),$C17)+COUNTIF(INDIRECT(calc!V$8),$C17))-SUMIF(INDIRECT(calc!V$6),$C17,INDIRECT(calc!V$9))-SUMIF(INDIRECT(calc!V$7),$C17,INDIRECT(calc!V$10))-SUMIF(INDIRECT(calc!V$8),$C17,INDIRECT(calc!V$11))),"")</f>
        <v/>
      </c>
      <c r="I17" s="158">
        <f ca="1">IFERROR(IF($C17="","",(SUMIF(INDIRECT(calc!W$6),$C17,INDIRECT(calc!W$12))+SUMIF(INDIRECT(calc!W$7),$C17,INDIRECT(calc!W$13))+SUMIF(INDIRECT(calc!W$8),$C17,INDIRECT(calc!W$14)))/(COUNTIF(INDIRECT(calc!W$6),$C17)+COUNTIF(INDIRECT(calc!W$7),$C17)+COUNTIF(INDIRECT(calc!W$8),$C17))-SUMIF(INDIRECT(calc!W$6),$C17,INDIRECT(calc!W$9))-SUMIF(INDIRECT(calc!W$7),$C17,INDIRECT(calc!W$10))-SUMIF(INDIRECT(calc!W$8),$C17,INDIRECT(calc!W$11))),"")</f>
        <v>156</v>
      </c>
      <c r="J17" s="158" t="str">
        <f ca="1">IFERROR(IF($C17="","",(SUMIF(INDIRECT(calc!X$6),$C17,INDIRECT(calc!X$12))+SUMIF(INDIRECT(calc!X$7),$C17,INDIRECT(calc!X$13))+SUMIF(INDIRECT(calc!X$8),$C17,INDIRECT(calc!X$14)))/(COUNTIF(INDIRECT(calc!X$6),$C17)+COUNTIF(INDIRECT(calc!X$7),$C17)+COUNTIF(INDIRECT(calc!X$8),$C17))-SUMIF(INDIRECT(calc!X$6),$C17,INDIRECT(calc!X$9))-SUMIF(INDIRECT(calc!X$7),$C17,INDIRECT(calc!X$10))-SUMIF(INDIRECT(calc!X$8),$C17,INDIRECT(calc!X$11))),"")</f>
        <v/>
      </c>
      <c r="K17" s="158" t="str">
        <f ca="1">IFERROR(IF($C17="","",(SUMIF(INDIRECT(calc!Y$6),$C17,INDIRECT(calc!Y$12))+SUMIF(INDIRECT(calc!Y$7),$C17,INDIRECT(calc!Y$13))+SUMIF(INDIRECT(calc!Y$8),$C17,INDIRECT(calc!Y$14)))/(COUNTIF(INDIRECT(calc!Y$6),$C17)+COUNTIF(INDIRECT(calc!Y$7),$C17)+COUNTIF(INDIRECT(calc!Y$8),$C17))-SUMIF(INDIRECT(calc!Y$6),$C17,INDIRECT(calc!Y$9))-SUMIF(INDIRECT(calc!Y$7),$C17,INDIRECT(calc!Y$10))-SUMIF(INDIRECT(calc!Y$8),$C17,INDIRECT(calc!Y$11))),"")</f>
        <v/>
      </c>
      <c r="L17" s="158" t="str">
        <f ca="1">IFERROR(IF($C17="","",(SUMIF(INDIRECT(calc!Z$6),$C17,INDIRECT(calc!Z$12))+SUMIF(INDIRECT(calc!Z$7),$C17,INDIRECT(calc!Z$13))+SUMIF(INDIRECT(calc!Z$8),$C17,INDIRECT(calc!Z$14)))/(COUNTIF(INDIRECT(calc!Z$6),$C17)+COUNTIF(INDIRECT(calc!Z$7),$C17)+COUNTIF(INDIRECT(calc!Z$8),$C17))-SUMIF(INDIRECT(calc!Z$6),$C17,INDIRECT(calc!Z$9))-SUMIF(INDIRECT(calc!Z$7),$C17,INDIRECT(calc!Z$10))-SUMIF(INDIRECT(calc!Z$8),$C17,INDIRECT(calc!Z$11))),"")</f>
        <v/>
      </c>
      <c r="M17" s="158" t="str">
        <f ca="1">IFERROR(IF($C17="","",(SUMIF(INDIRECT(calc!AA$6),$C17,INDIRECT(calc!AA$12))+SUMIF(INDIRECT(calc!AA$7),$C17,INDIRECT(calc!AA$13))+SUMIF(INDIRECT(calc!AA$8),$C17,INDIRECT(calc!AA$14)))/(COUNTIF(INDIRECT(calc!AA$6),$C17)+COUNTIF(INDIRECT(calc!AA$7),$C17)+COUNTIF(INDIRECT(calc!AA$8),$C17))-SUMIF(INDIRECT(calc!AA$6),$C17,INDIRECT(calc!AA$9))-SUMIF(INDIRECT(calc!AA$7),$C17,INDIRECT(calc!AA$10))-SUMIF(INDIRECT(calc!AA$8),$C17,INDIRECT(calc!AA$11))),"")</f>
        <v/>
      </c>
      <c r="N17" s="158" t="str">
        <f ca="1">IFERROR(IF($C17="","",(SUMIF(INDIRECT(calc!AB$6),$C17,INDIRECT(calc!AB$12))+SUMIF(INDIRECT(calc!AB$7),$C17,INDIRECT(calc!AB$13))+SUMIF(INDIRECT(calc!AB$8),$C17,INDIRECT(calc!AB$14)))/(COUNTIF(INDIRECT(calc!AB$6),$C17)+COUNTIF(INDIRECT(calc!AB$7),$C17)+COUNTIF(INDIRECT(calc!AB$8),$C17))-SUMIF(INDIRECT(calc!AB$6),$C17,INDIRECT(calc!AB$9))-SUMIF(INDIRECT(calc!AB$7),$C17,INDIRECT(calc!AB$10))-SUMIF(INDIRECT(calc!AB$8),$C17,INDIRECT(calc!AB$11))),"")</f>
        <v/>
      </c>
      <c r="O17" s="158" t="str">
        <f ca="1">IFERROR(IF($C17="","",(SUMIF(INDIRECT(calc!AC$6),$C17,INDIRECT(calc!AC$12))+SUMIF(INDIRECT(calc!AC$7),$C17,INDIRECT(calc!AC$13))+SUMIF(INDIRECT(calc!AC$8),$C17,INDIRECT(calc!AC$14)))/(COUNTIF(INDIRECT(calc!AC$6),$C17)+COUNTIF(INDIRECT(calc!AC$7),$C17)+COUNTIF(INDIRECT(calc!AC$8),$C17))-SUMIF(INDIRECT(calc!AC$6),$C17,INDIRECT(calc!AC$9))-SUMIF(INDIRECT(calc!AC$7),$C17,INDIRECT(calc!AC$10))-SUMIF(INDIRECT(calc!AC$8),$C17,INDIRECT(calc!AC$11))),"")</f>
        <v/>
      </c>
      <c r="P17" s="158" t="str">
        <f ca="1">IFERROR(IF($C17="","",(SUMIF(INDIRECT(calc!AD$6),$C17,INDIRECT(calc!AD$12))+SUMIF(INDIRECT(calc!AD$7),$C17,INDIRECT(calc!AD$13))+SUMIF(INDIRECT(calc!AD$8),$C17,INDIRECT(calc!AD$14)))/(COUNTIF(INDIRECT(calc!AD$6),$C17)+COUNTIF(INDIRECT(calc!AD$7),$C17)+COUNTIF(INDIRECT(calc!AD$8),$C17))-SUMIF(INDIRECT(calc!AD$6),$C17,INDIRECT(calc!AD$9))-SUMIF(INDIRECT(calc!AD$7),$C17,INDIRECT(calc!AD$10))-SUMIF(INDIRECT(calc!AD$8),$C17,INDIRECT(calc!AD$11))),"")</f>
        <v/>
      </c>
      <c r="Q17" s="158" t="str">
        <f ca="1">IFERROR(IF($C17="","",(SUMIF(INDIRECT(calc!AE$6),$C17,INDIRECT(calc!AE$12))+SUMIF(INDIRECT(calc!AE$7),$C17,INDIRECT(calc!AE$13))+SUMIF(INDIRECT(calc!AE$8),$C17,INDIRECT(calc!AE$14)))/(COUNTIF(INDIRECT(calc!AE$6),$C17)+COUNTIF(INDIRECT(calc!AE$7),$C17)+COUNTIF(INDIRECT(calc!AE$8),$C17))-SUMIF(INDIRECT(calc!AE$6),$C17,INDIRECT(calc!AE$9))-SUMIF(INDIRECT(calc!AE$7),$C17,INDIRECT(calc!AE$10))-SUMIF(INDIRECT(calc!AE$8),$C17,INDIRECT(calc!AE$11))),"")</f>
        <v/>
      </c>
      <c r="R17" s="158" t="str">
        <f ca="1">IFERROR(IF($C17="","",(SUMIF(INDIRECT(calc!AF$6),$C17,INDIRECT(calc!AF$12))+SUMIF(INDIRECT(calc!AF$7),$C17,INDIRECT(calc!AF$13))+SUMIF(INDIRECT(calc!AF$8),$C17,INDIRECT(calc!AF$14)))/(COUNTIF(INDIRECT(calc!AF$6),$C17)+COUNTIF(INDIRECT(calc!AF$7),$C17)+COUNTIF(INDIRECT(calc!AF$8),$C17))-SUMIF(INDIRECT(calc!AF$6),$C17,INDIRECT(calc!AF$9))-SUMIF(INDIRECT(calc!AF$7),$C17,INDIRECT(calc!AF$10))-SUMIF(INDIRECT(calc!AF$8),$C17,INDIRECT(calc!AF$11))),"")</f>
        <v/>
      </c>
      <c r="S17" s="158" t="str">
        <f ca="1">IFERROR(IF($C17="","",(SUMIF(INDIRECT(calc!AG$6),$C17,INDIRECT(calc!AG$12))+SUMIF(INDIRECT(calc!AG$7),$C17,INDIRECT(calc!AG$13))+SUMIF(INDIRECT(calc!AG$8),$C17,INDIRECT(calc!AG$14)))/(COUNTIF(INDIRECT(calc!AG$6),$C17)+COUNTIF(INDIRECT(calc!AG$7),$C17)+COUNTIF(INDIRECT(calc!AG$8),$C17))-SUMIF(INDIRECT(calc!AG$6),$C17,INDIRECT(calc!AG$9))-SUMIF(INDIRECT(calc!AG$7),$C17,INDIRECT(calc!AG$10))-SUMIF(INDIRECT(calc!AG$8),$C17,INDIRECT(calc!AG$11))),"")</f>
        <v/>
      </c>
      <c r="T17" s="158" t="str">
        <f ca="1">IFERROR(IF($C17="","",(SUMIF(INDIRECT(calc!AH$6),$C17,INDIRECT(calc!AH$12))+SUMIF(INDIRECT(calc!AH$7),$C17,INDIRECT(calc!AH$13))+SUMIF(INDIRECT(calc!AH$8),$C17,INDIRECT(calc!AH$14)))/(COUNTIF(INDIRECT(calc!AH$6),$C17)+COUNTIF(INDIRECT(calc!AH$7),$C17)+COUNTIF(INDIRECT(calc!AH$8),$C17))-SUMIF(INDIRECT(calc!AH$6),$C17,INDIRECT(calc!AH$9))-SUMIF(INDIRECT(calc!AH$7),$C17,INDIRECT(calc!AH$10))-SUMIF(INDIRECT(calc!AH$8),$C17,INDIRECT(calc!AH$11))),"")</f>
        <v/>
      </c>
      <c r="U17" s="158" t="str">
        <f ca="1">IFERROR(IF($C17="","",(SUMIF(INDIRECT(calc!AI$6),$C17,INDIRECT(calc!AI$12))+SUMIF(INDIRECT(calc!AI$7),$C17,INDIRECT(calc!AI$13))+SUMIF(INDIRECT(calc!AI$8),$C17,INDIRECT(calc!AI$14)))/(COUNTIF(INDIRECT(calc!AI$6),$C17)+COUNTIF(INDIRECT(calc!AI$7),$C17)+COUNTIF(INDIRECT(calc!AI$8),$C17))-SUMIF(INDIRECT(calc!AI$6),$C17,INDIRECT(calc!AI$9))-SUMIF(INDIRECT(calc!AI$7),$C17,INDIRECT(calc!AI$10))-SUMIF(INDIRECT(calc!AI$8),$C17,INDIRECT(calc!AI$11))),"")</f>
        <v/>
      </c>
      <c r="V17" s="158" t="str">
        <f ca="1">IFERROR(IF($C17="","",(SUMIF(INDIRECT(calc!AJ$6),$C17,INDIRECT(calc!AJ$12))+SUMIF(INDIRECT(calc!AJ$7),$C17,INDIRECT(calc!AJ$13))+SUMIF(INDIRECT(calc!AJ$8),$C17,INDIRECT(calc!AJ$14)))/(COUNTIF(INDIRECT(calc!AJ$6),$C17)+COUNTIF(INDIRECT(calc!AJ$7),$C17)+COUNTIF(INDIRECT(calc!AJ$8),$C17))-SUMIF(INDIRECT(calc!AJ$6),$C17,INDIRECT(calc!AJ$9))-SUMIF(INDIRECT(calc!AJ$7),$C17,INDIRECT(calc!AJ$10))-SUMIF(INDIRECT(calc!AJ$8),$C17,INDIRECT(calc!AJ$11))),"")</f>
        <v/>
      </c>
      <c r="X17" s="137"/>
    </row>
    <row r="18" spans="3:24">
      <c r="C18" s="131" t="str">
        <f t="shared" si="0"/>
        <v>7410533AA</v>
      </c>
      <c r="D18" s="131" t="str">
        <f t="shared" si="1"/>
        <v>ICV ECE/DIESEL L7</v>
      </c>
      <c r="E18" s="142">
        <f>SUMIF(Stocks!A:$A,$C18,Stocks!$B:$B)</f>
        <v>176</v>
      </c>
      <c r="F18" s="142"/>
      <c r="G18" s="146">
        <f t="shared" ca="1" si="2"/>
        <v>0</v>
      </c>
      <c r="H18" s="158" t="str">
        <f ca="1">IFERROR(IF($C18="","",(SUMIF(INDIRECT(calc!V$6),$C18,INDIRECT(calc!V$12))+SUMIF(INDIRECT(calc!V$7),$C18,INDIRECT(calc!V$13))+SUMIF(INDIRECT(calc!V$8),$C18,INDIRECT(calc!V$14)))/(COUNTIF(INDIRECT(calc!V$6),$C18)+COUNTIF(INDIRECT(calc!V$7),$C18)+COUNTIF(INDIRECT(calc!V$8),$C18))-SUMIF(INDIRECT(calc!V$6),$C18,INDIRECT(calc!V$9))-SUMIF(INDIRECT(calc!V$7),$C18,INDIRECT(calc!V$10))-SUMIF(INDIRECT(calc!V$8),$C18,INDIRECT(calc!V$11))),"")</f>
        <v/>
      </c>
      <c r="I18" s="158">
        <f ca="1">IFERROR(IF($C18="","",(SUMIF(INDIRECT(calc!W$6),$C18,INDIRECT(calc!W$12))+SUMIF(INDIRECT(calc!W$7),$C18,INDIRECT(calc!W$13))+SUMIF(INDIRECT(calc!W$8),$C18,INDIRECT(calc!W$14)))/(COUNTIF(INDIRECT(calc!W$6),$C18)+COUNTIF(INDIRECT(calc!W$7),$C18)+COUNTIF(INDIRECT(calc!W$8),$C18))-SUMIF(INDIRECT(calc!W$6),$C18,INDIRECT(calc!W$9))-SUMIF(INDIRECT(calc!W$7),$C18,INDIRECT(calc!W$10))-SUMIF(INDIRECT(calc!W$8),$C18,INDIRECT(calc!W$11))),"")</f>
        <v>136</v>
      </c>
      <c r="J18" s="158" t="str">
        <f ca="1">IFERROR(IF($C18="","",(SUMIF(INDIRECT(calc!X$6),$C18,INDIRECT(calc!X$12))+SUMIF(INDIRECT(calc!X$7),$C18,INDIRECT(calc!X$13))+SUMIF(INDIRECT(calc!X$8),$C18,INDIRECT(calc!X$14)))/(COUNTIF(INDIRECT(calc!X$6),$C18)+COUNTIF(INDIRECT(calc!X$7),$C18)+COUNTIF(INDIRECT(calc!X$8),$C18))-SUMIF(INDIRECT(calc!X$6),$C18,INDIRECT(calc!X$9))-SUMIF(INDIRECT(calc!X$7),$C18,INDIRECT(calc!X$10))-SUMIF(INDIRECT(calc!X$8),$C18,INDIRECT(calc!X$11))),"")</f>
        <v/>
      </c>
      <c r="K18" s="158" t="str">
        <f ca="1">IFERROR(IF($C18="","",(SUMIF(INDIRECT(calc!Y$6),$C18,INDIRECT(calc!Y$12))+SUMIF(INDIRECT(calc!Y$7),$C18,INDIRECT(calc!Y$13))+SUMIF(INDIRECT(calc!Y$8),$C18,INDIRECT(calc!Y$14)))/(COUNTIF(INDIRECT(calc!Y$6),$C18)+COUNTIF(INDIRECT(calc!Y$7),$C18)+COUNTIF(INDIRECT(calc!Y$8),$C18))-SUMIF(INDIRECT(calc!Y$6),$C18,INDIRECT(calc!Y$9))-SUMIF(INDIRECT(calc!Y$7),$C18,INDIRECT(calc!Y$10))-SUMIF(INDIRECT(calc!Y$8),$C18,INDIRECT(calc!Y$11))),"")</f>
        <v/>
      </c>
      <c r="L18" s="158" t="str">
        <f ca="1">IFERROR(IF($C18="","",(SUMIF(INDIRECT(calc!Z$6),$C18,INDIRECT(calc!Z$12))+SUMIF(INDIRECT(calc!Z$7),$C18,INDIRECT(calc!Z$13))+SUMIF(INDIRECT(calc!Z$8),$C18,INDIRECT(calc!Z$14)))/(COUNTIF(INDIRECT(calc!Z$6),$C18)+COUNTIF(INDIRECT(calc!Z$7),$C18)+COUNTIF(INDIRECT(calc!Z$8),$C18))-SUMIF(INDIRECT(calc!Z$6),$C18,INDIRECT(calc!Z$9))-SUMIF(INDIRECT(calc!Z$7),$C18,INDIRECT(calc!Z$10))-SUMIF(INDIRECT(calc!Z$8),$C18,INDIRECT(calc!Z$11))),"")</f>
        <v/>
      </c>
      <c r="M18" s="158" t="str">
        <f ca="1">IFERROR(IF($C18="","",(SUMIF(INDIRECT(calc!AA$6),$C18,INDIRECT(calc!AA$12))+SUMIF(INDIRECT(calc!AA$7),$C18,INDIRECT(calc!AA$13))+SUMIF(INDIRECT(calc!AA$8),$C18,INDIRECT(calc!AA$14)))/(COUNTIF(INDIRECT(calc!AA$6),$C18)+COUNTIF(INDIRECT(calc!AA$7),$C18)+COUNTIF(INDIRECT(calc!AA$8),$C18))-SUMIF(INDIRECT(calc!AA$6),$C18,INDIRECT(calc!AA$9))-SUMIF(INDIRECT(calc!AA$7),$C18,INDIRECT(calc!AA$10))-SUMIF(INDIRECT(calc!AA$8),$C18,INDIRECT(calc!AA$11))),"")</f>
        <v/>
      </c>
      <c r="N18" s="158" t="str">
        <f ca="1">IFERROR(IF($C18="","",(SUMIF(INDIRECT(calc!AB$6),$C18,INDIRECT(calc!AB$12))+SUMIF(INDIRECT(calc!AB$7),$C18,INDIRECT(calc!AB$13))+SUMIF(INDIRECT(calc!AB$8),$C18,INDIRECT(calc!AB$14)))/(COUNTIF(INDIRECT(calc!AB$6),$C18)+COUNTIF(INDIRECT(calc!AB$7),$C18)+COUNTIF(INDIRECT(calc!AB$8),$C18))-SUMIF(INDIRECT(calc!AB$6),$C18,INDIRECT(calc!AB$9))-SUMIF(INDIRECT(calc!AB$7),$C18,INDIRECT(calc!AB$10))-SUMIF(INDIRECT(calc!AB$8),$C18,INDIRECT(calc!AB$11))),"")</f>
        <v/>
      </c>
      <c r="O18" s="158" t="str">
        <f ca="1">IFERROR(IF($C18="","",(SUMIF(INDIRECT(calc!AC$6),$C18,INDIRECT(calc!AC$12))+SUMIF(INDIRECT(calc!AC$7),$C18,INDIRECT(calc!AC$13))+SUMIF(INDIRECT(calc!AC$8),$C18,INDIRECT(calc!AC$14)))/(COUNTIF(INDIRECT(calc!AC$6),$C18)+COUNTIF(INDIRECT(calc!AC$7),$C18)+COUNTIF(INDIRECT(calc!AC$8),$C18))-SUMIF(INDIRECT(calc!AC$6),$C18,INDIRECT(calc!AC$9))-SUMIF(INDIRECT(calc!AC$7),$C18,INDIRECT(calc!AC$10))-SUMIF(INDIRECT(calc!AC$8),$C18,INDIRECT(calc!AC$11))),"")</f>
        <v/>
      </c>
      <c r="P18" s="158" t="str">
        <f ca="1">IFERROR(IF($C18="","",(SUMIF(INDIRECT(calc!AD$6),$C18,INDIRECT(calc!AD$12))+SUMIF(INDIRECT(calc!AD$7),$C18,INDIRECT(calc!AD$13))+SUMIF(INDIRECT(calc!AD$8),$C18,INDIRECT(calc!AD$14)))/(COUNTIF(INDIRECT(calc!AD$6),$C18)+COUNTIF(INDIRECT(calc!AD$7),$C18)+COUNTIF(INDIRECT(calc!AD$8),$C18))-SUMIF(INDIRECT(calc!AD$6),$C18,INDIRECT(calc!AD$9))-SUMIF(INDIRECT(calc!AD$7),$C18,INDIRECT(calc!AD$10))-SUMIF(INDIRECT(calc!AD$8),$C18,INDIRECT(calc!AD$11))),"")</f>
        <v/>
      </c>
      <c r="Q18" s="158" t="str">
        <f ca="1">IFERROR(IF($C18="","",(SUMIF(INDIRECT(calc!AE$6),$C18,INDIRECT(calc!AE$12))+SUMIF(INDIRECT(calc!AE$7),$C18,INDIRECT(calc!AE$13))+SUMIF(INDIRECT(calc!AE$8),$C18,INDIRECT(calc!AE$14)))/(COUNTIF(INDIRECT(calc!AE$6),$C18)+COUNTIF(INDIRECT(calc!AE$7),$C18)+COUNTIF(INDIRECT(calc!AE$8),$C18))-SUMIF(INDIRECT(calc!AE$6),$C18,INDIRECT(calc!AE$9))-SUMIF(INDIRECT(calc!AE$7),$C18,INDIRECT(calc!AE$10))-SUMIF(INDIRECT(calc!AE$8),$C18,INDIRECT(calc!AE$11))),"")</f>
        <v/>
      </c>
      <c r="R18" s="158" t="str">
        <f ca="1">IFERROR(IF($C18="","",(SUMIF(INDIRECT(calc!AF$6),$C18,INDIRECT(calc!AF$12))+SUMIF(INDIRECT(calc!AF$7),$C18,INDIRECT(calc!AF$13))+SUMIF(INDIRECT(calc!AF$8),$C18,INDIRECT(calc!AF$14)))/(COUNTIF(INDIRECT(calc!AF$6),$C18)+COUNTIF(INDIRECT(calc!AF$7),$C18)+COUNTIF(INDIRECT(calc!AF$8),$C18))-SUMIF(INDIRECT(calc!AF$6),$C18,INDIRECT(calc!AF$9))-SUMIF(INDIRECT(calc!AF$7),$C18,INDIRECT(calc!AF$10))-SUMIF(INDIRECT(calc!AF$8),$C18,INDIRECT(calc!AF$11))),"")</f>
        <v/>
      </c>
      <c r="S18" s="158" t="str">
        <f ca="1">IFERROR(IF($C18="","",(SUMIF(INDIRECT(calc!AG$6),$C18,INDIRECT(calc!AG$12))+SUMIF(INDIRECT(calc!AG$7),$C18,INDIRECT(calc!AG$13))+SUMIF(INDIRECT(calc!AG$8),$C18,INDIRECT(calc!AG$14)))/(COUNTIF(INDIRECT(calc!AG$6),$C18)+COUNTIF(INDIRECT(calc!AG$7),$C18)+COUNTIF(INDIRECT(calc!AG$8),$C18))-SUMIF(INDIRECT(calc!AG$6),$C18,INDIRECT(calc!AG$9))-SUMIF(INDIRECT(calc!AG$7),$C18,INDIRECT(calc!AG$10))-SUMIF(INDIRECT(calc!AG$8),$C18,INDIRECT(calc!AG$11))),"")</f>
        <v/>
      </c>
      <c r="T18" s="158" t="str">
        <f ca="1">IFERROR(IF($C18="","",(SUMIF(INDIRECT(calc!AH$6),$C18,INDIRECT(calc!AH$12))+SUMIF(INDIRECT(calc!AH$7),$C18,INDIRECT(calc!AH$13))+SUMIF(INDIRECT(calc!AH$8),$C18,INDIRECT(calc!AH$14)))/(COUNTIF(INDIRECT(calc!AH$6),$C18)+COUNTIF(INDIRECT(calc!AH$7),$C18)+COUNTIF(INDIRECT(calc!AH$8),$C18))-SUMIF(INDIRECT(calc!AH$6),$C18,INDIRECT(calc!AH$9))-SUMIF(INDIRECT(calc!AH$7),$C18,INDIRECT(calc!AH$10))-SUMIF(INDIRECT(calc!AH$8),$C18,INDIRECT(calc!AH$11))),"")</f>
        <v/>
      </c>
      <c r="U18" s="158" t="str">
        <f ca="1">IFERROR(IF($C18="","",(SUMIF(INDIRECT(calc!AI$6),$C18,INDIRECT(calc!AI$12))+SUMIF(INDIRECT(calc!AI$7),$C18,INDIRECT(calc!AI$13))+SUMIF(INDIRECT(calc!AI$8),$C18,INDIRECT(calc!AI$14)))/(COUNTIF(INDIRECT(calc!AI$6),$C18)+COUNTIF(INDIRECT(calc!AI$7),$C18)+COUNTIF(INDIRECT(calc!AI$8),$C18))-SUMIF(INDIRECT(calc!AI$6),$C18,INDIRECT(calc!AI$9))-SUMIF(INDIRECT(calc!AI$7),$C18,INDIRECT(calc!AI$10))-SUMIF(INDIRECT(calc!AI$8),$C18,INDIRECT(calc!AI$11))),"")</f>
        <v/>
      </c>
      <c r="V18" s="158" t="str">
        <f ca="1">IFERROR(IF($C18="","",(SUMIF(INDIRECT(calc!AJ$6),$C18,INDIRECT(calc!AJ$12))+SUMIF(INDIRECT(calc!AJ$7),$C18,INDIRECT(calc!AJ$13))+SUMIF(INDIRECT(calc!AJ$8),$C18,INDIRECT(calc!AJ$14)))/(COUNTIF(INDIRECT(calc!AJ$6),$C18)+COUNTIF(INDIRECT(calc!AJ$7),$C18)+COUNTIF(INDIRECT(calc!AJ$8),$C18))-SUMIF(INDIRECT(calc!AJ$6),$C18,INDIRECT(calc!AJ$9))-SUMIF(INDIRECT(calc!AJ$7),$C18,INDIRECT(calc!AJ$10))-SUMIF(INDIRECT(calc!AJ$8),$C18,INDIRECT(calc!AJ$11))),"")</f>
        <v/>
      </c>
      <c r="X18" s="137"/>
    </row>
    <row r="19" spans="3:24">
      <c r="C19" s="131" t="str">
        <f t="shared" si="0"/>
        <v>4101904TA</v>
      </c>
      <c r="D19" s="131" t="str">
        <f t="shared" si="1"/>
        <v>VENT SYSTEM</v>
      </c>
      <c r="E19" s="142">
        <f>SUMIF(Stocks!A:$A,$C19,Stocks!$B:$B)</f>
        <v>0</v>
      </c>
      <c r="F19" s="142"/>
      <c r="G19" s="146">
        <f t="shared" ca="1" si="2"/>
        <v>-40</v>
      </c>
      <c r="H19" s="158" t="str">
        <f ca="1">IFERROR(IF($C19="","",(SUMIF(INDIRECT(calc!V$6),$C19,INDIRECT(calc!V$12))+SUMIF(INDIRECT(calc!V$7),$C19,INDIRECT(calc!V$13))+SUMIF(INDIRECT(calc!V$8),$C19,INDIRECT(calc!V$14)))/(COUNTIF(INDIRECT(calc!V$6),$C19)+COUNTIF(INDIRECT(calc!V$7),$C19)+COUNTIF(INDIRECT(calc!V$8),$C19))-SUMIF(INDIRECT(calc!V$6),$C19,INDIRECT(calc!V$9))-SUMIF(INDIRECT(calc!V$7),$C19,INDIRECT(calc!V$10))-SUMIF(INDIRECT(calc!V$8),$C19,INDIRECT(calc!V$11))),"")</f>
        <v/>
      </c>
      <c r="I19" s="158">
        <f ca="1">IFERROR(IF($C19="","",(SUMIF(INDIRECT(calc!W$6),$C19,INDIRECT(calc!W$12))+SUMIF(INDIRECT(calc!W$7),$C19,INDIRECT(calc!W$13))+SUMIF(INDIRECT(calc!W$8),$C19,INDIRECT(calc!W$14)))/(COUNTIF(INDIRECT(calc!W$6),$C19)+COUNTIF(INDIRECT(calc!W$7),$C19)+COUNTIF(INDIRECT(calc!W$8),$C19))-SUMIF(INDIRECT(calc!W$6),$C19,INDIRECT(calc!W$9))-SUMIF(INDIRECT(calc!W$7),$C19,INDIRECT(calc!W$10))-SUMIF(INDIRECT(calc!W$8),$C19,INDIRECT(calc!W$11))),"")</f>
        <v>-40</v>
      </c>
      <c r="J19" s="158" t="str">
        <f ca="1">IFERROR(IF($C19="","",(SUMIF(INDIRECT(calc!X$6),$C19,INDIRECT(calc!X$12))+SUMIF(INDIRECT(calc!X$7),$C19,INDIRECT(calc!X$13))+SUMIF(INDIRECT(calc!X$8),$C19,INDIRECT(calc!X$14)))/(COUNTIF(INDIRECT(calc!X$6),$C19)+COUNTIF(INDIRECT(calc!X$7),$C19)+COUNTIF(INDIRECT(calc!X$8),$C19))-SUMIF(INDIRECT(calc!X$6),$C19,INDIRECT(calc!X$9))-SUMIF(INDIRECT(calc!X$7),$C19,INDIRECT(calc!X$10))-SUMIF(INDIRECT(calc!X$8),$C19,INDIRECT(calc!X$11))),"")</f>
        <v/>
      </c>
      <c r="K19" s="158" t="str">
        <f ca="1">IFERROR(IF($C19="","",(SUMIF(INDIRECT(calc!Y$6),$C19,INDIRECT(calc!Y$12))+SUMIF(INDIRECT(calc!Y$7),$C19,INDIRECT(calc!Y$13))+SUMIF(INDIRECT(calc!Y$8),$C19,INDIRECT(calc!Y$14)))/(COUNTIF(INDIRECT(calc!Y$6),$C19)+COUNTIF(INDIRECT(calc!Y$7),$C19)+COUNTIF(INDIRECT(calc!Y$8),$C19))-SUMIF(INDIRECT(calc!Y$6),$C19,INDIRECT(calc!Y$9))-SUMIF(INDIRECT(calc!Y$7),$C19,INDIRECT(calc!Y$10))-SUMIF(INDIRECT(calc!Y$8),$C19,INDIRECT(calc!Y$11))),"")</f>
        <v/>
      </c>
      <c r="L19" s="158" t="str">
        <f ca="1">IFERROR(IF($C19="","",(SUMIF(INDIRECT(calc!Z$6),$C19,INDIRECT(calc!Z$12))+SUMIF(INDIRECT(calc!Z$7),$C19,INDIRECT(calc!Z$13))+SUMIF(INDIRECT(calc!Z$8),$C19,INDIRECT(calc!Z$14)))/(COUNTIF(INDIRECT(calc!Z$6),$C19)+COUNTIF(INDIRECT(calc!Z$7),$C19)+COUNTIF(INDIRECT(calc!Z$8),$C19))-SUMIF(INDIRECT(calc!Z$6),$C19,INDIRECT(calc!Z$9))-SUMIF(INDIRECT(calc!Z$7),$C19,INDIRECT(calc!Z$10))-SUMIF(INDIRECT(calc!Z$8),$C19,INDIRECT(calc!Z$11))),"")</f>
        <v/>
      </c>
      <c r="M19" s="158" t="str">
        <f ca="1">IFERROR(IF($C19="","",(SUMIF(INDIRECT(calc!AA$6),$C19,INDIRECT(calc!AA$12))+SUMIF(INDIRECT(calc!AA$7),$C19,INDIRECT(calc!AA$13))+SUMIF(INDIRECT(calc!AA$8),$C19,INDIRECT(calc!AA$14)))/(COUNTIF(INDIRECT(calc!AA$6),$C19)+COUNTIF(INDIRECT(calc!AA$7),$C19)+COUNTIF(INDIRECT(calc!AA$8),$C19))-SUMIF(INDIRECT(calc!AA$6),$C19,INDIRECT(calc!AA$9))-SUMIF(INDIRECT(calc!AA$7),$C19,INDIRECT(calc!AA$10))-SUMIF(INDIRECT(calc!AA$8),$C19,INDIRECT(calc!AA$11))),"")</f>
        <v/>
      </c>
      <c r="N19" s="158" t="str">
        <f ca="1">IFERROR(IF($C19="","",(SUMIF(INDIRECT(calc!AB$6),$C19,INDIRECT(calc!AB$12))+SUMIF(INDIRECT(calc!AB$7),$C19,INDIRECT(calc!AB$13))+SUMIF(INDIRECT(calc!AB$8),$C19,INDIRECT(calc!AB$14)))/(COUNTIF(INDIRECT(calc!AB$6),$C19)+COUNTIF(INDIRECT(calc!AB$7),$C19)+COUNTIF(INDIRECT(calc!AB$8),$C19))-SUMIF(INDIRECT(calc!AB$6),$C19,INDIRECT(calc!AB$9))-SUMIF(INDIRECT(calc!AB$7),$C19,INDIRECT(calc!AB$10))-SUMIF(INDIRECT(calc!AB$8),$C19,INDIRECT(calc!AB$11))),"")</f>
        <v/>
      </c>
      <c r="O19" s="158" t="str">
        <f ca="1">IFERROR(IF($C19="","",(SUMIF(INDIRECT(calc!AC$6),$C19,INDIRECT(calc!AC$12))+SUMIF(INDIRECT(calc!AC$7),$C19,INDIRECT(calc!AC$13))+SUMIF(INDIRECT(calc!AC$8),$C19,INDIRECT(calc!AC$14)))/(COUNTIF(INDIRECT(calc!AC$6),$C19)+COUNTIF(INDIRECT(calc!AC$7),$C19)+COUNTIF(INDIRECT(calc!AC$8),$C19))-SUMIF(INDIRECT(calc!AC$6),$C19,INDIRECT(calc!AC$9))-SUMIF(INDIRECT(calc!AC$7),$C19,INDIRECT(calc!AC$10))-SUMIF(INDIRECT(calc!AC$8),$C19,INDIRECT(calc!AC$11))),"")</f>
        <v/>
      </c>
      <c r="P19" s="158" t="str">
        <f ca="1">IFERROR(IF($C19="","",(SUMIF(INDIRECT(calc!AD$6),$C19,INDIRECT(calc!AD$12))+SUMIF(INDIRECT(calc!AD$7),$C19,INDIRECT(calc!AD$13))+SUMIF(INDIRECT(calc!AD$8),$C19,INDIRECT(calc!AD$14)))/(COUNTIF(INDIRECT(calc!AD$6),$C19)+COUNTIF(INDIRECT(calc!AD$7),$C19)+COUNTIF(INDIRECT(calc!AD$8),$C19))-SUMIF(INDIRECT(calc!AD$6),$C19,INDIRECT(calc!AD$9))-SUMIF(INDIRECT(calc!AD$7),$C19,INDIRECT(calc!AD$10))-SUMIF(INDIRECT(calc!AD$8),$C19,INDIRECT(calc!AD$11))),"")</f>
        <v/>
      </c>
      <c r="Q19" s="158" t="str">
        <f ca="1">IFERROR(IF($C19="","",(SUMIF(INDIRECT(calc!AE$6),$C19,INDIRECT(calc!AE$12))+SUMIF(INDIRECT(calc!AE$7),$C19,INDIRECT(calc!AE$13))+SUMIF(INDIRECT(calc!AE$8),$C19,INDIRECT(calc!AE$14)))/(COUNTIF(INDIRECT(calc!AE$6),$C19)+COUNTIF(INDIRECT(calc!AE$7),$C19)+COUNTIF(INDIRECT(calc!AE$8),$C19))-SUMIF(INDIRECT(calc!AE$6),$C19,INDIRECT(calc!AE$9))-SUMIF(INDIRECT(calc!AE$7),$C19,INDIRECT(calc!AE$10))-SUMIF(INDIRECT(calc!AE$8),$C19,INDIRECT(calc!AE$11))),"")</f>
        <v/>
      </c>
      <c r="R19" s="158" t="str">
        <f ca="1">IFERROR(IF($C19="","",(SUMIF(INDIRECT(calc!AF$6),$C19,INDIRECT(calc!AF$12))+SUMIF(INDIRECT(calc!AF$7),$C19,INDIRECT(calc!AF$13))+SUMIF(INDIRECT(calc!AF$8),$C19,INDIRECT(calc!AF$14)))/(COUNTIF(INDIRECT(calc!AF$6),$C19)+COUNTIF(INDIRECT(calc!AF$7),$C19)+COUNTIF(INDIRECT(calc!AF$8),$C19))-SUMIF(INDIRECT(calc!AF$6),$C19,INDIRECT(calc!AF$9))-SUMIF(INDIRECT(calc!AF$7),$C19,INDIRECT(calc!AF$10))-SUMIF(INDIRECT(calc!AF$8),$C19,INDIRECT(calc!AF$11))),"")</f>
        <v/>
      </c>
      <c r="S19" s="158" t="str">
        <f ca="1">IFERROR(IF($C19="","",(SUMIF(INDIRECT(calc!AG$6),$C19,INDIRECT(calc!AG$12))+SUMIF(INDIRECT(calc!AG$7),$C19,INDIRECT(calc!AG$13))+SUMIF(INDIRECT(calc!AG$8),$C19,INDIRECT(calc!AG$14)))/(COUNTIF(INDIRECT(calc!AG$6),$C19)+COUNTIF(INDIRECT(calc!AG$7),$C19)+COUNTIF(INDIRECT(calc!AG$8),$C19))-SUMIF(INDIRECT(calc!AG$6),$C19,INDIRECT(calc!AG$9))-SUMIF(INDIRECT(calc!AG$7),$C19,INDIRECT(calc!AG$10))-SUMIF(INDIRECT(calc!AG$8),$C19,INDIRECT(calc!AG$11))),"")</f>
        <v/>
      </c>
      <c r="T19" s="158" t="str">
        <f ca="1">IFERROR(IF($C19="","",(SUMIF(INDIRECT(calc!AH$6),$C19,INDIRECT(calc!AH$12))+SUMIF(INDIRECT(calc!AH$7),$C19,INDIRECT(calc!AH$13))+SUMIF(INDIRECT(calc!AH$8),$C19,INDIRECT(calc!AH$14)))/(COUNTIF(INDIRECT(calc!AH$6),$C19)+COUNTIF(INDIRECT(calc!AH$7),$C19)+COUNTIF(INDIRECT(calc!AH$8),$C19))-SUMIF(INDIRECT(calc!AH$6),$C19,INDIRECT(calc!AH$9))-SUMIF(INDIRECT(calc!AH$7),$C19,INDIRECT(calc!AH$10))-SUMIF(INDIRECT(calc!AH$8),$C19,INDIRECT(calc!AH$11))),"")</f>
        <v/>
      </c>
      <c r="U19" s="158" t="str">
        <f ca="1">IFERROR(IF($C19="","",(SUMIF(INDIRECT(calc!AI$6),$C19,INDIRECT(calc!AI$12))+SUMIF(INDIRECT(calc!AI$7),$C19,INDIRECT(calc!AI$13))+SUMIF(INDIRECT(calc!AI$8),$C19,INDIRECT(calc!AI$14)))/(COUNTIF(INDIRECT(calc!AI$6),$C19)+COUNTIF(INDIRECT(calc!AI$7),$C19)+COUNTIF(INDIRECT(calc!AI$8),$C19))-SUMIF(INDIRECT(calc!AI$6),$C19,INDIRECT(calc!AI$9))-SUMIF(INDIRECT(calc!AI$7),$C19,INDIRECT(calc!AI$10))-SUMIF(INDIRECT(calc!AI$8),$C19,INDIRECT(calc!AI$11))),"")</f>
        <v/>
      </c>
      <c r="V19" s="158" t="str">
        <f ca="1">IFERROR(IF($C19="","",(SUMIF(INDIRECT(calc!AJ$6),$C19,INDIRECT(calc!AJ$12))+SUMIF(INDIRECT(calc!AJ$7),$C19,INDIRECT(calc!AJ$13))+SUMIF(INDIRECT(calc!AJ$8),$C19,INDIRECT(calc!AJ$14)))/(COUNTIF(INDIRECT(calc!AJ$6),$C19)+COUNTIF(INDIRECT(calc!AJ$7),$C19)+COUNTIF(INDIRECT(calc!AJ$8),$C19))-SUMIF(INDIRECT(calc!AJ$6),$C19,INDIRECT(calc!AJ$9))-SUMIF(INDIRECT(calc!AJ$7),$C19,INDIRECT(calc!AJ$10))-SUMIF(INDIRECT(calc!AJ$8),$C19,INDIRECT(calc!AJ$11))),"")</f>
        <v/>
      </c>
      <c r="X19" s="137"/>
    </row>
    <row r="20" spans="3:24">
      <c r="C20" s="131" t="str">
        <f t="shared" si="0"/>
        <v>7410826TA</v>
      </c>
      <c r="D20" s="131" t="str">
        <f t="shared" si="1"/>
        <v>VENTING SYSTEM BODY</v>
      </c>
      <c r="E20" s="142">
        <f>SUMIF(Stocks!A:$A,$C20,Stocks!$B:$B)</f>
        <v>45</v>
      </c>
      <c r="F20" s="142"/>
      <c r="G20" s="146">
        <f t="shared" ca="1" si="2"/>
        <v>-3</v>
      </c>
      <c r="H20" s="158" t="str">
        <f ca="1">IFERROR(IF($C20="","",(SUMIF(INDIRECT(calc!V$6),$C20,INDIRECT(calc!V$12))+SUMIF(INDIRECT(calc!V$7),$C20,INDIRECT(calc!V$13))+SUMIF(INDIRECT(calc!V$8),$C20,INDIRECT(calc!V$14)))/(COUNTIF(INDIRECT(calc!V$6),$C20)+COUNTIF(INDIRECT(calc!V$7),$C20)+COUNTIF(INDIRECT(calc!V$8),$C20))-SUMIF(INDIRECT(calc!V$6),$C20,INDIRECT(calc!V$9))-SUMIF(INDIRECT(calc!V$7),$C20,INDIRECT(calc!V$10))-SUMIF(INDIRECT(calc!V$8),$C20,INDIRECT(calc!V$11))),"")</f>
        <v/>
      </c>
      <c r="I20" s="158">
        <f ca="1">IFERROR(IF($C20="","",(SUMIF(INDIRECT(calc!W$6),$C20,INDIRECT(calc!W$12))+SUMIF(INDIRECT(calc!W$7),$C20,INDIRECT(calc!W$13))+SUMIF(INDIRECT(calc!W$8),$C20,INDIRECT(calc!W$14)))/(COUNTIF(INDIRECT(calc!W$6),$C20)+COUNTIF(INDIRECT(calc!W$7),$C20)+COUNTIF(INDIRECT(calc!W$8),$C20))-SUMIF(INDIRECT(calc!W$6),$C20,INDIRECT(calc!W$9))-SUMIF(INDIRECT(calc!W$7),$C20,INDIRECT(calc!W$10))-SUMIF(INDIRECT(calc!W$8),$C20,INDIRECT(calc!W$11))),"")</f>
        <v>-3</v>
      </c>
      <c r="J20" s="158" t="str">
        <f ca="1">IFERROR(IF($C20="","",(SUMIF(INDIRECT(calc!X$6),$C20,INDIRECT(calc!X$12))+SUMIF(INDIRECT(calc!X$7),$C20,INDIRECT(calc!X$13))+SUMIF(INDIRECT(calc!X$8),$C20,INDIRECT(calc!X$14)))/(COUNTIF(INDIRECT(calc!X$6),$C20)+COUNTIF(INDIRECT(calc!X$7),$C20)+COUNTIF(INDIRECT(calc!X$8),$C20))-SUMIF(INDIRECT(calc!X$6),$C20,INDIRECT(calc!X$9))-SUMIF(INDIRECT(calc!X$7),$C20,INDIRECT(calc!X$10))-SUMIF(INDIRECT(calc!X$8),$C20,INDIRECT(calc!X$11))),"")</f>
        <v/>
      </c>
      <c r="K20" s="158" t="str">
        <f ca="1">IFERROR(IF($C20="","",(SUMIF(INDIRECT(calc!Y$6),$C20,INDIRECT(calc!Y$12))+SUMIF(INDIRECT(calc!Y$7),$C20,INDIRECT(calc!Y$13))+SUMIF(INDIRECT(calc!Y$8),$C20,INDIRECT(calc!Y$14)))/(COUNTIF(INDIRECT(calc!Y$6),$C20)+COUNTIF(INDIRECT(calc!Y$7),$C20)+COUNTIF(INDIRECT(calc!Y$8),$C20))-SUMIF(INDIRECT(calc!Y$6),$C20,INDIRECT(calc!Y$9))-SUMIF(INDIRECT(calc!Y$7),$C20,INDIRECT(calc!Y$10))-SUMIF(INDIRECT(calc!Y$8),$C20,INDIRECT(calc!Y$11))),"")</f>
        <v/>
      </c>
      <c r="L20" s="158" t="str">
        <f ca="1">IFERROR(IF($C20="","",(SUMIF(INDIRECT(calc!Z$6),$C20,INDIRECT(calc!Z$12))+SUMIF(INDIRECT(calc!Z$7),$C20,INDIRECT(calc!Z$13))+SUMIF(INDIRECT(calc!Z$8),$C20,INDIRECT(calc!Z$14)))/(COUNTIF(INDIRECT(calc!Z$6),$C20)+COUNTIF(INDIRECT(calc!Z$7),$C20)+COUNTIF(INDIRECT(calc!Z$8),$C20))-SUMIF(INDIRECT(calc!Z$6),$C20,INDIRECT(calc!Z$9))-SUMIF(INDIRECT(calc!Z$7),$C20,INDIRECT(calc!Z$10))-SUMIF(INDIRECT(calc!Z$8),$C20,INDIRECT(calc!Z$11))),"")</f>
        <v/>
      </c>
      <c r="M20" s="158" t="str">
        <f ca="1">IFERROR(IF($C20="","",(SUMIF(INDIRECT(calc!AA$6),$C20,INDIRECT(calc!AA$12))+SUMIF(INDIRECT(calc!AA$7),$C20,INDIRECT(calc!AA$13))+SUMIF(INDIRECT(calc!AA$8),$C20,INDIRECT(calc!AA$14)))/(COUNTIF(INDIRECT(calc!AA$6),$C20)+COUNTIF(INDIRECT(calc!AA$7),$C20)+COUNTIF(INDIRECT(calc!AA$8),$C20))-SUMIF(INDIRECT(calc!AA$6),$C20,INDIRECT(calc!AA$9))-SUMIF(INDIRECT(calc!AA$7),$C20,INDIRECT(calc!AA$10))-SUMIF(INDIRECT(calc!AA$8),$C20,INDIRECT(calc!AA$11))),"")</f>
        <v/>
      </c>
      <c r="N20" s="158" t="str">
        <f ca="1">IFERROR(IF($C20="","",(SUMIF(INDIRECT(calc!AB$6),$C20,INDIRECT(calc!AB$12))+SUMIF(INDIRECT(calc!AB$7),$C20,INDIRECT(calc!AB$13))+SUMIF(INDIRECT(calc!AB$8),$C20,INDIRECT(calc!AB$14)))/(COUNTIF(INDIRECT(calc!AB$6),$C20)+COUNTIF(INDIRECT(calc!AB$7),$C20)+COUNTIF(INDIRECT(calc!AB$8),$C20))-SUMIF(INDIRECT(calc!AB$6),$C20,INDIRECT(calc!AB$9))-SUMIF(INDIRECT(calc!AB$7),$C20,INDIRECT(calc!AB$10))-SUMIF(INDIRECT(calc!AB$8),$C20,INDIRECT(calc!AB$11))),"")</f>
        <v/>
      </c>
      <c r="O20" s="158" t="str">
        <f ca="1">IFERROR(IF($C20="","",(SUMIF(INDIRECT(calc!AC$6),$C20,INDIRECT(calc!AC$12))+SUMIF(INDIRECT(calc!AC$7),$C20,INDIRECT(calc!AC$13))+SUMIF(INDIRECT(calc!AC$8),$C20,INDIRECT(calc!AC$14)))/(COUNTIF(INDIRECT(calc!AC$6),$C20)+COUNTIF(INDIRECT(calc!AC$7),$C20)+COUNTIF(INDIRECT(calc!AC$8),$C20))-SUMIF(INDIRECT(calc!AC$6),$C20,INDIRECT(calc!AC$9))-SUMIF(INDIRECT(calc!AC$7),$C20,INDIRECT(calc!AC$10))-SUMIF(INDIRECT(calc!AC$8),$C20,INDIRECT(calc!AC$11))),"")</f>
        <v/>
      </c>
      <c r="P20" s="158" t="str">
        <f ca="1">IFERROR(IF($C20="","",(SUMIF(INDIRECT(calc!AD$6),$C20,INDIRECT(calc!AD$12))+SUMIF(INDIRECT(calc!AD$7),$C20,INDIRECT(calc!AD$13))+SUMIF(INDIRECT(calc!AD$8),$C20,INDIRECT(calc!AD$14)))/(COUNTIF(INDIRECT(calc!AD$6),$C20)+COUNTIF(INDIRECT(calc!AD$7),$C20)+COUNTIF(INDIRECT(calc!AD$8),$C20))-SUMIF(INDIRECT(calc!AD$6),$C20,INDIRECT(calc!AD$9))-SUMIF(INDIRECT(calc!AD$7),$C20,INDIRECT(calc!AD$10))-SUMIF(INDIRECT(calc!AD$8),$C20,INDIRECT(calc!AD$11))),"")</f>
        <v/>
      </c>
      <c r="Q20" s="158" t="str">
        <f ca="1">IFERROR(IF($C20="","",(SUMIF(INDIRECT(calc!AE$6),$C20,INDIRECT(calc!AE$12))+SUMIF(INDIRECT(calc!AE$7),$C20,INDIRECT(calc!AE$13))+SUMIF(INDIRECT(calc!AE$8),$C20,INDIRECT(calc!AE$14)))/(COUNTIF(INDIRECT(calc!AE$6),$C20)+COUNTIF(INDIRECT(calc!AE$7),$C20)+COUNTIF(INDIRECT(calc!AE$8),$C20))-SUMIF(INDIRECT(calc!AE$6),$C20,INDIRECT(calc!AE$9))-SUMIF(INDIRECT(calc!AE$7),$C20,INDIRECT(calc!AE$10))-SUMIF(INDIRECT(calc!AE$8),$C20,INDIRECT(calc!AE$11))),"")</f>
        <v/>
      </c>
      <c r="R20" s="158" t="str">
        <f ca="1">IFERROR(IF($C20="","",(SUMIF(INDIRECT(calc!AF$6),$C20,INDIRECT(calc!AF$12))+SUMIF(INDIRECT(calc!AF$7),$C20,INDIRECT(calc!AF$13))+SUMIF(INDIRECT(calc!AF$8),$C20,INDIRECT(calc!AF$14)))/(COUNTIF(INDIRECT(calc!AF$6),$C20)+COUNTIF(INDIRECT(calc!AF$7),$C20)+COUNTIF(INDIRECT(calc!AF$8),$C20))-SUMIF(INDIRECT(calc!AF$6),$C20,INDIRECT(calc!AF$9))-SUMIF(INDIRECT(calc!AF$7),$C20,INDIRECT(calc!AF$10))-SUMIF(INDIRECT(calc!AF$8),$C20,INDIRECT(calc!AF$11))),"")</f>
        <v/>
      </c>
      <c r="S20" s="158" t="str">
        <f ca="1">IFERROR(IF($C20="","",(SUMIF(INDIRECT(calc!AG$6),$C20,INDIRECT(calc!AG$12))+SUMIF(INDIRECT(calc!AG$7),$C20,INDIRECT(calc!AG$13))+SUMIF(INDIRECT(calc!AG$8),$C20,INDIRECT(calc!AG$14)))/(COUNTIF(INDIRECT(calc!AG$6),$C20)+COUNTIF(INDIRECT(calc!AG$7),$C20)+COUNTIF(INDIRECT(calc!AG$8),$C20))-SUMIF(INDIRECT(calc!AG$6),$C20,INDIRECT(calc!AG$9))-SUMIF(INDIRECT(calc!AG$7),$C20,INDIRECT(calc!AG$10))-SUMIF(INDIRECT(calc!AG$8),$C20,INDIRECT(calc!AG$11))),"")</f>
        <v/>
      </c>
      <c r="T20" s="158" t="str">
        <f ca="1">IFERROR(IF($C20="","",(SUMIF(INDIRECT(calc!AH$6),$C20,INDIRECT(calc!AH$12))+SUMIF(INDIRECT(calc!AH$7),$C20,INDIRECT(calc!AH$13))+SUMIF(INDIRECT(calc!AH$8),$C20,INDIRECT(calc!AH$14)))/(COUNTIF(INDIRECT(calc!AH$6),$C20)+COUNTIF(INDIRECT(calc!AH$7),$C20)+COUNTIF(INDIRECT(calc!AH$8),$C20))-SUMIF(INDIRECT(calc!AH$6),$C20,INDIRECT(calc!AH$9))-SUMIF(INDIRECT(calc!AH$7),$C20,INDIRECT(calc!AH$10))-SUMIF(INDIRECT(calc!AH$8),$C20,INDIRECT(calc!AH$11))),"")</f>
        <v/>
      </c>
      <c r="U20" s="158" t="str">
        <f ca="1">IFERROR(IF($C20="","",(SUMIF(INDIRECT(calc!AI$6),$C20,INDIRECT(calc!AI$12))+SUMIF(INDIRECT(calc!AI$7),$C20,INDIRECT(calc!AI$13))+SUMIF(INDIRECT(calc!AI$8),$C20,INDIRECT(calc!AI$14)))/(COUNTIF(INDIRECT(calc!AI$6),$C20)+COUNTIF(INDIRECT(calc!AI$7),$C20)+COUNTIF(INDIRECT(calc!AI$8),$C20))-SUMIF(INDIRECT(calc!AI$6),$C20,INDIRECT(calc!AI$9))-SUMIF(INDIRECT(calc!AI$7),$C20,INDIRECT(calc!AI$10))-SUMIF(INDIRECT(calc!AI$8),$C20,INDIRECT(calc!AI$11))),"")</f>
        <v/>
      </c>
      <c r="V20" s="158" t="str">
        <f ca="1">IFERROR(IF($C20="","",(SUMIF(INDIRECT(calc!AJ$6),$C20,INDIRECT(calc!AJ$12))+SUMIF(INDIRECT(calc!AJ$7),$C20,INDIRECT(calc!AJ$13))+SUMIF(INDIRECT(calc!AJ$8),$C20,INDIRECT(calc!AJ$14)))/(COUNTIF(INDIRECT(calc!AJ$6),$C20)+COUNTIF(INDIRECT(calc!AJ$7),$C20)+COUNTIF(INDIRECT(calc!AJ$8),$C20))-SUMIF(INDIRECT(calc!AJ$6),$C20,INDIRECT(calc!AJ$9))-SUMIF(INDIRECT(calc!AJ$7),$C20,INDIRECT(calc!AJ$10))-SUMIF(INDIRECT(calc!AJ$8),$C20,INDIRECT(calc!AJ$11))),"")</f>
        <v/>
      </c>
      <c r="X20" s="137"/>
    </row>
    <row r="21" spans="3:24">
      <c r="C21" s="131" t="str">
        <f t="shared" si="0"/>
        <v>7432959TA</v>
      </c>
      <c r="D21" s="131" t="str">
        <f t="shared" si="1"/>
        <v>FILL VENT LINE INTERNAL</v>
      </c>
      <c r="E21" s="142">
        <f>SUMIF(Stocks!A:$A,$C21,Stocks!$B:$B)</f>
        <v>82</v>
      </c>
      <c r="F21" s="142"/>
      <c r="G21" s="146">
        <f t="shared" ca="1" si="2"/>
        <v>0</v>
      </c>
      <c r="H21" s="158" t="str">
        <f ca="1">IFERROR(IF($C21="","",(SUMIF(INDIRECT(calc!V$6),$C21,INDIRECT(calc!V$12))+SUMIF(INDIRECT(calc!V$7),$C21,INDIRECT(calc!V$13))+SUMIF(INDIRECT(calc!V$8),$C21,INDIRECT(calc!V$14)))/(COUNTIF(INDIRECT(calc!V$6),$C21)+COUNTIF(INDIRECT(calc!V$7),$C21)+COUNTIF(INDIRECT(calc!V$8),$C21))-SUMIF(INDIRECT(calc!V$6),$C21,INDIRECT(calc!V$9))-SUMIF(INDIRECT(calc!V$7),$C21,INDIRECT(calc!V$10))-SUMIF(INDIRECT(calc!V$8),$C21,INDIRECT(calc!V$11))),"")</f>
        <v/>
      </c>
      <c r="I21" s="158">
        <f ca="1">IFERROR(IF($C21="","",(SUMIF(INDIRECT(calc!W$6),$C21,INDIRECT(calc!W$12))+SUMIF(INDIRECT(calc!W$7),$C21,INDIRECT(calc!W$13))+SUMIF(INDIRECT(calc!W$8),$C21,INDIRECT(calc!W$14)))/(COUNTIF(INDIRECT(calc!W$6),$C21)+COUNTIF(INDIRECT(calc!W$7),$C21)+COUNTIF(INDIRECT(calc!W$8),$C21))-SUMIF(INDIRECT(calc!W$6),$C21,INDIRECT(calc!W$9))-SUMIF(INDIRECT(calc!W$7),$C21,INDIRECT(calc!W$10))-SUMIF(INDIRECT(calc!W$8),$C21,INDIRECT(calc!W$11))),"")</f>
        <v>42</v>
      </c>
      <c r="J21" s="158" t="str">
        <f ca="1">IFERROR(IF($C21="","",(SUMIF(INDIRECT(calc!X$6),$C21,INDIRECT(calc!X$12))+SUMIF(INDIRECT(calc!X$7),$C21,INDIRECT(calc!X$13))+SUMIF(INDIRECT(calc!X$8),$C21,INDIRECT(calc!X$14)))/(COUNTIF(INDIRECT(calc!X$6),$C21)+COUNTIF(INDIRECT(calc!X$7),$C21)+COUNTIF(INDIRECT(calc!X$8),$C21))-SUMIF(INDIRECT(calc!X$6),$C21,INDIRECT(calc!X$9))-SUMIF(INDIRECT(calc!X$7),$C21,INDIRECT(calc!X$10))-SUMIF(INDIRECT(calc!X$8),$C21,INDIRECT(calc!X$11))),"")</f>
        <v/>
      </c>
      <c r="K21" s="158" t="str">
        <f ca="1">IFERROR(IF($C21="","",(SUMIF(INDIRECT(calc!Y$6),$C21,INDIRECT(calc!Y$12))+SUMIF(INDIRECT(calc!Y$7),$C21,INDIRECT(calc!Y$13))+SUMIF(INDIRECT(calc!Y$8),$C21,INDIRECT(calc!Y$14)))/(COUNTIF(INDIRECT(calc!Y$6),$C21)+COUNTIF(INDIRECT(calc!Y$7),$C21)+COUNTIF(INDIRECT(calc!Y$8),$C21))-SUMIF(INDIRECT(calc!Y$6),$C21,INDIRECT(calc!Y$9))-SUMIF(INDIRECT(calc!Y$7),$C21,INDIRECT(calc!Y$10))-SUMIF(INDIRECT(calc!Y$8),$C21,INDIRECT(calc!Y$11))),"")</f>
        <v/>
      </c>
      <c r="L21" s="158" t="str">
        <f ca="1">IFERROR(IF($C21="","",(SUMIF(INDIRECT(calc!Z$6),$C21,INDIRECT(calc!Z$12))+SUMIF(INDIRECT(calc!Z$7),$C21,INDIRECT(calc!Z$13))+SUMIF(INDIRECT(calc!Z$8),$C21,INDIRECT(calc!Z$14)))/(COUNTIF(INDIRECT(calc!Z$6),$C21)+COUNTIF(INDIRECT(calc!Z$7),$C21)+COUNTIF(INDIRECT(calc!Z$8),$C21))-SUMIF(INDIRECT(calc!Z$6),$C21,INDIRECT(calc!Z$9))-SUMIF(INDIRECT(calc!Z$7),$C21,INDIRECT(calc!Z$10))-SUMIF(INDIRECT(calc!Z$8),$C21,INDIRECT(calc!Z$11))),"")</f>
        <v/>
      </c>
      <c r="M21" s="158" t="str">
        <f ca="1">IFERROR(IF($C21="","",(SUMIF(INDIRECT(calc!AA$6),$C21,INDIRECT(calc!AA$12))+SUMIF(INDIRECT(calc!AA$7),$C21,INDIRECT(calc!AA$13))+SUMIF(INDIRECT(calc!AA$8),$C21,INDIRECT(calc!AA$14)))/(COUNTIF(INDIRECT(calc!AA$6),$C21)+COUNTIF(INDIRECT(calc!AA$7),$C21)+COUNTIF(INDIRECT(calc!AA$8),$C21))-SUMIF(INDIRECT(calc!AA$6),$C21,INDIRECT(calc!AA$9))-SUMIF(INDIRECT(calc!AA$7),$C21,INDIRECT(calc!AA$10))-SUMIF(INDIRECT(calc!AA$8),$C21,INDIRECT(calc!AA$11))),"")</f>
        <v/>
      </c>
      <c r="N21" s="158" t="str">
        <f ca="1">IFERROR(IF($C21="","",(SUMIF(INDIRECT(calc!AB$6),$C21,INDIRECT(calc!AB$12))+SUMIF(INDIRECT(calc!AB$7),$C21,INDIRECT(calc!AB$13))+SUMIF(INDIRECT(calc!AB$8),$C21,INDIRECT(calc!AB$14)))/(COUNTIF(INDIRECT(calc!AB$6),$C21)+COUNTIF(INDIRECT(calc!AB$7),$C21)+COUNTIF(INDIRECT(calc!AB$8),$C21))-SUMIF(INDIRECT(calc!AB$6),$C21,INDIRECT(calc!AB$9))-SUMIF(INDIRECT(calc!AB$7),$C21,INDIRECT(calc!AB$10))-SUMIF(INDIRECT(calc!AB$8),$C21,INDIRECT(calc!AB$11))),"")</f>
        <v/>
      </c>
      <c r="O21" s="158" t="str">
        <f ca="1">IFERROR(IF($C21="","",(SUMIF(INDIRECT(calc!AC$6),$C21,INDIRECT(calc!AC$12))+SUMIF(INDIRECT(calc!AC$7),$C21,INDIRECT(calc!AC$13))+SUMIF(INDIRECT(calc!AC$8),$C21,INDIRECT(calc!AC$14)))/(COUNTIF(INDIRECT(calc!AC$6),$C21)+COUNTIF(INDIRECT(calc!AC$7),$C21)+COUNTIF(INDIRECT(calc!AC$8),$C21))-SUMIF(INDIRECT(calc!AC$6),$C21,INDIRECT(calc!AC$9))-SUMIF(INDIRECT(calc!AC$7),$C21,INDIRECT(calc!AC$10))-SUMIF(INDIRECT(calc!AC$8),$C21,INDIRECT(calc!AC$11))),"")</f>
        <v/>
      </c>
      <c r="P21" s="158" t="str">
        <f ca="1">IFERROR(IF($C21="","",(SUMIF(INDIRECT(calc!AD$6),$C21,INDIRECT(calc!AD$12))+SUMIF(INDIRECT(calc!AD$7),$C21,INDIRECT(calc!AD$13))+SUMIF(INDIRECT(calc!AD$8),$C21,INDIRECT(calc!AD$14)))/(COUNTIF(INDIRECT(calc!AD$6),$C21)+COUNTIF(INDIRECT(calc!AD$7),$C21)+COUNTIF(INDIRECT(calc!AD$8),$C21))-SUMIF(INDIRECT(calc!AD$6),$C21,INDIRECT(calc!AD$9))-SUMIF(INDIRECT(calc!AD$7),$C21,INDIRECT(calc!AD$10))-SUMIF(INDIRECT(calc!AD$8),$C21,INDIRECT(calc!AD$11))),"")</f>
        <v/>
      </c>
      <c r="Q21" s="158" t="str">
        <f ca="1">IFERROR(IF($C21="","",(SUMIF(INDIRECT(calc!AE$6),$C21,INDIRECT(calc!AE$12))+SUMIF(INDIRECT(calc!AE$7),$C21,INDIRECT(calc!AE$13))+SUMIF(INDIRECT(calc!AE$8),$C21,INDIRECT(calc!AE$14)))/(COUNTIF(INDIRECT(calc!AE$6),$C21)+COUNTIF(INDIRECT(calc!AE$7),$C21)+COUNTIF(INDIRECT(calc!AE$8),$C21))-SUMIF(INDIRECT(calc!AE$6),$C21,INDIRECT(calc!AE$9))-SUMIF(INDIRECT(calc!AE$7),$C21,INDIRECT(calc!AE$10))-SUMIF(INDIRECT(calc!AE$8),$C21,INDIRECT(calc!AE$11))),"")</f>
        <v/>
      </c>
      <c r="R21" s="158" t="str">
        <f ca="1">IFERROR(IF($C21="","",(SUMIF(INDIRECT(calc!AF$6),$C21,INDIRECT(calc!AF$12))+SUMIF(INDIRECT(calc!AF$7),$C21,INDIRECT(calc!AF$13))+SUMIF(INDIRECT(calc!AF$8),$C21,INDIRECT(calc!AF$14)))/(COUNTIF(INDIRECT(calc!AF$6),$C21)+COUNTIF(INDIRECT(calc!AF$7),$C21)+COUNTIF(INDIRECT(calc!AF$8),$C21))-SUMIF(INDIRECT(calc!AF$6),$C21,INDIRECT(calc!AF$9))-SUMIF(INDIRECT(calc!AF$7),$C21,INDIRECT(calc!AF$10))-SUMIF(INDIRECT(calc!AF$8),$C21,INDIRECT(calc!AF$11))),"")</f>
        <v/>
      </c>
      <c r="S21" s="158" t="str">
        <f ca="1">IFERROR(IF($C21="","",(SUMIF(INDIRECT(calc!AG$6),$C21,INDIRECT(calc!AG$12))+SUMIF(INDIRECT(calc!AG$7),$C21,INDIRECT(calc!AG$13))+SUMIF(INDIRECT(calc!AG$8),$C21,INDIRECT(calc!AG$14)))/(COUNTIF(INDIRECT(calc!AG$6),$C21)+COUNTIF(INDIRECT(calc!AG$7),$C21)+COUNTIF(INDIRECT(calc!AG$8),$C21))-SUMIF(INDIRECT(calc!AG$6),$C21,INDIRECT(calc!AG$9))-SUMIF(INDIRECT(calc!AG$7),$C21,INDIRECT(calc!AG$10))-SUMIF(INDIRECT(calc!AG$8),$C21,INDIRECT(calc!AG$11))),"")</f>
        <v/>
      </c>
      <c r="T21" s="158" t="str">
        <f ca="1">IFERROR(IF($C21="","",(SUMIF(INDIRECT(calc!AH$6),$C21,INDIRECT(calc!AH$12))+SUMIF(INDIRECT(calc!AH$7),$C21,INDIRECT(calc!AH$13))+SUMIF(INDIRECT(calc!AH$8),$C21,INDIRECT(calc!AH$14)))/(COUNTIF(INDIRECT(calc!AH$6),$C21)+COUNTIF(INDIRECT(calc!AH$7),$C21)+COUNTIF(INDIRECT(calc!AH$8),$C21))-SUMIF(INDIRECT(calc!AH$6),$C21,INDIRECT(calc!AH$9))-SUMIF(INDIRECT(calc!AH$7),$C21,INDIRECT(calc!AH$10))-SUMIF(INDIRECT(calc!AH$8),$C21,INDIRECT(calc!AH$11))),"")</f>
        <v/>
      </c>
      <c r="U21" s="158" t="str">
        <f ca="1">IFERROR(IF($C21="","",(SUMIF(INDIRECT(calc!AI$6),$C21,INDIRECT(calc!AI$12))+SUMIF(INDIRECT(calc!AI$7),$C21,INDIRECT(calc!AI$13))+SUMIF(INDIRECT(calc!AI$8),$C21,INDIRECT(calc!AI$14)))/(COUNTIF(INDIRECT(calc!AI$6),$C21)+COUNTIF(INDIRECT(calc!AI$7),$C21)+COUNTIF(INDIRECT(calc!AI$8),$C21))-SUMIF(INDIRECT(calc!AI$6),$C21,INDIRECT(calc!AI$9))-SUMIF(INDIRECT(calc!AI$7),$C21,INDIRECT(calc!AI$10))-SUMIF(INDIRECT(calc!AI$8),$C21,INDIRECT(calc!AI$11))),"")</f>
        <v/>
      </c>
      <c r="V21" s="158" t="str">
        <f ca="1">IFERROR(IF($C21="","",(SUMIF(INDIRECT(calc!AJ$6),$C21,INDIRECT(calc!AJ$12))+SUMIF(INDIRECT(calc!AJ$7),$C21,INDIRECT(calc!AJ$13))+SUMIF(INDIRECT(calc!AJ$8),$C21,INDIRECT(calc!AJ$14)))/(COUNTIF(INDIRECT(calc!AJ$6),$C21)+COUNTIF(INDIRECT(calc!AJ$7),$C21)+COUNTIF(INDIRECT(calc!AJ$8),$C21))-SUMIF(INDIRECT(calc!AJ$6),$C21,INDIRECT(calc!AJ$9))-SUMIF(INDIRECT(calc!AJ$7),$C21,INDIRECT(calc!AJ$10))-SUMIF(INDIRECT(calc!AJ$8),$C21,INDIRECT(calc!AJ$11))),"")</f>
        <v/>
      </c>
      <c r="X21" s="137"/>
    </row>
    <row r="22" spans="3:24">
      <c r="C22" s="131" t="str">
        <f t="shared" si="0"/>
        <v>7432791TA</v>
      </c>
      <c r="D22" s="131" t="str">
        <f t="shared" si="1"/>
        <v>VENT LINE EXTERNAL</v>
      </c>
      <c r="E22" s="142">
        <f>SUMIF(Stocks!A:$A,$C22,Stocks!$B:$B)</f>
        <v>24</v>
      </c>
      <c r="F22" s="142"/>
      <c r="G22" s="146">
        <f t="shared" ca="1" si="2"/>
        <v>-16</v>
      </c>
      <c r="H22" s="158" t="str">
        <f ca="1">IFERROR(IF($C22="","",(SUMIF(INDIRECT(calc!V$6),$C22,INDIRECT(calc!V$12))+SUMIF(INDIRECT(calc!V$7),$C22,INDIRECT(calc!V$13))+SUMIF(INDIRECT(calc!V$8),$C22,INDIRECT(calc!V$14)))/(COUNTIF(INDIRECT(calc!V$6),$C22)+COUNTIF(INDIRECT(calc!V$7),$C22)+COUNTIF(INDIRECT(calc!V$8),$C22))-SUMIF(INDIRECT(calc!V$6),$C22,INDIRECT(calc!V$9))-SUMIF(INDIRECT(calc!V$7),$C22,INDIRECT(calc!V$10))-SUMIF(INDIRECT(calc!V$8),$C22,INDIRECT(calc!V$11))),"")</f>
        <v/>
      </c>
      <c r="I22" s="158">
        <f ca="1">IFERROR(IF($C22="","",(SUMIF(INDIRECT(calc!W$6),$C22,INDIRECT(calc!W$12))+SUMIF(INDIRECT(calc!W$7),$C22,INDIRECT(calc!W$13))+SUMIF(INDIRECT(calc!W$8),$C22,INDIRECT(calc!W$14)))/(COUNTIF(INDIRECT(calc!W$6),$C22)+COUNTIF(INDIRECT(calc!W$7),$C22)+COUNTIF(INDIRECT(calc!W$8),$C22))-SUMIF(INDIRECT(calc!W$6),$C22,INDIRECT(calc!W$9))-SUMIF(INDIRECT(calc!W$7),$C22,INDIRECT(calc!W$10))-SUMIF(INDIRECT(calc!W$8),$C22,INDIRECT(calc!W$11))),"")</f>
        <v>-16</v>
      </c>
      <c r="J22" s="158" t="str">
        <f ca="1">IFERROR(IF($C22="","",(SUMIF(INDIRECT(calc!X$6),$C22,INDIRECT(calc!X$12))+SUMIF(INDIRECT(calc!X$7),$C22,INDIRECT(calc!X$13))+SUMIF(INDIRECT(calc!X$8),$C22,INDIRECT(calc!X$14)))/(COUNTIF(INDIRECT(calc!X$6),$C22)+COUNTIF(INDIRECT(calc!X$7),$C22)+COUNTIF(INDIRECT(calc!X$8),$C22))-SUMIF(INDIRECT(calc!X$6),$C22,INDIRECT(calc!X$9))-SUMIF(INDIRECT(calc!X$7),$C22,INDIRECT(calc!X$10))-SUMIF(INDIRECT(calc!X$8),$C22,INDIRECT(calc!X$11))),"")</f>
        <v/>
      </c>
      <c r="K22" s="158" t="str">
        <f ca="1">IFERROR(IF($C22="","",(SUMIF(INDIRECT(calc!Y$6),$C22,INDIRECT(calc!Y$12))+SUMIF(INDIRECT(calc!Y$7),$C22,INDIRECT(calc!Y$13))+SUMIF(INDIRECT(calc!Y$8),$C22,INDIRECT(calc!Y$14)))/(COUNTIF(INDIRECT(calc!Y$6),$C22)+COUNTIF(INDIRECT(calc!Y$7),$C22)+COUNTIF(INDIRECT(calc!Y$8),$C22))-SUMIF(INDIRECT(calc!Y$6),$C22,INDIRECT(calc!Y$9))-SUMIF(INDIRECT(calc!Y$7),$C22,INDIRECT(calc!Y$10))-SUMIF(INDIRECT(calc!Y$8),$C22,INDIRECT(calc!Y$11))),"")</f>
        <v/>
      </c>
      <c r="L22" s="158" t="str">
        <f ca="1">IFERROR(IF($C22="","",(SUMIF(INDIRECT(calc!Z$6),$C22,INDIRECT(calc!Z$12))+SUMIF(INDIRECT(calc!Z$7),$C22,INDIRECT(calc!Z$13))+SUMIF(INDIRECT(calc!Z$8),$C22,INDIRECT(calc!Z$14)))/(COUNTIF(INDIRECT(calc!Z$6),$C22)+COUNTIF(INDIRECT(calc!Z$7),$C22)+COUNTIF(INDIRECT(calc!Z$8),$C22))-SUMIF(INDIRECT(calc!Z$6),$C22,INDIRECT(calc!Z$9))-SUMIF(INDIRECT(calc!Z$7),$C22,INDIRECT(calc!Z$10))-SUMIF(INDIRECT(calc!Z$8),$C22,INDIRECT(calc!Z$11))),"")</f>
        <v/>
      </c>
      <c r="M22" s="158" t="str">
        <f ca="1">IFERROR(IF($C22="","",(SUMIF(INDIRECT(calc!AA$6),$C22,INDIRECT(calc!AA$12))+SUMIF(INDIRECT(calc!AA$7),$C22,INDIRECT(calc!AA$13))+SUMIF(INDIRECT(calc!AA$8),$C22,INDIRECT(calc!AA$14)))/(COUNTIF(INDIRECT(calc!AA$6),$C22)+COUNTIF(INDIRECT(calc!AA$7),$C22)+COUNTIF(INDIRECT(calc!AA$8),$C22))-SUMIF(INDIRECT(calc!AA$6),$C22,INDIRECT(calc!AA$9))-SUMIF(INDIRECT(calc!AA$7),$C22,INDIRECT(calc!AA$10))-SUMIF(INDIRECT(calc!AA$8),$C22,INDIRECT(calc!AA$11))),"")</f>
        <v/>
      </c>
      <c r="N22" s="158" t="str">
        <f ca="1">IFERROR(IF($C22="","",(SUMIF(INDIRECT(calc!AB$6),$C22,INDIRECT(calc!AB$12))+SUMIF(INDIRECT(calc!AB$7),$C22,INDIRECT(calc!AB$13))+SUMIF(INDIRECT(calc!AB$8),$C22,INDIRECT(calc!AB$14)))/(COUNTIF(INDIRECT(calc!AB$6),$C22)+COUNTIF(INDIRECT(calc!AB$7),$C22)+COUNTIF(INDIRECT(calc!AB$8),$C22))-SUMIF(INDIRECT(calc!AB$6),$C22,INDIRECT(calc!AB$9))-SUMIF(INDIRECT(calc!AB$7),$C22,INDIRECT(calc!AB$10))-SUMIF(INDIRECT(calc!AB$8),$C22,INDIRECT(calc!AB$11))),"")</f>
        <v/>
      </c>
      <c r="O22" s="158" t="str">
        <f ca="1">IFERROR(IF($C22="","",(SUMIF(INDIRECT(calc!AC$6),$C22,INDIRECT(calc!AC$12))+SUMIF(INDIRECT(calc!AC$7),$C22,INDIRECT(calc!AC$13))+SUMIF(INDIRECT(calc!AC$8),$C22,INDIRECT(calc!AC$14)))/(COUNTIF(INDIRECT(calc!AC$6),$C22)+COUNTIF(INDIRECT(calc!AC$7),$C22)+COUNTIF(INDIRECT(calc!AC$8),$C22))-SUMIF(INDIRECT(calc!AC$6),$C22,INDIRECT(calc!AC$9))-SUMIF(INDIRECT(calc!AC$7),$C22,INDIRECT(calc!AC$10))-SUMIF(INDIRECT(calc!AC$8),$C22,INDIRECT(calc!AC$11))),"")</f>
        <v/>
      </c>
      <c r="P22" s="158" t="str">
        <f ca="1">IFERROR(IF($C22="","",(SUMIF(INDIRECT(calc!AD$6),$C22,INDIRECT(calc!AD$12))+SUMIF(INDIRECT(calc!AD$7),$C22,INDIRECT(calc!AD$13))+SUMIF(INDIRECT(calc!AD$8),$C22,INDIRECT(calc!AD$14)))/(COUNTIF(INDIRECT(calc!AD$6),$C22)+COUNTIF(INDIRECT(calc!AD$7),$C22)+COUNTIF(INDIRECT(calc!AD$8),$C22))-SUMIF(INDIRECT(calc!AD$6),$C22,INDIRECT(calc!AD$9))-SUMIF(INDIRECT(calc!AD$7),$C22,INDIRECT(calc!AD$10))-SUMIF(INDIRECT(calc!AD$8),$C22,INDIRECT(calc!AD$11))),"")</f>
        <v/>
      </c>
      <c r="Q22" s="158" t="str">
        <f ca="1">IFERROR(IF($C22="","",(SUMIF(INDIRECT(calc!AE$6),$C22,INDIRECT(calc!AE$12))+SUMIF(INDIRECT(calc!AE$7),$C22,INDIRECT(calc!AE$13))+SUMIF(INDIRECT(calc!AE$8),$C22,INDIRECT(calc!AE$14)))/(COUNTIF(INDIRECT(calc!AE$6),$C22)+COUNTIF(INDIRECT(calc!AE$7),$C22)+COUNTIF(INDIRECT(calc!AE$8),$C22))-SUMIF(INDIRECT(calc!AE$6),$C22,INDIRECT(calc!AE$9))-SUMIF(INDIRECT(calc!AE$7),$C22,INDIRECT(calc!AE$10))-SUMIF(INDIRECT(calc!AE$8),$C22,INDIRECT(calc!AE$11))),"")</f>
        <v/>
      </c>
      <c r="R22" s="158" t="str">
        <f ca="1">IFERROR(IF($C22="","",(SUMIF(INDIRECT(calc!AF$6),$C22,INDIRECT(calc!AF$12))+SUMIF(INDIRECT(calc!AF$7),$C22,INDIRECT(calc!AF$13))+SUMIF(INDIRECT(calc!AF$8),$C22,INDIRECT(calc!AF$14)))/(COUNTIF(INDIRECT(calc!AF$6),$C22)+COUNTIF(INDIRECT(calc!AF$7),$C22)+COUNTIF(INDIRECT(calc!AF$8),$C22))-SUMIF(INDIRECT(calc!AF$6),$C22,INDIRECT(calc!AF$9))-SUMIF(INDIRECT(calc!AF$7),$C22,INDIRECT(calc!AF$10))-SUMIF(INDIRECT(calc!AF$8),$C22,INDIRECT(calc!AF$11))),"")</f>
        <v/>
      </c>
      <c r="S22" s="158" t="str">
        <f ca="1">IFERROR(IF($C22="","",(SUMIF(INDIRECT(calc!AG$6),$C22,INDIRECT(calc!AG$12))+SUMIF(INDIRECT(calc!AG$7),$C22,INDIRECT(calc!AG$13))+SUMIF(INDIRECT(calc!AG$8),$C22,INDIRECT(calc!AG$14)))/(COUNTIF(INDIRECT(calc!AG$6),$C22)+COUNTIF(INDIRECT(calc!AG$7),$C22)+COUNTIF(INDIRECT(calc!AG$8),$C22))-SUMIF(INDIRECT(calc!AG$6),$C22,INDIRECT(calc!AG$9))-SUMIF(INDIRECT(calc!AG$7),$C22,INDIRECT(calc!AG$10))-SUMIF(INDIRECT(calc!AG$8),$C22,INDIRECT(calc!AG$11))),"")</f>
        <v/>
      </c>
      <c r="T22" s="158" t="str">
        <f ca="1">IFERROR(IF($C22="","",(SUMIF(INDIRECT(calc!AH$6),$C22,INDIRECT(calc!AH$12))+SUMIF(INDIRECT(calc!AH$7),$C22,INDIRECT(calc!AH$13))+SUMIF(INDIRECT(calc!AH$8),$C22,INDIRECT(calc!AH$14)))/(COUNTIF(INDIRECT(calc!AH$6),$C22)+COUNTIF(INDIRECT(calc!AH$7),$C22)+COUNTIF(INDIRECT(calc!AH$8),$C22))-SUMIF(INDIRECT(calc!AH$6),$C22,INDIRECT(calc!AH$9))-SUMIF(INDIRECT(calc!AH$7),$C22,INDIRECT(calc!AH$10))-SUMIF(INDIRECT(calc!AH$8),$C22,INDIRECT(calc!AH$11))),"")</f>
        <v/>
      </c>
      <c r="U22" s="158" t="str">
        <f ca="1">IFERROR(IF($C22="","",(SUMIF(INDIRECT(calc!AI$6),$C22,INDIRECT(calc!AI$12))+SUMIF(INDIRECT(calc!AI$7),$C22,INDIRECT(calc!AI$13))+SUMIF(INDIRECT(calc!AI$8),$C22,INDIRECT(calc!AI$14)))/(COUNTIF(INDIRECT(calc!AI$6),$C22)+COUNTIF(INDIRECT(calc!AI$7),$C22)+COUNTIF(INDIRECT(calc!AI$8),$C22))-SUMIF(INDIRECT(calc!AI$6),$C22,INDIRECT(calc!AI$9))-SUMIF(INDIRECT(calc!AI$7),$C22,INDIRECT(calc!AI$10))-SUMIF(INDIRECT(calc!AI$8),$C22,INDIRECT(calc!AI$11))),"")</f>
        <v/>
      </c>
      <c r="V22" s="158" t="str">
        <f ca="1">IFERROR(IF($C22="","",(SUMIF(INDIRECT(calc!AJ$6),$C22,INDIRECT(calc!AJ$12))+SUMIF(INDIRECT(calc!AJ$7),$C22,INDIRECT(calc!AJ$13))+SUMIF(INDIRECT(calc!AJ$8),$C22,INDIRECT(calc!AJ$14)))/(COUNTIF(INDIRECT(calc!AJ$6),$C22)+COUNTIF(INDIRECT(calc!AJ$7),$C22)+COUNTIF(INDIRECT(calc!AJ$8),$C22))-SUMIF(INDIRECT(calc!AJ$6),$C22,INDIRECT(calc!AJ$9))-SUMIF(INDIRECT(calc!AJ$7),$C22,INDIRECT(calc!AJ$10))-SUMIF(INDIRECT(calc!AJ$8),$C22,INDIRECT(calc!AJ$11))),"")</f>
        <v/>
      </c>
      <c r="X22" s="137"/>
    </row>
    <row r="23" spans="3:24">
      <c r="C23" s="131" t="str">
        <f t="shared" si="0"/>
        <v>7432792TA</v>
      </c>
      <c r="D23" s="131" t="str">
        <f t="shared" si="1"/>
        <v xml:space="preserve"> DELIVERY LINE DML </v>
      </c>
      <c r="E23" s="142">
        <f>SUMIF(Stocks!A:$A,$C23,Stocks!$B:$B)</f>
        <v>80</v>
      </c>
      <c r="F23" s="142"/>
      <c r="G23" s="146">
        <f t="shared" ca="1" si="2"/>
        <v>0</v>
      </c>
      <c r="H23" s="158" t="str">
        <f ca="1">IFERROR(IF($C23="","",(SUMIF(INDIRECT(calc!V$6),$C23,INDIRECT(calc!V$12))+SUMIF(INDIRECT(calc!V$7),$C23,INDIRECT(calc!V$13))+SUMIF(INDIRECT(calc!V$8),$C23,INDIRECT(calc!V$14)))/(COUNTIF(INDIRECT(calc!V$6),$C23)+COUNTIF(INDIRECT(calc!V$7),$C23)+COUNTIF(INDIRECT(calc!V$8),$C23))-SUMIF(INDIRECT(calc!V$6),$C23,INDIRECT(calc!V$9))-SUMIF(INDIRECT(calc!V$7),$C23,INDIRECT(calc!V$10))-SUMIF(INDIRECT(calc!V$8),$C23,INDIRECT(calc!V$11))),"")</f>
        <v/>
      </c>
      <c r="I23" s="158">
        <f ca="1">IFERROR(IF($C23="","",(SUMIF(INDIRECT(calc!W$6),$C23,INDIRECT(calc!W$12))+SUMIF(INDIRECT(calc!W$7),$C23,INDIRECT(calc!W$13))+SUMIF(INDIRECT(calc!W$8),$C23,INDIRECT(calc!W$14)))/(COUNTIF(INDIRECT(calc!W$6),$C23)+COUNTIF(INDIRECT(calc!W$7),$C23)+COUNTIF(INDIRECT(calc!W$8),$C23))-SUMIF(INDIRECT(calc!W$6),$C23,INDIRECT(calc!W$9))-SUMIF(INDIRECT(calc!W$7),$C23,INDIRECT(calc!W$10))-SUMIF(INDIRECT(calc!W$8),$C23,INDIRECT(calc!W$11))),"")</f>
        <v>40</v>
      </c>
      <c r="J23" s="158" t="str">
        <f ca="1">IFERROR(IF($C23="","",(SUMIF(INDIRECT(calc!X$6),$C23,INDIRECT(calc!X$12))+SUMIF(INDIRECT(calc!X$7),$C23,INDIRECT(calc!X$13))+SUMIF(INDIRECT(calc!X$8),$C23,INDIRECT(calc!X$14)))/(COUNTIF(INDIRECT(calc!X$6),$C23)+COUNTIF(INDIRECT(calc!X$7),$C23)+COUNTIF(INDIRECT(calc!X$8),$C23))-SUMIF(INDIRECT(calc!X$6),$C23,INDIRECT(calc!X$9))-SUMIF(INDIRECT(calc!X$7),$C23,INDIRECT(calc!X$10))-SUMIF(INDIRECT(calc!X$8),$C23,INDIRECT(calc!X$11))),"")</f>
        <v/>
      </c>
      <c r="K23" s="158" t="str">
        <f ca="1">IFERROR(IF($C23="","",(SUMIF(INDIRECT(calc!Y$6),$C23,INDIRECT(calc!Y$12))+SUMIF(INDIRECT(calc!Y$7),$C23,INDIRECT(calc!Y$13))+SUMIF(INDIRECT(calc!Y$8),$C23,INDIRECT(calc!Y$14)))/(COUNTIF(INDIRECT(calc!Y$6),$C23)+COUNTIF(INDIRECT(calc!Y$7),$C23)+COUNTIF(INDIRECT(calc!Y$8),$C23))-SUMIF(INDIRECT(calc!Y$6),$C23,INDIRECT(calc!Y$9))-SUMIF(INDIRECT(calc!Y$7),$C23,INDIRECT(calc!Y$10))-SUMIF(INDIRECT(calc!Y$8),$C23,INDIRECT(calc!Y$11))),"")</f>
        <v/>
      </c>
      <c r="L23" s="158" t="str">
        <f ca="1">IFERROR(IF($C23="","",(SUMIF(INDIRECT(calc!Z$6),$C23,INDIRECT(calc!Z$12))+SUMIF(INDIRECT(calc!Z$7),$C23,INDIRECT(calc!Z$13))+SUMIF(INDIRECT(calc!Z$8),$C23,INDIRECT(calc!Z$14)))/(COUNTIF(INDIRECT(calc!Z$6),$C23)+COUNTIF(INDIRECT(calc!Z$7),$C23)+COUNTIF(INDIRECT(calc!Z$8),$C23))-SUMIF(INDIRECT(calc!Z$6),$C23,INDIRECT(calc!Z$9))-SUMIF(INDIRECT(calc!Z$7),$C23,INDIRECT(calc!Z$10))-SUMIF(INDIRECT(calc!Z$8),$C23,INDIRECT(calc!Z$11))),"")</f>
        <v/>
      </c>
      <c r="M23" s="158" t="str">
        <f ca="1">IFERROR(IF($C23="","",(SUMIF(INDIRECT(calc!AA$6),$C23,INDIRECT(calc!AA$12))+SUMIF(INDIRECT(calc!AA$7),$C23,INDIRECT(calc!AA$13))+SUMIF(INDIRECT(calc!AA$8),$C23,INDIRECT(calc!AA$14)))/(COUNTIF(INDIRECT(calc!AA$6),$C23)+COUNTIF(INDIRECT(calc!AA$7),$C23)+COUNTIF(INDIRECT(calc!AA$8),$C23))-SUMIF(INDIRECT(calc!AA$6),$C23,INDIRECT(calc!AA$9))-SUMIF(INDIRECT(calc!AA$7),$C23,INDIRECT(calc!AA$10))-SUMIF(INDIRECT(calc!AA$8),$C23,INDIRECT(calc!AA$11))),"")</f>
        <v/>
      </c>
      <c r="N23" s="158" t="str">
        <f ca="1">IFERROR(IF($C23="","",(SUMIF(INDIRECT(calc!AB$6),$C23,INDIRECT(calc!AB$12))+SUMIF(INDIRECT(calc!AB$7),$C23,INDIRECT(calc!AB$13))+SUMIF(INDIRECT(calc!AB$8),$C23,INDIRECT(calc!AB$14)))/(COUNTIF(INDIRECT(calc!AB$6),$C23)+COUNTIF(INDIRECT(calc!AB$7),$C23)+COUNTIF(INDIRECT(calc!AB$8),$C23))-SUMIF(INDIRECT(calc!AB$6),$C23,INDIRECT(calc!AB$9))-SUMIF(INDIRECT(calc!AB$7),$C23,INDIRECT(calc!AB$10))-SUMIF(INDIRECT(calc!AB$8),$C23,INDIRECT(calc!AB$11))),"")</f>
        <v/>
      </c>
      <c r="O23" s="158" t="str">
        <f ca="1">IFERROR(IF($C23="","",(SUMIF(INDIRECT(calc!AC$6),$C23,INDIRECT(calc!AC$12))+SUMIF(INDIRECT(calc!AC$7),$C23,INDIRECT(calc!AC$13))+SUMIF(INDIRECT(calc!AC$8),$C23,INDIRECT(calc!AC$14)))/(COUNTIF(INDIRECT(calc!AC$6),$C23)+COUNTIF(INDIRECT(calc!AC$7),$C23)+COUNTIF(INDIRECT(calc!AC$8),$C23))-SUMIF(INDIRECT(calc!AC$6),$C23,INDIRECT(calc!AC$9))-SUMIF(INDIRECT(calc!AC$7),$C23,INDIRECT(calc!AC$10))-SUMIF(INDIRECT(calc!AC$8),$C23,INDIRECT(calc!AC$11))),"")</f>
        <v/>
      </c>
      <c r="P23" s="158" t="str">
        <f ca="1">IFERROR(IF($C23="","",(SUMIF(INDIRECT(calc!AD$6),$C23,INDIRECT(calc!AD$12))+SUMIF(INDIRECT(calc!AD$7),$C23,INDIRECT(calc!AD$13))+SUMIF(INDIRECT(calc!AD$8),$C23,INDIRECT(calc!AD$14)))/(COUNTIF(INDIRECT(calc!AD$6),$C23)+COUNTIF(INDIRECT(calc!AD$7),$C23)+COUNTIF(INDIRECT(calc!AD$8),$C23))-SUMIF(INDIRECT(calc!AD$6),$C23,INDIRECT(calc!AD$9))-SUMIF(INDIRECT(calc!AD$7),$C23,INDIRECT(calc!AD$10))-SUMIF(INDIRECT(calc!AD$8),$C23,INDIRECT(calc!AD$11))),"")</f>
        <v/>
      </c>
      <c r="Q23" s="158" t="str">
        <f ca="1">IFERROR(IF($C23="","",(SUMIF(INDIRECT(calc!AE$6),$C23,INDIRECT(calc!AE$12))+SUMIF(INDIRECT(calc!AE$7),$C23,INDIRECT(calc!AE$13))+SUMIF(INDIRECT(calc!AE$8),$C23,INDIRECT(calc!AE$14)))/(COUNTIF(INDIRECT(calc!AE$6),$C23)+COUNTIF(INDIRECT(calc!AE$7),$C23)+COUNTIF(INDIRECT(calc!AE$8),$C23))-SUMIF(INDIRECT(calc!AE$6),$C23,INDIRECT(calc!AE$9))-SUMIF(INDIRECT(calc!AE$7),$C23,INDIRECT(calc!AE$10))-SUMIF(INDIRECT(calc!AE$8),$C23,INDIRECT(calc!AE$11))),"")</f>
        <v/>
      </c>
      <c r="R23" s="158" t="str">
        <f ca="1">IFERROR(IF($C23="","",(SUMIF(INDIRECT(calc!AF$6),$C23,INDIRECT(calc!AF$12))+SUMIF(INDIRECT(calc!AF$7),$C23,INDIRECT(calc!AF$13))+SUMIF(INDIRECT(calc!AF$8),$C23,INDIRECT(calc!AF$14)))/(COUNTIF(INDIRECT(calc!AF$6),$C23)+COUNTIF(INDIRECT(calc!AF$7),$C23)+COUNTIF(INDIRECT(calc!AF$8),$C23))-SUMIF(INDIRECT(calc!AF$6),$C23,INDIRECT(calc!AF$9))-SUMIF(INDIRECT(calc!AF$7),$C23,INDIRECT(calc!AF$10))-SUMIF(INDIRECT(calc!AF$8),$C23,INDIRECT(calc!AF$11))),"")</f>
        <v/>
      </c>
      <c r="S23" s="158" t="str">
        <f ca="1">IFERROR(IF($C23="","",(SUMIF(INDIRECT(calc!AG$6),$C23,INDIRECT(calc!AG$12))+SUMIF(INDIRECT(calc!AG$7),$C23,INDIRECT(calc!AG$13))+SUMIF(INDIRECT(calc!AG$8),$C23,INDIRECT(calc!AG$14)))/(COUNTIF(INDIRECT(calc!AG$6),$C23)+COUNTIF(INDIRECT(calc!AG$7),$C23)+COUNTIF(INDIRECT(calc!AG$8),$C23))-SUMIF(INDIRECT(calc!AG$6),$C23,INDIRECT(calc!AG$9))-SUMIF(INDIRECT(calc!AG$7),$C23,INDIRECT(calc!AG$10))-SUMIF(INDIRECT(calc!AG$8),$C23,INDIRECT(calc!AG$11))),"")</f>
        <v/>
      </c>
      <c r="T23" s="158" t="str">
        <f ca="1">IFERROR(IF($C23="","",(SUMIF(INDIRECT(calc!AH$6),$C23,INDIRECT(calc!AH$12))+SUMIF(INDIRECT(calc!AH$7),$C23,INDIRECT(calc!AH$13))+SUMIF(INDIRECT(calc!AH$8),$C23,INDIRECT(calc!AH$14)))/(COUNTIF(INDIRECT(calc!AH$6),$C23)+COUNTIF(INDIRECT(calc!AH$7),$C23)+COUNTIF(INDIRECT(calc!AH$8),$C23))-SUMIF(INDIRECT(calc!AH$6),$C23,INDIRECT(calc!AH$9))-SUMIF(INDIRECT(calc!AH$7),$C23,INDIRECT(calc!AH$10))-SUMIF(INDIRECT(calc!AH$8),$C23,INDIRECT(calc!AH$11))),"")</f>
        <v/>
      </c>
      <c r="U23" s="158" t="str">
        <f ca="1">IFERROR(IF($C23="","",(SUMIF(INDIRECT(calc!AI$6),$C23,INDIRECT(calc!AI$12))+SUMIF(INDIRECT(calc!AI$7),$C23,INDIRECT(calc!AI$13))+SUMIF(INDIRECT(calc!AI$8),$C23,INDIRECT(calc!AI$14)))/(COUNTIF(INDIRECT(calc!AI$6),$C23)+COUNTIF(INDIRECT(calc!AI$7),$C23)+COUNTIF(INDIRECT(calc!AI$8),$C23))-SUMIF(INDIRECT(calc!AI$6),$C23,INDIRECT(calc!AI$9))-SUMIF(INDIRECT(calc!AI$7),$C23,INDIRECT(calc!AI$10))-SUMIF(INDIRECT(calc!AI$8),$C23,INDIRECT(calc!AI$11))),"")</f>
        <v/>
      </c>
      <c r="V23" s="158" t="str">
        <f ca="1">IFERROR(IF($C23="","",(SUMIF(INDIRECT(calc!AJ$6),$C23,INDIRECT(calc!AJ$12))+SUMIF(INDIRECT(calc!AJ$7),$C23,INDIRECT(calc!AJ$13))+SUMIF(INDIRECT(calc!AJ$8),$C23,INDIRECT(calc!AJ$14)))/(COUNTIF(INDIRECT(calc!AJ$6),$C23)+COUNTIF(INDIRECT(calc!AJ$7),$C23)+COUNTIF(INDIRECT(calc!AJ$8),$C23))-SUMIF(INDIRECT(calc!AJ$6),$C23,INDIRECT(calc!AJ$9))-SUMIF(INDIRECT(calc!AJ$7),$C23,INDIRECT(calc!AJ$10))-SUMIF(INDIRECT(calc!AJ$8),$C23,INDIRECT(calc!AJ$11))),"")</f>
        <v/>
      </c>
      <c r="X23" s="137"/>
    </row>
    <row r="24" spans="3:24">
      <c r="C24" s="131" t="str">
        <f t="shared" si="0"/>
        <v>7570124AA</v>
      </c>
      <c r="D24" s="131" t="str">
        <f t="shared" si="1"/>
        <v>METAL INSERT</v>
      </c>
      <c r="E24" s="142">
        <f>SUMIF(Stocks!A:$A,$C24,Stocks!$B:$B)</f>
        <v>560</v>
      </c>
      <c r="F24" s="142"/>
      <c r="G24" s="146">
        <f t="shared" ca="1" si="2"/>
        <v>0</v>
      </c>
      <c r="H24" s="158" t="str">
        <f ca="1">IFERROR(IF($C24="","",(SUMIF(INDIRECT(calc!V$6),$C24,INDIRECT(calc!V$12))+SUMIF(INDIRECT(calc!V$7),$C24,INDIRECT(calc!V$13))+SUMIF(INDIRECT(calc!V$8),$C24,INDIRECT(calc!V$14)))/(COUNTIF(INDIRECT(calc!V$6),$C24)+COUNTIF(INDIRECT(calc!V$7),$C24)+COUNTIF(INDIRECT(calc!V$8),$C24))-SUMIF(INDIRECT(calc!V$6),$C24,INDIRECT(calc!V$9))-SUMIF(INDIRECT(calc!V$7),$C24,INDIRECT(calc!V$10))-SUMIF(INDIRECT(calc!V$8),$C24,INDIRECT(calc!V$11))),"")</f>
        <v/>
      </c>
      <c r="I24" s="158">
        <f ca="1">IFERROR(IF($C24="","",(SUMIF(INDIRECT(calc!W$6),$C24,INDIRECT(calc!W$12))+SUMIF(INDIRECT(calc!W$7),$C24,INDIRECT(calc!W$13))+SUMIF(INDIRECT(calc!W$8),$C24,INDIRECT(calc!W$14)))/(COUNTIF(INDIRECT(calc!W$6),$C24)+COUNTIF(INDIRECT(calc!W$7),$C24)+COUNTIF(INDIRECT(calc!W$8),$C24))-SUMIF(INDIRECT(calc!W$6),$C24,INDIRECT(calc!W$9))-SUMIF(INDIRECT(calc!W$7),$C24,INDIRECT(calc!W$10))-SUMIF(INDIRECT(calc!W$8),$C24,INDIRECT(calc!W$11))),"")</f>
        <v>400</v>
      </c>
      <c r="J24" s="158" t="str">
        <f ca="1">IFERROR(IF($C24="","",(SUMIF(INDIRECT(calc!X$6),$C24,INDIRECT(calc!X$12))+SUMIF(INDIRECT(calc!X$7),$C24,INDIRECT(calc!X$13))+SUMIF(INDIRECT(calc!X$8),$C24,INDIRECT(calc!X$14)))/(COUNTIF(INDIRECT(calc!X$6),$C24)+COUNTIF(INDIRECT(calc!X$7),$C24)+COUNTIF(INDIRECT(calc!X$8),$C24))-SUMIF(INDIRECT(calc!X$6),$C24,INDIRECT(calc!X$9))-SUMIF(INDIRECT(calc!X$7),$C24,INDIRECT(calc!X$10))-SUMIF(INDIRECT(calc!X$8),$C24,INDIRECT(calc!X$11))),"")</f>
        <v/>
      </c>
      <c r="K24" s="158" t="str">
        <f ca="1">IFERROR(IF($C24="","",(SUMIF(INDIRECT(calc!Y$6),$C24,INDIRECT(calc!Y$12))+SUMIF(INDIRECT(calc!Y$7),$C24,INDIRECT(calc!Y$13))+SUMIF(INDIRECT(calc!Y$8),$C24,INDIRECT(calc!Y$14)))/(COUNTIF(INDIRECT(calc!Y$6),$C24)+COUNTIF(INDIRECT(calc!Y$7),$C24)+COUNTIF(INDIRECT(calc!Y$8),$C24))-SUMIF(INDIRECT(calc!Y$6),$C24,INDIRECT(calc!Y$9))-SUMIF(INDIRECT(calc!Y$7),$C24,INDIRECT(calc!Y$10))-SUMIF(INDIRECT(calc!Y$8),$C24,INDIRECT(calc!Y$11))),"")</f>
        <v/>
      </c>
      <c r="L24" s="158" t="str">
        <f ca="1">IFERROR(IF($C24="","",(SUMIF(INDIRECT(calc!Z$6),$C24,INDIRECT(calc!Z$12))+SUMIF(INDIRECT(calc!Z$7),$C24,INDIRECT(calc!Z$13))+SUMIF(INDIRECT(calc!Z$8),$C24,INDIRECT(calc!Z$14)))/(COUNTIF(INDIRECT(calc!Z$6),$C24)+COUNTIF(INDIRECT(calc!Z$7),$C24)+COUNTIF(INDIRECT(calc!Z$8),$C24))-SUMIF(INDIRECT(calc!Z$6),$C24,INDIRECT(calc!Z$9))-SUMIF(INDIRECT(calc!Z$7),$C24,INDIRECT(calc!Z$10))-SUMIF(INDIRECT(calc!Z$8),$C24,INDIRECT(calc!Z$11))),"")</f>
        <v/>
      </c>
      <c r="M24" s="158" t="str">
        <f ca="1">IFERROR(IF($C24="","",(SUMIF(INDIRECT(calc!AA$6),$C24,INDIRECT(calc!AA$12))+SUMIF(INDIRECT(calc!AA$7),$C24,INDIRECT(calc!AA$13))+SUMIF(INDIRECT(calc!AA$8),$C24,INDIRECT(calc!AA$14)))/(COUNTIF(INDIRECT(calc!AA$6),$C24)+COUNTIF(INDIRECT(calc!AA$7),$C24)+COUNTIF(INDIRECT(calc!AA$8),$C24))-SUMIF(INDIRECT(calc!AA$6),$C24,INDIRECT(calc!AA$9))-SUMIF(INDIRECT(calc!AA$7),$C24,INDIRECT(calc!AA$10))-SUMIF(INDIRECT(calc!AA$8),$C24,INDIRECT(calc!AA$11))),"")</f>
        <v/>
      </c>
      <c r="N24" s="158" t="str">
        <f ca="1">IFERROR(IF($C24="","",(SUMIF(INDIRECT(calc!AB$6),$C24,INDIRECT(calc!AB$12))+SUMIF(INDIRECT(calc!AB$7),$C24,INDIRECT(calc!AB$13))+SUMIF(INDIRECT(calc!AB$8),$C24,INDIRECT(calc!AB$14)))/(COUNTIF(INDIRECT(calc!AB$6),$C24)+COUNTIF(INDIRECT(calc!AB$7),$C24)+COUNTIF(INDIRECT(calc!AB$8),$C24))-SUMIF(INDIRECT(calc!AB$6),$C24,INDIRECT(calc!AB$9))-SUMIF(INDIRECT(calc!AB$7),$C24,INDIRECT(calc!AB$10))-SUMIF(INDIRECT(calc!AB$8),$C24,INDIRECT(calc!AB$11))),"")</f>
        <v/>
      </c>
      <c r="O24" s="158" t="str">
        <f ca="1">IFERROR(IF($C24="","",(SUMIF(INDIRECT(calc!AC$6),$C24,INDIRECT(calc!AC$12))+SUMIF(INDIRECT(calc!AC$7),$C24,INDIRECT(calc!AC$13))+SUMIF(INDIRECT(calc!AC$8),$C24,INDIRECT(calc!AC$14)))/(COUNTIF(INDIRECT(calc!AC$6),$C24)+COUNTIF(INDIRECT(calc!AC$7),$C24)+COUNTIF(INDIRECT(calc!AC$8),$C24))-SUMIF(INDIRECT(calc!AC$6),$C24,INDIRECT(calc!AC$9))-SUMIF(INDIRECT(calc!AC$7),$C24,INDIRECT(calc!AC$10))-SUMIF(INDIRECT(calc!AC$8),$C24,INDIRECT(calc!AC$11))),"")</f>
        <v/>
      </c>
      <c r="P24" s="158" t="str">
        <f ca="1">IFERROR(IF($C24="","",(SUMIF(INDIRECT(calc!AD$6),$C24,INDIRECT(calc!AD$12))+SUMIF(INDIRECT(calc!AD$7),$C24,INDIRECT(calc!AD$13))+SUMIF(INDIRECT(calc!AD$8),$C24,INDIRECT(calc!AD$14)))/(COUNTIF(INDIRECT(calc!AD$6),$C24)+COUNTIF(INDIRECT(calc!AD$7),$C24)+COUNTIF(INDIRECT(calc!AD$8),$C24))-SUMIF(INDIRECT(calc!AD$6),$C24,INDIRECT(calc!AD$9))-SUMIF(INDIRECT(calc!AD$7),$C24,INDIRECT(calc!AD$10))-SUMIF(INDIRECT(calc!AD$8),$C24,INDIRECT(calc!AD$11))),"")</f>
        <v/>
      </c>
      <c r="Q24" s="158" t="str">
        <f ca="1">IFERROR(IF($C24="","",(SUMIF(INDIRECT(calc!AE$6),$C24,INDIRECT(calc!AE$12))+SUMIF(INDIRECT(calc!AE$7),$C24,INDIRECT(calc!AE$13))+SUMIF(INDIRECT(calc!AE$8),$C24,INDIRECT(calc!AE$14)))/(COUNTIF(INDIRECT(calc!AE$6),$C24)+COUNTIF(INDIRECT(calc!AE$7),$C24)+COUNTIF(INDIRECT(calc!AE$8),$C24))-SUMIF(INDIRECT(calc!AE$6),$C24,INDIRECT(calc!AE$9))-SUMIF(INDIRECT(calc!AE$7),$C24,INDIRECT(calc!AE$10))-SUMIF(INDIRECT(calc!AE$8),$C24,INDIRECT(calc!AE$11))),"")</f>
        <v/>
      </c>
      <c r="R24" s="158" t="str">
        <f ca="1">IFERROR(IF($C24="","",(SUMIF(INDIRECT(calc!AF$6),$C24,INDIRECT(calc!AF$12))+SUMIF(INDIRECT(calc!AF$7),$C24,INDIRECT(calc!AF$13))+SUMIF(INDIRECT(calc!AF$8),$C24,INDIRECT(calc!AF$14)))/(COUNTIF(INDIRECT(calc!AF$6),$C24)+COUNTIF(INDIRECT(calc!AF$7),$C24)+COUNTIF(INDIRECT(calc!AF$8),$C24))-SUMIF(INDIRECT(calc!AF$6),$C24,INDIRECT(calc!AF$9))-SUMIF(INDIRECT(calc!AF$7),$C24,INDIRECT(calc!AF$10))-SUMIF(INDIRECT(calc!AF$8),$C24,INDIRECT(calc!AF$11))),"")</f>
        <v/>
      </c>
      <c r="S24" s="158" t="str">
        <f ca="1">IFERROR(IF($C24="","",(SUMIF(INDIRECT(calc!AG$6),$C24,INDIRECT(calc!AG$12))+SUMIF(INDIRECT(calc!AG$7),$C24,INDIRECT(calc!AG$13))+SUMIF(INDIRECT(calc!AG$8),$C24,INDIRECT(calc!AG$14)))/(COUNTIF(INDIRECT(calc!AG$6),$C24)+COUNTIF(INDIRECT(calc!AG$7),$C24)+COUNTIF(INDIRECT(calc!AG$8),$C24))-SUMIF(INDIRECT(calc!AG$6),$C24,INDIRECT(calc!AG$9))-SUMIF(INDIRECT(calc!AG$7),$C24,INDIRECT(calc!AG$10))-SUMIF(INDIRECT(calc!AG$8),$C24,INDIRECT(calc!AG$11))),"")</f>
        <v/>
      </c>
      <c r="T24" s="158" t="str">
        <f ca="1">IFERROR(IF($C24="","",(SUMIF(INDIRECT(calc!AH$6),$C24,INDIRECT(calc!AH$12))+SUMIF(INDIRECT(calc!AH$7),$C24,INDIRECT(calc!AH$13))+SUMIF(INDIRECT(calc!AH$8),$C24,INDIRECT(calc!AH$14)))/(COUNTIF(INDIRECT(calc!AH$6),$C24)+COUNTIF(INDIRECT(calc!AH$7),$C24)+COUNTIF(INDIRECT(calc!AH$8),$C24))-SUMIF(INDIRECT(calc!AH$6),$C24,INDIRECT(calc!AH$9))-SUMIF(INDIRECT(calc!AH$7),$C24,INDIRECT(calc!AH$10))-SUMIF(INDIRECT(calc!AH$8),$C24,INDIRECT(calc!AH$11))),"")</f>
        <v/>
      </c>
      <c r="U24" s="158" t="str">
        <f ca="1">IFERROR(IF($C24="","",(SUMIF(INDIRECT(calc!AI$6),$C24,INDIRECT(calc!AI$12))+SUMIF(INDIRECT(calc!AI$7),$C24,INDIRECT(calc!AI$13))+SUMIF(INDIRECT(calc!AI$8),$C24,INDIRECT(calc!AI$14)))/(COUNTIF(INDIRECT(calc!AI$6),$C24)+COUNTIF(INDIRECT(calc!AI$7),$C24)+COUNTIF(INDIRECT(calc!AI$8),$C24))-SUMIF(INDIRECT(calc!AI$6),$C24,INDIRECT(calc!AI$9))-SUMIF(INDIRECT(calc!AI$7),$C24,INDIRECT(calc!AI$10))-SUMIF(INDIRECT(calc!AI$8),$C24,INDIRECT(calc!AI$11))),"")</f>
        <v/>
      </c>
      <c r="V24" s="158" t="str">
        <f ca="1">IFERROR(IF($C24="","",(SUMIF(INDIRECT(calc!AJ$6),$C24,INDIRECT(calc!AJ$12))+SUMIF(INDIRECT(calc!AJ$7),$C24,INDIRECT(calc!AJ$13))+SUMIF(INDIRECT(calc!AJ$8),$C24,INDIRECT(calc!AJ$14)))/(COUNTIF(INDIRECT(calc!AJ$6),$C24)+COUNTIF(INDIRECT(calc!AJ$7),$C24)+COUNTIF(INDIRECT(calc!AJ$8),$C24))-SUMIF(INDIRECT(calc!AJ$6),$C24,INDIRECT(calc!AJ$9))-SUMIF(INDIRECT(calc!AJ$7),$C24,INDIRECT(calc!AJ$10))-SUMIF(INDIRECT(calc!AJ$8),$C24,INDIRECT(calc!AJ$11))),"")</f>
        <v/>
      </c>
      <c r="X24" s="137"/>
    </row>
    <row r="25" spans="3:24">
      <c r="C25" s="131" t="str">
        <f t="shared" si="0"/>
        <v>7620492TA</v>
      </c>
      <c r="D25" s="131" t="str">
        <f t="shared" si="1"/>
        <v>WIRE HARNESS</v>
      </c>
      <c r="E25" s="142">
        <f>SUMIF(Stocks!A:$A,$C25,Stocks!$B:$B)</f>
        <v>0</v>
      </c>
      <c r="F25" s="142"/>
      <c r="G25" s="146">
        <f t="shared" ca="1" si="2"/>
        <v>-40</v>
      </c>
      <c r="H25" s="158" t="str">
        <f ca="1">IFERROR(IF($C25="","",(SUMIF(INDIRECT(calc!V$6),$C25,INDIRECT(calc!V$12))+SUMIF(INDIRECT(calc!V$7),$C25,INDIRECT(calc!V$13))+SUMIF(INDIRECT(calc!V$8),$C25,INDIRECT(calc!V$14)))/(COUNTIF(INDIRECT(calc!V$6),$C25)+COUNTIF(INDIRECT(calc!V$7),$C25)+COUNTIF(INDIRECT(calc!V$8),$C25))-SUMIF(INDIRECT(calc!V$6),$C25,INDIRECT(calc!V$9))-SUMIF(INDIRECT(calc!V$7),$C25,INDIRECT(calc!V$10))-SUMIF(INDIRECT(calc!V$8),$C25,INDIRECT(calc!V$11))),"")</f>
        <v/>
      </c>
      <c r="I25" s="158">
        <f ca="1">IFERROR(IF($C25="","",(SUMIF(INDIRECT(calc!W$6),$C25,INDIRECT(calc!W$12))+SUMIF(INDIRECT(calc!W$7),$C25,INDIRECT(calc!W$13))+SUMIF(INDIRECT(calc!W$8),$C25,INDIRECT(calc!W$14)))/(COUNTIF(INDIRECT(calc!W$6),$C25)+COUNTIF(INDIRECT(calc!W$7),$C25)+COUNTIF(INDIRECT(calc!W$8),$C25))-SUMIF(INDIRECT(calc!W$6),$C25,INDIRECT(calc!W$9))-SUMIF(INDIRECT(calc!W$7),$C25,INDIRECT(calc!W$10))-SUMIF(INDIRECT(calc!W$8),$C25,INDIRECT(calc!W$11))),"")</f>
        <v>-40</v>
      </c>
      <c r="J25" s="158" t="str">
        <f ca="1">IFERROR(IF($C25="","",(SUMIF(INDIRECT(calc!X$6),$C25,INDIRECT(calc!X$12))+SUMIF(INDIRECT(calc!X$7),$C25,INDIRECT(calc!X$13))+SUMIF(INDIRECT(calc!X$8),$C25,INDIRECT(calc!X$14)))/(COUNTIF(INDIRECT(calc!X$6),$C25)+COUNTIF(INDIRECT(calc!X$7),$C25)+COUNTIF(INDIRECT(calc!X$8),$C25))-SUMIF(INDIRECT(calc!X$6),$C25,INDIRECT(calc!X$9))-SUMIF(INDIRECT(calc!X$7),$C25,INDIRECT(calc!X$10))-SUMIF(INDIRECT(calc!X$8),$C25,INDIRECT(calc!X$11))),"")</f>
        <v/>
      </c>
      <c r="K25" s="158" t="str">
        <f ca="1">IFERROR(IF($C25="","",(SUMIF(INDIRECT(calc!Y$6),$C25,INDIRECT(calc!Y$12))+SUMIF(INDIRECT(calc!Y$7),$C25,INDIRECT(calc!Y$13))+SUMIF(INDIRECT(calc!Y$8),$C25,INDIRECT(calc!Y$14)))/(COUNTIF(INDIRECT(calc!Y$6),$C25)+COUNTIF(INDIRECT(calc!Y$7),$C25)+COUNTIF(INDIRECT(calc!Y$8),$C25))-SUMIF(INDIRECT(calc!Y$6),$C25,INDIRECT(calc!Y$9))-SUMIF(INDIRECT(calc!Y$7),$C25,INDIRECT(calc!Y$10))-SUMIF(INDIRECT(calc!Y$8),$C25,INDIRECT(calc!Y$11))),"")</f>
        <v/>
      </c>
      <c r="L25" s="158" t="str">
        <f ca="1">IFERROR(IF($C25="","",(SUMIF(INDIRECT(calc!Z$6),$C25,INDIRECT(calc!Z$12))+SUMIF(INDIRECT(calc!Z$7),$C25,INDIRECT(calc!Z$13))+SUMIF(INDIRECT(calc!Z$8),$C25,INDIRECT(calc!Z$14)))/(COUNTIF(INDIRECT(calc!Z$6),$C25)+COUNTIF(INDIRECT(calc!Z$7),$C25)+COUNTIF(INDIRECT(calc!Z$8),$C25))-SUMIF(INDIRECT(calc!Z$6),$C25,INDIRECT(calc!Z$9))-SUMIF(INDIRECT(calc!Z$7),$C25,INDIRECT(calc!Z$10))-SUMIF(INDIRECT(calc!Z$8),$C25,INDIRECT(calc!Z$11))),"")</f>
        <v/>
      </c>
      <c r="M25" s="158" t="str">
        <f ca="1">IFERROR(IF($C25="","",(SUMIF(INDIRECT(calc!AA$6),$C25,INDIRECT(calc!AA$12))+SUMIF(INDIRECT(calc!AA$7),$C25,INDIRECT(calc!AA$13))+SUMIF(INDIRECT(calc!AA$8),$C25,INDIRECT(calc!AA$14)))/(COUNTIF(INDIRECT(calc!AA$6),$C25)+COUNTIF(INDIRECT(calc!AA$7),$C25)+COUNTIF(INDIRECT(calc!AA$8),$C25))-SUMIF(INDIRECT(calc!AA$6),$C25,INDIRECT(calc!AA$9))-SUMIF(INDIRECT(calc!AA$7),$C25,INDIRECT(calc!AA$10))-SUMIF(INDIRECT(calc!AA$8),$C25,INDIRECT(calc!AA$11))),"")</f>
        <v/>
      </c>
      <c r="N25" s="158" t="str">
        <f ca="1">IFERROR(IF($C25="","",(SUMIF(INDIRECT(calc!AB$6),$C25,INDIRECT(calc!AB$12))+SUMIF(INDIRECT(calc!AB$7),$C25,INDIRECT(calc!AB$13))+SUMIF(INDIRECT(calc!AB$8),$C25,INDIRECT(calc!AB$14)))/(COUNTIF(INDIRECT(calc!AB$6),$C25)+COUNTIF(INDIRECT(calc!AB$7),$C25)+COUNTIF(INDIRECT(calc!AB$8),$C25))-SUMIF(INDIRECT(calc!AB$6),$C25,INDIRECT(calc!AB$9))-SUMIF(INDIRECT(calc!AB$7),$C25,INDIRECT(calc!AB$10))-SUMIF(INDIRECT(calc!AB$8),$C25,INDIRECT(calc!AB$11))),"")</f>
        <v/>
      </c>
      <c r="O25" s="158" t="str">
        <f ca="1">IFERROR(IF($C25="","",(SUMIF(INDIRECT(calc!AC$6),$C25,INDIRECT(calc!AC$12))+SUMIF(INDIRECT(calc!AC$7),$C25,INDIRECT(calc!AC$13))+SUMIF(INDIRECT(calc!AC$8),$C25,INDIRECT(calc!AC$14)))/(COUNTIF(INDIRECT(calc!AC$6),$C25)+COUNTIF(INDIRECT(calc!AC$7),$C25)+COUNTIF(INDIRECT(calc!AC$8),$C25))-SUMIF(INDIRECT(calc!AC$6),$C25,INDIRECT(calc!AC$9))-SUMIF(INDIRECT(calc!AC$7),$C25,INDIRECT(calc!AC$10))-SUMIF(INDIRECT(calc!AC$8),$C25,INDIRECT(calc!AC$11))),"")</f>
        <v/>
      </c>
      <c r="P25" s="158" t="str">
        <f ca="1">IFERROR(IF($C25="","",(SUMIF(INDIRECT(calc!AD$6),$C25,INDIRECT(calc!AD$12))+SUMIF(INDIRECT(calc!AD$7),$C25,INDIRECT(calc!AD$13))+SUMIF(INDIRECT(calc!AD$8),$C25,INDIRECT(calc!AD$14)))/(COUNTIF(INDIRECT(calc!AD$6),$C25)+COUNTIF(INDIRECT(calc!AD$7),$C25)+COUNTIF(INDIRECT(calc!AD$8),$C25))-SUMIF(INDIRECT(calc!AD$6),$C25,INDIRECT(calc!AD$9))-SUMIF(INDIRECT(calc!AD$7),$C25,INDIRECT(calc!AD$10))-SUMIF(INDIRECT(calc!AD$8),$C25,INDIRECT(calc!AD$11))),"")</f>
        <v/>
      </c>
      <c r="Q25" s="158" t="str">
        <f ca="1">IFERROR(IF($C25="","",(SUMIF(INDIRECT(calc!AE$6),$C25,INDIRECT(calc!AE$12))+SUMIF(INDIRECT(calc!AE$7),$C25,INDIRECT(calc!AE$13))+SUMIF(INDIRECT(calc!AE$8),$C25,INDIRECT(calc!AE$14)))/(COUNTIF(INDIRECT(calc!AE$6),$C25)+COUNTIF(INDIRECT(calc!AE$7),$C25)+COUNTIF(INDIRECT(calc!AE$8),$C25))-SUMIF(INDIRECT(calc!AE$6),$C25,INDIRECT(calc!AE$9))-SUMIF(INDIRECT(calc!AE$7),$C25,INDIRECT(calc!AE$10))-SUMIF(INDIRECT(calc!AE$8),$C25,INDIRECT(calc!AE$11))),"")</f>
        <v/>
      </c>
      <c r="R25" s="158" t="str">
        <f ca="1">IFERROR(IF($C25="","",(SUMIF(INDIRECT(calc!AF$6),$C25,INDIRECT(calc!AF$12))+SUMIF(INDIRECT(calc!AF$7),$C25,INDIRECT(calc!AF$13))+SUMIF(INDIRECT(calc!AF$8),$C25,INDIRECT(calc!AF$14)))/(COUNTIF(INDIRECT(calc!AF$6),$C25)+COUNTIF(INDIRECT(calc!AF$7),$C25)+COUNTIF(INDIRECT(calc!AF$8),$C25))-SUMIF(INDIRECT(calc!AF$6),$C25,INDIRECT(calc!AF$9))-SUMIF(INDIRECT(calc!AF$7),$C25,INDIRECT(calc!AF$10))-SUMIF(INDIRECT(calc!AF$8),$C25,INDIRECT(calc!AF$11))),"")</f>
        <v/>
      </c>
      <c r="S25" s="158" t="str">
        <f ca="1">IFERROR(IF($C25="","",(SUMIF(INDIRECT(calc!AG$6),$C25,INDIRECT(calc!AG$12))+SUMIF(INDIRECT(calc!AG$7),$C25,INDIRECT(calc!AG$13))+SUMIF(INDIRECT(calc!AG$8),$C25,INDIRECT(calc!AG$14)))/(COUNTIF(INDIRECT(calc!AG$6),$C25)+COUNTIF(INDIRECT(calc!AG$7),$C25)+COUNTIF(INDIRECT(calc!AG$8),$C25))-SUMIF(INDIRECT(calc!AG$6),$C25,INDIRECT(calc!AG$9))-SUMIF(INDIRECT(calc!AG$7),$C25,INDIRECT(calc!AG$10))-SUMIF(INDIRECT(calc!AG$8),$C25,INDIRECT(calc!AG$11))),"")</f>
        <v/>
      </c>
      <c r="T25" s="158" t="str">
        <f ca="1">IFERROR(IF($C25="","",(SUMIF(INDIRECT(calc!AH$6),$C25,INDIRECT(calc!AH$12))+SUMIF(INDIRECT(calc!AH$7),$C25,INDIRECT(calc!AH$13))+SUMIF(INDIRECT(calc!AH$8),$C25,INDIRECT(calc!AH$14)))/(COUNTIF(INDIRECT(calc!AH$6),$C25)+COUNTIF(INDIRECT(calc!AH$7),$C25)+COUNTIF(INDIRECT(calc!AH$8),$C25))-SUMIF(INDIRECT(calc!AH$6),$C25,INDIRECT(calc!AH$9))-SUMIF(INDIRECT(calc!AH$7),$C25,INDIRECT(calc!AH$10))-SUMIF(INDIRECT(calc!AH$8),$C25,INDIRECT(calc!AH$11))),"")</f>
        <v/>
      </c>
      <c r="U25" s="158" t="str">
        <f ca="1">IFERROR(IF($C25="","",(SUMIF(INDIRECT(calc!AI$6),$C25,INDIRECT(calc!AI$12))+SUMIF(INDIRECT(calc!AI$7),$C25,INDIRECT(calc!AI$13))+SUMIF(INDIRECT(calc!AI$8),$C25,INDIRECT(calc!AI$14)))/(COUNTIF(INDIRECT(calc!AI$6),$C25)+COUNTIF(INDIRECT(calc!AI$7),$C25)+COUNTIF(INDIRECT(calc!AI$8),$C25))-SUMIF(INDIRECT(calc!AI$6),$C25,INDIRECT(calc!AI$9))-SUMIF(INDIRECT(calc!AI$7),$C25,INDIRECT(calc!AI$10))-SUMIF(INDIRECT(calc!AI$8),$C25,INDIRECT(calc!AI$11))),"")</f>
        <v/>
      </c>
      <c r="V25" s="158" t="str">
        <f ca="1">IFERROR(IF($C25="","",(SUMIF(INDIRECT(calc!AJ$6),$C25,INDIRECT(calc!AJ$12))+SUMIF(INDIRECT(calc!AJ$7),$C25,INDIRECT(calc!AJ$13))+SUMIF(INDIRECT(calc!AJ$8),$C25,INDIRECT(calc!AJ$14)))/(COUNTIF(INDIRECT(calc!AJ$6),$C25)+COUNTIF(INDIRECT(calc!AJ$7),$C25)+COUNTIF(INDIRECT(calc!AJ$8),$C25))-SUMIF(INDIRECT(calc!AJ$6),$C25,INDIRECT(calc!AJ$9))-SUMIF(INDIRECT(calc!AJ$7),$C25,INDIRECT(calc!AJ$10))-SUMIF(INDIRECT(calc!AJ$8),$C25,INDIRECT(calc!AJ$11))),"")</f>
        <v/>
      </c>
      <c r="X25" s="137"/>
    </row>
    <row r="26" spans="3:24">
      <c r="C26" s="131" t="str">
        <f t="shared" si="0"/>
        <v>7210242AA</v>
      </c>
      <c r="D26" s="131" t="str">
        <f t="shared" si="1"/>
        <v>ICV DUST</v>
      </c>
      <c r="E26" s="142">
        <f>SUMIF(Stocks!A:$A,$C26,Stocks!$B:$B)</f>
        <v>2240</v>
      </c>
      <c r="F26" s="142"/>
      <c r="G26" s="146">
        <f t="shared" ca="1" si="2"/>
        <v>0</v>
      </c>
      <c r="H26" s="158" t="str">
        <f ca="1">IFERROR(IF($C26="","",(SUMIF(INDIRECT(calc!V$6),$C26,INDIRECT(calc!V$12))+SUMIF(INDIRECT(calc!V$7),$C26,INDIRECT(calc!V$13))+SUMIF(INDIRECT(calc!V$8),$C26,INDIRECT(calc!V$14)))/(COUNTIF(INDIRECT(calc!V$6),$C26)+COUNTIF(INDIRECT(calc!V$7),$C26)+COUNTIF(INDIRECT(calc!V$8),$C26))-SUMIF(INDIRECT(calc!V$6),$C26,INDIRECT(calc!V$9))-SUMIF(INDIRECT(calc!V$7),$C26,INDIRECT(calc!V$10))-SUMIF(INDIRECT(calc!V$8),$C26,INDIRECT(calc!V$11))),"")</f>
        <v/>
      </c>
      <c r="I26" s="158">
        <f ca="1">IFERROR(IF($C26="","",(SUMIF(INDIRECT(calc!W$6),$C26,INDIRECT(calc!W$12))+SUMIF(INDIRECT(calc!W$7),$C26,INDIRECT(calc!W$13))+SUMIF(INDIRECT(calc!W$8),$C26,INDIRECT(calc!W$14)))/(COUNTIF(INDIRECT(calc!W$6),$C26)+COUNTIF(INDIRECT(calc!W$7),$C26)+COUNTIF(INDIRECT(calc!W$8),$C26))-SUMIF(INDIRECT(calc!W$6),$C26,INDIRECT(calc!W$9))-SUMIF(INDIRECT(calc!W$7),$C26,INDIRECT(calc!W$10))-SUMIF(INDIRECT(calc!W$8),$C26,INDIRECT(calc!W$11))),"")</f>
        <v>2181</v>
      </c>
      <c r="J26" s="158" t="str">
        <f ca="1">IFERROR(IF($C26="","",(SUMIF(INDIRECT(calc!X$6),$C26,INDIRECT(calc!X$12))+SUMIF(INDIRECT(calc!X$7),$C26,INDIRECT(calc!X$13))+SUMIF(INDIRECT(calc!X$8),$C26,INDIRECT(calc!X$14)))/(COUNTIF(INDIRECT(calc!X$6),$C26)+COUNTIF(INDIRECT(calc!X$7),$C26)+COUNTIF(INDIRECT(calc!X$8),$C26))-SUMIF(INDIRECT(calc!X$6),$C26,INDIRECT(calc!X$9))-SUMIF(INDIRECT(calc!X$7),$C26,INDIRECT(calc!X$10))-SUMIF(INDIRECT(calc!X$8),$C26,INDIRECT(calc!X$11))),"")</f>
        <v/>
      </c>
      <c r="K26" s="158" t="str">
        <f ca="1">IFERROR(IF($C26="","",(SUMIF(INDIRECT(calc!Y$6),$C26,INDIRECT(calc!Y$12))+SUMIF(INDIRECT(calc!Y$7),$C26,INDIRECT(calc!Y$13))+SUMIF(INDIRECT(calc!Y$8),$C26,INDIRECT(calc!Y$14)))/(COUNTIF(INDIRECT(calc!Y$6),$C26)+COUNTIF(INDIRECT(calc!Y$7),$C26)+COUNTIF(INDIRECT(calc!Y$8),$C26))-SUMIF(INDIRECT(calc!Y$6),$C26,INDIRECT(calc!Y$9))-SUMIF(INDIRECT(calc!Y$7),$C26,INDIRECT(calc!Y$10))-SUMIF(INDIRECT(calc!Y$8),$C26,INDIRECT(calc!Y$11))),"")</f>
        <v/>
      </c>
      <c r="L26" s="158" t="str">
        <f ca="1">IFERROR(IF($C26="","",(SUMIF(INDIRECT(calc!Z$6),$C26,INDIRECT(calc!Z$12))+SUMIF(INDIRECT(calc!Z$7),$C26,INDIRECT(calc!Z$13))+SUMIF(INDIRECT(calc!Z$8),$C26,INDIRECT(calc!Z$14)))/(COUNTIF(INDIRECT(calc!Z$6),$C26)+COUNTIF(INDIRECT(calc!Z$7),$C26)+COUNTIF(INDIRECT(calc!Z$8),$C26))-SUMIF(INDIRECT(calc!Z$6),$C26,INDIRECT(calc!Z$9))-SUMIF(INDIRECT(calc!Z$7),$C26,INDIRECT(calc!Z$10))-SUMIF(INDIRECT(calc!Z$8),$C26,INDIRECT(calc!Z$11))),"")</f>
        <v/>
      </c>
      <c r="M26" s="158" t="str">
        <f ca="1">IFERROR(IF($C26="","",(SUMIF(INDIRECT(calc!AA$6),$C26,INDIRECT(calc!AA$12))+SUMIF(INDIRECT(calc!AA$7),$C26,INDIRECT(calc!AA$13))+SUMIF(INDIRECT(calc!AA$8),$C26,INDIRECT(calc!AA$14)))/(COUNTIF(INDIRECT(calc!AA$6),$C26)+COUNTIF(INDIRECT(calc!AA$7),$C26)+COUNTIF(INDIRECT(calc!AA$8),$C26))-SUMIF(INDIRECT(calc!AA$6),$C26,INDIRECT(calc!AA$9))-SUMIF(INDIRECT(calc!AA$7),$C26,INDIRECT(calc!AA$10))-SUMIF(INDIRECT(calc!AA$8),$C26,INDIRECT(calc!AA$11))),"")</f>
        <v/>
      </c>
      <c r="N26" s="158" t="str">
        <f ca="1">IFERROR(IF($C26="","",(SUMIF(INDIRECT(calc!AB$6),$C26,INDIRECT(calc!AB$12))+SUMIF(INDIRECT(calc!AB$7),$C26,INDIRECT(calc!AB$13))+SUMIF(INDIRECT(calc!AB$8),$C26,INDIRECT(calc!AB$14)))/(COUNTIF(INDIRECT(calc!AB$6),$C26)+COUNTIF(INDIRECT(calc!AB$7),$C26)+COUNTIF(INDIRECT(calc!AB$8),$C26))-SUMIF(INDIRECT(calc!AB$6),$C26,INDIRECT(calc!AB$9))-SUMIF(INDIRECT(calc!AB$7),$C26,INDIRECT(calc!AB$10))-SUMIF(INDIRECT(calc!AB$8),$C26,INDIRECT(calc!AB$11))),"")</f>
        <v/>
      </c>
      <c r="O26" s="158" t="str">
        <f ca="1">IFERROR(IF($C26="","",(SUMIF(INDIRECT(calc!AC$6),$C26,INDIRECT(calc!AC$12))+SUMIF(INDIRECT(calc!AC$7),$C26,INDIRECT(calc!AC$13))+SUMIF(INDIRECT(calc!AC$8),$C26,INDIRECT(calc!AC$14)))/(COUNTIF(INDIRECT(calc!AC$6),$C26)+COUNTIF(INDIRECT(calc!AC$7),$C26)+COUNTIF(INDIRECT(calc!AC$8),$C26))-SUMIF(INDIRECT(calc!AC$6),$C26,INDIRECT(calc!AC$9))-SUMIF(INDIRECT(calc!AC$7),$C26,INDIRECT(calc!AC$10))-SUMIF(INDIRECT(calc!AC$8),$C26,INDIRECT(calc!AC$11))),"")</f>
        <v/>
      </c>
      <c r="P26" s="158" t="str">
        <f ca="1">IFERROR(IF($C26="","",(SUMIF(INDIRECT(calc!AD$6),$C26,INDIRECT(calc!AD$12))+SUMIF(INDIRECT(calc!AD$7),$C26,INDIRECT(calc!AD$13))+SUMIF(INDIRECT(calc!AD$8),$C26,INDIRECT(calc!AD$14)))/(COUNTIF(INDIRECT(calc!AD$6),$C26)+COUNTIF(INDIRECT(calc!AD$7),$C26)+COUNTIF(INDIRECT(calc!AD$8),$C26))-SUMIF(INDIRECT(calc!AD$6),$C26,INDIRECT(calc!AD$9))-SUMIF(INDIRECT(calc!AD$7),$C26,INDIRECT(calc!AD$10))-SUMIF(INDIRECT(calc!AD$8),$C26,INDIRECT(calc!AD$11))),"")</f>
        <v/>
      </c>
      <c r="Q26" s="158" t="str">
        <f ca="1">IFERROR(IF($C26="","",(SUMIF(INDIRECT(calc!AE$6),$C26,INDIRECT(calc!AE$12))+SUMIF(INDIRECT(calc!AE$7),$C26,INDIRECT(calc!AE$13))+SUMIF(INDIRECT(calc!AE$8),$C26,INDIRECT(calc!AE$14)))/(COUNTIF(INDIRECT(calc!AE$6),$C26)+COUNTIF(INDIRECT(calc!AE$7),$C26)+COUNTIF(INDIRECT(calc!AE$8),$C26))-SUMIF(INDIRECT(calc!AE$6),$C26,INDIRECT(calc!AE$9))-SUMIF(INDIRECT(calc!AE$7),$C26,INDIRECT(calc!AE$10))-SUMIF(INDIRECT(calc!AE$8),$C26,INDIRECT(calc!AE$11))),"")</f>
        <v/>
      </c>
      <c r="R26" s="158" t="str">
        <f ca="1">IFERROR(IF($C26="","",(SUMIF(INDIRECT(calc!AF$6),$C26,INDIRECT(calc!AF$12))+SUMIF(INDIRECT(calc!AF$7),$C26,INDIRECT(calc!AF$13))+SUMIF(INDIRECT(calc!AF$8),$C26,INDIRECT(calc!AF$14)))/(COUNTIF(INDIRECT(calc!AF$6),$C26)+COUNTIF(INDIRECT(calc!AF$7),$C26)+COUNTIF(INDIRECT(calc!AF$8),$C26))-SUMIF(INDIRECT(calc!AF$6),$C26,INDIRECT(calc!AF$9))-SUMIF(INDIRECT(calc!AF$7),$C26,INDIRECT(calc!AF$10))-SUMIF(INDIRECT(calc!AF$8),$C26,INDIRECT(calc!AF$11))),"")</f>
        <v/>
      </c>
      <c r="S26" s="158" t="str">
        <f ca="1">IFERROR(IF($C26="","",(SUMIF(INDIRECT(calc!AG$6),$C26,INDIRECT(calc!AG$12))+SUMIF(INDIRECT(calc!AG$7),$C26,INDIRECT(calc!AG$13))+SUMIF(INDIRECT(calc!AG$8),$C26,INDIRECT(calc!AG$14)))/(COUNTIF(INDIRECT(calc!AG$6),$C26)+COUNTIF(INDIRECT(calc!AG$7),$C26)+COUNTIF(INDIRECT(calc!AG$8),$C26))-SUMIF(INDIRECT(calc!AG$6),$C26,INDIRECT(calc!AG$9))-SUMIF(INDIRECT(calc!AG$7),$C26,INDIRECT(calc!AG$10))-SUMIF(INDIRECT(calc!AG$8),$C26,INDIRECT(calc!AG$11))),"")</f>
        <v/>
      </c>
      <c r="T26" s="158" t="str">
        <f ca="1">IFERROR(IF($C26="","",(SUMIF(INDIRECT(calc!AH$6),$C26,INDIRECT(calc!AH$12))+SUMIF(INDIRECT(calc!AH$7),$C26,INDIRECT(calc!AH$13))+SUMIF(INDIRECT(calc!AH$8),$C26,INDIRECT(calc!AH$14)))/(COUNTIF(INDIRECT(calc!AH$6),$C26)+COUNTIF(INDIRECT(calc!AH$7),$C26)+COUNTIF(INDIRECT(calc!AH$8),$C26))-SUMIF(INDIRECT(calc!AH$6),$C26,INDIRECT(calc!AH$9))-SUMIF(INDIRECT(calc!AH$7),$C26,INDIRECT(calc!AH$10))-SUMIF(INDIRECT(calc!AH$8),$C26,INDIRECT(calc!AH$11))),"")</f>
        <v/>
      </c>
      <c r="U26" s="158" t="str">
        <f ca="1">IFERROR(IF($C26="","",(SUMIF(INDIRECT(calc!AI$6),$C26,INDIRECT(calc!AI$12))+SUMIF(INDIRECT(calc!AI$7),$C26,INDIRECT(calc!AI$13))+SUMIF(INDIRECT(calc!AI$8),$C26,INDIRECT(calc!AI$14)))/(COUNTIF(INDIRECT(calc!AI$6),$C26)+COUNTIF(INDIRECT(calc!AI$7),$C26)+COUNTIF(INDIRECT(calc!AI$8),$C26))-SUMIF(INDIRECT(calc!AI$6),$C26,INDIRECT(calc!AI$9))-SUMIF(INDIRECT(calc!AI$7),$C26,INDIRECT(calc!AI$10))-SUMIF(INDIRECT(calc!AI$8),$C26,INDIRECT(calc!AI$11))),"")</f>
        <v/>
      </c>
      <c r="V26" s="158" t="str">
        <f ca="1">IFERROR(IF($C26="","",(SUMIF(INDIRECT(calc!AJ$6),$C26,INDIRECT(calc!AJ$12))+SUMIF(INDIRECT(calc!AJ$7),$C26,INDIRECT(calc!AJ$13))+SUMIF(INDIRECT(calc!AJ$8),$C26,INDIRECT(calc!AJ$14)))/(COUNTIF(INDIRECT(calc!AJ$6),$C26)+COUNTIF(INDIRECT(calc!AJ$7),$C26)+COUNTIF(INDIRECT(calc!AJ$8),$C26))-SUMIF(INDIRECT(calc!AJ$6),$C26,INDIRECT(calc!AJ$9))-SUMIF(INDIRECT(calc!AJ$7),$C26,INDIRECT(calc!AJ$10))-SUMIF(INDIRECT(calc!AJ$8),$C26,INDIRECT(calc!AJ$11))),"")</f>
        <v/>
      </c>
      <c r="X26" s="137"/>
    </row>
    <row r="27" spans="3:24">
      <c r="C27" s="131" t="str">
        <f t="shared" si="0"/>
        <v>4101801TA</v>
      </c>
      <c r="D27" s="131" t="str">
        <f t="shared" si="1"/>
        <v>coquille jaune 2</v>
      </c>
      <c r="E27" s="142">
        <f>SUMIF(Stocks!A:$A,$C27,Stocks!$B:$B)</f>
        <v>0</v>
      </c>
      <c r="F27" s="142"/>
      <c r="G27" s="146">
        <f t="shared" ca="1" si="2"/>
        <v>0</v>
      </c>
      <c r="H27" s="158" t="str">
        <f ca="1">IFERROR(IF($C27="","",(SUMIF(INDIRECT(calc!V$6),$C27,INDIRECT(calc!V$12))+SUMIF(INDIRECT(calc!V$7),$C27,INDIRECT(calc!V$13))+SUMIF(INDIRECT(calc!V$8),$C27,INDIRECT(calc!V$14)))/(COUNTIF(INDIRECT(calc!V$6),$C27)+COUNTIF(INDIRECT(calc!V$7),$C27)+COUNTIF(INDIRECT(calc!V$8),$C27))-SUMIF(INDIRECT(calc!V$6),$C27,INDIRECT(calc!V$9))-SUMIF(INDIRECT(calc!V$7),$C27,INDIRECT(calc!V$10))-SUMIF(INDIRECT(calc!V$8),$C27,INDIRECT(calc!V$11))),"")</f>
        <v/>
      </c>
      <c r="I27" s="158">
        <f ca="1">IFERROR(IF($C27="","",(SUMIF(INDIRECT(calc!W$6),$C27,INDIRECT(calc!W$12))+SUMIF(INDIRECT(calc!W$7),$C27,INDIRECT(calc!W$13))+SUMIF(INDIRECT(calc!W$8),$C27,INDIRECT(calc!W$14)))/(COUNTIF(INDIRECT(calc!W$6),$C27)+COUNTIF(INDIRECT(calc!W$7),$C27)+COUNTIF(INDIRECT(calc!W$8),$C27))-SUMIF(INDIRECT(calc!W$6),$C27,INDIRECT(calc!W$9))-SUMIF(INDIRECT(calc!W$7),$C27,INDIRECT(calc!W$10))-SUMIF(INDIRECT(calc!W$8),$C27,INDIRECT(calc!W$11))),"")</f>
        <v>0</v>
      </c>
      <c r="J27" s="158" t="str">
        <f ca="1">IFERROR(IF($C27="","",(SUMIF(INDIRECT(calc!X$6),$C27,INDIRECT(calc!X$12))+SUMIF(INDIRECT(calc!X$7),$C27,INDIRECT(calc!X$13))+SUMIF(INDIRECT(calc!X$8),$C27,INDIRECT(calc!X$14)))/(COUNTIF(INDIRECT(calc!X$6),$C27)+COUNTIF(INDIRECT(calc!X$7),$C27)+COUNTIF(INDIRECT(calc!X$8),$C27))-SUMIF(INDIRECT(calc!X$6),$C27,INDIRECT(calc!X$9))-SUMIF(INDIRECT(calc!X$7),$C27,INDIRECT(calc!X$10))-SUMIF(INDIRECT(calc!X$8),$C27,INDIRECT(calc!X$11))),"")</f>
        <v/>
      </c>
      <c r="K27" s="158" t="str">
        <f ca="1">IFERROR(IF($C27="","",(SUMIF(INDIRECT(calc!Y$6),$C27,INDIRECT(calc!Y$12))+SUMIF(INDIRECT(calc!Y$7),$C27,INDIRECT(calc!Y$13))+SUMIF(INDIRECT(calc!Y$8),$C27,INDIRECT(calc!Y$14)))/(COUNTIF(INDIRECT(calc!Y$6),$C27)+COUNTIF(INDIRECT(calc!Y$7),$C27)+COUNTIF(INDIRECT(calc!Y$8),$C27))-SUMIF(INDIRECT(calc!Y$6),$C27,INDIRECT(calc!Y$9))-SUMIF(INDIRECT(calc!Y$7),$C27,INDIRECT(calc!Y$10))-SUMIF(INDIRECT(calc!Y$8),$C27,INDIRECT(calc!Y$11))),"")</f>
        <v/>
      </c>
      <c r="L27" s="158" t="str">
        <f ca="1">IFERROR(IF($C27="","",(SUMIF(INDIRECT(calc!Z$6),$C27,INDIRECT(calc!Z$12))+SUMIF(INDIRECT(calc!Z$7),$C27,INDIRECT(calc!Z$13))+SUMIF(INDIRECT(calc!Z$8),$C27,INDIRECT(calc!Z$14)))/(COUNTIF(INDIRECT(calc!Z$6),$C27)+COUNTIF(INDIRECT(calc!Z$7),$C27)+COUNTIF(INDIRECT(calc!Z$8),$C27))-SUMIF(INDIRECT(calc!Z$6),$C27,INDIRECT(calc!Z$9))-SUMIF(INDIRECT(calc!Z$7),$C27,INDIRECT(calc!Z$10))-SUMIF(INDIRECT(calc!Z$8),$C27,INDIRECT(calc!Z$11))),"")</f>
        <v/>
      </c>
      <c r="M27" s="158" t="str">
        <f ca="1">IFERROR(IF($C27="","",(SUMIF(INDIRECT(calc!AA$6),$C27,INDIRECT(calc!AA$12))+SUMIF(INDIRECT(calc!AA$7),$C27,INDIRECT(calc!AA$13))+SUMIF(INDIRECT(calc!AA$8),$C27,INDIRECT(calc!AA$14)))/(COUNTIF(INDIRECT(calc!AA$6),$C27)+COUNTIF(INDIRECT(calc!AA$7),$C27)+COUNTIF(INDIRECT(calc!AA$8),$C27))-SUMIF(INDIRECT(calc!AA$6),$C27,INDIRECT(calc!AA$9))-SUMIF(INDIRECT(calc!AA$7),$C27,INDIRECT(calc!AA$10))-SUMIF(INDIRECT(calc!AA$8),$C27,INDIRECT(calc!AA$11))),"")</f>
        <v/>
      </c>
      <c r="N27" s="158" t="str">
        <f ca="1">IFERROR(IF($C27="","",(SUMIF(INDIRECT(calc!AB$6),$C27,INDIRECT(calc!AB$12))+SUMIF(INDIRECT(calc!AB$7),$C27,INDIRECT(calc!AB$13))+SUMIF(INDIRECT(calc!AB$8),$C27,INDIRECT(calc!AB$14)))/(COUNTIF(INDIRECT(calc!AB$6),$C27)+COUNTIF(INDIRECT(calc!AB$7),$C27)+COUNTIF(INDIRECT(calc!AB$8),$C27))-SUMIF(INDIRECT(calc!AB$6),$C27,INDIRECT(calc!AB$9))-SUMIF(INDIRECT(calc!AB$7),$C27,INDIRECT(calc!AB$10))-SUMIF(INDIRECT(calc!AB$8),$C27,INDIRECT(calc!AB$11))),"")</f>
        <v/>
      </c>
      <c r="O27" s="158" t="str">
        <f ca="1">IFERROR(IF($C27="","",(SUMIF(INDIRECT(calc!AC$6),$C27,INDIRECT(calc!AC$12))+SUMIF(INDIRECT(calc!AC$7),$C27,INDIRECT(calc!AC$13))+SUMIF(INDIRECT(calc!AC$8),$C27,INDIRECT(calc!AC$14)))/(COUNTIF(INDIRECT(calc!AC$6),$C27)+COUNTIF(INDIRECT(calc!AC$7),$C27)+COUNTIF(INDIRECT(calc!AC$8),$C27))-SUMIF(INDIRECT(calc!AC$6),$C27,INDIRECT(calc!AC$9))-SUMIF(INDIRECT(calc!AC$7),$C27,INDIRECT(calc!AC$10))-SUMIF(INDIRECT(calc!AC$8),$C27,INDIRECT(calc!AC$11))),"")</f>
        <v/>
      </c>
      <c r="P27" s="158" t="str">
        <f ca="1">IFERROR(IF($C27="","",(SUMIF(INDIRECT(calc!AD$6),$C27,INDIRECT(calc!AD$12))+SUMIF(INDIRECT(calc!AD$7),$C27,INDIRECT(calc!AD$13))+SUMIF(INDIRECT(calc!AD$8),$C27,INDIRECT(calc!AD$14)))/(COUNTIF(INDIRECT(calc!AD$6),$C27)+COUNTIF(INDIRECT(calc!AD$7),$C27)+COUNTIF(INDIRECT(calc!AD$8),$C27))-SUMIF(INDIRECT(calc!AD$6),$C27,INDIRECT(calc!AD$9))-SUMIF(INDIRECT(calc!AD$7),$C27,INDIRECT(calc!AD$10))-SUMIF(INDIRECT(calc!AD$8),$C27,INDIRECT(calc!AD$11))),"")</f>
        <v/>
      </c>
      <c r="Q27" s="158" t="str">
        <f ca="1">IFERROR(IF($C27="","",(SUMIF(INDIRECT(calc!AE$6),$C27,INDIRECT(calc!AE$12))+SUMIF(INDIRECT(calc!AE$7),$C27,INDIRECT(calc!AE$13))+SUMIF(INDIRECT(calc!AE$8),$C27,INDIRECT(calc!AE$14)))/(COUNTIF(INDIRECT(calc!AE$6),$C27)+COUNTIF(INDIRECT(calc!AE$7),$C27)+COUNTIF(INDIRECT(calc!AE$8),$C27))-SUMIF(INDIRECT(calc!AE$6),$C27,INDIRECT(calc!AE$9))-SUMIF(INDIRECT(calc!AE$7),$C27,INDIRECT(calc!AE$10))-SUMIF(INDIRECT(calc!AE$8),$C27,INDIRECT(calc!AE$11))),"")</f>
        <v/>
      </c>
      <c r="R27" s="158" t="str">
        <f ca="1">IFERROR(IF($C27="","",(SUMIF(INDIRECT(calc!AF$6),$C27,INDIRECT(calc!AF$12))+SUMIF(INDIRECT(calc!AF$7),$C27,INDIRECT(calc!AF$13))+SUMIF(INDIRECT(calc!AF$8),$C27,INDIRECT(calc!AF$14)))/(COUNTIF(INDIRECT(calc!AF$6),$C27)+COUNTIF(INDIRECT(calc!AF$7),$C27)+COUNTIF(INDIRECT(calc!AF$8),$C27))-SUMIF(INDIRECT(calc!AF$6),$C27,INDIRECT(calc!AF$9))-SUMIF(INDIRECT(calc!AF$7),$C27,INDIRECT(calc!AF$10))-SUMIF(INDIRECT(calc!AF$8),$C27,INDIRECT(calc!AF$11))),"")</f>
        <v/>
      </c>
      <c r="S27" s="158" t="str">
        <f ca="1">IFERROR(IF($C27="","",(SUMIF(INDIRECT(calc!AG$6),$C27,INDIRECT(calc!AG$12))+SUMIF(INDIRECT(calc!AG$7),$C27,INDIRECT(calc!AG$13))+SUMIF(INDIRECT(calc!AG$8),$C27,INDIRECT(calc!AG$14)))/(COUNTIF(INDIRECT(calc!AG$6),$C27)+COUNTIF(INDIRECT(calc!AG$7),$C27)+COUNTIF(INDIRECT(calc!AG$8),$C27))-SUMIF(INDIRECT(calc!AG$6),$C27,INDIRECT(calc!AG$9))-SUMIF(INDIRECT(calc!AG$7),$C27,INDIRECT(calc!AG$10))-SUMIF(INDIRECT(calc!AG$8),$C27,INDIRECT(calc!AG$11))),"")</f>
        <v/>
      </c>
      <c r="T27" s="158" t="str">
        <f ca="1">IFERROR(IF($C27="","",(SUMIF(INDIRECT(calc!AH$6),$C27,INDIRECT(calc!AH$12))+SUMIF(INDIRECT(calc!AH$7),$C27,INDIRECT(calc!AH$13))+SUMIF(INDIRECT(calc!AH$8),$C27,INDIRECT(calc!AH$14)))/(COUNTIF(INDIRECT(calc!AH$6),$C27)+COUNTIF(INDIRECT(calc!AH$7),$C27)+COUNTIF(INDIRECT(calc!AH$8),$C27))-SUMIF(INDIRECT(calc!AH$6),$C27,INDIRECT(calc!AH$9))-SUMIF(INDIRECT(calc!AH$7),$C27,INDIRECT(calc!AH$10))-SUMIF(INDIRECT(calc!AH$8),$C27,INDIRECT(calc!AH$11))),"")</f>
        <v/>
      </c>
      <c r="U27" s="158" t="str">
        <f ca="1">IFERROR(IF($C27="","",(SUMIF(INDIRECT(calc!AI$6),$C27,INDIRECT(calc!AI$12))+SUMIF(INDIRECT(calc!AI$7),$C27,INDIRECT(calc!AI$13))+SUMIF(INDIRECT(calc!AI$8),$C27,INDIRECT(calc!AI$14)))/(COUNTIF(INDIRECT(calc!AI$6),$C27)+COUNTIF(INDIRECT(calc!AI$7),$C27)+COUNTIF(INDIRECT(calc!AI$8),$C27))-SUMIF(INDIRECT(calc!AI$6),$C27,INDIRECT(calc!AI$9))-SUMIF(INDIRECT(calc!AI$7),$C27,INDIRECT(calc!AI$10))-SUMIF(INDIRECT(calc!AI$8),$C27,INDIRECT(calc!AI$11))),"")</f>
        <v/>
      </c>
      <c r="V27" s="158" t="str">
        <f ca="1">IFERROR(IF($C27="","",(SUMIF(INDIRECT(calc!AJ$6),$C27,INDIRECT(calc!AJ$12))+SUMIF(INDIRECT(calc!AJ$7),$C27,INDIRECT(calc!AJ$13))+SUMIF(INDIRECT(calc!AJ$8),$C27,INDIRECT(calc!AJ$14)))/(COUNTIF(INDIRECT(calc!AJ$6),$C27)+COUNTIF(INDIRECT(calc!AJ$7),$C27)+COUNTIF(INDIRECT(calc!AJ$8),$C27))-SUMIF(INDIRECT(calc!AJ$6),$C27,INDIRECT(calc!AJ$9))-SUMIF(INDIRECT(calc!AJ$7),$C27,INDIRECT(calc!AJ$10))-SUMIF(INDIRECT(calc!AJ$8),$C27,INDIRECT(calc!AJ$11))),"")</f>
        <v/>
      </c>
      <c r="X27" s="137"/>
    </row>
    <row r="28" spans="3:24">
      <c r="C28" s="131" t="str">
        <f t="shared" si="0"/>
        <v>NP0000444</v>
      </c>
      <c r="D28" s="131" t="str">
        <f t="shared" si="1"/>
        <v>G12 TSBM Weld pad</v>
      </c>
      <c r="E28" s="142">
        <f>SUMIF(Stocks!A:$A,$C28,Stocks!$B:$B)</f>
        <v>30</v>
      </c>
      <c r="F28" s="142"/>
      <c r="G28" s="146">
        <f t="shared" ca="1" si="2"/>
        <v>0</v>
      </c>
      <c r="H28" s="158" t="str">
        <f ca="1">IFERROR(IF($C28="","",(SUMIF(INDIRECT(calc!V$6),$C28,INDIRECT(calc!V$12))+SUMIF(INDIRECT(calc!V$7),$C28,INDIRECT(calc!V$13))+SUMIF(INDIRECT(calc!V$8),$C28,INDIRECT(calc!V$14)))/(COUNTIF(INDIRECT(calc!V$6),$C28)+COUNTIF(INDIRECT(calc!V$7),$C28)+COUNTIF(INDIRECT(calc!V$8),$C28))-SUMIF(INDIRECT(calc!V$6),$C28,INDIRECT(calc!V$9))-SUMIF(INDIRECT(calc!V$7),$C28,INDIRECT(calc!V$10))-SUMIF(INDIRECT(calc!V$8),$C28,INDIRECT(calc!V$11))),"")</f>
        <v/>
      </c>
      <c r="I28" s="158">
        <f ca="1">IFERROR(IF($C28="","",(SUMIF(INDIRECT(calc!W$6),$C28,INDIRECT(calc!W$12))+SUMIF(INDIRECT(calc!W$7),$C28,INDIRECT(calc!W$13))+SUMIF(INDIRECT(calc!W$8),$C28,INDIRECT(calc!W$14)))/(COUNTIF(INDIRECT(calc!W$6),$C28)+COUNTIF(INDIRECT(calc!W$7),$C28)+COUNTIF(INDIRECT(calc!W$8),$C28))-SUMIF(INDIRECT(calc!W$6),$C28,INDIRECT(calc!W$9))-SUMIF(INDIRECT(calc!W$7),$C28,INDIRECT(calc!W$10))-SUMIF(INDIRECT(calc!W$8),$C28,INDIRECT(calc!W$11))),"")</f>
        <v>24</v>
      </c>
      <c r="J28" s="158" t="str">
        <f ca="1">IFERROR(IF($C28="","",(SUMIF(INDIRECT(calc!X$6),$C28,INDIRECT(calc!X$12))+SUMIF(INDIRECT(calc!X$7),$C28,INDIRECT(calc!X$13))+SUMIF(INDIRECT(calc!X$8),$C28,INDIRECT(calc!X$14)))/(COUNTIF(INDIRECT(calc!X$6),$C28)+COUNTIF(INDIRECT(calc!X$7),$C28)+COUNTIF(INDIRECT(calc!X$8),$C28))-SUMIF(INDIRECT(calc!X$6),$C28,INDIRECT(calc!X$9))-SUMIF(INDIRECT(calc!X$7),$C28,INDIRECT(calc!X$10))-SUMIF(INDIRECT(calc!X$8),$C28,INDIRECT(calc!X$11))),"")</f>
        <v/>
      </c>
      <c r="K28" s="158" t="str">
        <f ca="1">IFERROR(IF($C28="","",(SUMIF(INDIRECT(calc!Y$6),$C28,INDIRECT(calc!Y$12))+SUMIF(INDIRECT(calc!Y$7),$C28,INDIRECT(calc!Y$13))+SUMIF(INDIRECT(calc!Y$8),$C28,INDIRECT(calc!Y$14)))/(COUNTIF(INDIRECT(calc!Y$6),$C28)+COUNTIF(INDIRECT(calc!Y$7),$C28)+COUNTIF(INDIRECT(calc!Y$8),$C28))-SUMIF(INDIRECT(calc!Y$6),$C28,INDIRECT(calc!Y$9))-SUMIF(INDIRECT(calc!Y$7),$C28,INDIRECT(calc!Y$10))-SUMIF(INDIRECT(calc!Y$8),$C28,INDIRECT(calc!Y$11))),"")</f>
        <v/>
      </c>
      <c r="L28" s="158" t="str">
        <f ca="1">IFERROR(IF($C28="","",(SUMIF(INDIRECT(calc!Z$6),$C28,INDIRECT(calc!Z$12))+SUMIF(INDIRECT(calc!Z$7),$C28,INDIRECT(calc!Z$13))+SUMIF(INDIRECT(calc!Z$8),$C28,INDIRECT(calc!Z$14)))/(COUNTIF(INDIRECT(calc!Z$6),$C28)+COUNTIF(INDIRECT(calc!Z$7),$C28)+COUNTIF(INDIRECT(calc!Z$8),$C28))-SUMIF(INDIRECT(calc!Z$6),$C28,INDIRECT(calc!Z$9))-SUMIF(INDIRECT(calc!Z$7),$C28,INDIRECT(calc!Z$10))-SUMIF(INDIRECT(calc!Z$8),$C28,INDIRECT(calc!Z$11))),"")</f>
        <v/>
      </c>
      <c r="M28" s="158" t="str">
        <f ca="1">IFERROR(IF($C28="","",(SUMIF(INDIRECT(calc!AA$6),$C28,INDIRECT(calc!AA$12))+SUMIF(INDIRECT(calc!AA$7),$C28,INDIRECT(calc!AA$13))+SUMIF(INDIRECT(calc!AA$8),$C28,INDIRECT(calc!AA$14)))/(COUNTIF(INDIRECT(calc!AA$6),$C28)+COUNTIF(INDIRECT(calc!AA$7),$C28)+COUNTIF(INDIRECT(calc!AA$8),$C28))-SUMIF(INDIRECT(calc!AA$6),$C28,INDIRECT(calc!AA$9))-SUMIF(INDIRECT(calc!AA$7),$C28,INDIRECT(calc!AA$10))-SUMIF(INDIRECT(calc!AA$8),$C28,INDIRECT(calc!AA$11))),"")</f>
        <v/>
      </c>
      <c r="N28" s="158" t="str">
        <f ca="1">IFERROR(IF($C28="","",(SUMIF(INDIRECT(calc!AB$6),$C28,INDIRECT(calc!AB$12))+SUMIF(INDIRECT(calc!AB$7),$C28,INDIRECT(calc!AB$13))+SUMIF(INDIRECT(calc!AB$8),$C28,INDIRECT(calc!AB$14)))/(COUNTIF(INDIRECT(calc!AB$6),$C28)+COUNTIF(INDIRECT(calc!AB$7),$C28)+COUNTIF(INDIRECT(calc!AB$8),$C28))-SUMIF(INDIRECT(calc!AB$6),$C28,INDIRECT(calc!AB$9))-SUMIF(INDIRECT(calc!AB$7),$C28,INDIRECT(calc!AB$10))-SUMIF(INDIRECT(calc!AB$8),$C28,INDIRECT(calc!AB$11))),"")</f>
        <v/>
      </c>
      <c r="O28" s="158" t="str">
        <f ca="1">IFERROR(IF($C28="","",(SUMIF(INDIRECT(calc!AC$6),$C28,INDIRECT(calc!AC$12))+SUMIF(INDIRECT(calc!AC$7),$C28,INDIRECT(calc!AC$13))+SUMIF(INDIRECT(calc!AC$8),$C28,INDIRECT(calc!AC$14)))/(COUNTIF(INDIRECT(calc!AC$6),$C28)+COUNTIF(INDIRECT(calc!AC$7),$C28)+COUNTIF(INDIRECT(calc!AC$8),$C28))-SUMIF(INDIRECT(calc!AC$6),$C28,INDIRECT(calc!AC$9))-SUMIF(INDIRECT(calc!AC$7),$C28,INDIRECT(calc!AC$10))-SUMIF(INDIRECT(calc!AC$8),$C28,INDIRECT(calc!AC$11))),"")</f>
        <v/>
      </c>
      <c r="P28" s="158" t="str">
        <f ca="1">IFERROR(IF($C28="","",(SUMIF(INDIRECT(calc!AD$6),$C28,INDIRECT(calc!AD$12))+SUMIF(INDIRECT(calc!AD$7),$C28,INDIRECT(calc!AD$13))+SUMIF(INDIRECT(calc!AD$8),$C28,INDIRECT(calc!AD$14)))/(COUNTIF(INDIRECT(calc!AD$6),$C28)+COUNTIF(INDIRECT(calc!AD$7),$C28)+COUNTIF(INDIRECT(calc!AD$8),$C28))-SUMIF(INDIRECT(calc!AD$6),$C28,INDIRECT(calc!AD$9))-SUMIF(INDIRECT(calc!AD$7),$C28,INDIRECT(calc!AD$10))-SUMIF(INDIRECT(calc!AD$8),$C28,INDIRECT(calc!AD$11))),"")</f>
        <v/>
      </c>
      <c r="Q28" s="158" t="str">
        <f ca="1">IFERROR(IF($C28="","",(SUMIF(INDIRECT(calc!AE$6),$C28,INDIRECT(calc!AE$12))+SUMIF(INDIRECT(calc!AE$7),$C28,INDIRECT(calc!AE$13))+SUMIF(INDIRECT(calc!AE$8),$C28,INDIRECT(calc!AE$14)))/(COUNTIF(INDIRECT(calc!AE$6),$C28)+COUNTIF(INDIRECT(calc!AE$7),$C28)+COUNTIF(INDIRECT(calc!AE$8),$C28))-SUMIF(INDIRECT(calc!AE$6),$C28,INDIRECT(calc!AE$9))-SUMIF(INDIRECT(calc!AE$7),$C28,INDIRECT(calc!AE$10))-SUMIF(INDIRECT(calc!AE$8),$C28,INDIRECT(calc!AE$11))),"")</f>
        <v/>
      </c>
      <c r="R28" s="158" t="str">
        <f ca="1">IFERROR(IF($C28="","",(SUMIF(INDIRECT(calc!AF$6),$C28,INDIRECT(calc!AF$12))+SUMIF(INDIRECT(calc!AF$7),$C28,INDIRECT(calc!AF$13))+SUMIF(INDIRECT(calc!AF$8),$C28,INDIRECT(calc!AF$14)))/(COUNTIF(INDIRECT(calc!AF$6),$C28)+COUNTIF(INDIRECT(calc!AF$7),$C28)+COUNTIF(INDIRECT(calc!AF$8),$C28))-SUMIF(INDIRECT(calc!AF$6),$C28,INDIRECT(calc!AF$9))-SUMIF(INDIRECT(calc!AF$7),$C28,INDIRECT(calc!AF$10))-SUMIF(INDIRECT(calc!AF$8),$C28,INDIRECT(calc!AF$11))),"")</f>
        <v/>
      </c>
      <c r="S28" s="158" t="str">
        <f ca="1">IFERROR(IF($C28="","",(SUMIF(INDIRECT(calc!AG$6),$C28,INDIRECT(calc!AG$12))+SUMIF(INDIRECT(calc!AG$7),$C28,INDIRECT(calc!AG$13))+SUMIF(INDIRECT(calc!AG$8),$C28,INDIRECT(calc!AG$14)))/(COUNTIF(INDIRECT(calc!AG$6),$C28)+COUNTIF(INDIRECT(calc!AG$7),$C28)+COUNTIF(INDIRECT(calc!AG$8),$C28))-SUMIF(INDIRECT(calc!AG$6),$C28,INDIRECT(calc!AG$9))-SUMIF(INDIRECT(calc!AG$7),$C28,INDIRECT(calc!AG$10))-SUMIF(INDIRECT(calc!AG$8),$C28,INDIRECT(calc!AG$11))),"")</f>
        <v/>
      </c>
      <c r="T28" s="158" t="str">
        <f ca="1">IFERROR(IF($C28="","",(SUMIF(INDIRECT(calc!AH$6),$C28,INDIRECT(calc!AH$12))+SUMIF(INDIRECT(calc!AH$7),$C28,INDIRECT(calc!AH$13))+SUMIF(INDIRECT(calc!AH$8),$C28,INDIRECT(calc!AH$14)))/(COUNTIF(INDIRECT(calc!AH$6),$C28)+COUNTIF(INDIRECT(calc!AH$7),$C28)+COUNTIF(INDIRECT(calc!AH$8),$C28))-SUMIF(INDIRECT(calc!AH$6),$C28,INDIRECT(calc!AH$9))-SUMIF(INDIRECT(calc!AH$7),$C28,INDIRECT(calc!AH$10))-SUMIF(INDIRECT(calc!AH$8),$C28,INDIRECT(calc!AH$11))),"")</f>
        <v/>
      </c>
      <c r="U28" s="158" t="str">
        <f ca="1">IFERROR(IF($C28="","",(SUMIF(INDIRECT(calc!AI$6),$C28,INDIRECT(calc!AI$12))+SUMIF(INDIRECT(calc!AI$7),$C28,INDIRECT(calc!AI$13))+SUMIF(INDIRECT(calc!AI$8),$C28,INDIRECT(calc!AI$14)))/(COUNTIF(INDIRECT(calc!AI$6),$C28)+COUNTIF(INDIRECT(calc!AI$7),$C28)+COUNTIF(INDIRECT(calc!AI$8),$C28))-SUMIF(INDIRECT(calc!AI$6),$C28,INDIRECT(calc!AI$9))-SUMIF(INDIRECT(calc!AI$7),$C28,INDIRECT(calc!AI$10))-SUMIF(INDIRECT(calc!AI$8),$C28,INDIRECT(calc!AI$11))),"")</f>
        <v/>
      </c>
      <c r="V28" s="158" t="str">
        <f ca="1">IFERROR(IF($C28="","",(SUMIF(INDIRECT(calc!AJ$6),$C28,INDIRECT(calc!AJ$12))+SUMIF(INDIRECT(calc!AJ$7),$C28,INDIRECT(calc!AJ$13))+SUMIF(INDIRECT(calc!AJ$8),$C28,INDIRECT(calc!AJ$14)))/(COUNTIF(INDIRECT(calc!AJ$6),$C28)+COUNTIF(INDIRECT(calc!AJ$7),$C28)+COUNTIF(INDIRECT(calc!AJ$8),$C28))-SUMIF(INDIRECT(calc!AJ$6),$C28,INDIRECT(calc!AJ$9))-SUMIF(INDIRECT(calc!AJ$7),$C28,INDIRECT(calc!AJ$10))-SUMIF(INDIRECT(calc!AJ$8),$C28,INDIRECT(calc!AJ$11))),"")</f>
        <v/>
      </c>
      <c r="X28" s="137"/>
    </row>
    <row r="29" spans="3:24">
      <c r="C29" s="131" t="str">
        <f t="shared" si="0"/>
        <v>NP0000445</v>
      </c>
      <c r="D29" s="131" t="str">
        <f t="shared" si="1"/>
        <v>G12 TSBM pin for left gauge</v>
      </c>
      <c r="E29" s="142">
        <f>SUMIF(Stocks!A:$A,$C29,Stocks!$B:$B)</f>
        <v>0</v>
      </c>
      <c r="F29" s="142"/>
      <c r="G29" s="146">
        <f t="shared" ca="1" si="2"/>
        <v>-2</v>
      </c>
      <c r="H29" s="158" t="str">
        <f ca="1">IFERROR(IF($C29="","",(SUMIF(INDIRECT(calc!V$6),$C29,INDIRECT(calc!V$12))+SUMIF(INDIRECT(calc!V$7),$C29,INDIRECT(calc!V$13))+SUMIF(INDIRECT(calc!V$8),$C29,INDIRECT(calc!V$14)))/(COUNTIF(INDIRECT(calc!V$6),$C29)+COUNTIF(INDIRECT(calc!V$7),$C29)+COUNTIF(INDIRECT(calc!V$8),$C29))-SUMIF(INDIRECT(calc!V$6),$C29,INDIRECT(calc!V$9))-SUMIF(INDIRECT(calc!V$7),$C29,INDIRECT(calc!V$10))-SUMIF(INDIRECT(calc!V$8),$C29,INDIRECT(calc!V$11))),"")</f>
        <v/>
      </c>
      <c r="I29" s="158">
        <f ca="1">IFERROR(IF($C29="","",(SUMIF(INDIRECT(calc!W$6),$C29,INDIRECT(calc!W$12))+SUMIF(INDIRECT(calc!W$7),$C29,INDIRECT(calc!W$13))+SUMIF(INDIRECT(calc!W$8),$C29,INDIRECT(calc!W$14)))/(COUNTIF(INDIRECT(calc!W$6),$C29)+COUNTIF(INDIRECT(calc!W$7),$C29)+COUNTIF(INDIRECT(calc!W$8),$C29))-SUMIF(INDIRECT(calc!W$6),$C29,INDIRECT(calc!W$9))-SUMIF(INDIRECT(calc!W$7),$C29,INDIRECT(calc!W$10))-SUMIF(INDIRECT(calc!W$8),$C29,INDIRECT(calc!W$11))),"")</f>
        <v>-2</v>
      </c>
      <c r="J29" s="158" t="str">
        <f ca="1">IFERROR(IF($C29="","",(SUMIF(INDIRECT(calc!X$6),$C29,INDIRECT(calc!X$12))+SUMIF(INDIRECT(calc!X$7),$C29,INDIRECT(calc!X$13))+SUMIF(INDIRECT(calc!X$8),$C29,INDIRECT(calc!X$14)))/(COUNTIF(INDIRECT(calc!X$6),$C29)+COUNTIF(INDIRECT(calc!X$7),$C29)+COUNTIF(INDIRECT(calc!X$8),$C29))-SUMIF(INDIRECT(calc!X$6),$C29,INDIRECT(calc!X$9))-SUMIF(INDIRECT(calc!X$7),$C29,INDIRECT(calc!X$10))-SUMIF(INDIRECT(calc!X$8),$C29,INDIRECT(calc!X$11))),"")</f>
        <v/>
      </c>
      <c r="K29" s="158" t="str">
        <f ca="1">IFERROR(IF($C29="","",(SUMIF(INDIRECT(calc!Y$6),$C29,INDIRECT(calc!Y$12))+SUMIF(INDIRECT(calc!Y$7),$C29,INDIRECT(calc!Y$13))+SUMIF(INDIRECT(calc!Y$8),$C29,INDIRECT(calc!Y$14)))/(COUNTIF(INDIRECT(calc!Y$6),$C29)+COUNTIF(INDIRECT(calc!Y$7),$C29)+COUNTIF(INDIRECT(calc!Y$8),$C29))-SUMIF(INDIRECT(calc!Y$6),$C29,INDIRECT(calc!Y$9))-SUMIF(INDIRECT(calc!Y$7),$C29,INDIRECT(calc!Y$10))-SUMIF(INDIRECT(calc!Y$8),$C29,INDIRECT(calc!Y$11))),"")</f>
        <v/>
      </c>
      <c r="L29" s="158" t="str">
        <f ca="1">IFERROR(IF($C29="","",(SUMIF(INDIRECT(calc!Z$6),$C29,INDIRECT(calc!Z$12))+SUMIF(INDIRECT(calc!Z$7),$C29,INDIRECT(calc!Z$13))+SUMIF(INDIRECT(calc!Z$8),$C29,INDIRECT(calc!Z$14)))/(COUNTIF(INDIRECT(calc!Z$6),$C29)+COUNTIF(INDIRECT(calc!Z$7),$C29)+COUNTIF(INDIRECT(calc!Z$8),$C29))-SUMIF(INDIRECT(calc!Z$6),$C29,INDIRECT(calc!Z$9))-SUMIF(INDIRECT(calc!Z$7),$C29,INDIRECT(calc!Z$10))-SUMIF(INDIRECT(calc!Z$8),$C29,INDIRECT(calc!Z$11))),"")</f>
        <v/>
      </c>
      <c r="M29" s="158" t="str">
        <f ca="1">IFERROR(IF($C29="","",(SUMIF(INDIRECT(calc!AA$6),$C29,INDIRECT(calc!AA$12))+SUMIF(INDIRECT(calc!AA$7),$C29,INDIRECT(calc!AA$13))+SUMIF(INDIRECT(calc!AA$8),$C29,INDIRECT(calc!AA$14)))/(COUNTIF(INDIRECT(calc!AA$6),$C29)+COUNTIF(INDIRECT(calc!AA$7),$C29)+COUNTIF(INDIRECT(calc!AA$8),$C29))-SUMIF(INDIRECT(calc!AA$6),$C29,INDIRECT(calc!AA$9))-SUMIF(INDIRECT(calc!AA$7),$C29,INDIRECT(calc!AA$10))-SUMIF(INDIRECT(calc!AA$8),$C29,INDIRECT(calc!AA$11))),"")</f>
        <v/>
      </c>
      <c r="N29" s="158" t="str">
        <f ca="1">IFERROR(IF($C29="","",(SUMIF(INDIRECT(calc!AB$6),$C29,INDIRECT(calc!AB$12))+SUMIF(INDIRECT(calc!AB$7),$C29,INDIRECT(calc!AB$13))+SUMIF(INDIRECT(calc!AB$8),$C29,INDIRECT(calc!AB$14)))/(COUNTIF(INDIRECT(calc!AB$6),$C29)+COUNTIF(INDIRECT(calc!AB$7),$C29)+COUNTIF(INDIRECT(calc!AB$8),$C29))-SUMIF(INDIRECT(calc!AB$6),$C29,INDIRECT(calc!AB$9))-SUMIF(INDIRECT(calc!AB$7),$C29,INDIRECT(calc!AB$10))-SUMIF(INDIRECT(calc!AB$8),$C29,INDIRECT(calc!AB$11))),"")</f>
        <v/>
      </c>
      <c r="O29" s="158" t="str">
        <f ca="1">IFERROR(IF($C29="","",(SUMIF(INDIRECT(calc!AC$6),$C29,INDIRECT(calc!AC$12))+SUMIF(INDIRECT(calc!AC$7),$C29,INDIRECT(calc!AC$13))+SUMIF(INDIRECT(calc!AC$8),$C29,INDIRECT(calc!AC$14)))/(COUNTIF(INDIRECT(calc!AC$6),$C29)+COUNTIF(INDIRECT(calc!AC$7),$C29)+COUNTIF(INDIRECT(calc!AC$8),$C29))-SUMIF(INDIRECT(calc!AC$6),$C29,INDIRECT(calc!AC$9))-SUMIF(INDIRECT(calc!AC$7),$C29,INDIRECT(calc!AC$10))-SUMIF(INDIRECT(calc!AC$8),$C29,INDIRECT(calc!AC$11))),"")</f>
        <v/>
      </c>
      <c r="P29" s="158" t="str">
        <f ca="1">IFERROR(IF($C29="","",(SUMIF(INDIRECT(calc!AD$6),$C29,INDIRECT(calc!AD$12))+SUMIF(INDIRECT(calc!AD$7),$C29,INDIRECT(calc!AD$13))+SUMIF(INDIRECT(calc!AD$8),$C29,INDIRECT(calc!AD$14)))/(COUNTIF(INDIRECT(calc!AD$6),$C29)+COUNTIF(INDIRECT(calc!AD$7),$C29)+COUNTIF(INDIRECT(calc!AD$8),$C29))-SUMIF(INDIRECT(calc!AD$6),$C29,INDIRECT(calc!AD$9))-SUMIF(INDIRECT(calc!AD$7),$C29,INDIRECT(calc!AD$10))-SUMIF(INDIRECT(calc!AD$8),$C29,INDIRECT(calc!AD$11))),"")</f>
        <v/>
      </c>
      <c r="Q29" s="158" t="str">
        <f ca="1">IFERROR(IF($C29="","",(SUMIF(INDIRECT(calc!AE$6),$C29,INDIRECT(calc!AE$12))+SUMIF(INDIRECT(calc!AE$7),$C29,INDIRECT(calc!AE$13))+SUMIF(INDIRECT(calc!AE$8),$C29,INDIRECT(calc!AE$14)))/(COUNTIF(INDIRECT(calc!AE$6),$C29)+COUNTIF(INDIRECT(calc!AE$7),$C29)+COUNTIF(INDIRECT(calc!AE$8),$C29))-SUMIF(INDIRECT(calc!AE$6),$C29,INDIRECT(calc!AE$9))-SUMIF(INDIRECT(calc!AE$7),$C29,INDIRECT(calc!AE$10))-SUMIF(INDIRECT(calc!AE$8),$C29,INDIRECT(calc!AE$11))),"")</f>
        <v/>
      </c>
      <c r="R29" s="158" t="str">
        <f ca="1">IFERROR(IF($C29="","",(SUMIF(INDIRECT(calc!AF$6),$C29,INDIRECT(calc!AF$12))+SUMIF(INDIRECT(calc!AF$7),$C29,INDIRECT(calc!AF$13))+SUMIF(INDIRECT(calc!AF$8),$C29,INDIRECT(calc!AF$14)))/(COUNTIF(INDIRECT(calc!AF$6),$C29)+COUNTIF(INDIRECT(calc!AF$7),$C29)+COUNTIF(INDIRECT(calc!AF$8),$C29))-SUMIF(INDIRECT(calc!AF$6),$C29,INDIRECT(calc!AF$9))-SUMIF(INDIRECT(calc!AF$7),$C29,INDIRECT(calc!AF$10))-SUMIF(INDIRECT(calc!AF$8),$C29,INDIRECT(calc!AF$11))),"")</f>
        <v/>
      </c>
      <c r="S29" s="158" t="str">
        <f ca="1">IFERROR(IF($C29="","",(SUMIF(INDIRECT(calc!AG$6),$C29,INDIRECT(calc!AG$12))+SUMIF(INDIRECT(calc!AG$7),$C29,INDIRECT(calc!AG$13))+SUMIF(INDIRECT(calc!AG$8),$C29,INDIRECT(calc!AG$14)))/(COUNTIF(INDIRECT(calc!AG$6),$C29)+COUNTIF(INDIRECT(calc!AG$7),$C29)+COUNTIF(INDIRECT(calc!AG$8),$C29))-SUMIF(INDIRECT(calc!AG$6),$C29,INDIRECT(calc!AG$9))-SUMIF(INDIRECT(calc!AG$7),$C29,INDIRECT(calc!AG$10))-SUMIF(INDIRECT(calc!AG$8),$C29,INDIRECT(calc!AG$11))),"")</f>
        <v/>
      </c>
      <c r="T29" s="158" t="str">
        <f ca="1">IFERROR(IF($C29="","",(SUMIF(INDIRECT(calc!AH$6),$C29,INDIRECT(calc!AH$12))+SUMIF(INDIRECT(calc!AH$7),$C29,INDIRECT(calc!AH$13))+SUMIF(INDIRECT(calc!AH$8),$C29,INDIRECT(calc!AH$14)))/(COUNTIF(INDIRECT(calc!AH$6),$C29)+COUNTIF(INDIRECT(calc!AH$7),$C29)+COUNTIF(INDIRECT(calc!AH$8),$C29))-SUMIF(INDIRECT(calc!AH$6),$C29,INDIRECT(calc!AH$9))-SUMIF(INDIRECT(calc!AH$7),$C29,INDIRECT(calc!AH$10))-SUMIF(INDIRECT(calc!AH$8),$C29,INDIRECT(calc!AH$11))),"")</f>
        <v/>
      </c>
      <c r="U29" s="158" t="str">
        <f ca="1">IFERROR(IF($C29="","",(SUMIF(INDIRECT(calc!AI$6),$C29,INDIRECT(calc!AI$12))+SUMIF(INDIRECT(calc!AI$7),$C29,INDIRECT(calc!AI$13))+SUMIF(INDIRECT(calc!AI$8),$C29,INDIRECT(calc!AI$14)))/(COUNTIF(INDIRECT(calc!AI$6),$C29)+COUNTIF(INDIRECT(calc!AI$7),$C29)+COUNTIF(INDIRECT(calc!AI$8),$C29))-SUMIF(INDIRECT(calc!AI$6),$C29,INDIRECT(calc!AI$9))-SUMIF(INDIRECT(calc!AI$7),$C29,INDIRECT(calc!AI$10))-SUMIF(INDIRECT(calc!AI$8),$C29,INDIRECT(calc!AI$11))),"")</f>
        <v/>
      </c>
      <c r="V29" s="158" t="str">
        <f ca="1">IFERROR(IF($C29="","",(SUMIF(INDIRECT(calc!AJ$6),$C29,INDIRECT(calc!AJ$12))+SUMIF(INDIRECT(calc!AJ$7),$C29,INDIRECT(calc!AJ$13))+SUMIF(INDIRECT(calc!AJ$8),$C29,INDIRECT(calc!AJ$14)))/(COUNTIF(INDIRECT(calc!AJ$6),$C29)+COUNTIF(INDIRECT(calc!AJ$7),$C29)+COUNTIF(INDIRECT(calc!AJ$8),$C29))-SUMIF(INDIRECT(calc!AJ$6),$C29,INDIRECT(calc!AJ$9))-SUMIF(INDIRECT(calc!AJ$7),$C29,INDIRECT(calc!AJ$10))-SUMIF(INDIRECT(calc!AJ$8),$C29,INDIRECT(calc!AJ$11))),"")</f>
        <v/>
      </c>
      <c r="X29" s="137"/>
    </row>
    <row r="30" spans="3:24">
      <c r="C30" s="131" t="str">
        <f t="shared" si="0"/>
        <v>4101809TA</v>
      </c>
      <c r="D30" s="131" t="str">
        <f t="shared" si="1"/>
        <v>IN VENT SYST TSBM</v>
      </c>
      <c r="E30" s="142">
        <f>SUMIF(Stocks!A:$A,$C30,Stocks!$B:$B)</f>
        <v>0</v>
      </c>
      <c r="F30" s="142"/>
      <c r="G30" s="146">
        <f t="shared" ca="1" si="2"/>
        <v>-2</v>
      </c>
      <c r="H30" s="158" t="str">
        <f ca="1">IFERROR(IF($C30="","",(SUMIF(INDIRECT(calc!V$6),$C30,INDIRECT(calc!V$12))+SUMIF(INDIRECT(calc!V$7),$C30,INDIRECT(calc!V$13))+SUMIF(INDIRECT(calc!V$8),$C30,INDIRECT(calc!V$14)))/(COUNTIF(INDIRECT(calc!V$6),$C30)+COUNTIF(INDIRECT(calc!V$7),$C30)+COUNTIF(INDIRECT(calc!V$8),$C30))-SUMIF(INDIRECT(calc!V$6),$C30,INDIRECT(calc!V$9))-SUMIF(INDIRECT(calc!V$7),$C30,INDIRECT(calc!V$10))-SUMIF(INDIRECT(calc!V$8),$C30,INDIRECT(calc!V$11))),"")</f>
        <v/>
      </c>
      <c r="I30" s="158">
        <f ca="1">IFERROR(IF($C30="","",(SUMIF(INDIRECT(calc!W$6),$C30,INDIRECT(calc!W$12))+SUMIF(INDIRECT(calc!W$7),$C30,INDIRECT(calc!W$13))+SUMIF(INDIRECT(calc!W$8),$C30,INDIRECT(calc!W$14)))/(COUNTIF(INDIRECT(calc!W$6),$C30)+COUNTIF(INDIRECT(calc!W$7),$C30)+COUNTIF(INDIRECT(calc!W$8),$C30))-SUMIF(INDIRECT(calc!W$6),$C30,INDIRECT(calc!W$9))-SUMIF(INDIRECT(calc!W$7),$C30,INDIRECT(calc!W$10))-SUMIF(INDIRECT(calc!W$8),$C30,INDIRECT(calc!W$11))),"")</f>
        <v>-2</v>
      </c>
      <c r="J30" s="158" t="str">
        <f ca="1">IFERROR(IF($C30="","",(SUMIF(INDIRECT(calc!X$6),$C30,INDIRECT(calc!X$12))+SUMIF(INDIRECT(calc!X$7),$C30,INDIRECT(calc!X$13))+SUMIF(INDIRECT(calc!X$8),$C30,INDIRECT(calc!X$14)))/(COUNTIF(INDIRECT(calc!X$6),$C30)+COUNTIF(INDIRECT(calc!X$7),$C30)+COUNTIF(INDIRECT(calc!X$8),$C30))-SUMIF(INDIRECT(calc!X$6),$C30,INDIRECT(calc!X$9))-SUMIF(INDIRECT(calc!X$7),$C30,INDIRECT(calc!X$10))-SUMIF(INDIRECT(calc!X$8),$C30,INDIRECT(calc!X$11))),"")</f>
        <v/>
      </c>
      <c r="K30" s="158" t="str">
        <f ca="1">IFERROR(IF($C30="","",(SUMIF(INDIRECT(calc!Y$6),$C30,INDIRECT(calc!Y$12))+SUMIF(INDIRECT(calc!Y$7),$C30,INDIRECT(calc!Y$13))+SUMIF(INDIRECT(calc!Y$8),$C30,INDIRECT(calc!Y$14)))/(COUNTIF(INDIRECT(calc!Y$6),$C30)+COUNTIF(INDIRECT(calc!Y$7),$C30)+COUNTIF(INDIRECT(calc!Y$8),$C30))-SUMIF(INDIRECT(calc!Y$6),$C30,INDIRECT(calc!Y$9))-SUMIF(INDIRECT(calc!Y$7),$C30,INDIRECT(calc!Y$10))-SUMIF(INDIRECT(calc!Y$8),$C30,INDIRECT(calc!Y$11))),"")</f>
        <v/>
      </c>
      <c r="L30" s="158" t="str">
        <f ca="1">IFERROR(IF($C30="","",(SUMIF(INDIRECT(calc!Z$6),$C30,INDIRECT(calc!Z$12))+SUMIF(INDIRECT(calc!Z$7),$C30,INDIRECT(calc!Z$13))+SUMIF(INDIRECT(calc!Z$8),$C30,INDIRECT(calc!Z$14)))/(COUNTIF(INDIRECT(calc!Z$6),$C30)+COUNTIF(INDIRECT(calc!Z$7),$C30)+COUNTIF(INDIRECT(calc!Z$8),$C30))-SUMIF(INDIRECT(calc!Z$6),$C30,INDIRECT(calc!Z$9))-SUMIF(INDIRECT(calc!Z$7),$C30,INDIRECT(calc!Z$10))-SUMIF(INDIRECT(calc!Z$8),$C30,INDIRECT(calc!Z$11))),"")</f>
        <v/>
      </c>
      <c r="M30" s="158" t="str">
        <f ca="1">IFERROR(IF($C30="","",(SUMIF(INDIRECT(calc!AA$6),$C30,INDIRECT(calc!AA$12))+SUMIF(INDIRECT(calc!AA$7),$C30,INDIRECT(calc!AA$13))+SUMIF(INDIRECT(calc!AA$8),$C30,INDIRECT(calc!AA$14)))/(COUNTIF(INDIRECT(calc!AA$6),$C30)+COUNTIF(INDIRECT(calc!AA$7),$C30)+COUNTIF(INDIRECT(calc!AA$8),$C30))-SUMIF(INDIRECT(calc!AA$6),$C30,INDIRECT(calc!AA$9))-SUMIF(INDIRECT(calc!AA$7),$C30,INDIRECT(calc!AA$10))-SUMIF(INDIRECT(calc!AA$8),$C30,INDIRECT(calc!AA$11))),"")</f>
        <v/>
      </c>
      <c r="N30" s="158" t="str">
        <f ca="1">IFERROR(IF($C30="","",(SUMIF(INDIRECT(calc!AB$6),$C30,INDIRECT(calc!AB$12))+SUMIF(INDIRECT(calc!AB$7),$C30,INDIRECT(calc!AB$13))+SUMIF(INDIRECT(calc!AB$8),$C30,INDIRECT(calc!AB$14)))/(COUNTIF(INDIRECT(calc!AB$6),$C30)+COUNTIF(INDIRECT(calc!AB$7),$C30)+COUNTIF(INDIRECT(calc!AB$8),$C30))-SUMIF(INDIRECT(calc!AB$6),$C30,INDIRECT(calc!AB$9))-SUMIF(INDIRECT(calc!AB$7),$C30,INDIRECT(calc!AB$10))-SUMIF(INDIRECT(calc!AB$8),$C30,INDIRECT(calc!AB$11))),"")</f>
        <v/>
      </c>
      <c r="O30" s="158" t="str">
        <f ca="1">IFERROR(IF($C30="","",(SUMIF(INDIRECT(calc!AC$6),$C30,INDIRECT(calc!AC$12))+SUMIF(INDIRECT(calc!AC$7),$C30,INDIRECT(calc!AC$13))+SUMIF(INDIRECT(calc!AC$8),$C30,INDIRECT(calc!AC$14)))/(COUNTIF(INDIRECT(calc!AC$6),$C30)+COUNTIF(INDIRECT(calc!AC$7),$C30)+COUNTIF(INDIRECT(calc!AC$8),$C30))-SUMIF(INDIRECT(calc!AC$6),$C30,INDIRECT(calc!AC$9))-SUMIF(INDIRECT(calc!AC$7),$C30,INDIRECT(calc!AC$10))-SUMIF(INDIRECT(calc!AC$8),$C30,INDIRECT(calc!AC$11))),"")</f>
        <v/>
      </c>
      <c r="P30" s="158" t="str">
        <f ca="1">IFERROR(IF($C30="","",(SUMIF(INDIRECT(calc!AD$6),$C30,INDIRECT(calc!AD$12))+SUMIF(INDIRECT(calc!AD$7),$C30,INDIRECT(calc!AD$13))+SUMIF(INDIRECT(calc!AD$8),$C30,INDIRECT(calc!AD$14)))/(COUNTIF(INDIRECT(calc!AD$6),$C30)+COUNTIF(INDIRECT(calc!AD$7),$C30)+COUNTIF(INDIRECT(calc!AD$8),$C30))-SUMIF(INDIRECT(calc!AD$6),$C30,INDIRECT(calc!AD$9))-SUMIF(INDIRECT(calc!AD$7),$C30,INDIRECT(calc!AD$10))-SUMIF(INDIRECT(calc!AD$8),$C30,INDIRECT(calc!AD$11))),"")</f>
        <v/>
      </c>
      <c r="Q30" s="158" t="str">
        <f ca="1">IFERROR(IF($C30="","",(SUMIF(INDIRECT(calc!AE$6),$C30,INDIRECT(calc!AE$12))+SUMIF(INDIRECT(calc!AE$7),$C30,INDIRECT(calc!AE$13))+SUMIF(INDIRECT(calc!AE$8),$C30,INDIRECT(calc!AE$14)))/(COUNTIF(INDIRECT(calc!AE$6),$C30)+COUNTIF(INDIRECT(calc!AE$7),$C30)+COUNTIF(INDIRECT(calc!AE$8),$C30))-SUMIF(INDIRECT(calc!AE$6),$C30,INDIRECT(calc!AE$9))-SUMIF(INDIRECT(calc!AE$7),$C30,INDIRECT(calc!AE$10))-SUMIF(INDIRECT(calc!AE$8),$C30,INDIRECT(calc!AE$11))),"")</f>
        <v/>
      </c>
      <c r="R30" s="158" t="str">
        <f ca="1">IFERROR(IF($C30="","",(SUMIF(INDIRECT(calc!AF$6),$C30,INDIRECT(calc!AF$12))+SUMIF(INDIRECT(calc!AF$7),$C30,INDIRECT(calc!AF$13))+SUMIF(INDIRECT(calc!AF$8),$C30,INDIRECT(calc!AF$14)))/(COUNTIF(INDIRECT(calc!AF$6),$C30)+COUNTIF(INDIRECT(calc!AF$7),$C30)+COUNTIF(INDIRECT(calc!AF$8),$C30))-SUMIF(INDIRECT(calc!AF$6),$C30,INDIRECT(calc!AF$9))-SUMIF(INDIRECT(calc!AF$7),$C30,INDIRECT(calc!AF$10))-SUMIF(INDIRECT(calc!AF$8),$C30,INDIRECT(calc!AF$11))),"")</f>
        <v/>
      </c>
      <c r="S30" s="158" t="str">
        <f ca="1">IFERROR(IF($C30="","",(SUMIF(INDIRECT(calc!AG$6),$C30,INDIRECT(calc!AG$12))+SUMIF(INDIRECT(calc!AG$7),$C30,INDIRECT(calc!AG$13))+SUMIF(INDIRECT(calc!AG$8),$C30,INDIRECT(calc!AG$14)))/(COUNTIF(INDIRECT(calc!AG$6),$C30)+COUNTIF(INDIRECT(calc!AG$7),$C30)+COUNTIF(INDIRECT(calc!AG$8),$C30))-SUMIF(INDIRECT(calc!AG$6),$C30,INDIRECT(calc!AG$9))-SUMIF(INDIRECT(calc!AG$7),$C30,INDIRECT(calc!AG$10))-SUMIF(INDIRECT(calc!AG$8),$C30,INDIRECT(calc!AG$11))),"")</f>
        <v/>
      </c>
      <c r="T30" s="158" t="str">
        <f ca="1">IFERROR(IF($C30="","",(SUMIF(INDIRECT(calc!AH$6),$C30,INDIRECT(calc!AH$12))+SUMIF(INDIRECT(calc!AH$7),$C30,INDIRECT(calc!AH$13))+SUMIF(INDIRECT(calc!AH$8),$C30,INDIRECT(calc!AH$14)))/(COUNTIF(INDIRECT(calc!AH$6),$C30)+COUNTIF(INDIRECT(calc!AH$7),$C30)+COUNTIF(INDIRECT(calc!AH$8),$C30))-SUMIF(INDIRECT(calc!AH$6),$C30,INDIRECT(calc!AH$9))-SUMIF(INDIRECT(calc!AH$7),$C30,INDIRECT(calc!AH$10))-SUMIF(INDIRECT(calc!AH$8),$C30,INDIRECT(calc!AH$11))),"")</f>
        <v/>
      </c>
      <c r="U30" s="158" t="str">
        <f ca="1">IFERROR(IF($C30="","",(SUMIF(INDIRECT(calc!AI$6),$C30,INDIRECT(calc!AI$12))+SUMIF(INDIRECT(calc!AI$7),$C30,INDIRECT(calc!AI$13))+SUMIF(INDIRECT(calc!AI$8),$C30,INDIRECT(calc!AI$14)))/(COUNTIF(INDIRECT(calc!AI$6),$C30)+COUNTIF(INDIRECT(calc!AI$7),$C30)+COUNTIF(INDIRECT(calc!AI$8),$C30))-SUMIF(INDIRECT(calc!AI$6),$C30,INDIRECT(calc!AI$9))-SUMIF(INDIRECT(calc!AI$7),$C30,INDIRECT(calc!AI$10))-SUMIF(INDIRECT(calc!AI$8),$C30,INDIRECT(calc!AI$11))),"")</f>
        <v/>
      </c>
      <c r="V30" s="158" t="str">
        <f ca="1">IFERROR(IF($C30="","",(SUMIF(INDIRECT(calc!AJ$6),$C30,INDIRECT(calc!AJ$12))+SUMIF(INDIRECT(calc!AJ$7),$C30,INDIRECT(calc!AJ$13))+SUMIF(INDIRECT(calc!AJ$8),$C30,INDIRECT(calc!AJ$14)))/(COUNTIF(INDIRECT(calc!AJ$6),$C30)+COUNTIF(INDIRECT(calc!AJ$7),$C30)+COUNTIF(INDIRECT(calc!AJ$8),$C30))-SUMIF(INDIRECT(calc!AJ$6),$C30,INDIRECT(calc!AJ$9))-SUMIF(INDIRECT(calc!AJ$7),$C30,INDIRECT(calc!AJ$10))-SUMIF(INDIRECT(calc!AJ$8),$C30,INDIRECT(calc!AJ$11))),"")</f>
        <v/>
      </c>
      <c r="X30" s="137"/>
    </row>
    <row r="31" spans="3:24">
      <c r="C31" s="131" t="str">
        <f t="shared" si="0"/>
        <v>4101810TA</v>
      </c>
      <c r="D31" s="131" t="str">
        <f t="shared" si="1"/>
        <v>IN VENT SYST TSBM</v>
      </c>
      <c r="E31" s="142">
        <f>SUMIF(Stocks!A:$A,$C31,Stocks!$B:$B)</f>
        <v>0</v>
      </c>
      <c r="F31" s="142"/>
      <c r="G31" s="146">
        <f t="shared" ca="1" si="2"/>
        <v>0</v>
      </c>
      <c r="H31" s="158" t="str">
        <f ca="1">IFERROR(IF($C31="","",(SUMIF(INDIRECT(calc!V$6),$C31,INDIRECT(calc!V$12))+SUMIF(INDIRECT(calc!V$7),$C31,INDIRECT(calc!V$13))+SUMIF(INDIRECT(calc!V$8),$C31,INDIRECT(calc!V$14)))/(COUNTIF(INDIRECT(calc!V$6),$C31)+COUNTIF(INDIRECT(calc!V$7),$C31)+COUNTIF(INDIRECT(calc!V$8),$C31))-SUMIF(INDIRECT(calc!V$6),$C31,INDIRECT(calc!V$9))-SUMIF(INDIRECT(calc!V$7),$C31,INDIRECT(calc!V$10))-SUMIF(INDIRECT(calc!V$8),$C31,INDIRECT(calc!V$11))),"")</f>
        <v/>
      </c>
      <c r="I31" s="158">
        <f ca="1">IFERROR(IF($C31="","",(SUMIF(INDIRECT(calc!W$6),$C31,INDIRECT(calc!W$12))+SUMIF(INDIRECT(calc!W$7),$C31,INDIRECT(calc!W$13))+SUMIF(INDIRECT(calc!W$8),$C31,INDIRECT(calc!W$14)))/(COUNTIF(INDIRECT(calc!W$6),$C31)+COUNTIF(INDIRECT(calc!W$7),$C31)+COUNTIF(INDIRECT(calc!W$8),$C31))-SUMIF(INDIRECT(calc!W$6),$C31,INDIRECT(calc!W$9))-SUMIF(INDIRECT(calc!W$7),$C31,INDIRECT(calc!W$10))-SUMIF(INDIRECT(calc!W$8),$C31,INDIRECT(calc!W$11))),"")</f>
        <v>0</v>
      </c>
      <c r="J31" s="158" t="str">
        <f ca="1">IFERROR(IF($C31="","",(SUMIF(INDIRECT(calc!X$6),$C31,INDIRECT(calc!X$12))+SUMIF(INDIRECT(calc!X$7),$C31,INDIRECT(calc!X$13))+SUMIF(INDIRECT(calc!X$8),$C31,INDIRECT(calc!X$14)))/(COUNTIF(INDIRECT(calc!X$6),$C31)+COUNTIF(INDIRECT(calc!X$7),$C31)+COUNTIF(INDIRECT(calc!X$8),$C31))-SUMIF(INDIRECT(calc!X$6),$C31,INDIRECT(calc!X$9))-SUMIF(INDIRECT(calc!X$7),$C31,INDIRECT(calc!X$10))-SUMIF(INDIRECT(calc!X$8),$C31,INDIRECT(calc!X$11))),"")</f>
        <v/>
      </c>
      <c r="K31" s="158" t="str">
        <f ca="1">IFERROR(IF($C31="","",(SUMIF(INDIRECT(calc!Y$6),$C31,INDIRECT(calc!Y$12))+SUMIF(INDIRECT(calc!Y$7),$C31,INDIRECT(calc!Y$13))+SUMIF(INDIRECT(calc!Y$8),$C31,INDIRECT(calc!Y$14)))/(COUNTIF(INDIRECT(calc!Y$6),$C31)+COUNTIF(INDIRECT(calc!Y$7),$C31)+COUNTIF(INDIRECT(calc!Y$8),$C31))-SUMIF(INDIRECT(calc!Y$6),$C31,INDIRECT(calc!Y$9))-SUMIF(INDIRECT(calc!Y$7),$C31,INDIRECT(calc!Y$10))-SUMIF(INDIRECT(calc!Y$8),$C31,INDIRECT(calc!Y$11))),"")</f>
        <v/>
      </c>
      <c r="L31" s="158" t="str">
        <f ca="1">IFERROR(IF($C31="","",(SUMIF(INDIRECT(calc!Z$6),$C31,INDIRECT(calc!Z$12))+SUMIF(INDIRECT(calc!Z$7),$C31,INDIRECT(calc!Z$13))+SUMIF(INDIRECT(calc!Z$8),$C31,INDIRECT(calc!Z$14)))/(COUNTIF(INDIRECT(calc!Z$6),$C31)+COUNTIF(INDIRECT(calc!Z$7),$C31)+COUNTIF(INDIRECT(calc!Z$8),$C31))-SUMIF(INDIRECT(calc!Z$6),$C31,INDIRECT(calc!Z$9))-SUMIF(INDIRECT(calc!Z$7),$C31,INDIRECT(calc!Z$10))-SUMIF(INDIRECT(calc!Z$8),$C31,INDIRECT(calc!Z$11))),"")</f>
        <v/>
      </c>
      <c r="M31" s="158" t="str">
        <f ca="1">IFERROR(IF($C31="","",(SUMIF(INDIRECT(calc!AA$6),$C31,INDIRECT(calc!AA$12))+SUMIF(INDIRECT(calc!AA$7),$C31,INDIRECT(calc!AA$13))+SUMIF(INDIRECT(calc!AA$8),$C31,INDIRECT(calc!AA$14)))/(COUNTIF(INDIRECT(calc!AA$6),$C31)+COUNTIF(INDIRECT(calc!AA$7),$C31)+COUNTIF(INDIRECT(calc!AA$8),$C31))-SUMIF(INDIRECT(calc!AA$6),$C31,INDIRECT(calc!AA$9))-SUMIF(INDIRECT(calc!AA$7),$C31,INDIRECT(calc!AA$10))-SUMIF(INDIRECT(calc!AA$8),$C31,INDIRECT(calc!AA$11))),"")</f>
        <v/>
      </c>
      <c r="N31" s="158" t="str">
        <f ca="1">IFERROR(IF($C31="","",(SUMIF(INDIRECT(calc!AB$6),$C31,INDIRECT(calc!AB$12))+SUMIF(INDIRECT(calc!AB$7),$C31,INDIRECT(calc!AB$13))+SUMIF(INDIRECT(calc!AB$8),$C31,INDIRECT(calc!AB$14)))/(COUNTIF(INDIRECT(calc!AB$6),$C31)+COUNTIF(INDIRECT(calc!AB$7),$C31)+COUNTIF(INDIRECT(calc!AB$8),$C31))-SUMIF(INDIRECT(calc!AB$6),$C31,INDIRECT(calc!AB$9))-SUMIF(INDIRECT(calc!AB$7),$C31,INDIRECT(calc!AB$10))-SUMIF(INDIRECT(calc!AB$8),$C31,INDIRECT(calc!AB$11))),"")</f>
        <v/>
      </c>
      <c r="O31" s="158" t="str">
        <f ca="1">IFERROR(IF($C31="","",(SUMIF(INDIRECT(calc!AC$6),$C31,INDIRECT(calc!AC$12))+SUMIF(INDIRECT(calc!AC$7),$C31,INDIRECT(calc!AC$13))+SUMIF(INDIRECT(calc!AC$8),$C31,INDIRECT(calc!AC$14)))/(COUNTIF(INDIRECT(calc!AC$6),$C31)+COUNTIF(INDIRECT(calc!AC$7),$C31)+COUNTIF(INDIRECT(calc!AC$8),$C31))-SUMIF(INDIRECT(calc!AC$6),$C31,INDIRECT(calc!AC$9))-SUMIF(INDIRECT(calc!AC$7),$C31,INDIRECT(calc!AC$10))-SUMIF(INDIRECT(calc!AC$8),$C31,INDIRECT(calc!AC$11))),"")</f>
        <v/>
      </c>
      <c r="P31" s="158" t="str">
        <f ca="1">IFERROR(IF($C31="","",(SUMIF(INDIRECT(calc!AD$6),$C31,INDIRECT(calc!AD$12))+SUMIF(INDIRECT(calc!AD$7),$C31,INDIRECT(calc!AD$13))+SUMIF(INDIRECT(calc!AD$8),$C31,INDIRECT(calc!AD$14)))/(COUNTIF(INDIRECT(calc!AD$6),$C31)+COUNTIF(INDIRECT(calc!AD$7),$C31)+COUNTIF(INDIRECT(calc!AD$8),$C31))-SUMIF(INDIRECT(calc!AD$6),$C31,INDIRECT(calc!AD$9))-SUMIF(INDIRECT(calc!AD$7),$C31,INDIRECT(calc!AD$10))-SUMIF(INDIRECT(calc!AD$8),$C31,INDIRECT(calc!AD$11))),"")</f>
        <v/>
      </c>
      <c r="Q31" s="158" t="str">
        <f ca="1">IFERROR(IF($C31="","",(SUMIF(INDIRECT(calc!AE$6),$C31,INDIRECT(calc!AE$12))+SUMIF(INDIRECT(calc!AE$7),$C31,INDIRECT(calc!AE$13))+SUMIF(INDIRECT(calc!AE$8),$C31,INDIRECT(calc!AE$14)))/(COUNTIF(INDIRECT(calc!AE$6),$C31)+COUNTIF(INDIRECT(calc!AE$7),$C31)+COUNTIF(INDIRECT(calc!AE$8),$C31))-SUMIF(INDIRECT(calc!AE$6),$C31,INDIRECT(calc!AE$9))-SUMIF(INDIRECT(calc!AE$7),$C31,INDIRECT(calc!AE$10))-SUMIF(INDIRECT(calc!AE$8),$C31,INDIRECT(calc!AE$11))),"")</f>
        <v/>
      </c>
      <c r="R31" s="158" t="str">
        <f ca="1">IFERROR(IF($C31="","",(SUMIF(INDIRECT(calc!AF$6),$C31,INDIRECT(calc!AF$12))+SUMIF(INDIRECT(calc!AF$7),$C31,INDIRECT(calc!AF$13))+SUMIF(INDIRECT(calc!AF$8),$C31,INDIRECT(calc!AF$14)))/(COUNTIF(INDIRECT(calc!AF$6),$C31)+COUNTIF(INDIRECT(calc!AF$7),$C31)+COUNTIF(INDIRECT(calc!AF$8),$C31))-SUMIF(INDIRECT(calc!AF$6),$C31,INDIRECT(calc!AF$9))-SUMIF(INDIRECT(calc!AF$7),$C31,INDIRECT(calc!AF$10))-SUMIF(INDIRECT(calc!AF$8),$C31,INDIRECT(calc!AF$11))),"")</f>
        <v/>
      </c>
      <c r="S31" s="158" t="str">
        <f ca="1">IFERROR(IF($C31="","",(SUMIF(INDIRECT(calc!AG$6),$C31,INDIRECT(calc!AG$12))+SUMIF(INDIRECT(calc!AG$7),$C31,INDIRECT(calc!AG$13))+SUMIF(INDIRECT(calc!AG$8),$C31,INDIRECT(calc!AG$14)))/(COUNTIF(INDIRECT(calc!AG$6),$C31)+COUNTIF(INDIRECT(calc!AG$7),$C31)+COUNTIF(INDIRECT(calc!AG$8),$C31))-SUMIF(INDIRECT(calc!AG$6),$C31,INDIRECT(calc!AG$9))-SUMIF(INDIRECT(calc!AG$7),$C31,INDIRECT(calc!AG$10))-SUMIF(INDIRECT(calc!AG$8),$C31,INDIRECT(calc!AG$11))),"")</f>
        <v/>
      </c>
      <c r="T31" s="158" t="str">
        <f ca="1">IFERROR(IF($C31="","",(SUMIF(INDIRECT(calc!AH$6),$C31,INDIRECT(calc!AH$12))+SUMIF(INDIRECT(calc!AH$7),$C31,INDIRECT(calc!AH$13))+SUMIF(INDIRECT(calc!AH$8),$C31,INDIRECT(calc!AH$14)))/(COUNTIF(INDIRECT(calc!AH$6),$C31)+COUNTIF(INDIRECT(calc!AH$7),$C31)+COUNTIF(INDIRECT(calc!AH$8),$C31))-SUMIF(INDIRECT(calc!AH$6),$C31,INDIRECT(calc!AH$9))-SUMIF(INDIRECT(calc!AH$7),$C31,INDIRECT(calc!AH$10))-SUMIF(INDIRECT(calc!AH$8),$C31,INDIRECT(calc!AH$11))),"")</f>
        <v/>
      </c>
      <c r="U31" s="158" t="str">
        <f ca="1">IFERROR(IF($C31="","",(SUMIF(INDIRECT(calc!AI$6),$C31,INDIRECT(calc!AI$12))+SUMIF(INDIRECT(calc!AI$7),$C31,INDIRECT(calc!AI$13))+SUMIF(INDIRECT(calc!AI$8),$C31,INDIRECT(calc!AI$14)))/(COUNTIF(INDIRECT(calc!AI$6),$C31)+COUNTIF(INDIRECT(calc!AI$7),$C31)+COUNTIF(INDIRECT(calc!AI$8),$C31))-SUMIF(INDIRECT(calc!AI$6),$C31,INDIRECT(calc!AI$9))-SUMIF(INDIRECT(calc!AI$7),$C31,INDIRECT(calc!AI$10))-SUMIF(INDIRECT(calc!AI$8),$C31,INDIRECT(calc!AI$11))),"")</f>
        <v/>
      </c>
      <c r="V31" s="158" t="str">
        <f ca="1">IFERROR(IF($C31="","",(SUMIF(INDIRECT(calc!AJ$6),$C31,INDIRECT(calc!AJ$12))+SUMIF(INDIRECT(calc!AJ$7),$C31,INDIRECT(calc!AJ$13))+SUMIF(INDIRECT(calc!AJ$8),$C31,INDIRECT(calc!AJ$14)))/(COUNTIF(INDIRECT(calc!AJ$6),$C31)+COUNTIF(INDIRECT(calc!AJ$7),$C31)+COUNTIF(INDIRECT(calc!AJ$8),$C31))-SUMIF(INDIRECT(calc!AJ$6),$C31,INDIRECT(calc!AJ$9))-SUMIF(INDIRECT(calc!AJ$7),$C31,INDIRECT(calc!AJ$10))-SUMIF(INDIRECT(calc!AJ$8),$C31,INDIRECT(calc!AJ$11))),"")</f>
        <v/>
      </c>
      <c r="X31" s="137"/>
    </row>
    <row r="32" spans="3:24">
      <c r="C32" s="131" t="str">
        <f t="shared" si="0"/>
        <v>7321199TA</v>
      </c>
      <c r="D32" s="131" t="str">
        <f t="shared" si="1"/>
        <v>RET CLIP</v>
      </c>
      <c r="E32" s="142">
        <f>SUMIF(Stocks!A:$A,$C32,Stocks!$B:$B)</f>
        <v>0</v>
      </c>
      <c r="F32" s="142"/>
      <c r="G32" s="146">
        <f t="shared" ca="1" si="2"/>
        <v>-2</v>
      </c>
      <c r="H32" s="158" t="str">
        <f ca="1">IFERROR(IF($C32="","",(SUMIF(INDIRECT(calc!V$6),$C32,INDIRECT(calc!V$12))+SUMIF(INDIRECT(calc!V$7),$C32,INDIRECT(calc!V$13))+SUMIF(INDIRECT(calc!V$8),$C32,INDIRECT(calc!V$14)))/(COUNTIF(INDIRECT(calc!V$6),$C32)+COUNTIF(INDIRECT(calc!V$7),$C32)+COUNTIF(INDIRECT(calc!V$8),$C32))-SUMIF(INDIRECT(calc!V$6),$C32,INDIRECT(calc!V$9))-SUMIF(INDIRECT(calc!V$7),$C32,INDIRECT(calc!V$10))-SUMIF(INDIRECT(calc!V$8),$C32,INDIRECT(calc!V$11))),"")</f>
        <v/>
      </c>
      <c r="I32" s="158">
        <f ca="1">IFERROR(IF($C32="","",(SUMIF(INDIRECT(calc!W$6),$C32,INDIRECT(calc!W$12))+SUMIF(INDIRECT(calc!W$7),$C32,INDIRECT(calc!W$13))+SUMIF(INDIRECT(calc!W$8),$C32,INDIRECT(calc!W$14)))/(COUNTIF(INDIRECT(calc!W$6),$C32)+COUNTIF(INDIRECT(calc!W$7),$C32)+COUNTIF(INDIRECT(calc!W$8),$C32))-SUMIF(INDIRECT(calc!W$6),$C32,INDIRECT(calc!W$9))-SUMIF(INDIRECT(calc!W$7),$C32,INDIRECT(calc!W$10))-SUMIF(INDIRECT(calc!W$8),$C32,INDIRECT(calc!W$11))),"")</f>
        <v>-2</v>
      </c>
      <c r="J32" s="158" t="str">
        <f ca="1">IFERROR(IF($C32="","",(SUMIF(INDIRECT(calc!X$6),$C32,INDIRECT(calc!X$12))+SUMIF(INDIRECT(calc!X$7),$C32,INDIRECT(calc!X$13))+SUMIF(INDIRECT(calc!X$8),$C32,INDIRECT(calc!X$14)))/(COUNTIF(INDIRECT(calc!X$6),$C32)+COUNTIF(INDIRECT(calc!X$7),$C32)+COUNTIF(INDIRECT(calc!X$8),$C32))-SUMIF(INDIRECT(calc!X$6),$C32,INDIRECT(calc!X$9))-SUMIF(INDIRECT(calc!X$7),$C32,INDIRECT(calc!X$10))-SUMIF(INDIRECT(calc!X$8),$C32,INDIRECT(calc!X$11))),"")</f>
        <v/>
      </c>
      <c r="K32" s="158" t="str">
        <f ca="1">IFERROR(IF($C32="","",(SUMIF(INDIRECT(calc!Y$6),$C32,INDIRECT(calc!Y$12))+SUMIF(INDIRECT(calc!Y$7),$C32,INDIRECT(calc!Y$13))+SUMIF(INDIRECT(calc!Y$8),$C32,INDIRECT(calc!Y$14)))/(COUNTIF(INDIRECT(calc!Y$6),$C32)+COUNTIF(INDIRECT(calc!Y$7),$C32)+COUNTIF(INDIRECT(calc!Y$8),$C32))-SUMIF(INDIRECT(calc!Y$6),$C32,INDIRECT(calc!Y$9))-SUMIF(INDIRECT(calc!Y$7),$C32,INDIRECT(calc!Y$10))-SUMIF(INDIRECT(calc!Y$8),$C32,INDIRECT(calc!Y$11))),"")</f>
        <v/>
      </c>
      <c r="L32" s="158" t="str">
        <f ca="1">IFERROR(IF($C32="","",(SUMIF(INDIRECT(calc!Z$6),$C32,INDIRECT(calc!Z$12))+SUMIF(INDIRECT(calc!Z$7),$C32,INDIRECT(calc!Z$13))+SUMIF(INDIRECT(calc!Z$8),$C32,INDIRECT(calc!Z$14)))/(COUNTIF(INDIRECT(calc!Z$6),$C32)+COUNTIF(INDIRECT(calc!Z$7),$C32)+COUNTIF(INDIRECT(calc!Z$8),$C32))-SUMIF(INDIRECT(calc!Z$6),$C32,INDIRECT(calc!Z$9))-SUMIF(INDIRECT(calc!Z$7),$C32,INDIRECT(calc!Z$10))-SUMIF(INDIRECT(calc!Z$8),$C32,INDIRECT(calc!Z$11))),"")</f>
        <v/>
      </c>
      <c r="M32" s="158" t="str">
        <f ca="1">IFERROR(IF($C32="","",(SUMIF(INDIRECT(calc!AA$6),$C32,INDIRECT(calc!AA$12))+SUMIF(INDIRECT(calc!AA$7),$C32,INDIRECT(calc!AA$13))+SUMIF(INDIRECT(calc!AA$8),$C32,INDIRECT(calc!AA$14)))/(COUNTIF(INDIRECT(calc!AA$6),$C32)+COUNTIF(INDIRECT(calc!AA$7),$C32)+COUNTIF(INDIRECT(calc!AA$8),$C32))-SUMIF(INDIRECT(calc!AA$6),$C32,INDIRECT(calc!AA$9))-SUMIF(INDIRECT(calc!AA$7),$C32,INDIRECT(calc!AA$10))-SUMIF(INDIRECT(calc!AA$8),$C32,INDIRECT(calc!AA$11))),"")</f>
        <v/>
      </c>
      <c r="N32" s="158" t="str">
        <f ca="1">IFERROR(IF($C32="","",(SUMIF(INDIRECT(calc!AB$6),$C32,INDIRECT(calc!AB$12))+SUMIF(INDIRECT(calc!AB$7),$C32,INDIRECT(calc!AB$13))+SUMIF(INDIRECT(calc!AB$8),$C32,INDIRECT(calc!AB$14)))/(COUNTIF(INDIRECT(calc!AB$6),$C32)+COUNTIF(INDIRECT(calc!AB$7),$C32)+COUNTIF(INDIRECT(calc!AB$8),$C32))-SUMIF(INDIRECT(calc!AB$6),$C32,INDIRECT(calc!AB$9))-SUMIF(INDIRECT(calc!AB$7),$C32,INDIRECT(calc!AB$10))-SUMIF(INDIRECT(calc!AB$8),$C32,INDIRECT(calc!AB$11))),"")</f>
        <v/>
      </c>
      <c r="O32" s="158" t="str">
        <f ca="1">IFERROR(IF($C32="","",(SUMIF(INDIRECT(calc!AC$6),$C32,INDIRECT(calc!AC$12))+SUMIF(INDIRECT(calc!AC$7),$C32,INDIRECT(calc!AC$13))+SUMIF(INDIRECT(calc!AC$8),$C32,INDIRECT(calc!AC$14)))/(COUNTIF(INDIRECT(calc!AC$6),$C32)+COUNTIF(INDIRECT(calc!AC$7),$C32)+COUNTIF(INDIRECT(calc!AC$8),$C32))-SUMIF(INDIRECT(calc!AC$6),$C32,INDIRECT(calc!AC$9))-SUMIF(INDIRECT(calc!AC$7),$C32,INDIRECT(calc!AC$10))-SUMIF(INDIRECT(calc!AC$8),$C32,INDIRECT(calc!AC$11))),"")</f>
        <v/>
      </c>
      <c r="P32" s="158" t="str">
        <f ca="1">IFERROR(IF($C32="","",(SUMIF(INDIRECT(calc!AD$6),$C32,INDIRECT(calc!AD$12))+SUMIF(INDIRECT(calc!AD$7),$C32,INDIRECT(calc!AD$13))+SUMIF(INDIRECT(calc!AD$8),$C32,INDIRECT(calc!AD$14)))/(COUNTIF(INDIRECT(calc!AD$6),$C32)+COUNTIF(INDIRECT(calc!AD$7),$C32)+COUNTIF(INDIRECT(calc!AD$8),$C32))-SUMIF(INDIRECT(calc!AD$6),$C32,INDIRECT(calc!AD$9))-SUMIF(INDIRECT(calc!AD$7),$C32,INDIRECT(calc!AD$10))-SUMIF(INDIRECT(calc!AD$8),$C32,INDIRECT(calc!AD$11))),"")</f>
        <v/>
      </c>
      <c r="Q32" s="158" t="str">
        <f ca="1">IFERROR(IF($C32="","",(SUMIF(INDIRECT(calc!AE$6),$C32,INDIRECT(calc!AE$12))+SUMIF(INDIRECT(calc!AE$7),$C32,INDIRECT(calc!AE$13))+SUMIF(INDIRECT(calc!AE$8),$C32,INDIRECT(calc!AE$14)))/(COUNTIF(INDIRECT(calc!AE$6),$C32)+COUNTIF(INDIRECT(calc!AE$7),$C32)+COUNTIF(INDIRECT(calc!AE$8),$C32))-SUMIF(INDIRECT(calc!AE$6),$C32,INDIRECT(calc!AE$9))-SUMIF(INDIRECT(calc!AE$7),$C32,INDIRECT(calc!AE$10))-SUMIF(INDIRECT(calc!AE$8),$C32,INDIRECT(calc!AE$11))),"")</f>
        <v/>
      </c>
      <c r="R32" s="158" t="str">
        <f ca="1">IFERROR(IF($C32="","",(SUMIF(INDIRECT(calc!AF$6),$C32,INDIRECT(calc!AF$12))+SUMIF(INDIRECT(calc!AF$7),$C32,INDIRECT(calc!AF$13))+SUMIF(INDIRECT(calc!AF$8),$C32,INDIRECT(calc!AF$14)))/(COUNTIF(INDIRECT(calc!AF$6),$C32)+COUNTIF(INDIRECT(calc!AF$7),$C32)+COUNTIF(INDIRECT(calc!AF$8),$C32))-SUMIF(INDIRECT(calc!AF$6),$C32,INDIRECT(calc!AF$9))-SUMIF(INDIRECT(calc!AF$7),$C32,INDIRECT(calc!AF$10))-SUMIF(INDIRECT(calc!AF$8),$C32,INDIRECT(calc!AF$11))),"")</f>
        <v/>
      </c>
      <c r="S32" s="158" t="str">
        <f ca="1">IFERROR(IF($C32="","",(SUMIF(INDIRECT(calc!AG$6),$C32,INDIRECT(calc!AG$12))+SUMIF(INDIRECT(calc!AG$7),$C32,INDIRECT(calc!AG$13))+SUMIF(INDIRECT(calc!AG$8),$C32,INDIRECT(calc!AG$14)))/(COUNTIF(INDIRECT(calc!AG$6),$C32)+COUNTIF(INDIRECT(calc!AG$7),$C32)+COUNTIF(INDIRECT(calc!AG$8),$C32))-SUMIF(INDIRECT(calc!AG$6),$C32,INDIRECT(calc!AG$9))-SUMIF(INDIRECT(calc!AG$7),$C32,INDIRECT(calc!AG$10))-SUMIF(INDIRECT(calc!AG$8),$C32,INDIRECT(calc!AG$11))),"")</f>
        <v/>
      </c>
      <c r="T32" s="158" t="str">
        <f ca="1">IFERROR(IF($C32="","",(SUMIF(INDIRECT(calc!AH$6),$C32,INDIRECT(calc!AH$12))+SUMIF(INDIRECT(calc!AH$7),$C32,INDIRECT(calc!AH$13))+SUMIF(INDIRECT(calc!AH$8),$C32,INDIRECT(calc!AH$14)))/(COUNTIF(INDIRECT(calc!AH$6),$C32)+COUNTIF(INDIRECT(calc!AH$7),$C32)+COUNTIF(INDIRECT(calc!AH$8),$C32))-SUMIF(INDIRECT(calc!AH$6),$C32,INDIRECT(calc!AH$9))-SUMIF(INDIRECT(calc!AH$7),$C32,INDIRECT(calc!AH$10))-SUMIF(INDIRECT(calc!AH$8),$C32,INDIRECT(calc!AH$11))),"")</f>
        <v/>
      </c>
      <c r="U32" s="158" t="str">
        <f ca="1">IFERROR(IF($C32="","",(SUMIF(INDIRECT(calc!AI$6),$C32,INDIRECT(calc!AI$12))+SUMIF(INDIRECT(calc!AI$7),$C32,INDIRECT(calc!AI$13))+SUMIF(INDIRECT(calc!AI$8),$C32,INDIRECT(calc!AI$14)))/(COUNTIF(INDIRECT(calc!AI$6),$C32)+COUNTIF(INDIRECT(calc!AI$7),$C32)+COUNTIF(INDIRECT(calc!AI$8),$C32))-SUMIF(INDIRECT(calc!AI$6),$C32,INDIRECT(calc!AI$9))-SUMIF(INDIRECT(calc!AI$7),$C32,INDIRECT(calc!AI$10))-SUMIF(INDIRECT(calc!AI$8),$C32,INDIRECT(calc!AI$11))),"")</f>
        <v/>
      </c>
      <c r="V32" s="158" t="str">
        <f ca="1">IFERROR(IF($C32="","",(SUMIF(INDIRECT(calc!AJ$6),$C32,INDIRECT(calc!AJ$12))+SUMIF(INDIRECT(calc!AJ$7),$C32,INDIRECT(calc!AJ$13))+SUMIF(INDIRECT(calc!AJ$8),$C32,INDIRECT(calc!AJ$14)))/(COUNTIF(INDIRECT(calc!AJ$6),$C32)+COUNTIF(INDIRECT(calc!AJ$7),$C32)+COUNTIF(INDIRECT(calc!AJ$8),$C32))-SUMIF(INDIRECT(calc!AJ$6),$C32,INDIRECT(calc!AJ$9))-SUMIF(INDIRECT(calc!AJ$7),$C32,INDIRECT(calc!AJ$10))-SUMIF(INDIRECT(calc!AJ$8),$C32,INDIRECT(calc!AJ$11))),"")</f>
        <v/>
      </c>
      <c r="X32" s="137"/>
    </row>
    <row r="33" spans="3:24">
      <c r="C33" s="131" t="str">
        <f t="shared" si="0"/>
        <v>7410815TA</v>
      </c>
      <c r="D33" s="131" t="str">
        <f t="shared" si="1"/>
        <v>FILL LIMIT VENT VALVE</v>
      </c>
      <c r="E33" s="142">
        <f>SUMIF(Stocks!A:$A,$C33,Stocks!$B:$B)</f>
        <v>24</v>
      </c>
      <c r="F33" s="142"/>
      <c r="G33" s="146">
        <f t="shared" ca="1" si="2"/>
        <v>0</v>
      </c>
      <c r="H33" s="158" t="str">
        <f ca="1">IFERROR(IF($C33="","",(SUMIF(INDIRECT(calc!V$6),$C33,INDIRECT(calc!V$12))+SUMIF(INDIRECT(calc!V$7),$C33,INDIRECT(calc!V$13))+SUMIF(INDIRECT(calc!V$8),$C33,INDIRECT(calc!V$14)))/(COUNTIF(INDIRECT(calc!V$6),$C33)+COUNTIF(INDIRECT(calc!V$7),$C33)+COUNTIF(INDIRECT(calc!V$8),$C33))-SUMIF(INDIRECT(calc!V$6),$C33,INDIRECT(calc!V$9))-SUMIF(INDIRECT(calc!V$7),$C33,INDIRECT(calc!V$10))-SUMIF(INDIRECT(calc!V$8),$C33,INDIRECT(calc!V$11))),"")</f>
        <v/>
      </c>
      <c r="I33" s="158">
        <f ca="1">IFERROR(IF($C33="","",(SUMIF(INDIRECT(calc!W$6),$C33,INDIRECT(calc!W$12))+SUMIF(INDIRECT(calc!W$7),$C33,INDIRECT(calc!W$13))+SUMIF(INDIRECT(calc!W$8),$C33,INDIRECT(calc!W$14)))/(COUNTIF(INDIRECT(calc!W$6),$C33)+COUNTIF(INDIRECT(calc!W$7),$C33)+COUNTIF(INDIRECT(calc!W$8),$C33))-SUMIF(INDIRECT(calc!W$6),$C33,INDIRECT(calc!W$9))-SUMIF(INDIRECT(calc!W$7),$C33,INDIRECT(calc!W$10))-SUMIF(INDIRECT(calc!W$8),$C33,INDIRECT(calc!W$11))),"")</f>
        <v>22</v>
      </c>
      <c r="J33" s="158" t="str">
        <f ca="1">IFERROR(IF($C33="","",(SUMIF(INDIRECT(calc!X$6),$C33,INDIRECT(calc!X$12))+SUMIF(INDIRECT(calc!X$7),$C33,INDIRECT(calc!X$13))+SUMIF(INDIRECT(calc!X$8),$C33,INDIRECT(calc!X$14)))/(COUNTIF(INDIRECT(calc!X$6),$C33)+COUNTIF(INDIRECT(calc!X$7),$C33)+COUNTIF(INDIRECT(calc!X$8),$C33))-SUMIF(INDIRECT(calc!X$6),$C33,INDIRECT(calc!X$9))-SUMIF(INDIRECT(calc!X$7),$C33,INDIRECT(calc!X$10))-SUMIF(INDIRECT(calc!X$8),$C33,INDIRECT(calc!X$11))),"")</f>
        <v/>
      </c>
      <c r="K33" s="158" t="str">
        <f ca="1">IFERROR(IF($C33="","",(SUMIF(INDIRECT(calc!Y$6),$C33,INDIRECT(calc!Y$12))+SUMIF(INDIRECT(calc!Y$7),$C33,INDIRECT(calc!Y$13))+SUMIF(INDIRECT(calc!Y$8),$C33,INDIRECT(calc!Y$14)))/(COUNTIF(INDIRECT(calc!Y$6),$C33)+COUNTIF(INDIRECT(calc!Y$7),$C33)+COUNTIF(INDIRECT(calc!Y$8),$C33))-SUMIF(INDIRECT(calc!Y$6),$C33,INDIRECT(calc!Y$9))-SUMIF(INDIRECT(calc!Y$7),$C33,INDIRECT(calc!Y$10))-SUMIF(INDIRECT(calc!Y$8),$C33,INDIRECT(calc!Y$11))),"")</f>
        <v/>
      </c>
      <c r="L33" s="158" t="str">
        <f ca="1">IFERROR(IF($C33="","",(SUMIF(INDIRECT(calc!Z$6),$C33,INDIRECT(calc!Z$12))+SUMIF(INDIRECT(calc!Z$7),$C33,INDIRECT(calc!Z$13))+SUMIF(INDIRECT(calc!Z$8),$C33,INDIRECT(calc!Z$14)))/(COUNTIF(INDIRECT(calc!Z$6),$C33)+COUNTIF(INDIRECT(calc!Z$7),$C33)+COUNTIF(INDIRECT(calc!Z$8),$C33))-SUMIF(INDIRECT(calc!Z$6),$C33,INDIRECT(calc!Z$9))-SUMIF(INDIRECT(calc!Z$7),$C33,INDIRECT(calc!Z$10))-SUMIF(INDIRECT(calc!Z$8),$C33,INDIRECT(calc!Z$11))),"")</f>
        <v/>
      </c>
      <c r="M33" s="158" t="str">
        <f ca="1">IFERROR(IF($C33="","",(SUMIF(INDIRECT(calc!AA$6),$C33,INDIRECT(calc!AA$12))+SUMIF(INDIRECT(calc!AA$7),$C33,INDIRECT(calc!AA$13))+SUMIF(INDIRECT(calc!AA$8),$C33,INDIRECT(calc!AA$14)))/(COUNTIF(INDIRECT(calc!AA$6),$C33)+COUNTIF(INDIRECT(calc!AA$7),$C33)+COUNTIF(INDIRECT(calc!AA$8),$C33))-SUMIF(INDIRECT(calc!AA$6),$C33,INDIRECT(calc!AA$9))-SUMIF(INDIRECT(calc!AA$7),$C33,INDIRECT(calc!AA$10))-SUMIF(INDIRECT(calc!AA$8),$C33,INDIRECT(calc!AA$11))),"")</f>
        <v/>
      </c>
      <c r="N33" s="158" t="str">
        <f ca="1">IFERROR(IF($C33="","",(SUMIF(INDIRECT(calc!AB$6),$C33,INDIRECT(calc!AB$12))+SUMIF(INDIRECT(calc!AB$7),$C33,INDIRECT(calc!AB$13))+SUMIF(INDIRECT(calc!AB$8),$C33,INDIRECT(calc!AB$14)))/(COUNTIF(INDIRECT(calc!AB$6),$C33)+COUNTIF(INDIRECT(calc!AB$7),$C33)+COUNTIF(INDIRECT(calc!AB$8),$C33))-SUMIF(INDIRECT(calc!AB$6),$C33,INDIRECT(calc!AB$9))-SUMIF(INDIRECT(calc!AB$7),$C33,INDIRECT(calc!AB$10))-SUMIF(INDIRECT(calc!AB$8),$C33,INDIRECT(calc!AB$11))),"")</f>
        <v/>
      </c>
      <c r="O33" s="158" t="str">
        <f ca="1">IFERROR(IF($C33="","",(SUMIF(INDIRECT(calc!AC$6),$C33,INDIRECT(calc!AC$12))+SUMIF(INDIRECT(calc!AC$7),$C33,INDIRECT(calc!AC$13))+SUMIF(INDIRECT(calc!AC$8),$C33,INDIRECT(calc!AC$14)))/(COUNTIF(INDIRECT(calc!AC$6),$C33)+COUNTIF(INDIRECT(calc!AC$7),$C33)+COUNTIF(INDIRECT(calc!AC$8),$C33))-SUMIF(INDIRECT(calc!AC$6),$C33,INDIRECT(calc!AC$9))-SUMIF(INDIRECT(calc!AC$7),$C33,INDIRECT(calc!AC$10))-SUMIF(INDIRECT(calc!AC$8),$C33,INDIRECT(calc!AC$11))),"")</f>
        <v/>
      </c>
      <c r="P33" s="158" t="str">
        <f ca="1">IFERROR(IF($C33="","",(SUMIF(INDIRECT(calc!AD$6),$C33,INDIRECT(calc!AD$12))+SUMIF(INDIRECT(calc!AD$7),$C33,INDIRECT(calc!AD$13))+SUMIF(INDIRECT(calc!AD$8),$C33,INDIRECT(calc!AD$14)))/(COUNTIF(INDIRECT(calc!AD$6),$C33)+COUNTIF(INDIRECT(calc!AD$7),$C33)+COUNTIF(INDIRECT(calc!AD$8),$C33))-SUMIF(INDIRECT(calc!AD$6),$C33,INDIRECT(calc!AD$9))-SUMIF(INDIRECT(calc!AD$7),$C33,INDIRECT(calc!AD$10))-SUMIF(INDIRECT(calc!AD$8),$C33,INDIRECT(calc!AD$11))),"")</f>
        <v/>
      </c>
      <c r="Q33" s="158" t="str">
        <f ca="1">IFERROR(IF($C33="","",(SUMIF(INDIRECT(calc!AE$6),$C33,INDIRECT(calc!AE$12))+SUMIF(INDIRECT(calc!AE$7),$C33,INDIRECT(calc!AE$13))+SUMIF(INDIRECT(calc!AE$8),$C33,INDIRECT(calc!AE$14)))/(COUNTIF(INDIRECT(calc!AE$6),$C33)+COUNTIF(INDIRECT(calc!AE$7),$C33)+COUNTIF(INDIRECT(calc!AE$8),$C33))-SUMIF(INDIRECT(calc!AE$6),$C33,INDIRECT(calc!AE$9))-SUMIF(INDIRECT(calc!AE$7),$C33,INDIRECT(calc!AE$10))-SUMIF(INDIRECT(calc!AE$8),$C33,INDIRECT(calc!AE$11))),"")</f>
        <v/>
      </c>
      <c r="R33" s="158" t="str">
        <f ca="1">IFERROR(IF($C33="","",(SUMIF(INDIRECT(calc!AF$6),$C33,INDIRECT(calc!AF$12))+SUMIF(INDIRECT(calc!AF$7),$C33,INDIRECT(calc!AF$13))+SUMIF(INDIRECT(calc!AF$8),$C33,INDIRECT(calc!AF$14)))/(COUNTIF(INDIRECT(calc!AF$6),$C33)+COUNTIF(INDIRECT(calc!AF$7),$C33)+COUNTIF(INDIRECT(calc!AF$8),$C33))-SUMIF(INDIRECT(calc!AF$6),$C33,INDIRECT(calc!AF$9))-SUMIF(INDIRECT(calc!AF$7),$C33,INDIRECT(calc!AF$10))-SUMIF(INDIRECT(calc!AF$8),$C33,INDIRECT(calc!AF$11))),"")</f>
        <v/>
      </c>
      <c r="S33" s="158" t="str">
        <f ca="1">IFERROR(IF($C33="","",(SUMIF(INDIRECT(calc!AG$6),$C33,INDIRECT(calc!AG$12))+SUMIF(INDIRECT(calc!AG$7),$C33,INDIRECT(calc!AG$13))+SUMIF(INDIRECT(calc!AG$8),$C33,INDIRECT(calc!AG$14)))/(COUNTIF(INDIRECT(calc!AG$6),$C33)+COUNTIF(INDIRECT(calc!AG$7),$C33)+COUNTIF(INDIRECT(calc!AG$8),$C33))-SUMIF(INDIRECT(calc!AG$6),$C33,INDIRECT(calc!AG$9))-SUMIF(INDIRECT(calc!AG$7),$C33,INDIRECT(calc!AG$10))-SUMIF(INDIRECT(calc!AG$8),$C33,INDIRECT(calc!AG$11))),"")</f>
        <v/>
      </c>
      <c r="T33" s="158" t="str">
        <f ca="1">IFERROR(IF($C33="","",(SUMIF(INDIRECT(calc!AH$6),$C33,INDIRECT(calc!AH$12))+SUMIF(INDIRECT(calc!AH$7),$C33,INDIRECT(calc!AH$13))+SUMIF(INDIRECT(calc!AH$8),$C33,INDIRECT(calc!AH$14)))/(COUNTIF(INDIRECT(calc!AH$6),$C33)+COUNTIF(INDIRECT(calc!AH$7),$C33)+COUNTIF(INDIRECT(calc!AH$8),$C33))-SUMIF(INDIRECT(calc!AH$6),$C33,INDIRECT(calc!AH$9))-SUMIF(INDIRECT(calc!AH$7),$C33,INDIRECT(calc!AH$10))-SUMIF(INDIRECT(calc!AH$8),$C33,INDIRECT(calc!AH$11))),"")</f>
        <v/>
      </c>
      <c r="U33" s="158" t="str">
        <f ca="1">IFERROR(IF($C33="","",(SUMIF(INDIRECT(calc!AI$6),$C33,INDIRECT(calc!AI$12))+SUMIF(INDIRECT(calc!AI$7),$C33,INDIRECT(calc!AI$13))+SUMIF(INDIRECT(calc!AI$8),$C33,INDIRECT(calc!AI$14)))/(COUNTIF(INDIRECT(calc!AI$6),$C33)+COUNTIF(INDIRECT(calc!AI$7),$C33)+COUNTIF(INDIRECT(calc!AI$8),$C33))-SUMIF(INDIRECT(calc!AI$6),$C33,INDIRECT(calc!AI$9))-SUMIF(INDIRECT(calc!AI$7),$C33,INDIRECT(calc!AI$10))-SUMIF(INDIRECT(calc!AI$8),$C33,INDIRECT(calc!AI$11))),"")</f>
        <v/>
      </c>
      <c r="V33" s="158" t="str">
        <f ca="1">IFERROR(IF($C33="","",(SUMIF(INDIRECT(calc!AJ$6),$C33,INDIRECT(calc!AJ$12))+SUMIF(INDIRECT(calc!AJ$7),$C33,INDIRECT(calc!AJ$13))+SUMIF(INDIRECT(calc!AJ$8),$C33,INDIRECT(calc!AJ$14)))/(COUNTIF(INDIRECT(calc!AJ$6),$C33)+COUNTIF(INDIRECT(calc!AJ$7),$C33)+COUNTIF(INDIRECT(calc!AJ$8),$C33))-SUMIF(INDIRECT(calc!AJ$6),$C33,INDIRECT(calc!AJ$9))-SUMIF(INDIRECT(calc!AJ$7),$C33,INDIRECT(calc!AJ$10))-SUMIF(INDIRECT(calc!AJ$8),$C33,INDIRECT(calc!AJ$11))),"")</f>
        <v/>
      </c>
      <c r="X33" s="137"/>
    </row>
    <row r="34" spans="3:24">
      <c r="C34" s="131" t="str">
        <f t="shared" ref="C34:C65" si="3">IFERROR(VLOOKUP(ROW($A33),Champ,3,0),"")</f>
        <v>7410816TA</v>
      </c>
      <c r="D34" s="131" t="str">
        <f t="shared" ref="D34:D65" si="4">IFERROR(VLOOKUP(ROW($A33),Champ,2,0),"")</f>
        <v>ROLL OVER VALVE</v>
      </c>
      <c r="E34" s="142">
        <f>SUMIF(Stocks!A:$A,$C34,Stocks!$B:$B)</f>
        <v>0</v>
      </c>
      <c r="F34" s="142"/>
      <c r="G34" s="146">
        <f t="shared" ca="1" si="2"/>
        <v>-6</v>
      </c>
      <c r="H34" s="158" t="str">
        <f ca="1">IFERROR(IF($C34="","",(SUMIF(INDIRECT(calc!V$6),$C34,INDIRECT(calc!V$12))+SUMIF(INDIRECT(calc!V$7),$C34,INDIRECT(calc!V$13))+SUMIF(INDIRECT(calc!V$8),$C34,INDIRECT(calc!V$14)))/(COUNTIF(INDIRECT(calc!V$6),$C34)+COUNTIF(INDIRECT(calc!V$7),$C34)+COUNTIF(INDIRECT(calc!V$8),$C34))-SUMIF(INDIRECT(calc!V$6),$C34,INDIRECT(calc!V$9))-SUMIF(INDIRECT(calc!V$7),$C34,INDIRECT(calc!V$10))-SUMIF(INDIRECT(calc!V$8),$C34,INDIRECT(calc!V$11))),"")</f>
        <v/>
      </c>
      <c r="I34" s="158">
        <f ca="1">IFERROR(IF($C34="","",(SUMIF(INDIRECT(calc!W$6),$C34,INDIRECT(calc!W$12))+SUMIF(INDIRECT(calc!W$7),$C34,INDIRECT(calc!W$13))+SUMIF(INDIRECT(calc!W$8),$C34,INDIRECT(calc!W$14)))/(COUNTIF(INDIRECT(calc!W$6),$C34)+COUNTIF(INDIRECT(calc!W$7),$C34)+COUNTIF(INDIRECT(calc!W$8),$C34))-SUMIF(INDIRECT(calc!W$6),$C34,INDIRECT(calc!W$9))-SUMIF(INDIRECT(calc!W$7),$C34,INDIRECT(calc!W$10))-SUMIF(INDIRECT(calc!W$8),$C34,INDIRECT(calc!W$11))),"")</f>
        <v>-6</v>
      </c>
      <c r="J34" s="158" t="str">
        <f ca="1">IFERROR(IF($C34="","",(SUMIF(INDIRECT(calc!X$6),$C34,INDIRECT(calc!X$12))+SUMIF(INDIRECT(calc!X$7),$C34,INDIRECT(calc!X$13))+SUMIF(INDIRECT(calc!X$8),$C34,INDIRECT(calc!X$14)))/(COUNTIF(INDIRECT(calc!X$6),$C34)+COUNTIF(INDIRECT(calc!X$7),$C34)+COUNTIF(INDIRECT(calc!X$8),$C34))-SUMIF(INDIRECT(calc!X$6),$C34,INDIRECT(calc!X$9))-SUMIF(INDIRECT(calc!X$7),$C34,INDIRECT(calc!X$10))-SUMIF(INDIRECT(calc!X$8),$C34,INDIRECT(calc!X$11))),"")</f>
        <v/>
      </c>
      <c r="K34" s="158" t="str">
        <f ca="1">IFERROR(IF($C34="","",(SUMIF(INDIRECT(calc!Y$6),$C34,INDIRECT(calc!Y$12))+SUMIF(INDIRECT(calc!Y$7),$C34,INDIRECT(calc!Y$13))+SUMIF(INDIRECT(calc!Y$8),$C34,INDIRECT(calc!Y$14)))/(COUNTIF(INDIRECT(calc!Y$6),$C34)+COUNTIF(INDIRECT(calc!Y$7),$C34)+COUNTIF(INDIRECT(calc!Y$8),$C34))-SUMIF(INDIRECT(calc!Y$6),$C34,INDIRECT(calc!Y$9))-SUMIF(INDIRECT(calc!Y$7),$C34,INDIRECT(calc!Y$10))-SUMIF(INDIRECT(calc!Y$8),$C34,INDIRECT(calc!Y$11))),"")</f>
        <v/>
      </c>
      <c r="L34" s="158" t="str">
        <f ca="1">IFERROR(IF($C34="","",(SUMIF(INDIRECT(calc!Z$6),$C34,INDIRECT(calc!Z$12))+SUMIF(INDIRECT(calc!Z$7),$C34,INDIRECT(calc!Z$13))+SUMIF(INDIRECT(calc!Z$8),$C34,INDIRECT(calc!Z$14)))/(COUNTIF(INDIRECT(calc!Z$6),$C34)+COUNTIF(INDIRECT(calc!Z$7),$C34)+COUNTIF(INDIRECT(calc!Z$8),$C34))-SUMIF(INDIRECT(calc!Z$6),$C34,INDIRECT(calc!Z$9))-SUMIF(INDIRECT(calc!Z$7),$C34,INDIRECT(calc!Z$10))-SUMIF(INDIRECT(calc!Z$8),$C34,INDIRECT(calc!Z$11))),"")</f>
        <v/>
      </c>
      <c r="M34" s="158" t="str">
        <f ca="1">IFERROR(IF($C34="","",(SUMIF(INDIRECT(calc!AA$6),$C34,INDIRECT(calc!AA$12))+SUMIF(INDIRECT(calc!AA$7),$C34,INDIRECT(calc!AA$13))+SUMIF(INDIRECT(calc!AA$8),$C34,INDIRECT(calc!AA$14)))/(COUNTIF(INDIRECT(calc!AA$6),$C34)+COUNTIF(INDIRECT(calc!AA$7),$C34)+COUNTIF(INDIRECT(calc!AA$8),$C34))-SUMIF(INDIRECT(calc!AA$6),$C34,INDIRECT(calc!AA$9))-SUMIF(INDIRECT(calc!AA$7),$C34,INDIRECT(calc!AA$10))-SUMIF(INDIRECT(calc!AA$8),$C34,INDIRECT(calc!AA$11))),"")</f>
        <v/>
      </c>
      <c r="N34" s="158" t="str">
        <f ca="1">IFERROR(IF($C34="","",(SUMIF(INDIRECT(calc!AB$6),$C34,INDIRECT(calc!AB$12))+SUMIF(INDIRECT(calc!AB$7),$C34,INDIRECT(calc!AB$13))+SUMIF(INDIRECT(calc!AB$8),$C34,INDIRECT(calc!AB$14)))/(COUNTIF(INDIRECT(calc!AB$6),$C34)+COUNTIF(INDIRECT(calc!AB$7),$C34)+COUNTIF(INDIRECT(calc!AB$8),$C34))-SUMIF(INDIRECT(calc!AB$6),$C34,INDIRECT(calc!AB$9))-SUMIF(INDIRECT(calc!AB$7),$C34,INDIRECT(calc!AB$10))-SUMIF(INDIRECT(calc!AB$8),$C34,INDIRECT(calc!AB$11))),"")</f>
        <v/>
      </c>
      <c r="O34" s="158" t="str">
        <f ca="1">IFERROR(IF($C34="","",(SUMIF(INDIRECT(calc!AC$6),$C34,INDIRECT(calc!AC$12))+SUMIF(INDIRECT(calc!AC$7),$C34,INDIRECT(calc!AC$13))+SUMIF(INDIRECT(calc!AC$8),$C34,INDIRECT(calc!AC$14)))/(COUNTIF(INDIRECT(calc!AC$6),$C34)+COUNTIF(INDIRECT(calc!AC$7),$C34)+COUNTIF(INDIRECT(calc!AC$8),$C34))-SUMIF(INDIRECT(calc!AC$6),$C34,INDIRECT(calc!AC$9))-SUMIF(INDIRECT(calc!AC$7),$C34,INDIRECT(calc!AC$10))-SUMIF(INDIRECT(calc!AC$8),$C34,INDIRECT(calc!AC$11))),"")</f>
        <v/>
      </c>
      <c r="P34" s="158" t="str">
        <f ca="1">IFERROR(IF($C34="","",(SUMIF(INDIRECT(calc!AD$6),$C34,INDIRECT(calc!AD$12))+SUMIF(INDIRECT(calc!AD$7),$C34,INDIRECT(calc!AD$13))+SUMIF(INDIRECT(calc!AD$8),$C34,INDIRECT(calc!AD$14)))/(COUNTIF(INDIRECT(calc!AD$6),$C34)+COUNTIF(INDIRECT(calc!AD$7),$C34)+COUNTIF(INDIRECT(calc!AD$8),$C34))-SUMIF(INDIRECT(calc!AD$6),$C34,INDIRECT(calc!AD$9))-SUMIF(INDIRECT(calc!AD$7),$C34,INDIRECT(calc!AD$10))-SUMIF(INDIRECT(calc!AD$8),$C34,INDIRECT(calc!AD$11))),"")</f>
        <v/>
      </c>
      <c r="Q34" s="158" t="str">
        <f ca="1">IFERROR(IF($C34="","",(SUMIF(INDIRECT(calc!AE$6),$C34,INDIRECT(calc!AE$12))+SUMIF(INDIRECT(calc!AE$7),$C34,INDIRECT(calc!AE$13))+SUMIF(INDIRECT(calc!AE$8),$C34,INDIRECT(calc!AE$14)))/(COUNTIF(INDIRECT(calc!AE$6),$C34)+COUNTIF(INDIRECT(calc!AE$7),$C34)+COUNTIF(INDIRECT(calc!AE$8),$C34))-SUMIF(INDIRECT(calc!AE$6),$C34,INDIRECT(calc!AE$9))-SUMIF(INDIRECT(calc!AE$7),$C34,INDIRECT(calc!AE$10))-SUMIF(INDIRECT(calc!AE$8),$C34,INDIRECT(calc!AE$11))),"")</f>
        <v/>
      </c>
      <c r="R34" s="158" t="str">
        <f ca="1">IFERROR(IF($C34="","",(SUMIF(INDIRECT(calc!AF$6),$C34,INDIRECT(calc!AF$12))+SUMIF(INDIRECT(calc!AF$7),$C34,INDIRECT(calc!AF$13))+SUMIF(INDIRECT(calc!AF$8),$C34,INDIRECT(calc!AF$14)))/(COUNTIF(INDIRECT(calc!AF$6),$C34)+COUNTIF(INDIRECT(calc!AF$7),$C34)+COUNTIF(INDIRECT(calc!AF$8),$C34))-SUMIF(INDIRECT(calc!AF$6),$C34,INDIRECT(calc!AF$9))-SUMIF(INDIRECT(calc!AF$7),$C34,INDIRECT(calc!AF$10))-SUMIF(INDIRECT(calc!AF$8),$C34,INDIRECT(calc!AF$11))),"")</f>
        <v/>
      </c>
      <c r="S34" s="158" t="str">
        <f ca="1">IFERROR(IF($C34="","",(SUMIF(INDIRECT(calc!AG$6),$C34,INDIRECT(calc!AG$12))+SUMIF(INDIRECT(calc!AG$7),$C34,INDIRECT(calc!AG$13))+SUMIF(INDIRECT(calc!AG$8),$C34,INDIRECT(calc!AG$14)))/(COUNTIF(INDIRECT(calc!AG$6),$C34)+COUNTIF(INDIRECT(calc!AG$7),$C34)+COUNTIF(INDIRECT(calc!AG$8),$C34))-SUMIF(INDIRECT(calc!AG$6),$C34,INDIRECT(calc!AG$9))-SUMIF(INDIRECT(calc!AG$7),$C34,INDIRECT(calc!AG$10))-SUMIF(INDIRECT(calc!AG$8),$C34,INDIRECT(calc!AG$11))),"")</f>
        <v/>
      </c>
      <c r="T34" s="158" t="str">
        <f ca="1">IFERROR(IF($C34="","",(SUMIF(INDIRECT(calc!AH$6),$C34,INDIRECT(calc!AH$12))+SUMIF(INDIRECT(calc!AH$7),$C34,INDIRECT(calc!AH$13))+SUMIF(INDIRECT(calc!AH$8),$C34,INDIRECT(calc!AH$14)))/(COUNTIF(INDIRECT(calc!AH$6),$C34)+COUNTIF(INDIRECT(calc!AH$7),$C34)+COUNTIF(INDIRECT(calc!AH$8),$C34))-SUMIF(INDIRECT(calc!AH$6),$C34,INDIRECT(calc!AH$9))-SUMIF(INDIRECT(calc!AH$7),$C34,INDIRECT(calc!AH$10))-SUMIF(INDIRECT(calc!AH$8),$C34,INDIRECT(calc!AH$11))),"")</f>
        <v/>
      </c>
      <c r="U34" s="158" t="str">
        <f ca="1">IFERROR(IF($C34="","",(SUMIF(INDIRECT(calc!AI$6),$C34,INDIRECT(calc!AI$12))+SUMIF(INDIRECT(calc!AI$7),$C34,INDIRECT(calc!AI$13))+SUMIF(INDIRECT(calc!AI$8),$C34,INDIRECT(calc!AI$14)))/(COUNTIF(INDIRECT(calc!AI$6),$C34)+COUNTIF(INDIRECT(calc!AI$7),$C34)+COUNTIF(INDIRECT(calc!AI$8),$C34))-SUMIF(INDIRECT(calc!AI$6),$C34,INDIRECT(calc!AI$9))-SUMIF(INDIRECT(calc!AI$7),$C34,INDIRECT(calc!AI$10))-SUMIF(INDIRECT(calc!AI$8),$C34,INDIRECT(calc!AI$11))),"")</f>
        <v/>
      </c>
      <c r="V34" s="158" t="str">
        <f ca="1">IFERROR(IF($C34="","",(SUMIF(INDIRECT(calc!AJ$6),$C34,INDIRECT(calc!AJ$12))+SUMIF(INDIRECT(calc!AJ$7),$C34,INDIRECT(calc!AJ$13))+SUMIF(INDIRECT(calc!AJ$8),$C34,INDIRECT(calc!AJ$14)))/(COUNTIF(INDIRECT(calc!AJ$6),$C34)+COUNTIF(INDIRECT(calc!AJ$7),$C34)+COUNTIF(INDIRECT(calc!AJ$8),$C34))-SUMIF(INDIRECT(calc!AJ$6),$C34,INDIRECT(calc!AJ$9))-SUMIF(INDIRECT(calc!AJ$7),$C34,INDIRECT(calc!AJ$10))-SUMIF(INDIRECT(calc!AJ$8),$C34,INDIRECT(calc!AJ$11))),"")</f>
        <v/>
      </c>
      <c r="X34" s="137"/>
    </row>
    <row r="35" spans="3:24">
      <c r="C35" s="131" t="str">
        <f t="shared" si="3"/>
        <v>7410817TA</v>
      </c>
      <c r="D35" s="131" t="str">
        <f t="shared" si="4"/>
        <v>FILL LIMIT VENT VALVE</v>
      </c>
      <c r="E35" s="142">
        <f>SUMIF(Stocks!A:$A,$C35,Stocks!$B:$B)</f>
        <v>48</v>
      </c>
      <c r="F35" s="142"/>
      <c r="G35" s="146">
        <f t="shared" ca="1" si="2"/>
        <v>0</v>
      </c>
      <c r="H35" s="158" t="str">
        <f ca="1">IFERROR(IF($C35="","",(SUMIF(INDIRECT(calc!V$6),$C35,INDIRECT(calc!V$12))+SUMIF(INDIRECT(calc!V$7),$C35,INDIRECT(calc!V$13))+SUMIF(INDIRECT(calc!V$8),$C35,INDIRECT(calc!V$14)))/(COUNTIF(INDIRECT(calc!V$6),$C35)+COUNTIF(INDIRECT(calc!V$7),$C35)+COUNTIF(INDIRECT(calc!V$8),$C35))-SUMIF(INDIRECT(calc!V$6),$C35,INDIRECT(calc!V$9))-SUMIF(INDIRECT(calc!V$7),$C35,INDIRECT(calc!V$10))-SUMIF(INDIRECT(calc!V$8),$C35,INDIRECT(calc!V$11))),"")</f>
        <v/>
      </c>
      <c r="I35" s="158">
        <f ca="1">IFERROR(IF($C35="","",(SUMIF(INDIRECT(calc!W$6),$C35,INDIRECT(calc!W$12))+SUMIF(INDIRECT(calc!W$7),$C35,INDIRECT(calc!W$13))+SUMIF(INDIRECT(calc!W$8),$C35,INDIRECT(calc!W$14)))/(COUNTIF(INDIRECT(calc!W$6),$C35)+COUNTIF(INDIRECT(calc!W$7),$C35)+COUNTIF(INDIRECT(calc!W$8),$C35))-SUMIF(INDIRECT(calc!W$6),$C35,INDIRECT(calc!W$9))-SUMIF(INDIRECT(calc!W$7),$C35,INDIRECT(calc!W$10))-SUMIF(INDIRECT(calc!W$8),$C35,INDIRECT(calc!W$11))),"")</f>
        <v>48</v>
      </c>
      <c r="J35" s="158" t="str">
        <f ca="1">IFERROR(IF($C35="","",(SUMIF(INDIRECT(calc!X$6),$C35,INDIRECT(calc!X$12))+SUMIF(INDIRECT(calc!X$7),$C35,INDIRECT(calc!X$13))+SUMIF(INDIRECT(calc!X$8),$C35,INDIRECT(calc!X$14)))/(COUNTIF(INDIRECT(calc!X$6),$C35)+COUNTIF(INDIRECT(calc!X$7),$C35)+COUNTIF(INDIRECT(calc!X$8),$C35))-SUMIF(INDIRECT(calc!X$6),$C35,INDIRECT(calc!X$9))-SUMIF(INDIRECT(calc!X$7),$C35,INDIRECT(calc!X$10))-SUMIF(INDIRECT(calc!X$8),$C35,INDIRECT(calc!X$11))),"")</f>
        <v/>
      </c>
      <c r="K35" s="158" t="str">
        <f ca="1">IFERROR(IF($C35="","",(SUMIF(INDIRECT(calc!Y$6),$C35,INDIRECT(calc!Y$12))+SUMIF(INDIRECT(calc!Y$7),$C35,INDIRECT(calc!Y$13))+SUMIF(INDIRECT(calc!Y$8),$C35,INDIRECT(calc!Y$14)))/(COUNTIF(INDIRECT(calc!Y$6),$C35)+COUNTIF(INDIRECT(calc!Y$7),$C35)+COUNTIF(INDIRECT(calc!Y$8),$C35))-SUMIF(INDIRECT(calc!Y$6),$C35,INDIRECT(calc!Y$9))-SUMIF(INDIRECT(calc!Y$7),$C35,INDIRECT(calc!Y$10))-SUMIF(INDIRECT(calc!Y$8),$C35,INDIRECT(calc!Y$11))),"")</f>
        <v/>
      </c>
      <c r="L35" s="158" t="str">
        <f ca="1">IFERROR(IF($C35="","",(SUMIF(INDIRECT(calc!Z$6),$C35,INDIRECT(calc!Z$12))+SUMIF(INDIRECT(calc!Z$7),$C35,INDIRECT(calc!Z$13))+SUMIF(INDIRECT(calc!Z$8),$C35,INDIRECT(calc!Z$14)))/(COUNTIF(INDIRECT(calc!Z$6),$C35)+COUNTIF(INDIRECT(calc!Z$7),$C35)+COUNTIF(INDIRECT(calc!Z$8),$C35))-SUMIF(INDIRECT(calc!Z$6),$C35,INDIRECT(calc!Z$9))-SUMIF(INDIRECT(calc!Z$7),$C35,INDIRECT(calc!Z$10))-SUMIF(INDIRECT(calc!Z$8),$C35,INDIRECT(calc!Z$11))),"")</f>
        <v/>
      </c>
      <c r="M35" s="158" t="str">
        <f ca="1">IFERROR(IF($C35="","",(SUMIF(INDIRECT(calc!AA$6),$C35,INDIRECT(calc!AA$12))+SUMIF(INDIRECT(calc!AA$7),$C35,INDIRECT(calc!AA$13))+SUMIF(INDIRECT(calc!AA$8),$C35,INDIRECT(calc!AA$14)))/(COUNTIF(INDIRECT(calc!AA$6),$C35)+COUNTIF(INDIRECT(calc!AA$7),$C35)+COUNTIF(INDIRECT(calc!AA$8),$C35))-SUMIF(INDIRECT(calc!AA$6),$C35,INDIRECT(calc!AA$9))-SUMIF(INDIRECT(calc!AA$7),$C35,INDIRECT(calc!AA$10))-SUMIF(INDIRECT(calc!AA$8),$C35,INDIRECT(calc!AA$11))),"")</f>
        <v/>
      </c>
      <c r="N35" s="158" t="str">
        <f ca="1">IFERROR(IF($C35="","",(SUMIF(INDIRECT(calc!AB$6),$C35,INDIRECT(calc!AB$12))+SUMIF(INDIRECT(calc!AB$7),$C35,INDIRECT(calc!AB$13))+SUMIF(INDIRECT(calc!AB$8),$C35,INDIRECT(calc!AB$14)))/(COUNTIF(INDIRECT(calc!AB$6),$C35)+COUNTIF(INDIRECT(calc!AB$7),$C35)+COUNTIF(INDIRECT(calc!AB$8),$C35))-SUMIF(INDIRECT(calc!AB$6),$C35,INDIRECT(calc!AB$9))-SUMIF(INDIRECT(calc!AB$7),$C35,INDIRECT(calc!AB$10))-SUMIF(INDIRECT(calc!AB$8),$C35,INDIRECT(calc!AB$11))),"")</f>
        <v/>
      </c>
      <c r="O35" s="158" t="str">
        <f ca="1">IFERROR(IF($C35="","",(SUMIF(INDIRECT(calc!AC$6),$C35,INDIRECT(calc!AC$12))+SUMIF(INDIRECT(calc!AC$7),$C35,INDIRECT(calc!AC$13))+SUMIF(INDIRECT(calc!AC$8),$C35,INDIRECT(calc!AC$14)))/(COUNTIF(INDIRECT(calc!AC$6),$C35)+COUNTIF(INDIRECT(calc!AC$7),$C35)+COUNTIF(INDIRECT(calc!AC$8),$C35))-SUMIF(INDIRECT(calc!AC$6),$C35,INDIRECT(calc!AC$9))-SUMIF(INDIRECT(calc!AC$7),$C35,INDIRECT(calc!AC$10))-SUMIF(INDIRECT(calc!AC$8),$C35,INDIRECT(calc!AC$11))),"")</f>
        <v/>
      </c>
      <c r="P35" s="158" t="str">
        <f ca="1">IFERROR(IF($C35="","",(SUMIF(INDIRECT(calc!AD$6),$C35,INDIRECT(calc!AD$12))+SUMIF(INDIRECT(calc!AD$7),$C35,INDIRECT(calc!AD$13))+SUMIF(INDIRECT(calc!AD$8),$C35,INDIRECT(calc!AD$14)))/(COUNTIF(INDIRECT(calc!AD$6),$C35)+COUNTIF(INDIRECT(calc!AD$7),$C35)+COUNTIF(INDIRECT(calc!AD$8),$C35))-SUMIF(INDIRECT(calc!AD$6),$C35,INDIRECT(calc!AD$9))-SUMIF(INDIRECT(calc!AD$7),$C35,INDIRECT(calc!AD$10))-SUMIF(INDIRECT(calc!AD$8),$C35,INDIRECT(calc!AD$11))),"")</f>
        <v/>
      </c>
      <c r="Q35" s="158" t="str">
        <f ca="1">IFERROR(IF($C35="","",(SUMIF(INDIRECT(calc!AE$6),$C35,INDIRECT(calc!AE$12))+SUMIF(INDIRECT(calc!AE$7),$C35,INDIRECT(calc!AE$13))+SUMIF(INDIRECT(calc!AE$8),$C35,INDIRECT(calc!AE$14)))/(COUNTIF(INDIRECT(calc!AE$6),$C35)+COUNTIF(INDIRECT(calc!AE$7),$C35)+COUNTIF(INDIRECT(calc!AE$8),$C35))-SUMIF(INDIRECT(calc!AE$6),$C35,INDIRECT(calc!AE$9))-SUMIF(INDIRECT(calc!AE$7),$C35,INDIRECT(calc!AE$10))-SUMIF(INDIRECT(calc!AE$8),$C35,INDIRECT(calc!AE$11))),"")</f>
        <v/>
      </c>
      <c r="R35" s="158" t="str">
        <f ca="1">IFERROR(IF($C35="","",(SUMIF(INDIRECT(calc!AF$6),$C35,INDIRECT(calc!AF$12))+SUMIF(INDIRECT(calc!AF$7),$C35,INDIRECT(calc!AF$13))+SUMIF(INDIRECT(calc!AF$8),$C35,INDIRECT(calc!AF$14)))/(COUNTIF(INDIRECT(calc!AF$6),$C35)+COUNTIF(INDIRECT(calc!AF$7),$C35)+COUNTIF(INDIRECT(calc!AF$8),$C35))-SUMIF(INDIRECT(calc!AF$6),$C35,INDIRECT(calc!AF$9))-SUMIF(INDIRECT(calc!AF$7),$C35,INDIRECT(calc!AF$10))-SUMIF(INDIRECT(calc!AF$8),$C35,INDIRECT(calc!AF$11))),"")</f>
        <v/>
      </c>
      <c r="S35" s="158" t="str">
        <f ca="1">IFERROR(IF($C35="","",(SUMIF(INDIRECT(calc!AG$6),$C35,INDIRECT(calc!AG$12))+SUMIF(INDIRECT(calc!AG$7),$C35,INDIRECT(calc!AG$13))+SUMIF(INDIRECT(calc!AG$8),$C35,INDIRECT(calc!AG$14)))/(COUNTIF(INDIRECT(calc!AG$6),$C35)+COUNTIF(INDIRECT(calc!AG$7),$C35)+COUNTIF(INDIRECT(calc!AG$8),$C35))-SUMIF(INDIRECT(calc!AG$6),$C35,INDIRECT(calc!AG$9))-SUMIF(INDIRECT(calc!AG$7),$C35,INDIRECT(calc!AG$10))-SUMIF(INDIRECT(calc!AG$8),$C35,INDIRECT(calc!AG$11))),"")</f>
        <v/>
      </c>
      <c r="T35" s="158" t="str">
        <f ca="1">IFERROR(IF($C35="","",(SUMIF(INDIRECT(calc!AH$6),$C35,INDIRECT(calc!AH$12))+SUMIF(INDIRECT(calc!AH$7),$C35,INDIRECT(calc!AH$13))+SUMIF(INDIRECT(calc!AH$8),$C35,INDIRECT(calc!AH$14)))/(COUNTIF(INDIRECT(calc!AH$6),$C35)+COUNTIF(INDIRECT(calc!AH$7),$C35)+COUNTIF(INDIRECT(calc!AH$8),$C35))-SUMIF(INDIRECT(calc!AH$6),$C35,INDIRECT(calc!AH$9))-SUMIF(INDIRECT(calc!AH$7),$C35,INDIRECT(calc!AH$10))-SUMIF(INDIRECT(calc!AH$8),$C35,INDIRECT(calc!AH$11))),"")</f>
        <v/>
      </c>
      <c r="U35" s="158" t="str">
        <f ca="1">IFERROR(IF($C35="","",(SUMIF(INDIRECT(calc!AI$6),$C35,INDIRECT(calc!AI$12))+SUMIF(INDIRECT(calc!AI$7),$C35,INDIRECT(calc!AI$13))+SUMIF(INDIRECT(calc!AI$8),$C35,INDIRECT(calc!AI$14)))/(COUNTIF(INDIRECT(calc!AI$6),$C35)+COUNTIF(INDIRECT(calc!AI$7),$C35)+COUNTIF(INDIRECT(calc!AI$8),$C35))-SUMIF(INDIRECT(calc!AI$6),$C35,INDIRECT(calc!AI$9))-SUMIF(INDIRECT(calc!AI$7),$C35,INDIRECT(calc!AI$10))-SUMIF(INDIRECT(calc!AI$8),$C35,INDIRECT(calc!AI$11))),"")</f>
        <v/>
      </c>
      <c r="V35" s="158" t="str">
        <f ca="1">IFERROR(IF($C35="","",(SUMIF(INDIRECT(calc!AJ$6),$C35,INDIRECT(calc!AJ$12))+SUMIF(INDIRECT(calc!AJ$7),$C35,INDIRECT(calc!AJ$13))+SUMIF(INDIRECT(calc!AJ$8),$C35,INDIRECT(calc!AJ$14)))/(COUNTIF(INDIRECT(calc!AJ$6),$C35)+COUNTIF(INDIRECT(calc!AJ$7),$C35)+COUNTIF(INDIRECT(calc!AJ$8),$C35))-SUMIF(INDIRECT(calc!AJ$6),$C35,INDIRECT(calc!AJ$9))-SUMIF(INDIRECT(calc!AJ$7),$C35,INDIRECT(calc!AJ$10))-SUMIF(INDIRECT(calc!AJ$8),$C35,INDIRECT(calc!AJ$11))),"")</f>
        <v/>
      </c>
      <c r="X35" s="137"/>
    </row>
    <row r="36" spans="3:24">
      <c r="C36" s="131" t="str">
        <f t="shared" si="3"/>
        <v>7432725TA</v>
      </c>
      <c r="D36" s="131" t="str">
        <f t="shared" si="4"/>
        <v>FILL VENT LINE</v>
      </c>
      <c r="E36" s="142">
        <f>SUMIF(Stocks!A:$A,$C36,Stocks!$B:$B)</f>
        <v>8</v>
      </c>
      <c r="F36" s="142"/>
      <c r="G36" s="146">
        <f t="shared" ca="1" si="2"/>
        <v>0</v>
      </c>
      <c r="H36" s="158" t="str">
        <f ca="1">IFERROR(IF($C36="","",(SUMIF(INDIRECT(calc!V$6),$C36,INDIRECT(calc!V$12))+SUMIF(INDIRECT(calc!V$7),$C36,INDIRECT(calc!V$13))+SUMIF(INDIRECT(calc!V$8),$C36,INDIRECT(calc!V$14)))/(COUNTIF(INDIRECT(calc!V$6),$C36)+COUNTIF(INDIRECT(calc!V$7),$C36)+COUNTIF(INDIRECT(calc!V$8),$C36))-SUMIF(INDIRECT(calc!V$6),$C36,INDIRECT(calc!V$9))-SUMIF(INDIRECT(calc!V$7),$C36,INDIRECT(calc!V$10))-SUMIF(INDIRECT(calc!V$8),$C36,INDIRECT(calc!V$11))),"")</f>
        <v/>
      </c>
      <c r="I36" s="158">
        <f ca="1">IFERROR(IF($C36="","",(SUMIF(INDIRECT(calc!W$6),$C36,INDIRECT(calc!W$12))+SUMIF(INDIRECT(calc!W$7),$C36,INDIRECT(calc!W$13))+SUMIF(INDIRECT(calc!W$8),$C36,INDIRECT(calc!W$14)))/(COUNTIF(INDIRECT(calc!W$6),$C36)+COUNTIF(INDIRECT(calc!W$7),$C36)+COUNTIF(INDIRECT(calc!W$8),$C36))-SUMIF(INDIRECT(calc!W$6),$C36,INDIRECT(calc!W$9))-SUMIF(INDIRECT(calc!W$7),$C36,INDIRECT(calc!W$10))-SUMIF(INDIRECT(calc!W$8),$C36,INDIRECT(calc!W$11))),"")</f>
        <v>6</v>
      </c>
      <c r="J36" s="158" t="str">
        <f ca="1">IFERROR(IF($C36="","",(SUMIF(INDIRECT(calc!X$6),$C36,INDIRECT(calc!X$12))+SUMIF(INDIRECT(calc!X$7),$C36,INDIRECT(calc!X$13))+SUMIF(INDIRECT(calc!X$8),$C36,INDIRECT(calc!X$14)))/(COUNTIF(INDIRECT(calc!X$6),$C36)+COUNTIF(INDIRECT(calc!X$7),$C36)+COUNTIF(INDIRECT(calc!X$8),$C36))-SUMIF(INDIRECT(calc!X$6),$C36,INDIRECT(calc!X$9))-SUMIF(INDIRECT(calc!X$7),$C36,INDIRECT(calc!X$10))-SUMIF(INDIRECT(calc!X$8),$C36,INDIRECT(calc!X$11))),"")</f>
        <v/>
      </c>
      <c r="K36" s="158" t="str">
        <f ca="1">IFERROR(IF($C36="","",(SUMIF(INDIRECT(calc!Y$6),$C36,INDIRECT(calc!Y$12))+SUMIF(INDIRECT(calc!Y$7),$C36,INDIRECT(calc!Y$13))+SUMIF(INDIRECT(calc!Y$8),$C36,INDIRECT(calc!Y$14)))/(COUNTIF(INDIRECT(calc!Y$6),$C36)+COUNTIF(INDIRECT(calc!Y$7),$C36)+COUNTIF(INDIRECT(calc!Y$8),$C36))-SUMIF(INDIRECT(calc!Y$6),$C36,INDIRECT(calc!Y$9))-SUMIF(INDIRECT(calc!Y$7),$C36,INDIRECT(calc!Y$10))-SUMIF(INDIRECT(calc!Y$8),$C36,INDIRECT(calc!Y$11))),"")</f>
        <v/>
      </c>
      <c r="L36" s="158" t="str">
        <f ca="1">IFERROR(IF($C36="","",(SUMIF(INDIRECT(calc!Z$6),$C36,INDIRECT(calc!Z$12))+SUMIF(INDIRECT(calc!Z$7),$C36,INDIRECT(calc!Z$13))+SUMIF(INDIRECT(calc!Z$8),$C36,INDIRECT(calc!Z$14)))/(COUNTIF(INDIRECT(calc!Z$6),$C36)+COUNTIF(INDIRECT(calc!Z$7),$C36)+COUNTIF(INDIRECT(calc!Z$8),$C36))-SUMIF(INDIRECT(calc!Z$6),$C36,INDIRECT(calc!Z$9))-SUMIF(INDIRECT(calc!Z$7),$C36,INDIRECT(calc!Z$10))-SUMIF(INDIRECT(calc!Z$8),$C36,INDIRECT(calc!Z$11))),"")</f>
        <v/>
      </c>
      <c r="M36" s="158" t="str">
        <f ca="1">IFERROR(IF($C36="","",(SUMIF(INDIRECT(calc!AA$6),$C36,INDIRECT(calc!AA$12))+SUMIF(INDIRECT(calc!AA$7),$C36,INDIRECT(calc!AA$13))+SUMIF(INDIRECT(calc!AA$8),$C36,INDIRECT(calc!AA$14)))/(COUNTIF(INDIRECT(calc!AA$6),$C36)+COUNTIF(INDIRECT(calc!AA$7),$C36)+COUNTIF(INDIRECT(calc!AA$8),$C36))-SUMIF(INDIRECT(calc!AA$6),$C36,INDIRECT(calc!AA$9))-SUMIF(INDIRECT(calc!AA$7),$C36,INDIRECT(calc!AA$10))-SUMIF(INDIRECT(calc!AA$8),$C36,INDIRECT(calc!AA$11))),"")</f>
        <v/>
      </c>
      <c r="N36" s="158" t="str">
        <f ca="1">IFERROR(IF($C36="","",(SUMIF(INDIRECT(calc!AB$6),$C36,INDIRECT(calc!AB$12))+SUMIF(INDIRECT(calc!AB$7),$C36,INDIRECT(calc!AB$13))+SUMIF(INDIRECT(calc!AB$8),$C36,INDIRECT(calc!AB$14)))/(COUNTIF(INDIRECT(calc!AB$6),$C36)+COUNTIF(INDIRECT(calc!AB$7),$C36)+COUNTIF(INDIRECT(calc!AB$8),$C36))-SUMIF(INDIRECT(calc!AB$6),$C36,INDIRECT(calc!AB$9))-SUMIF(INDIRECT(calc!AB$7),$C36,INDIRECT(calc!AB$10))-SUMIF(INDIRECT(calc!AB$8),$C36,INDIRECT(calc!AB$11))),"")</f>
        <v/>
      </c>
      <c r="O36" s="158" t="str">
        <f ca="1">IFERROR(IF($C36="","",(SUMIF(INDIRECT(calc!AC$6),$C36,INDIRECT(calc!AC$12))+SUMIF(INDIRECT(calc!AC$7),$C36,INDIRECT(calc!AC$13))+SUMIF(INDIRECT(calc!AC$8),$C36,INDIRECT(calc!AC$14)))/(COUNTIF(INDIRECT(calc!AC$6),$C36)+COUNTIF(INDIRECT(calc!AC$7),$C36)+COUNTIF(INDIRECT(calc!AC$8),$C36))-SUMIF(INDIRECT(calc!AC$6),$C36,INDIRECT(calc!AC$9))-SUMIF(INDIRECT(calc!AC$7),$C36,INDIRECT(calc!AC$10))-SUMIF(INDIRECT(calc!AC$8),$C36,INDIRECT(calc!AC$11))),"")</f>
        <v/>
      </c>
      <c r="P36" s="158" t="str">
        <f ca="1">IFERROR(IF($C36="","",(SUMIF(INDIRECT(calc!AD$6),$C36,INDIRECT(calc!AD$12))+SUMIF(INDIRECT(calc!AD$7),$C36,INDIRECT(calc!AD$13))+SUMIF(INDIRECT(calc!AD$8),$C36,INDIRECT(calc!AD$14)))/(COUNTIF(INDIRECT(calc!AD$6),$C36)+COUNTIF(INDIRECT(calc!AD$7),$C36)+COUNTIF(INDIRECT(calc!AD$8),$C36))-SUMIF(INDIRECT(calc!AD$6),$C36,INDIRECT(calc!AD$9))-SUMIF(INDIRECT(calc!AD$7),$C36,INDIRECT(calc!AD$10))-SUMIF(INDIRECT(calc!AD$8),$C36,INDIRECT(calc!AD$11))),"")</f>
        <v/>
      </c>
      <c r="Q36" s="158" t="str">
        <f ca="1">IFERROR(IF($C36="","",(SUMIF(INDIRECT(calc!AE$6),$C36,INDIRECT(calc!AE$12))+SUMIF(INDIRECT(calc!AE$7),$C36,INDIRECT(calc!AE$13))+SUMIF(INDIRECT(calc!AE$8),$C36,INDIRECT(calc!AE$14)))/(COUNTIF(INDIRECT(calc!AE$6),$C36)+COUNTIF(INDIRECT(calc!AE$7),$C36)+COUNTIF(INDIRECT(calc!AE$8),$C36))-SUMIF(INDIRECT(calc!AE$6),$C36,INDIRECT(calc!AE$9))-SUMIF(INDIRECT(calc!AE$7),$C36,INDIRECT(calc!AE$10))-SUMIF(INDIRECT(calc!AE$8),$C36,INDIRECT(calc!AE$11))),"")</f>
        <v/>
      </c>
      <c r="R36" s="158" t="str">
        <f ca="1">IFERROR(IF($C36="","",(SUMIF(INDIRECT(calc!AF$6),$C36,INDIRECT(calc!AF$12))+SUMIF(INDIRECT(calc!AF$7),$C36,INDIRECT(calc!AF$13))+SUMIF(INDIRECT(calc!AF$8),$C36,INDIRECT(calc!AF$14)))/(COUNTIF(INDIRECT(calc!AF$6),$C36)+COUNTIF(INDIRECT(calc!AF$7),$C36)+COUNTIF(INDIRECT(calc!AF$8),$C36))-SUMIF(INDIRECT(calc!AF$6),$C36,INDIRECT(calc!AF$9))-SUMIF(INDIRECT(calc!AF$7),$C36,INDIRECT(calc!AF$10))-SUMIF(INDIRECT(calc!AF$8),$C36,INDIRECT(calc!AF$11))),"")</f>
        <v/>
      </c>
      <c r="S36" s="158" t="str">
        <f ca="1">IFERROR(IF($C36="","",(SUMIF(INDIRECT(calc!AG$6),$C36,INDIRECT(calc!AG$12))+SUMIF(INDIRECT(calc!AG$7),$C36,INDIRECT(calc!AG$13))+SUMIF(INDIRECT(calc!AG$8),$C36,INDIRECT(calc!AG$14)))/(COUNTIF(INDIRECT(calc!AG$6),$C36)+COUNTIF(INDIRECT(calc!AG$7),$C36)+COUNTIF(INDIRECT(calc!AG$8),$C36))-SUMIF(INDIRECT(calc!AG$6),$C36,INDIRECT(calc!AG$9))-SUMIF(INDIRECT(calc!AG$7),$C36,INDIRECT(calc!AG$10))-SUMIF(INDIRECT(calc!AG$8),$C36,INDIRECT(calc!AG$11))),"")</f>
        <v/>
      </c>
      <c r="T36" s="158" t="str">
        <f ca="1">IFERROR(IF($C36="","",(SUMIF(INDIRECT(calc!AH$6),$C36,INDIRECT(calc!AH$12))+SUMIF(INDIRECT(calc!AH$7),$C36,INDIRECT(calc!AH$13))+SUMIF(INDIRECT(calc!AH$8),$C36,INDIRECT(calc!AH$14)))/(COUNTIF(INDIRECT(calc!AH$6),$C36)+COUNTIF(INDIRECT(calc!AH$7),$C36)+COUNTIF(INDIRECT(calc!AH$8),$C36))-SUMIF(INDIRECT(calc!AH$6),$C36,INDIRECT(calc!AH$9))-SUMIF(INDIRECT(calc!AH$7),$C36,INDIRECT(calc!AH$10))-SUMIF(INDIRECT(calc!AH$8),$C36,INDIRECT(calc!AH$11))),"")</f>
        <v/>
      </c>
      <c r="U36" s="158" t="str">
        <f ca="1">IFERROR(IF($C36="","",(SUMIF(INDIRECT(calc!AI$6),$C36,INDIRECT(calc!AI$12))+SUMIF(INDIRECT(calc!AI$7),$C36,INDIRECT(calc!AI$13))+SUMIF(INDIRECT(calc!AI$8),$C36,INDIRECT(calc!AI$14)))/(COUNTIF(INDIRECT(calc!AI$6),$C36)+COUNTIF(INDIRECT(calc!AI$7),$C36)+COUNTIF(INDIRECT(calc!AI$8),$C36))-SUMIF(INDIRECT(calc!AI$6),$C36,INDIRECT(calc!AI$9))-SUMIF(INDIRECT(calc!AI$7),$C36,INDIRECT(calc!AI$10))-SUMIF(INDIRECT(calc!AI$8),$C36,INDIRECT(calc!AI$11))),"")</f>
        <v/>
      </c>
      <c r="V36" s="158" t="str">
        <f ca="1">IFERROR(IF($C36="","",(SUMIF(INDIRECT(calc!AJ$6),$C36,INDIRECT(calc!AJ$12))+SUMIF(INDIRECT(calc!AJ$7),$C36,INDIRECT(calc!AJ$13))+SUMIF(INDIRECT(calc!AJ$8),$C36,INDIRECT(calc!AJ$14)))/(COUNTIF(INDIRECT(calc!AJ$6),$C36)+COUNTIF(INDIRECT(calc!AJ$7),$C36)+COUNTIF(INDIRECT(calc!AJ$8),$C36))-SUMIF(INDIRECT(calc!AJ$6),$C36,INDIRECT(calc!AJ$9))-SUMIF(INDIRECT(calc!AJ$7),$C36,INDIRECT(calc!AJ$10))-SUMIF(INDIRECT(calc!AJ$8),$C36,INDIRECT(calc!AJ$11))),"")</f>
        <v/>
      </c>
      <c r="X36" s="137"/>
    </row>
    <row r="37" spans="3:24">
      <c r="C37" s="131" t="str">
        <f t="shared" si="3"/>
        <v>1001873AA</v>
      </c>
      <c r="D37" s="131" t="str">
        <f t="shared" si="4"/>
        <v>PLASTIC BRACKET FOR STRAP</v>
      </c>
      <c r="E37" s="142">
        <f>SUMIF(Stocks!A:$A,$C37,Stocks!$B:$B)</f>
        <v>2981</v>
      </c>
      <c r="F37" s="142"/>
      <c r="G37" s="146">
        <f t="shared" ca="1" si="2"/>
        <v>0</v>
      </c>
      <c r="H37" s="158" t="str">
        <f ca="1">IFERROR(IF($C37="","",(SUMIF(INDIRECT(calc!V$6),$C37,INDIRECT(calc!V$12))+SUMIF(INDIRECT(calc!V$7),$C37,INDIRECT(calc!V$13))+SUMIF(INDIRECT(calc!V$8),$C37,INDIRECT(calc!V$14)))/(COUNTIF(INDIRECT(calc!V$6),$C37)+COUNTIF(INDIRECT(calc!V$7),$C37)+COUNTIF(INDIRECT(calc!V$8),$C37))-SUMIF(INDIRECT(calc!V$6),$C37,INDIRECT(calc!V$9))-SUMIF(INDIRECT(calc!V$7),$C37,INDIRECT(calc!V$10))-SUMIF(INDIRECT(calc!V$8),$C37,INDIRECT(calc!V$11))),"")</f>
        <v/>
      </c>
      <c r="I37" s="158">
        <f ca="1">IFERROR(IF($C37="","",(SUMIF(INDIRECT(calc!W$6),$C37,INDIRECT(calc!W$12))+SUMIF(INDIRECT(calc!W$7),$C37,INDIRECT(calc!W$13))+SUMIF(INDIRECT(calc!W$8),$C37,INDIRECT(calc!W$14)))/(COUNTIF(INDIRECT(calc!W$6),$C37)+COUNTIF(INDIRECT(calc!W$7),$C37)+COUNTIF(INDIRECT(calc!W$8),$C37))-SUMIF(INDIRECT(calc!W$6),$C37,INDIRECT(calc!W$9))-SUMIF(INDIRECT(calc!W$7),$C37,INDIRECT(calc!W$10))-SUMIF(INDIRECT(calc!W$8),$C37,INDIRECT(calc!W$11))),"")</f>
        <v>2939</v>
      </c>
      <c r="J37" s="158" t="str">
        <f ca="1">IFERROR(IF($C37="","",(SUMIF(INDIRECT(calc!X$6),$C37,INDIRECT(calc!X$12))+SUMIF(INDIRECT(calc!X$7),$C37,INDIRECT(calc!X$13))+SUMIF(INDIRECT(calc!X$8),$C37,INDIRECT(calc!X$14)))/(COUNTIF(INDIRECT(calc!X$6),$C37)+COUNTIF(INDIRECT(calc!X$7),$C37)+COUNTIF(INDIRECT(calc!X$8),$C37))-SUMIF(INDIRECT(calc!X$6),$C37,INDIRECT(calc!X$9))-SUMIF(INDIRECT(calc!X$7),$C37,INDIRECT(calc!X$10))-SUMIF(INDIRECT(calc!X$8),$C37,INDIRECT(calc!X$11))),"")</f>
        <v/>
      </c>
      <c r="K37" s="158" t="str">
        <f ca="1">IFERROR(IF($C37="","",(SUMIF(INDIRECT(calc!Y$6),$C37,INDIRECT(calc!Y$12))+SUMIF(INDIRECT(calc!Y$7),$C37,INDIRECT(calc!Y$13))+SUMIF(INDIRECT(calc!Y$8),$C37,INDIRECT(calc!Y$14)))/(COUNTIF(INDIRECT(calc!Y$6),$C37)+COUNTIF(INDIRECT(calc!Y$7),$C37)+COUNTIF(INDIRECT(calc!Y$8),$C37))-SUMIF(INDIRECT(calc!Y$6),$C37,INDIRECT(calc!Y$9))-SUMIF(INDIRECT(calc!Y$7),$C37,INDIRECT(calc!Y$10))-SUMIF(INDIRECT(calc!Y$8),$C37,INDIRECT(calc!Y$11))),"")</f>
        <v/>
      </c>
      <c r="L37" s="158" t="str">
        <f ca="1">IFERROR(IF($C37="","",(SUMIF(INDIRECT(calc!Z$6),$C37,INDIRECT(calc!Z$12))+SUMIF(INDIRECT(calc!Z$7),$C37,INDIRECT(calc!Z$13))+SUMIF(INDIRECT(calc!Z$8),$C37,INDIRECT(calc!Z$14)))/(COUNTIF(INDIRECT(calc!Z$6),$C37)+COUNTIF(INDIRECT(calc!Z$7),$C37)+COUNTIF(INDIRECT(calc!Z$8),$C37))-SUMIF(INDIRECT(calc!Z$6),$C37,INDIRECT(calc!Z$9))-SUMIF(INDIRECT(calc!Z$7),$C37,INDIRECT(calc!Z$10))-SUMIF(INDIRECT(calc!Z$8),$C37,INDIRECT(calc!Z$11))),"")</f>
        <v/>
      </c>
      <c r="M37" s="158" t="str">
        <f ca="1">IFERROR(IF($C37="","",(SUMIF(INDIRECT(calc!AA$6),$C37,INDIRECT(calc!AA$12))+SUMIF(INDIRECT(calc!AA$7),$C37,INDIRECT(calc!AA$13))+SUMIF(INDIRECT(calc!AA$8),$C37,INDIRECT(calc!AA$14)))/(COUNTIF(INDIRECT(calc!AA$6),$C37)+COUNTIF(INDIRECT(calc!AA$7),$C37)+COUNTIF(INDIRECT(calc!AA$8),$C37))-SUMIF(INDIRECT(calc!AA$6),$C37,INDIRECT(calc!AA$9))-SUMIF(INDIRECT(calc!AA$7),$C37,INDIRECT(calc!AA$10))-SUMIF(INDIRECT(calc!AA$8),$C37,INDIRECT(calc!AA$11))),"")</f>
        <v/>
      </c>
      <c r="N37" s="158" t="str">
        <f ca="1">IFERROR(IF($C37="","",(SUMIF(INDIRECT(calc!AB$6),$C37,INDIRECT(calc!AB$12))+SUMIF(INDIRECT(calc!AB$7),$C37,INDIRECT(calc!AB$13))+SUMIF(INDIRECT(calc!AB$8),$C37,INDIRECT(calc!AB$14)))/(COUNTIF(INDIRECT(calc!AB$6),$C37)+COUNTIF(INDIRECT(calc!AB$7),$C37)+COUNTIF(INDIRECT(calc!AB$8),$C37))-SUMIF(INDIRECT(calc!AB$6),$C37,INDIRECT(calc!AB$9))-SUMIF(INDIRECT(calc!AB$7),$C37,INDIRECT(calc!AB$10))-SUMIF(INDIRECT(calc!AB$8),$C37,INDIRECT(calc!AB$11))),"")</f>
        <v/>
      </c>
      <c r="O37" s="158" t="str">
        <f ca="1">IFERROR(IF($C37="","",(SUMIF(INDIRECT(calc!AC$6),$C37,INDIRECT(calc!AC$12))+SUMIF(INDIRECT(calc!AC$7),$C37,INDIRECT(calc!AC$13))+SUMIF(INDIRECT(calc!AC$8),$C37,INDIRECT(calc!AC$14)))/(COUNTIF(INDIRECT(calc!AC$6),$C37)+COUNTIF(INDIRECT(calc!AC$7),$C37)+COUNTIF(INDIRECT(calc!AC$8),$C37))-SUMIF(INDIRECT(calc!AC$6),$C37,INDIRECT(calc!AC$9))-SUMIF(INDIRECT(calc!AC$7),$C37,INDIRECT(calc!AC$10))-SUMIF(INDIRECT(calc!AC$8),$C37,INDIRECT(calc!AC$11))),"")</f>
        <v/>
      </c>
      <c r="P37" s="158" t="str">
        <f ca="1">IFERROR(IF($C37="","",(SUMIF(INDIRECT(calc!AD$6),$C37,INDIRECT(calc!AD$12))+SUMIF(INDIRECT(calc!AD$7),$C37,INDIRECT(calc!AD$13))+SUMIF(INDIRECT(calc!AD$8),$C37,INDIRECT(calc!AD$14)))/(COUNTIF(INDIRECT(calc!AD$6),$C37)+COUNTIF(INDIRECT(calc!AD$7),$C37)+COUNTIF(INDIRECT(calc!AD$8),$C37))-SUMIF(INDIRECT(calc!AD$6),$C37,INDIRECT(calc!AD$9))-SUMIF(INDIRECT(calc!AD$7),$C37,INDIRECT(calc!AD$10))-SUMIF(INDIRECT(calc!AD$8),$C37,INDIRECT(calc!AD$11))),"")</f>
        <v/>
      </c>
      <c r="Q37" s="158" t="str">
        <f ca="1">IFERROR(IF($C37="","",(SUMIF(INDIRECT(calc!AE$6),$C37,INDIRECT(calc!AE$12))+SUMIF(INDIRECT(calc!AE$7),$C37,INDIRECT(calc!AE$13))+SUMIF(INDIRECT(calc!AE$8),$C37,INDIRECT(calc!AE$14)))/(COUNTIF(INDIRECT(calc!AE$6),$C37)+COUNTIF(INDIRECT(calc!AE$7),$C37)+COUNTIF(INDIRECT(calc!AE$8),$C37))-SUMIF(INDIRECT(calc!AE$6),$C37,INDIRECT(calc!AE$9))-SUMIF(INDIRECT(calc!AE$7),$C37,INDIRECT(calc!AE$10))-SUMIF(INDIRECT(calc!AE$8),$C37,INDIRECT(calc!AE$11))),"")</f>
        <v/>
      </c>
      <c r="R37" s="158" t="str">
        <f ca="1">IFERROR(IF($C37="","",(SUMIF(INDIRECT(calc!AF$6),$C37,INDIRECT(calc!AF$12))+SUMIF(INDIRECT(calc!AF$7),$C37,INDIRECT(calc!AF$13))+SUMIF(INDIRECT(calc!AF$8),$C37,INDIRECT(calc!AF$14)))/(COUNTIF(INDIRECT(calc!AF$6),$C37)+COUNTIF(INDIRECT(calc!AF$7),$C37)+COUNTIF(INDIRECT(calc!AF$8),$C37))-SUMIF(INDIRECT(calc!AF$6),$C37,INDIRECT(calc!AF$9))-SUMIF(INDIRECT(calc!AF$7),$C37,INDIRECT(calc!AF$10))-SUMIF(INDIRECT(calc!AF$8),$C37,INDIRECT(calc!AF$11))),"")</f>
        <v/>
      </c>
      <c r="S37" s="158" t="str">
        <f ca="1">IFERROR(IF($C37="","",(SUMIF(INDIRECT(calc!AG$6),$C37,INDIRECT(calc!AG$12))+SUMIF(INDIRECT(calc!AG$7),$C37,INDIRECT(calc!AG$13))+SUMIF(INDIRECT(calc!AG$8),$C37,INDIRECT(calc!AG$14)))/(COUNTIF(INDIRECT(calc!AG$6),$C37)+COUNTIF(INDIRECT(calc!AG$7),$C37)+COUNTIF(INDIRECT(calc!AG$8),$C37))-SUMIF(INDIRECT(calc!AG$6),$C37,INDIRECT(calc!AG$9))-SUMIF(INDIRECT(calc!AG$7),$C37,INDIRECT(calc!AG$10))-SUMIF(INDIRECT(calc!AG$8),$C37,INDIRECT(calc!AG$11))),"")</f>
        <v/>
      </c>
      <c r="T37" s="158" t="str">
        <f ca="1">IFERROR(IF($C37="","",(SUMIF(INDIRECT(calc!AH$6),$C37,INDIRECT(calc!AH$12))+SUMIF(INDIRECT(calc!AH$7),$C37,INDIRECT(calc!AH$13))+SUMIF(INDIRECT(calc!AH$8),$C37,INDIRECT(calc!AH$14)))/(COUNTIF(INDIRECT(calc!AH$6),$C37)+COUNTIF(INDIRECT(calc!AH$7),$C37)+COUNTIF(INDIRECT(calc!AH$8),$C37))-SUMIF(INDIRECT(calc!AH$6),$C37,INDIRECT(calc!AH$9))-SUMIF(INDIRECT(calc!AH$7),$C37,INDIRECT(calc!AH$10))-SUMIF(INDIRECT(calc!AH$8),$C37,INDIRECT(calc!AH$11))),"")</f>
        <v/>
      </c>
      <c r="U37" s="158" t="str">
        <f ca="1">IFERROR(IF($C37="","",(SUMIF(INDIRECT(calc!AI$6),$C37,INDIRECT(calc!AI$12))+SUMIF(INDIRECT(calc!AI$7),$C37,INDIRECT(calc!AI$13))+SUMIF(INDIRECT(calc!AI$8),$C37,INDIRECT(calc!AI$14)))/(COUNTIF(INDIRECT(calc!AI$6),$C37)+COUNTIF(INDIRECT(calc!AI$7),$C37)+COUNTIF(INDIRECT(calc!AI$8),$C37))-SUMIF(INDIRECT(calc!AI$6),$C37,INDIRECT(calc!AI$9))-SUMIF(INDIRECT(calc!AI$7),$C37,INDIRECT(calc!AI$10))-SUMIF(INDIRECT(calc!AI$8),$C37,INDIRECT(calc!AI$11))),"")</f>
        <v/>
      </c>
      <c r="V37" s="158" t="str">
        <f ca="1">IFERROR(IF($C37="","",(SUMIF(INDIRECT(calc!AJ$6),$C37,INDIRECT(calc!AJ$12))+SUMIF(INDIRECT(calc!AJ$7),$C37,INDIRECT(calc!AJ$13))+SUMIF(INDIRECT(calc!AJ$8),$C37,INDIRECT(calc!AJ$14)))/(COUNTIF(INDIRECT(calc!AJ$6),$C37)+COUNTIF(INDIRECT(calc!AJ$7),$C37)+COUNTIF(INDIRECT(calc!AJ$8),$C37))-SUMIF(INDIRECT(calc!AJ$6),$C37,INDIRECT(calc!AJ$9))-SUMIF(INDIRECT(calc!AJ$7),$C37,INDIRECT(calc!AJ$10))-SUMIF(INDIRECT(calc!AJ$8),$C37,INDIRECT(calc!AJ$11))),"")</f>
        <v/>
      </c>
      <c r="X37" s="137"/>
    </row>
    <row r="38" spans="3:24">
      <c r="C38" s="131" t="str">
        <f t="shared" si="3"/>
        <v>7310630AA</v>
      </c>
      <c r="D38" s="131" t="str">
        <f t="shared" si="4"/>
        <v>Diesel Breathing nipple</v>
      </c>
      <c r="E38" s="142">
        <f>SUMIF(Stocks!A:$A,$C38,Stocks!$B:$B)</f>
        <v>60</v>
      </c>
      <c r="F38" s="142"/>
      <c r="G38" s="146">
        <f t="shared" ca="1" si="2"/>
        <v>0</v>
      </c>
      <c r="H38" s="158" t="str">
        <f ca="1">IFERROR(IF($C38="","",(SUMIF(INDIRECT(calc!V$6),$C38,INDIRECT(calc!V$12))+SUMIF(INDIRECT(calc!V$7),$C38,INDIRECT(calc!V$13))+SUMIF(INDIRECT(calc!V$8),$C38,INDIRECT(calc!V$14)))/(COUNTIF(INDIRECT(calc!V$6),$C38)+COUNTIF(INDIRECT(calc!V$7),$C38)+COUNTIF(INDIRECT(calc!V$8),$C38))-SUMIF(INDIRECT(calc!V$6),$C38,INDIRECT(calc!V$9))-SUMIF(INDIRECT(calc!V$7),$C38,INDIRECT(calc!V$10))-SUMIF(INDIRECT(calc!V$8),$C38,INDIRECT(calc!V$11))),"")</f>
        <v/>
      </c>
      <c r="I38" s="158">
        <f ca="1">IFERROR(IF($C38="","",(SUMIF(INDIRECT(calc!W$6),$C38,INDIRECT(calc!W$12))+SUMIF(INDIRECT(calc!W$7),$C38,INDIRECT(calc!W$13))+SUMIF(INDIRECT(calc!W$8),$C38,INDIRECT(calc!W$14)))/(COUNTIF(INDIRECT(calc!W$6),$C38)+COUNTIF(INDIRECT(calc!W$7),$C38)+COUNTIF(INDIRECT(calc!W$8),$C38))-SUMIF(INDIRECT(calc!W$6),$C38,INDIRECT(calc!W$9))-SUMIF(INDIRECT(calc!W$7),$C38,INDIRECT(calc!W$10))-SUMIF(INDIRECT(calc!W$8),$C38,INDIRECT(calc!W$11))),"")</f>
        <v>58</v>
      </c>
      <c r="J38" s="158" t="str">
        <f ca="1">IFERROR(IF($C38="","",(SUMIF(INDIRECT(calc!X$6),$C38,INDIRECT(calc!X$12))+SUMIF(INDIRECT(calc!X$7),$C38,INDIRECT(calc!X$13))+SUMIF(INDIRECT(calc!X$8),$C38,INDIRECT(calc!X$14)))/(COUNTIF(INDIRECT(calc!X$6),$C38)+COUNTIF(INDIRECT(calc!X$7),$C38)+COUNTIF(INDIRECT(calc!X$8),$C38))-SUMIF(INDIRECT(calc!X$6),$C38,INDIRECT(calc!X$9))-SUMIF(INDIRECT(calc!X$7),$C38,INDIRECT(calc!X$10))-SUMIF(INDIRECT(calc!X$8),$C38,INDIRECT(calc!X$11))),"")</f>
        <v/>
      </c>
      <c r="K38" s="158" t="str">
        <f ca="1">IFERROR(IF($C38="","",(SUMIF(INDIRECT(calc!Y$6),$C38,INDIRECT(calc!Y$12))+SUMIF(INDIRECT(calc!Y$7),$C38,INDIRECT(calc!Y$13))+SUMIF(INDIRECT(calc!Y$8),$C38,INDIRECT(calc!Y$14)))/(COUNTIF(INDIRECT(calc!Y$6),$C38)+COUNTIF(INDIRECT(calc!Y$7),$C38)+COUNTIF(INDIRECT(calc!Y$8),$C38))-SUMIF(INDIRECT(calc!Y$6),$C38,INDIRECT(calc!Y$9))-SUMIF(INDIRECT(calc!Y$7),$C38,INDIRECT(calc!Y$10))-SUMIF(INDIRECT(calc!Y$8),$C38,INDIRECT(calc!Y$11))),"")</f>
        <v/>
      </c>
      <c r="L38" s="158" t="str">
        <f ca="1">IFERROR(IF($C38="","",(SUMIF(INDIRECT(calc!Z$6),$C38,INDIRECT(calc!Z$12))+SUMIF(INDIRECT(calc!Z$7),$C38,INDIRECT(calc!Z$13))+SUMIF(INDIRECT(calc!Z$8),$C38,INDIRECT(calc!Z$14)))/(COUNTIF(INDIRECT(calc!Z$6),$C38)+COUNTIF(INDIRECT(calc!Z$7),$C38)+COUNTIF(INDIRECT(calc!Z$8),$C38))-SUMIF(INDIRECT(calc!Z$6),$C38,INDIRECT(calc!Z$9))-SUMIF(INDIRECT(calc!Z$7),$C38,INDIRECT(calc!Z$10))-SUMIF(INDIRECT(calc!Z$8),$C38,INDIRECT(calc!Z$11))),"")</f>
        <v/>
      </c>
      <c r="M38" s="158" t="str">
        <f ca="1">IFERROR(IF($C38="","",(SUMIF(INDIRECT(calc!AA$6),$C38,INDIRECT(calc!AA$12))+SUMIF(INDIRECT(calc!AA$7),$C38,INDIRECT(calc!AA$13))+SUMIF(INDIRECT(calc!AA$8),$C38,INDIRECT(calc!AA$14)))/(COUNTIF(INDIRECT(calc!AA$6),$C38)+COUNTIF(INDIRECT(calc!AA$7),$C38)+COUNTIF(INDIRECT(calc!AA$8),$C38))-SUMIF(INDIRECT(calc!AA$6),$C38,INDIRECT(calc!AA$9))-SUMIF(INDIRECT(calc!AA$7),$C38,INDIRECT(calc!AA$10))-SUMIF(INDIRECT(calc!AA$8),$C38,INDIRECT(calc!AA$11))),"")</f>
        <v/>
      </c>
      <c r="N38" s="158" t="str">
        <f ca="1">IFERROR(IF($C38="","",(SUMIF(INDIRECT(calc!AB$6),$C38,INDIRECT(calc!AB$12))+SUMIF(INDIRECT(calc!AB$7),$C38,INDIRECT(calc!AB$13))+SUMIF(INDIRECT(calc!AB$8),$C38,INDIRECT(calc!AB$14)))/(COUNTIF(INDIRECT(calc!AB$6),$C38)+COUNTIF(INDIRECT(calc!AB$7),$C38)+COUNTIF(INDIRECT(calc!AB$8),$C38))-SUMIF(INDIRECT(calc!AB$6),$C38,INDIRECT(calc!AB$9))-SUMIF(INDIRECT(calc!AB$7),$C38,INDIRECT(calc!AB$10))-SUMIF(INDIRECT(calc!AB$8),$C38,INDIRECT(calc!AB$11))),"")</f>
        <v/>
      </c>
      <c r="O38" s="158" t="str">
        <f ca="1">IFERROR(IF($C38="","",(SUMIF(INDIRECT(calc!AC$6),$C38,INDIRECT(calc!AC$12))+SUMIF(INDIRECT(calc!AC$7),$C38,INDIRECT(calc!AC$13))+SUMIF(INDIRECT(calc!AC$8),$C38,INDIRECT(calc!AC$14)))/(COUNTIF(INDIRECT(calc!AC$6),$C38)+COUNTIF(INDIRECT(calc!AC$7),$C38)+COUNTIF(INDIRECT(calc!AC$8),$C38))-SUMIF(INDIRECT(calc!AC$6),$C38,INDIRECT(calc!AC$9))-SUMIF(INDIRECT(calc!AC$7),$C38,INDIRECT(calc!AC$10))-SUMIF(INDIRECT(calc!AC$8),$C38,INDIRECT(calc!AC$11))),"")</f>
        <v/>
      </c>
      <c r="P38" s="158" t="str">
        <f ca="1">IFERROR(IF($C38="","",(SUMIF(INDIRECT(calc!AD$6),$C38,INDIRECT(calc!AD$12))+SUMIF(INDIRECT(calc!AD$7),$C38,INDIRECT(calc!AD$13))+SUMIF(INDIRECT(calc!AD$8),$C38,INDIRECT(calc!AD$14)))/(COUNTIF(INDIRECT(calc!AD$6),$C38)+COUNTIF(INDIRECT(calc!AD$7),$C38)+COUNTIF(INDIRECT(calc!AD$8),$C38))-SUMIF(INDIRECT(calc!AD$6),$C38,INDIRECT(calc!AD$9))-SUMIF(INDIRECT(calc!AD$7),$C38,INDIRECT(calc!AD$10))-SUMIF(INDIRECT(calc!AD$8),$C38,INDIRECT(calc!AD$11))),"")</f>
        <v/>
      </c>
      <c r="Q38" s="158" t="str">
        <f ca="1">IFERROR(IF($C38="","",(SUMIF(INDIRECT(calc!AE$6),$C38,INDIRECT(calc!AE$12))+SUMIF(INDIRECT(calc!AE$7),$C38,INDIRECT(calc!AE$13))+SUMIF(INDIRECT(calc!AE$8),$C38,INDIRECT(calc!AE$14)))/(COUNTIF(INDIRECT(calc!AE$6),$C38)+COUNTIF(INDIRECT(calc!AE$7),$C38)+COUNTIF(INDIRECT(calc!AE$8),$C38))-SUMIF(INDIRECT(calc!AE$6),$C38,INDIRECT(calc!AE$9))-SUMIF(INDIRECT(calc!AE$7),$C38,INDIRECT(calc!AE$10))-SUMIF(INDIRECT(calc!AE$8),$C38,INDIRECT(calc!AE$11))),"")</f>
        <v/>
      </c>
      <c r="R38" s="158" t="str">
        <f ca="1">IFERROR(IF($C38="","",(SUMIF(INDIRECT(calc!AF$6),$C38,INDIRECT(calc!AF$12))+SUMIF(INDIRECT(calc!AF$7),$C38,INDIRECT(calc!AF$13))+SUMIF(INDIRECT(calc!AF$8),$C38,INDIRECT(calc!AF$14)))/(COUNTIF(INDIRECT(calc!AF$6),$C38)+COUNTIF(INDIRECT(calc!AF$7),$C38)+COUNTIF(INDIRECT(calc!AF$8),$C38))-SUMIF(INDIRECT(calc!AF$6),$C38,INDIRECT(calc!AF$9))-SUMIF(INDIRECT(calc!AF$7),$C38,INDIRECT(calc!AF$10))-SUMIF(INDIRECT(calc!AF$8),$C38,INDIRECT(calc!AF$11))),"")</f>
        <v/>
      </c>
      <c r="S38" s="158" t="str">
        <f ca="1">IFERROR(IF($C38="","",(SUMIF(INDIRECT(calc!AG$6),$C38,INDIRECT(calc!AG$12))+SUMIF(INDIRECT(calc!AG$7),$C38,INDIRECT(calc!AG$13))+SUMIF(INDIRECT(calc!AG$8),$C38,INDIRECT(calc!AG$14)))/(COUNTIF(INDIRECT(calc!AG$6),$C38)+COUNTIF(INDIRECT(calc!AG$7),$C38)+COUNTIF(INDIRECT(calc!AG$8),$C38))-SUMIF(INDIRECT(calc!AG$6),$C38,INDIRECT(calc!AG$9))-SUMIF(INDIRECT(calc!AG$7),$C38,INDIRECT(calc!AG$10))-SUMIF(INDIRECT(calc!AG$8),$C38,INDIRECT(calc!AG$11))),"")</f>
        <v/>
      </c>
      <c r="T38" s="158" t="str">
        <f ca="1">IFERROR(IF($C38="","",(SUMIF(INDIRECT(calc!AH$6),$C38,INDIRECT(calc!AH$12))+SUMIF(INDIRECT(calc!AH$7),$C38,INDIRECT(calc!AH$13))+SUMIF(INDIRECT(calc!AH$8),$C38,INDIRECT(calc!AH$14)))/(COUNTIF(INDIRECT(calc!AH$6),$C38)+COUNTIF(INDIRECT(calc!AH$7),$C38)+COUNTIF(INDIRECT(calc!AH$8),$C38))-SUMIF(INDIRECT(calc!AH$6),$C38,INDIRECT(calc!AH$9))-SUMIF(INDIRECT(calc!AH$7),$C38,INDIRECT(calc!AH$10))-SUMIF(INDIRECT(calc!AH$8),$C38,INDIRECT(calc!AH$11))),"")</f>
        <v/>
      </c>
      <c r="U38" s="158" t="str">
        <f ca="1">IFERROR(IF($C38="","",(SUMIF(INDIRECT(calc!AI$6),$C38,INDIRECT(calc!AI$12))+SUMIF(INDIRECT(calc!AI$7),$C38,INDIRECT(calc!AI$13))+SUMIF(INDIRECT(calc!AI$8),$C38,INDIRECT(calc!AI$14)))/(COUNTIF(INDIRECT(calc!AI$6),$C38)+COUNTIF(INDIRECT(calc!AI$7),$C38)+COUNTIF(INDIRECT(calc!AI$8),$C38))-SUMIF(INDIRECT(calc!AI$6),$C38,INDIRECT(calc!AI$9))-SUMIF(INDIRECT(calc!AI$7),$C38,INDIRECT(calc!AI$10))-SUMIF(INDIRECT(calc!AI$8),$C38,INDIRECT(calc!AI$11))),"")</f>
        <v/>
      </c>
      <c r="V38" s="158" t="str">
        <f ca="1">IFERROR(IF($C38="","",(SUMIF(INDIRECT(calc!AJ$6),$C38,INDIRECT(calc!AJ$12))+SUMIF(INDIRECT(calc!AJ$7),$C38,INDIRECT(calc!AJ$13))+SUMIF(INDIRECT(calc!AJ$8),$C38,INDIRECT(calc!AJ$14)))/(COUNTIF(INDIRECT(calc!AJ$6),$C38)+COUNTIF(INDIRECT(calc!AJ$7),$C38)+COUNTIF(INDIRECT(calc!AJ$8),$C38))-SUMIF(INDIRECT(calc!AJ$6),$C38,INDIRECT(calc!AJ$9))-SUMIF(INDIRECT(calc!AJ$7),$C38,INDIRECT(calc!AJ$10))-SUMIF(INDIRECT(calc!AJ$8),$C38,INDIRECT(calc!AJ$11))),"")</f>
        <v/>
      </c>
      <c r="X38" s="137"/>
    </row>
    <row r="39" spans="3:24">
      <c r="C39" s="131" t="str">
        <f t="shared" si="3"/>
        <v>7410189AA</v>
      </c>
      <c r="D39" s="131" t="str">
        <f t="shared" si="4"/>
        <v>INLET CHECK VALVE</v>
      </c>
      <c r="E39" s="142">
        <f>SUMIF(Stocks!A:$A,$C39,Stocks!$B:$B)</f>
        <v>67</v>
      </c>
      <c r="F39" s="142"/>
      <c r="G39" s="146">
        <f t="shared" ca="1" si="2"/>
        <v>0</v>
      </c>
      <c r="H39" s="158" t="str">
        <f ca="1">IFERROR(IF($C39="","",(SUMIF(INDIRECT(calc!V$6),$C39,INDIRECT(calc!V$12))+SUMIF(INDIRECT(calc!V$7),$C39,INDIRECT(calc!V$13))+SUMIF(INDIRECT(calc!V$8),$C39,INDIRECT(calc!V$14)))/(COUNTIF(INDIRECT(calc!V$6),$C39)+COUNTIF(INDIRECT(calc!V$7),$C39)+COUNTIF(INDIRECT(calc!V$8),$C39))-SUMIF(INDIRECT(calc!V$6),$C39,INDIRECT(calc!V$9))-SUMIF(INDIRECT(calc!V$7),$C39,INDIRECT(calc!V$10))-SUMIF(INDIRECT(calc!V$8),$C39,INDIRECT(calc!V$11))),"")</f>
        <v/>
      </c>
      <c r="I39" s="158">
        <f ca="1">IFERROR(IF($C39="","",(SUMIF(INDIRECT(calc!W$6),$C39,INDIRECT(calc!W$12))+SUMIF(INDIRECT(calc!W$7),$C39,INDIRECT(calc!W$13))+SUMIF(INDIRECT(calc!W$8),$C39,INDIRECT(calc!W$14)))/(COUNTIF(INDIRECT(calc!W$6),$C39)+COUNTIF(INDIRECT(calc!W$7),$C39)+COUNTIF(INDIRECT(calc!W$8),$C39))-SUMIF(INDIRECT(calc!W$6),$C39,INDIRECT(calc!W$9))-SUMIF(INDIRECT(calc!W$7),$C39,INDIRECT(calc!W$10))-SUMIF(INDIRECT(calc!W$8),$C39,INDIRECT(calc!W$11))),"")</f>
        <v>64</v>
      </c>
      <c r="J39" s="158" t="str">
        <f ca="1">IFERROR(IF($C39="","",(SUMIF(INDIRECT(calc!X$6),$C39,INDIRECT(calc!X$12))+SUMIF(INDIRECT(calc!X$7),$C39,INDIRECT(calc!X$13))+SUMIF(INDIRECT(calc!X$8),$C39,INDIRECT(calc!X$14)))/(COUNTIF(INDIRECT(calc!X$6),$C39)+COUNTIF(INDIRECT(calc!X$7),$C39)+COUNTIF(INDIRECT(calc!X$8),$C39))-SUMIF(INDIRECT(calc!X$6),$C39,INDIRECT(calc!X$9))-SUMIF(INDIRECT(calc!X$7),$C39,INDIRECT(calc!X$10))-SUMIF(INDIRECT(calc!X$8),$C39,INDIRECT(calc!X$11))),"")</f>
        <v/>
      </c>
      <c r="K39" s="158" t="str">
        <f ca="1">IFERROR(IF($C39="","",(SUMIF(INDIRECT(calc!Y$6),$C39,INDIRECT(calc!Y$12))+SUMIF(INDIRECT(calc!Y$7),$C39,INDIRECT(calc!Y$13))+SUMIF(INDIRECT(calc!Y$8),$C39,INDIRECT(calc!Y$14)))/(COUNTIF(INDIRECT(calc!Y$6),$C39)+COUNTIF(INDIRECT(calc!Y$7),$C39)+COUNTIF(INDIRECT(calc!Y$8),$C39))-SUMIF(INDIRECT(calc!Y$6),$C39,INDIRECT(calc!Y$9))-SUMIF(INDIRECT(calc!Y$7),$C39,INDIRECT(calc!Y$10))-SUMIF(INDIRECT(calc!Y$8),$C39,INDIRECT(calc!Y$11))),"")</f>
        <v/>
      </c>
      <c r="L39" s="158" t="str">
        <f ca="1">IFERROR(IF($C39="","",(SUMIF(INDIRECT(calc!Z$6),$C39,INDIRECT(calc!Z$12))+SUMIF(INDIRECT(calc!Z$7),$C39,INDIRECT(calc!Z$13))+SUMIF(INDIRECT(calc!Z$8),$C39,INDIRECT(calc!Z$14)))/(COUNTIF(INDIRECT(calc!Z$6),$C39)+COUNTIF(INDIRECT(calc!Z$7),$C39)+COUNTIF(INDIRECT(calc!Z$8),$C39))-SUMIF(INDIRECT(calc!Z$6),$C39,INDIRECT(calc!Z$9))-SUMIF(INDIRECT(calc!Z$7),$C39,INDIRECT(calc!Z$10))-SUMIF(INDIRECT(calc!Z$8),$C39,INDIRECT(calc!Z$11))),"")</f>
        <v/>
      </c>
      <c r="M39" s="158" t="str">
        <f ca="1">IFERROR(IF($C39="","",(SUMIF(INDIRECT(calc!AA$6),$C39,INDIRECT(calc!AA$12))+SUMIF(INDIRECT(calc!AA$7),$C39,INDIRECT(calc!AA$13))+SUMIF(INDIRECT(calc!AA$8),$C39,INDIRECT(calc!AA$14)))/(COUNTIF(INDIRECT(calc!AA$6),$C39)+COUNTIF(INDIRECT(calc!AA$7),$C39)+COUNTIF(INDIRECT(calc!AA$8),$C39))-SUMIF(INDIRECT(calc!AA$6),$C39,INDIRECT(calc!AA$9))-SUMIF(INDIRECT(calc!AA$7),$C39,INDIRECT(calc!AA$10))-SUMIF(INDIRECT(calc!AA$8),$C39,INDIRECT(calc!AA$11))),"")</f>
        <v/>
      </c>
      <c r="N39" s="158" t="str">
        <f ca="1">IFERROR(IF($C39="","",(SUMIF(INDIRECT(calc!AB$6),$C39,INDIRECT(calc!AB$12))+SUMIF(INDIRECT(calc!AB$7),$C39,INDIRECT(calc!AB$13))+SUMIF(INDIRECT(calc!AB$8),$C39,INDIRECT(calc!AB$14)))/(COUNTIF(INDIRECT(calc!AB$6),$C39)+COUNTIF(INDIRECT(calc!AB$7),$C39)+COUNTIF(INDIRECT(calc!AB$8),$C39))-SUMIF(INDIRECT(calc!AB$6),$C39,INDIRECT(calc!AB$9))-SUMIF(INDIRECT(calc!AB$7),$C39,INDIRECT(calc!AB$10))-SUMIF(INDIRECT(calc!AB$8),$C39,INDIRECT(calc!AB$11))),"")</f>
        <v/>
      </c>
      <c r="O39" s="158" t="str">
        <f ca="1">IFERROR(IF($C39="","",(SUMIF(INDIRECT(calc!AC$6),$C39,INDIRECT(calc!AC$12))+SUMIF(INDIRECT(calc!AC$7),$C39,INDIRECT(calc!AC$13))+SUMIF(INDIRECT(calc!AC$8),$C39,INDIRECT(calc!AC$14)))/(COUNTIF(INDIRECT(calc!AC$6),$C39)+COUNTIF(INDIRECT(calc!AC$7),$C39)+COUNTIF(INDIRECT(calc!AC$8),$C39))-SUMIF(INDIRECT(calc!AC$6),$C39,INDIRECT(calc!AC$9))-SUMIF(INDIRECT(calc!AC$7),$C39,INDIRECT(calc!AC$10))-SUMIF(INDIRECT(calc!AC$8),$C39,INDIRECT(calc!AC$11))),"")</f>
        <v/>
      </c>
      <c r="P39" s="158" t="str">
        <f ca="1">IFERROR(IF($C39="","",(SUMIF(INDIRECT(calc!AD$6),$C39,INDIRECT(calc!AD$12))+SUMIF(INDIRECT(calc!AD$7),$C39,INDIRECT(calc!AD$13))+SUMIF(INDIRECT(calc!AD$8),$C39,INDIRECT(calc!AD$14)))/(COUNTIF(INDIRECT(calc!AD$6),$C39)+COUNTIF(INDIRECT(calc!AD$7),$C39)+COUNTIF(INDIRECT(calc!AD$8),$C39))-SUMIF(INDIRECT(calc!AD$6),$C39,INDIRECT(calc!AD$9))-SUMIF(INDIRECT(calc!AD$7),$C39,INDIRECT(calc!AD$10))-SUMIF(INDIRECT(calc!AD$8),$C39,INDIRECT(calc!AD$11))),"")</f>
        <v/>
      </c>
      <c r="Q39" s="158" t="str">
        <f ca="1">IFERROR(IF($C39="","",(SUMIF(INDIRECT(calc!AE$6),$C39,INDIRECT(calc!AE$12))+SUMIF(INDIRECT(calc!AE$7),$C39,INDIRECT(calc!AE$13))+SUMIF(INDIRECT(calc!AE$8),$C39,INDIRECT(calc!AE$14)))/(COUNTIF(INDIRECT(calc!AE$6),$C39)+COUNTIF(INDIRECT(calc!AE$7),$C39)+COUNTIF(INDIRECT(calc!AE$8),$C39))-SUMIF(INDIRECT(calc!AE$6),$C39,INDIRECT(calc!AE$9))-SUMIF(INDIRECT(calc!AE$7),$C39,INDIRECT(calc!AE$10))-SUMIF(INDIRECT(calc!AE$8),$C39,INDIRECT(calc!AE$11))),"")</f>
        <v/>
      </c>
      <c r="R39" s="158" t="str">
        <f ca="1">IFERROR(IF($C39="","",(SUMIF(INDIRECT(calc!AF$6),$C39,INDIRECT(calc!AF$12))+SUMIF(INDIRECT(calc!AF$7),$C39,INDIRECT(calc!AF$13))+SUMIF(INDIRECT(calc!AF$8),$C39,INDIRECT(calc!AF$14)))/(COUNTIF(INDIRECT(calc!AF$6),$C39)+COUNTIF(INDIRECT(calc!AF$7),$C39)+COUNTIF(INDIRECT(calc!AF$8),$C39))-SUMIF(INDIRECT(calc!AF$6),$C39,INDIRECT(calc!AF$9))-SUMIF(INDIRECT(calc!AF$7),$C39,INDIRECT(calc!AF$10))-SUMIF(INDIRECT(calc!AF$8),$C39,INDIRECT(calc!AF$11))),"")</f>
        <v/>
      </c>
      <c r="S39" s="158" t="str">
        <f ca="1">IFERROR(IF($C39="","",(SUMIF(INDIRECT(calc!AG$6),$C39,INDIRECT(calc!AG$12))+SUMIF(INDIRECT(calc!AG$7),$C39,INDIRECT(calc!AG$13))+SUMIF(INDIRECT(calc!AG$8),$C39,INDIRECT(calc!AG$14)))/(COUNTIF(INDIRECT(calc!AG$6),$C39)+COUNTIF(INDIRECT(calc!AG$7),$C39)+COUNTIF(INDIRECT(calc!AG$8),$C39))-SUMIF(INDIRECT(calc!AG$6),$C39,INDIRECT(calc!AG$9))-SUMIF(INDIRECT(calc!AG$7),$C39,INDIRECT(calc!AG$10))-SUMIF(INDIRECT(calc!AG$8),$C39,INDIRECT(calc!AG$11))),"")</f>
        <v/>
      </c>
      <c r="T39" s="158" t="str">
        <f ca="1">IFERROR(IF($C39="","",(SUMIF(INDIRECT(calc!AH$6),$C39,INDIRECT(calc!AH$12))+SUMIF(INDIRECT(calc!AH$7),$C39,INDIRECT(calc!AH$13))+SUMIF(INDIRECT(calc!AH$8),$C39,INDIRECT(calc!AH$14)))/(COUNTIF(INDIRECT(calc!AH$6),$C39)+COUNTIF(INDIRECT(calc!AH$7),$C39)+COUNTIF(INDIRECT(calc!AH$8),$C39))-SUMIF(INDIRECT(calc!AH$6),$C39,INDIRECT(calc!AH$9))-SUMIF(INDIRECT(calc!AH$7),$C39,INDIRECT(calc!AH$10))-SUMIF(INDIRECT(calc!AH$8),$C39,INDIRECT(calc!AH$11))),"")</f>
        <v/>
      </c>
      <c r="U39" s="158" t="str">
        <f ca="1">IFERROR(IF($C39="","",(SUMIF(INDIRECT(calc!AI$6),$C39,INDIRECT(calc!AI$12))+SUMIF(INDIRECT(calc!AI$7),$C39,INDIRECT(calc!AI$13))+SUMIF(INDIRECT(calc!AI$8),$C39,INDIRECT(calc!AI$14)))/(COUNTIF(INDIRECT(calc!AI$6),$C39)+COUNTIF(INDIRECT(calc!AI$7),$C39)+COUNTIF(INDIRECT(calc!AI$8),$C39))-SUMIF(INDIRECT(calc!AI$6),$C39,INDIRECT(calc!AI$9))-SUMIF(INDIRECT(calc!AI$7),$C39,INDIRECT(calc!AI$10))-SUMIF(INDIRECT(calc!AI$8),$C39,INDIRECT(calc!AI$11))),"")</f>
        <v/>
      </c>
      <c r="V39" s="158" t="str">
        <f ca="1">IFERROR(IF($C39="","",(SUMIF(INDIRECT(calc!AJ$6),$C39,INDIRECT(calc!AJ$12))+SUMIF(INDIRECT(calc!AJ$7),$C39,INDIRECT(calc!AJ$13))+SUMIF(INDIRECT(calc!AJ$8),$C39,INDIRECT(calc!AJ$14)))/(COUNTIF(INDIRECT(calc!AJ$6),$C39)+COUNTIF(INDIRECT(calc!AJ$7),$C39)+COUNTIF(INDIRECT(calc!AJ$8),$C39))-SUMIF(INDIRECT(calc!AJ$6),$C39,INDIRECT(calc!AJ$9))-SUMIF(INDIRECT(calc!AJ$7),$C39,INDIRECT(calc!AJ$10))-SUMIF(INDIRECT(calc!AJ$8),$C39,INDIRECT(calc!AJ$11))),"")</f>
        <v/>
      </c>
      <c r="X39" s="137"/>
    </row>
    <row r="40" spans="3:24">
      <c r="C40" s="131" t="str">
        <f t="shared" si="3"/>
        <v>7570067AA</v>
      </c>
      <c r="D40" s="131" t="str">
        <f t="shared" si="4"/>
        <v>METALLIC SPACER UP</v>
      </c>
      <c r="E40" s="142">
        <f>SUMIF(Stocks!A:$A,$C40,Stocks!$B:$B)</f>
        <v>2145</v>
      </c>
      <c r="F40" s="142"/>
      <c r="G40" s="146">
        <f t="shared" ca="1" si="2"/>
        <v>0</v>
      </c>
      <c r="H40" s="158" t="str">
        <f ca="1">IFERROR(IF($C40="","",(SUMIF(INDIRECT(calc!V$6),$C40,INDIRECT(calc!V$12))+SUMIF(INDIRECT(calc!V$7),$C40,INDIRECT(calc!V$13))+SUMIF(INDIRECT(calc!V$8),$C40,INDIRECT(calc!V$14)))/(COUNTIF(INDIRECT(calc!V$6),$C40)+COUNTIF(INDIRECT(calc!V$7),$C40)+COUNTIF(INDIRECT(calc!V$8),$C40))-SUMIF(INDIRECT(calc!V$6),$C40,INDIRECT(calc!V$9))-SUMIF(INDIRECT(calc!V$7),$C40,INDIRECT(calc!V$10))-SUMIF(INDIRECT(calc!V$8),$C40,INDIRECT(calc!V$11))),"")</f>
        <v/>
      </c>
      <c r="I40" s="158">
        <f ca="1">IFERROR(IF($C40="","",(SUMIF(INDIRECT(calc!W$6),$C40,INDIRECT(calc!W$12))+SUMIF(INDIRECT(calc!W$7),$C40,INDIRECT(calc!W$13))+SUMIF(INDIRECT(calc!W$8),$C40,INDIRECT(calc!W$14)))/(COUNTIF(INDIRECT(calc!W$6),$C40)+COUNTIF(INDIRECT(calc!W$7),$C40)+COUNTIF(INDIRECT(calc!W$8),$C40))-SUMIF(INDIRECT(calc!W$6),$C40,INDIRECT(calc!W$9))-SUMIF(INDIRECT(calc!W$7),$C40,INDIRECT(calc!W$10))-SUMIF(INDIRECT(calc!W$8),$C40,INDIRECT(calc!W$11))),"")</f>
        <v>2124</v>
      </c>
      <c r="J40" s="158" t="str">
        <f ca="1">IFERROR(IF($C40="","",(SUMIF(INDIRECT(calc!X$6),$C40,INDIRECT(calc!X$12))+SUMIF(INDIRECT(calc!X$7),$C40,INDIRECT(calc!X$13))+SUMIF(INDIRECT(calc!X$8),$C40,INDIRECT(calc!X$14)))/(COUNTIF(INDIRECT(calc!X$6),$C40)+COUNTIF(INDIRECT(calc!X$7),$C40)+COUNTIF(INDIRECT(calc!X$8),$C40))-SUMIF(INDIRECT(calc!X$6),$C40,INDIRECT(calc!X$9))-SUMIF(INDIRECT(calc!X$7),$C40,INDIRECT(calc!X$10))-SUMIF(INDIRECT(calc!X$8),$C40,INDIRECT(calc!X$11))),"")</f>
        <v/>
      </c>
      <c r="K40" s="158" t="str">
        <f ca="1">IFERROR(IF($C40="","",(SUMIF(INDIRECT(calc!Y$6),$C40,INDIRECT(calc!Y$12))+SUMIF(INDIRECT(calc!Y$7),$C40,INDIRECT(calc!Y$13))+SUMIF(INDIRECT(calc!Y$8),$C40,INDIRECT(calc!Y$14)))/(COUNTIF(INDIRECT(calc!Y$6),$C40)+COUNTIF(INDIRECT(calc!Y$7),$C40)+COUNTIF(INDIRECT(calc!Y$8),$C40))-SUMIF(INDIRECT(calc!Y$6),$C40,INDIRECT(calc!Y$9))-SUMIF(INDIRECT(calc!Y$7),$C40,INDIRECT(calc!Y$10))-SUMIF(INDIRECT(calc!Y$8),$C40,INDIRECT(calc!Y$11))),"")</f>
        <v/>
      </c>
      <c r="L40" s="158" t="str">
        <f ca="1">IFERROR(IF($C40="","",(SUMIF(INDIRECT(calc!Z$6),$C40,INDIRECT(calc!Z$12))+SUMIF(INDIRECT(calc!Z$7),$C40,INDIRECT(calc!Z$13))+SUMIF(INDIRECT(calc!Z$8),$C40,INDIRECT(calc!Z$14)))/(COUNTIF(INDIRECT(calc!Z$6),$C40)+COUNTIF(INDIRECT(calc!Z$7),$C40)+COUNTIF(INDIRECT(calc!Z$8),$C40))-SUMIF(INDIRECT(calc!Z$6),$C40,INDIRECT(calc!Z$9))-SUMIF(INDIRECT(calc!Z$7),$C40,INDIRECT(calc!Z$10))-SUMIF(INDIRECT(calc!Z$8),$C40,INDIRECT(calc!Z$11))),"")</f>
        <v/>
      </c>
      <c r="M40" s="158" t="str">
        <f ca="1">IFERROR(IF($C40="","",(SUMIF(INDIRECT(calc!AA$6),$C40,INDIRECT(calc!AA$12))+SUMIF(INDIRECT(calc!AA$7),$C40,INDIRECT(calc!AA$13))+SUMIF(INDIRECT(calc!AA$8),$C40,INDIRECT(calc!AA$14)))/(COUNTIF(INDIRECT(calc!AA$6),$C40)+COUNTIF(INDIRECT(calc!AA$7),$C40)+COUNTIF(INDIRECT(calc!AA$8),$C40))-SUMIF(INDIRECT(calc!AA$6),$C40,INDIRECT(calc!AA$9))-SUMIF(INDIRECT(calc!AA$7),$C40,INDIRECT(calc!AA$10))-SUMIF(INDIRECT(calc!AA$8),$C40,INDIRECT(calc!AA$11))),"")</f>
        <v/>
      </c>
      <c r="N40" s="158" t="str">
        <f ca="1">IFERROR(IF($C40="","",(SUMIF(INDIRECT(calc!AB$6),$C40,INDIRECT(calc!AB$12))+SUMIF(INDIRECT(calc!AB$7),$C40,INDIRECT(calc!AB$13))+SUMIF(INDIRECT(calc!AB$8),$C40,INDIRECT(calc!AB$14)))/(COUNTIF(INDIRECT(calc!AB$6),$C40)+COUNTIF(INDIRECT(calc!AB$7),$C40)+COUNTIF(INDIRECT(calc!AB$8),$C40))-SUMIF(INDIRECT(calc!AB$6),$C40,INDIRECT(calc!AB$9))-SUMIF(INDIRECT(calc!AB$7),$C40,INDIRECT(calc!AB$10))-SUMIF(INDIRECT(calc!AB$8),$C40,INDIRECT(calc!AB$11))),"")</f>
        <v/>
      </c>
      <c r="O40" s="158" t="str">
        <f ca="1">IFERROR(IF($C40="","",(SUMIF(INDIRECT(calc!AC$6),$C40,INDIRECT(calc!AC$12))+SUMIF(INDIRECT(calc!AC$7),$C40,INDIRECT(calc!AC$13))+SUMIF(INDIRECT(calc!AC$8),$C40,INDIRECT(calc!AC$14)))/(COUNTIF(INDIRECT(calc!AC$6),$C40)+COUNTIF(INDIRECT(calc!AC$7),$C40)+COUNTIF(INDIRECT(calc!AC$8),$C40))-SUMIF(INDIRECT(calc!AC$6),$C40,INDIRECT(calc!AC$9))-SUMIF(INDIRECT(calc!AC$7),$C40,INDIRECT(calc!AC$10))-SUMIF(INDIRECT(calc!AC$8),$C40,INDIRECT(calc!AC$11))),"")</f>
        <v/>
      </c>
      <c r="P40" s="158" t="str">
        <f ca="1">IFERROR(IF($C40="","",(SUMIF(INDIRECT(calc!AD$6),$C40,INDIRECT(calc!AD$12))+SUMIF(INDIRECT(calc!AD$7),$C40,INDIRECT(calc!AD$13))+SUMIF(INDIRECT(calc!AD$8),$C40,INDIRECT(calc!AD$14)))/(COUNTIF(INDIRECT(calc!AD$6),$C40)+COUNTIF(INDIRECT(calc!AD$7),$C40)+COUNTIF(INDIRECT(calc!AD$8),$C40))-SUMIF(INDIRECT(calc!AD$6),$C40,INDIRECT(calc!AD$9))-SUMIF(INDIRECT(calc!AD$7),$C40,INDIRECT(calc!AD$10))-SUMIF(INDIRECT(calc!AD$8),$C40,INDIRECT(calc!AD$11))),"")</f>
        <v/>
      </c>
      <c r="Q40" s="158" t="str">
        <f ca="1">IFERROR(IF($C40="","",(SUMIF(INDIRECT(calc!AE$6),$C40,INDIRECT(calc!AE$12))+SUMIF(INDIRECT(calc!AE$7),$C40,INDIRECT(calc!AE$13))+SUMIF(INDIRECT(calc!AE$8),$C40,INDIRECT(calc!AE$14)))/(COUNTIF(INDIRECT(calc!AE$6),$C40)+COUNTIF(INDIRECT(calc!AE$7),$C40)+COUNTIF(INDIRECT(calc!AE$8),$C40))-SUMIF(INDIRECT(calc!AE$6),$C40,INDIRECT(calc!AE$9))-SUMIF(INDIRECT(calc!AE$7),$C40,INDIRECT(calc!AE$10))-SUMIF(INDIRECT(calc!AE$8),$C40,INDIRECT(calc!AE$11))),"")</f>
        <v/>
      </c>
      <c r="R40" s="158" t="str">
        <f ca="1">IFERROR(IF($C40="","",(SUMIF(INDIRECT(calc!AF$6),$C40,INDIRECT(calc!AF$12))+SUMIF(INDIRECT(calc!AF$7),$C40,INDIRECT(calc!AF$13))+SUMIF(INDIRECT(calc!AF$8),$C40,INDIRECT(calc!AF$14)))/(COUNTIF(INDIRECT(calc!AF$6),$C40)+COUNTIF(INDIRECT(calc!AF$7),$C40)+COUNTIF(INDIRECT(calc!AF$8),$C40))-SUMIF(INDIRECT(calc!AF$6),$C40,INDIRECT(calc!AF$9))-SUMIF(INDIRECT(calc!AF$7),$C40,INDIRECT(calc!AF$10))-SUMIF(INDIRECT(calc!AF$8),$C40,INDIRECT(calc!AF$11))),"")</f>
        <v/>
      </c>
      <c r="S40" s="158" t="str">
        <f ca="1">IFERROR(IF($C40="","",(SUMIF(INDIRECT(calc!AG$6),$C40,INDIRECT(calc!AG$12))+SUMIF(INDIRECT(calc!AG$7),$C40,INDIRECT(calc!AG$13))+SUMIF(INDIRECT(calc!AG$8),$C40,INDIRECT(calc!AG$14)))/(COUNTIF(INDIRECT(calc!AG$6),$C40)+COUNTIF(INDIRECT(calc!AG$7),$C40)+COUNTIF(INDIRECT(calc!AG$8),$C40))-SUMIF(INDIRECT(calc!AG$6),$C40,INDIRECT(calc!AG$9))-SUMIF(INDIRECT(calc!AG$7),$C40,INDIRECT(calc!AG$10))-SUMIF(INDIRECT(calc!AG$8),$C40,INDIRECT(calc!AG$11))),"")</f>
        <v/>
      </c>
      <c r="T40" s="158" t="str">
        <f ca="1">IFERROR(IF($C40="","",(SUMIF(INDIRECT(calc!AH$6),$C40,INDIRECT(calc!AH$12))+SUMIF(INDIRECT(calc!AH$7),$C40,INDIRECT(calc!AH$13))+SUMIF(INDIRECT(calc!AH$8),$C40,INDIRECT(calc!AH$14)))/(COUNTIF(INDIRECT(calc!AH$6),$C40)+COUNTIF(INDIRECT(calc!AH$7),$C40)+COUNTIF(INDIRECT(calc!AH$8),$C40))-SUMIF(INDIRECT(calc!AH$6),$C40,INDIRECT(calc!AH$9))-SUMIF(INDIRECT(calc!AH$7),$C40,INDIRECT(calc!AH$10))-SUMIF(INDIRECT(calc!AH$8),$C40,INDIRECT(calc!AH$11))),"")</f>
        <v/>
      </c>
      <c r="U40" s="158" t="str">
        <f ca="1">IFERROR(IF($C40="","",(SUMIF(INDIRECT(calc!AI$6),$C40,INDIRECT(calc!AI$12))+SUMIF(INDIRECT(calc!AI$7),$C40,INDIRECT(calc!AI$13))+SUMIF(INDIRECT(calc!AI$8),$C40,INDIRECT(calc!AI$14)))/(COUNTIF(INDIRECT(calc!AI$6),$C40)+COUNTIF(INDIRECT(calc!AI$7),$C40)+COUNTIF(INDIRECT(calc!AI$8),$C40))-SUMIF(INDIRECT(calc!AI$6),$C40,INDIRECT(calc!AI$9))-SUMIF(INDIRECT(calc!AI$7),$C40,INDIRECT(calc!AI$10))-SUMIF(INDIRECT(calc!AI$8),$C40,INDIRECT(calc!AI$11))),"")</f>
        <v/>
      </c>
      <c r="V40" s="158" t="str">
        <f ca="1">IFERROR(IF($C40="","",(SUMIF(INDIRECT(calc!AJ$6),$C40,INDIRECT(calc!AJ$12))+SUMIF(INDIRECT(calc!AJ$7),$C40,INDIRECT(calc!AJ$13))+SUMIF(INDIRECT(calc!AJ$8),$C40,INDIRECT(calc!AJ$14)))/(COUNTIF(INDIRECT(calc!AJ$6),$C40)+COUNTIF(INDIRECT(calc!AJ$7),$C40)+COUNTIF(INDIRECT(calc!AJ$8),$C40))-SUMIF(INDIRECT(calc!AJ$6),$C40,INDIRECT(calc!AJ$9))-SUMIF(INDIRECT(calc!AJ$7),$C40,INDIRECT(calc!AJ$10))-SUMIF(INDIRECT(calc!AJ$8),$C40,INDIRECT(calc!AJ$11))),"")</f>
        <v/>
      </c>
      <c r="X40" s="137"/>
    </row>
    <row r="41" spans="3:24">
      <c r="C41" s="131" t="str">
        <f t="shared" si="3"/>
        <v>7320091AA</v>
      </c>
      <c r="D41" s="131" t="str">
        <f t="shared" si="4"/>
        <v>HEAT SHIELD</v>
      </c>
      <c r="E41" s="142">
        <f>SUMIF(Stocks!A:$A,$C41,Stocks!$B:$B)</f>
        <v>2204</v>
      </c>
      <c r="F41" s="142"/>
      <c r="G41" s="146">
        <f t="shared" ca="1" si="2"/>
        <v>0</v>
      </c>
      <c r="H41" s="158" t="str">
        <f ca="1">IFERROR(IF($C41="","",(SUMIF(INDIRECT(calc!V$6),$C41,INDIRECT(calc!V$12))+SUMIF(INDIRECT(calc!V$7),$C41,INDIRECT(calc!V$13))+SUMIF(INDIRECT(calc!V$8),$C41,INDIRECT(calc!V$14)))/(COUNTIF(INDIRECT(calc!V$6),$C41)+COUNTIF(INDIRECT(calc!V$7),$C41)+COUNTIF(INDIRECT(calc!V$8),$C41))-SUMIF(INDIRECT(calc!V$6),$C41,INDIRECT(calc!V$9))-SUMIF(INDIRECT(calc!V$7),$C41,INDIRECT(calc!V$10))-SUMIF(INDIRECT(calc!V$8),$C41,INDIRECT(calc!V$11))),"")</f>
        <v/>
      </c>
      <c r="I41" s="158">
        <f ca="1">IFERROR(IF($C41="","",(SUMIF(INDIRECT(calc!W$6),$C41,INDIRECT(calc!W$12))+SUMIF(INDIRECT(calc!W$7),$C41,INDIRECT(calc!W$13))+SUMIF(INDIRECT(calc!W$8),$C41,INDIRECT(calc!W$14)))/(COUNTIF(INDIRECT(calc!W$6),$C41)+COUNTIF(INDIRECT(calc!W$7),$C41)+COUNTIF(INDIRECT(calc!W$8),$C41))-SUMIF(INDIRECT(calc!W$6),$C41,INDIRECT(calc!W$9))-SUMIF(INDIRECT(calc!W$7),$C41,INDIRECT(calc!W$10))-SUMIF(INDIRECT(calc!W$8),$C41,INDIRECT(calc!W$11))),"")</f>
        <v>2118</v>
      </c>
      <c r="J41" s="158" t="str">
        <f ca="1">IFERROR(IF($C41="","",(SUMIF(INDIRECT(calc!X$6),$C41,INDIRECT(calc!X$12))+SUMIF(INDIRECT(calc!X$7),$C41,INDIRECT(calc!X$13))+SUMIF(INDIRECT(calc!X$8),$C41,INDIRECT(calc!X$14)))/(COUNTIF(INDIRECT(calc!X$6),$C41)+COUNTIF(INDIRECT(calc!X$7),$C41)+COUNTIF(INDIRECT(calc!X$8),$C41))-SUMIF(INDIRECT(calc!X$6),$C41,INDIRECT(calc!X$9))-SUMIF(INDIRECT(calc!X$7),$C41,INDIRECT(calc!X$10))-SUMIF(INDIRECT(calc!X$8),$C41,INDIRECT(calc!X$11))),"")</f>
        <v/>
      </c>
      <c r="K41" s="158" t="str">
        <f ca="1">IFERROR(IF($C41="","",(SUMIF(INDIRECT(calc!Y$6),$C41,INDIRECT(calc!Y$12))+SUMIF(INDIRECT(calc!Y$7),$C41,INDIRECT(calc!Y$13))+SUMIF(INDIRECT(calc!Y$8),$C41,INDIRECT(calc!Y$14)))/(COUNTIF(INDIRECT(calc!Y$6),$C41)+COUNTIF(INDIRECT(calc!Y$7),$C41)+COUNTIF(INDIRECT(calc!Y$8),$C41))-SUMIF(INDIRECT(calc!Y$6),$C41,INDIRECT(calc!Y$9))-SUMIF(INDIRECT(calc!Y$7),$C41,INDIRECT(calc!Y$10))-SUMIF(INDIRECT(calc!Y$8),$C41,INDIRECT(calc!Y$11))),"")</f>
        <v/>
      </c>
      <c r="L41" s="158" t="str">
        <f ca="1">IFERROR(IF($C41="","",(SUMIF(INDIRECT(calc!Z$6),$C41,INDIRECT(calc!Z$12))+SUMIF(INDIRECT(calc!Z$7),$C41,INDIRECT(calc!Z$13))+SUMIF(INDIRECT(calc!Z$8),$C41,INDIRECT(calc!Z$14)))/(COUNTIF(INDIRECT(calc!Z$6),$C41)+COUNTIF(INDIRECT(calc!Z$7),$C41)+COUNTIF(INDIRECT(calc!Z$8),$C41))-SUMIF(INDIRECT(calc!Z$6),$C41,INDIRECT(calc!Z$9))-SUMIF(INDIRECT(calc!Z$7),$C41,INDIRECT(calc!Z$10))-SUMIF(INDIRECT(calc!Z$8),$C41,INDIRECT(calc!Z$11))),"")</f>
        <v/>
      </c>
      <c r="M41" s="158" t="str">
        <f ca="1">IFERROR(IF($C41="","",(SUMIF(INDIRECT(calc!AA$6),$C41,INDIRECT(calc!AA$12))+SUMIF(INDIRECT(calc!AA$7),$C41,INDIRECT(calc!AA$13))+SUMIF(INDIRECT(calc!AA$8),$C41,INDIRECT(calc!AA$14)))/(COUNTIF(INDIRECT(calc!AA$6),$C41)+COUNTIF(INDIRECT(calc!AA$7),$C41)+COUNTIF(INDIRECT(calc!AA$8),$C41))-SUMIF(INDIRECT(calc!AA$6),$C41,INDIRECT(calc!AA$9))-SUMIF(INDIRECT(calc!AA$7),$C41,INDIRECT(calc!AA$10))-SUMIF(INDIRECT(calc!AA$8),$C41,INDIRECT(calc!AA$11))),"")</f>
        <v/>
      </c>
      <c r="N41" s="158" t="str">
        <f ca="1">IFERROR(IF($C41="","",(SUMIF(INDIRECT(calc!AB$6),$C41,INDIRECT(calc!AB$12))+SUMIF(INDIRECT(calc!AB$7),$C41,INDIRECT(calc!AB$13))+SUMIF(INDIRECT(calc!AB$8),$C41,INDIRECT(calc!AB$14)))/(COUNTIF(INDIRECT(calc!AB$6),$C41)+COUNTIF(INDIRECT(calc!AB$7),$C41)+COUNTIF(INDIRECT(calc!AB$8),$C41))-SUMIF(INDIRECT(calc!AB$6),$C41,INDIRECT(calc!AB$9))-SUMIF(INDIRECT(calc!AB$7),$C41,INDIRECT(calc!AB$10))-SUMIF(INDIRECT(calc!AB$8),$C41,INDIRECT(calc!AB$11))),"")</f>
        <v/>
      </c>
      <c r="O41" s="158" t="str">
        <f ca="1">IFERROR(IF($C41="","",(SUMIF(INDIRECT(calc!AC$6),$C41,INDIRECT(calc!AC$12))+SUMIF(INDIRECT(calc!AC$7),$C41,INDIRECT(calc!AC$13))+SUMIF(INDIRECT(calc!AC$8),$C41,INDIRECT(calc!AC$14)))/(COUNTIF(INDIRECT(calc!AC$6),$C41)+COUNTIF(INDIRECT(calc!AC$7),$C41)+COUNTIF(INDIRECT(calc!AC$8),$C41))-SUMIF(INDIRECT(calc!AC$6),$C41,INDIRECT(calc!AC$9))-SUMIF(INDIRECT(calc!AC$7),$C41,INDIRECT(calc!AC$10))-SUMIF(INDIRECT(calc!AC$8),$C41,INDIRECT(calc!AC$11))),"")</f>
        <v/>
      </c>
      <c r="P41" s="158" t="str">
        <f ca="1">IFERROR(IF($C41="","",(SUMIF(INDIRECT(calc!AD$6),$C41,INDIRECT(calc!AD$12))+SUMIF(INDIRECT(calc!AD$7),$C41,INDIRECT(calc!AD$13))+SUMIF(INDIRECT(calc!AD$8),$C41,INDIRECT(calc!AD$14)))/(COUNTIF(INDIRECT(calc!AD$6),$C41)+COUNTIF(INDIRECT(calc!AD$7),$C41)+COUNTIF(INDIRECT(calc!AD$8),$C41))-SUMIF(INDIRECT(calc!AD$6),$C41,INDIRECT(calc!AD$9))-SUMIF(INDIRECT(calc!AD$7),$C41,INDIRECT(calc!AD$10))-SUMIF(INDIRECT(calc!AD$8),$C41,INDIRECT(calc!AD$11))),"")</f>
        <v/>
      </c>
      <c r="Q41" s="158" t="str">
        <f ca="1">IFERROR(IF($C41="","",(SUMIF(INDIRECT(calc!AE$6),$C41,INDIRECT(calc!AE$12))+SUMIF(INDIRECT(calc!AE$7),$C41,INDIRECT(calc!AE$13))+SUMIF(INDIRECT(calc!AE$8),$C41,INDIRECT(calc!AE$14)))/(COUNTIF(INDIRECT(calc!AE$6),$C41)+COUNTIF(INDIRECT(calc!AE$7),$C41)+COUNTIF(INDIRECT(calc!AE$8),$C41))-SUMIF(INDIRECT(calc!AE$6),$C41,INDIRECT(calc!AE$9))-SUMIF(INDIRECT(calc!AE$7),$C41,INDIRECT(calc!AE$10))-SUMIF(INDIRECT(calc!AE$8),$C41,INDIRECT(calc!AE$11))),"")</f>
        <v/>
      </c>
      <c r="R41" s="158" t="str">
        <f ca="1">IFERROR(IF($C41="","",(SUMIF(INDIRECT(calc!AF$6),$C41,INDIRECT(calc!AF$12))+SUMIF(INDIRECT(calc!AF$7),$C41,INDIRECT(calc!AF$13))+SUMIF(INDIRECT(calc!AF$8),$C41,INDIRECT(calc!AF$14)))/(COUNTIF(INDIRECT(calc!AF$6),$C41)+COUNTIF(INDIRECT(calc!AF$7),$C41)+COUNTIF(INDIRECT(calc!AF$8),$C41))-SUMIF(INDIRECT(calc!AF$6),$C41,INDIRECT(calc!AF$9))-SUMIF(INDIRECT(calc!AF$7),$C41,INDIRECT(calc!AF$10))-SUMIF(INDIRECT(calc!AF$8),$C41,INDIRECT(calc!AF$11))),"")</f>
        <v/>
      </c>
      <c r="S41" s="158" t="str">
        <f ca="1">IFERROR(IF($C41="","",(SUMIF(INDIRECT(calc!AG$6),$C41,INDIRECT(calc!AG$12))+SUMIF(INDIRECT(calc!AG$7),$C41,INDIRECT(calc!AG$13))+SUMIF(INDIRECT(calc!AG$8),$C41,INDIRECT(calc!AG$14)))/(COUNTIF(INDIRECT(calc!AG$6),$C41)+COUNTIF(INDIRECT(calc!AG$7),$C41)+COUNTIF(INDIRECT(calc!AG$8),$C41))-SUMIF(INDIRECT(calc!AG$6),$C41,INDIRECT(calc!AG$9))-SUMIF(INDIRECT(calc!AG$7),$C41,INDIRECT(calc!AG$10))-SUMIF(INDIRECT(calc!AG$8),$C41,INDIRECT(calc!AG$11))),"")</f>
        <v/>
      </c>
      <c r="T41" s="158" t="str">
        <f ca="1">IFERROR(IF($C41="","",(SUMIF(INDIRECT(calc!AH$6),$C41,INDIRECT(calc!AH$12))+SUMIF(INDIRECT(calc!AH$7),$C41,INDIRECT(calc!AH$13))+SUMIF(INDIRECT(calc!AH$8),$C41,INDIRECT(calc!AH$14)))/(COUNTIF(INDIRECT(calc!AH$6),$C41)+COUNTIF(INDIRECT(calc!AH$7),$C41)+COUNTIF(INDIRECT(calc!AH$8),$C41))-SUMIF(INDIRECT(calc!AH$6),$C41,INDIRECT(calc!AH$9))-SUMIF(INDIRECT(calc!AH$7),$C41,INDIRECT(calc!AH$10))-SUMIF(INDIRECT(calc!AH$8),$C41,INDIRECT(calc!AH$11))),"")</f>
        <v/>
      </c>
      <c r="U41" s="158" t="str">
        <f ca="1">IFERROR(IF($C41="","",(SUMIF(INDIRECT(calc!AI$6),$C41,INDIRECT(calc!AI$12))+SUMIF(INDIRECT(calc!AI$7),$C41,INDIRECT(calc!AI$13))+SUMIF(INDIRECT(calc!AI$8),$C41,INDIRECT(calc!AI$14)))/(COUNTIF(INDIRECT(calc!AI$6),$C41)+COUNTIF(INDIRECT(calc!AI$7),$C41)+COUNTIF(INDIRECT(calc!AI$8),$C41))-SUMIF(INDIRECT(calc!AI$6),$C41,INDIRECT(calc!AI$9))-SUMIF(INDIRECT(calc!AI$7),$C41,INDIRECT(calc!AI$10))-SUMIF(INDIRECT(calc!AI$8),$C41,INDIRECT(calc!AI$11))),"")</f>
        <v/>
      </c>
      <c r="V41" s="158" t="str">
        <f ca="1">IFERROR(IF($C41="","",(SUMIF(INDIRECT(calc!AJ$6),$C41,INDIRECT(calc!AJ$12))+SUMIF(INDIRECT(calc!AJ$7),$C41,INDIRECT(calc!AJ$13))+SUMIF(INDIRECT(calc!AJ$8),$C41,INDIRECT(calc!AJ$14)))/(COUNTIF(INDIRECT(calc!AJ$6),$C41)+COUNTIF(INDIRECT(calc!AJ$7),$C41)+COUNTIF(INDIRECT(calc!AJ$8),$C41))-SUMIF(INDIRECT(calc!AJ$6),$C41,INDIRECT(calc!AJ$9))-SUMIF(INDIRECT(calc!AJ$7),$C41,INDIRECT(calc!AJ$10))-SUMIF(INDIRECT(calc!AJ$8),$C41,INDIRECT(calc!AJ$11))),"")</f>
        <v/>
      </c>
      <c r="X41" s="137"/>
    </row>
    <row r="42" spans="3:24">
      <c r="C42" s="131" t="str">
        <f t="shared" si="3"/>
        <v>7510358TA</v>
      </c>
      <c r="D42" s="131" t="str">
        <f t="shared" si="4"/>
        <v>METALLIC HEATSHIELD</v>
      </c>
      <c r="E42" s="142">
        <f>SUMIF(Stocks!A:$A,$C42,Stocks!$B:$B)</f>
        <v>81</v>
      </c>
      <c r="F42" s="142"/>
      <c r="G42" s="146">
        <f t="shared" ca="1" si="2"/>
        <v>0</v>
      </c>
      <c r="H42" s="158" t="str">
        <f ca="1">IFERROR(IF($C42="","",(SUMIF(INDIRECT(calc!V$6),$C42,INDIRECT(calc!V$12))+SUMIF(INDIRECT(calc!V$7),$C42,INDIRECT(calc!V$13))+SUMIF(INDIRECT(calc!V$8),$C42,INDIRECT(calc!V$14)))/(COUNTIF(INDIRECT(calc!V$6),$C42)+COUNTIF(INDIRECT(calc!V$7),$C42)+COUNTIF(INDIRECT(calc!V$8),$C42))-SUMIF(INDIRECT(calc!V$6),$C42,INDIRECT(calc!V$9))-SUMIF(INDIRECT(calc!V$7),$C42,INDIRECT(calc!V$10))-SUMIF(INDIRECT(calc!V$8),$C42,INDIRECT(calc!V$11))),"")</f>
        <v/>
      </c>
      <c r="I42" s="158">
        <f ca="1">IFERROR(IF($C42="","",(SUMIF(INDIRECT(calc!W$6),$C42,INDIRECT(calc!W$12))+SUMIF(INDIRECT(calc!W$7),$C42,INDIRECT(calc!W$13))+SUMIF(INDIRECT(calc!W$8),$C42,INDIRECT(calc!W$14)))/(COUNTIF(INDIRECT(calc!W$6),$C42)+COUNTIF(INDIRECT(calc!W$7),$C42)+COUNTIF(INDIRECT(calc!W$8),$C42))-SUMIF(INDIRECT(calc!W$6),$C42,INDIRECT(calc!W$9))-SUMIF(INDIRECT(calc!W$7),$C42,INDIRECT(calc!W$10))-SUMIF(INDIRECT(calc!W$8),$C42,INDIRECT(calc!W$11))),"")</f>
        <v>79</v>
      </c>
      <c r="J42" s="158" t="str">
        <f ca="1">IFERROR(IF($C42="","",(SUMIF(INDIRECT(calc!X$6),$C42,INDIRECT(calc!X$12))+SUMIF(INDIRECT(calc!X$7),$C42,INDIRECT(calc!X$13))+SUMIF(INDIRECT(calc!X$8),$C42,INDIRECT(calc!X$14)))/(COUNTIF(INDIRECT(calc!X$6),$C42)+COUNTIF(INDIRECT(calc!X$7),$C42)+COUNTIF(INDIRECT(calc!X$8),$C42))-SUMIF(INDIRECT(calc!X$6),$C42,INDIRECT(calc!X$9))-SUMIF(INDIRECT(calc!X$7),$C42,INDIRECT(calc!X$10))-SUMIF(INDIRECT(calc!X$8),$C42,INDIRECT(calc!X$11))),"")</f>
        <v/>
      </c>
      <c r="K42" s="158" t="str">
        <f ca="1">IFERROR(IF($C42="","",(SUMIF(INDIRECT(calc!Y$6),$C42,INDIRECT(calc!Y$12))+SUMIF(INDIRECT(calc!Y$7),$C42,INDIRECT(calc!Y$13))+SUMIF(INDIRECT(calc!Y$8),$C42,INDIRECT(calc!Y$14)))/(COUNTIF(INDIRECT(calc!Y$6),$C42)+COUNTIF(INDIRECT(calc!Y$7),$C42)+COUNTIF(INDIRECT(calc!Y$8),$C42))-SUMIF(INDIRECT(calc!Y$6),$C42,INDIRECT(calc!Y$9))-SUMIF(INDIRECT(calc!Y$7),$C42,INDIRECT(calc!Y$10))-SUMIF(INDIRECT(calc!Y$8),$C42,INDIRECT(calc!Y$11))),"")</f>
        <v/>
      </c>
      <c r="L42" s="158" t="str">
        <f ca="1">IFERROR(IF($C42="","",(SUMIF(INDIRECT(calc!Z$6),$C42,INDIRECT(calc!Z$12))+SUMIF(INDIRECT(calc!Z$7),$C42,INDIRECT(calc!Z$13))+SUMIF(INDIRECT(calc!Z$8),$C42,INDIRECT(calc!Z$14)))/(COUNTIF(INDIRECT(calc!Z$6),$C42)+COUNTIF(INDIRECT(calc!Z$7),$C42)+COUNTIF(INDIRECT(calc!Z$8),$C42))-SUMIF(INDIRECT(calc!Z$6),$C42,INDIRECT(calc!Z$9))-SUMIF(INDIRECT(calc!Z$7),$C42,INDIRECT(calc!Z$10))-SUMIF(INDIRECT(calc!Z$8),$C42,INDIRECT(calc!Z$11))),"")</f>
        <v/>
      </c>
      <c r="M42" s="158" t="str">
        <f ca="1">IFERROR(IF($C42="","",(SUMIF(INDIRECT(calc!AA$6),$C42,INDIRECT(calc!AA$12))+SUMIF(INDIRECT(calc!AA$7),$C42,INDIRECT(calc!AA$13))+SUMIF(INDIRECT(calc!AA$8),$C42,INDIRECT(calc!AA$14)))/(COUNTIF(INDIRECT(calc!AA$6),$C42)+COUNTIF(INDIRECT(calc!AA$7),$C42)+COUNTIF(INDIRECT(calc!AA$8),$C42))-SUMIF(INDIRECT(calc!AA$6),$C42,INDIRECT(calc!AA$9))-SUMIF(INDIRECT(calc!AA$7),$C42,INDIRECT(calc!AA$10))-SUMIF(INDIRECT(calc!AA$8),$C42,INDIRECT(calc!AA$11))),"")</f>
        <v/>
      </c>
      <c r="N42" s="158" t="str">
        <f ca="1">IFERROR(IF($C42="","",(SUMIF(INDIRECT(calc!AB$6),$C42,INDIRECT(calc!AB$12))+SUMIF(INDIRECT(calc!AB$7),$C42,INDIRECT(calc!AB$13))+SUMIF(INDIRECT(calc!AB$8),$C42,INDIRECT(calc!AB$14)))/(COUNTIF(INDIRECT(calc!AB$6),$C42)+COUNTIF(INDIRECT(calc!AB$7),$C42)+COUNTIF(INDIRECT(calc!AB$8),$C42))-SUMIF(INDIRECT(calc!AB$6),$C42,INDIRECT(calc!AB$9))-SUMIF(INDIRECT(calc!AB$7),$C42,INDIRECT(calc!AB$10))-SUMIF(INDIRECT(calc!AB$8),$C42,INDIRECT(calc!AB$11))),"")</f>
        <v/>
      </c>
      <c r="O42" s="158" t="str">
        <f ca="1">IFERROR(IF($C42="","",(SUMIF(INDIRECT(calc!AC$6),$C42,INDIRECT(calc!AC$12))+SUMIF(INDIRECT(calc!AC$7),$C42,INDIRECT(calc!AC$13))+SUMIF(INDIRECT(calc!AC$8),$C42,INDIRECT(calc!AC$14)))/(COUNTIF(INDIRECT(calc!AC$6),$C42)+COUNTIF(INDIRECT(calc!AC$7),$C42)+COUNTIF(INDIRECT(calc!AC$8),$C42))-SUMIF(INDIRECT(calc!AC$6),$C42,INDIRECT(calc!AC$9))-SUMIF(INDIRECT(calc!AC$7),$C42,INDIRECT(calc!AC$10))-SUMIF(INDIRECT(calc!AC$8),$C42,INDIRECT(calc!AC$11))),"")</f>
        <v/>
      </c>
      <c r="P42" s="158" t="str">
        <f ca="1">IFERROR(IF($C42="","",(SUMIF(INDIRECT(calc!AD$6),$C42,INDIRECT(calc!AD$12))+SUMIF(INDIRECT(calc!AD$7),$C42,INDIRECT(calc!AD$13))+SUMIF(INDIRECT(calc!AD$8),$C42,INDIRECT(calc!AD$14)))/(COUNTIF(INDIRECT(calc!AD$6),$C42)+COUNTIF(INDIRECT(calc!AD$7),$C42)+COUNTIF(INDIRECT(calc!AD$8),$C42))-SUMIF(INDIRECT(calc!AD$6),$C42,INDIRECT(calc!AD$9))-SUMIF(INDIRECT(calc!AD$7),$C42,INDIRECT(calc!AD$10))-SUMIF(INDIRECT(calc!AD$8),$C42,INDIRECT(calc!AD$11))),"")</f>
        <v/>
      </c>
      <c r="Q42" s="158" t="str">
        <f ca="1">IFERROR(IF($C42="","",(SUMIF(INDIRECT(calc!AE$6),$C42,INDIRECT(calc!AE$12))+SUMIF(INDIRECT(calc!AE$7),$C42,INDIRECT(calc!AE$13))+SUMIF(INDIRECT(calc!AE$8),$C42,INDIRECT(calc!AE$14)))/(COUNTIF(INDIRECT(calc!AE$6),$C42)+COUNTIF(INDIRECT(calc!AE$7),$C42)+COUNTIF(INDIRECT(calc!AE$8),$C42))-SUMIF(INDIRECT(calc!AE$6),$C42,INDIRECT(calc!AE$9))-SUMIF(INDIRECT(calc!AE$7),$C42,INDIRECT(calc!AE$10))-SUMIF(INDIRECT(calc!AE$8),$C42,INDIRECT(calc!AE$11))),"")</f>
        <v/>
      </c>
      <c r="R42" s="158" t="str">
        <f ca="1">IFERROR(IF($C42="","",(SUMIF(INDIRECT(calc!AF$6),$C42,INDIRECT(calc!AF$12))+SUMIF(INDIRECT(calc!AF$7),$C42,INDIRECT(calc!AF$13))+SUMIF(INDIRECT(calc!AF$8),$C42,INDIRECT(calc!AF$14)))/(COUNTIF(INDIRECT(calc!AF$6),$C42)+COUNTIF(INDIRECT(calc!AF$7),$C42)+COUNTIF(INDIRECT(calc!AF$8),$C42))-SUMIF(INDIRECT(calc!AF$6),$C42,INDIRECT(calc!AF$9))-SUMIF(INDIRECT(calc!AF$7),$C42,INDIRECT(calc!AF$10))-SUMIF(INDIRECT(calc!AF$8),$C42,INDIRECT(calc!AF$11))),"")</f>
        <v/>
      </c>
      <c r="S42" s="158" t="str">
        <f ca="1">IFERROR(IF($C42="","",(SUMIF(INDIRECT(calc!AG$6),$C42,INDIRECT(calc!AG$12))+SUMIF(INDIRECT(calc!AG$7),$C42,INDIRECT(calc!AG$13))+SUMIF(INDIRECT(calc!AG$8),$C42,INDIRECT(calc!AG$14)))/(COUNTIF(INDIRECT(calc!AG$6),$C42)+COUNTIF(INDIRECT(calc!AG$7),$C42)+COUNTIF(INDIRECT(calc!AG$8),$C42))-SUMIF(INDIRECT(calc!AG$6),$C42,INDIRECT(calc!AG$9))-SUMIF(INDIRECT(calc!AG$7),$C42,INDIRECT(calc!AG$10))-SUMIF(INDIRECT(calc!AG$8),$C42,INDIRECT(calc!AG$11))),"")</f>
        <v/>
      </c>
      <c r="T42" s="158" t="str">
        <f ca="1">IFERROR(IF($C42="","",(SUMIF(INDIRECT(calc!AH$6),$C42,INDIRECT(calc!AH$12))+SUMIF(INDIRECT(calc!AH$7),$C42,INDIRECT(calc!AH$13))+SUMIF(INDIRECT(calc!AH$8),$C42,INDIRECT(calc!AH$14)))/(COUNTIF(INDIRECT(calc!AH$6),$C42)+COUNTIF(INDIRECT(calc!AH$7),$C42)+COUNTIF(INDIRECT(calc!AH$8),$C42))-SUMIF(INDIRECT(calc!AH$6),$C42,INDIRECT(calc!AH$9))-SUMIF(INDIRECT(calc!AH$7),$C42,INDIRECT(calc!AH$10))-SUMIF(INDIRECT(calc!AH$8),$C42,INDIRECT(calc!AH$11))),"")</f>
        <v/>
      </c>
      <c r="U42" s="158" t="str">
        <f ca="1">IFERROR(IF($C42="","",(SUMIF(INDIRECT(calc!AI$6),$C42,INDIRECT(calc!AI$12))+SUMIF(INDIRECT(calc!AI$7),$C42,INDIRECT(calc!AI$13))+SUMIF(INDIRECT(calc!AI$8),$C42,INDIRECT(calc!AI$14)))/(COUNTIF(INDIRECT(calc!AI$6),$C42)+COUNTIF(INDIRECT(calc!AI$7),$C42)+COUNTIF(INDIRECT(calc!AI$8),$C42))-SUMIF(INDIRECT(calc!AI$6),$C42,INDIRECT(calc!AI$9))-SUMIF(INDIRECT(calc!AI$7),$C42,INDIRECT(calc!AI$10))-SUMIF(INDIRECT(calc!AI$8),$C42,INDIRECT(calc!AI$11))),"")</f>
        <v/>
      </c>
      <c r="V42" s="158" t="str">
        <f ca="1">IFERROR(IF($C42="","",(SUMIF(INDIRECT(calc!AJ$6),$C42,INDIRECT(calc!AJ$12))+SUMIF(INDIRECT(calc!AJ$7),$C42,INDIRECT(calc!AJ$13))+SUMIF(INDIRECT(calc!AJ$8),$C42,INDIRECT(calc!AJ$14)))/(COUNTIF(INDIRECT(calc!AJ$6),$C42)+COUNTIF(INDIRECT(calc!AJ$7),$C42)+COUNTIF(INDIRECT(calc!AJ$8),$C42))-SUMIF(INDIRECT(calc!AJ$6),$C42,INDIRECT(calc!AJ$9))-SUMIF(INDIRECT(calc!AJ$7),$C42,INDIRECT(calc!AJ$10))-SUMIF(INDIRECT(calc!AJ$8),$C42,INDIRECT(calc!AJ$11))),"")</f>
        <v/>
      </c>
      <c r="X42" s="137"/>
    </row>
    <row r="43" spans="3:24">
      <c r="C43" s="131" t="str">
        <f t="shared" si="3"/>
        <v>7611445TA</v>
      </c>
      <c r="D43" s="131" t="str">
        <f t="shared" si="4"/>
        <v>FDM</v>
      </c>
      <c r="E43" s="142">
        <f>SUMIF(Stocks!A:$A,$C43,Stocks!$B:$B)</f>
        <v>0</v>
      </c>
      <c r="F43" s="142"/>
      <c r="G43" s="146">
        <f t="shared" ca="1" si="2"/>
        <v>-2</v>
      </c>
      <c r="H43" s="158" t="str">
        <f ca="1">IFERROR(IF($C43="","",(SUMIF(INDIRECT(calc!V$6),$C43,INDIRECT(calc!V$12))+SUMIF(INDIRECT(calc!V$7),$C43,INDIRECT(calc!V$13))+SUMIF(INDIRECT(calc!V$8),$C43,INDIRECT(calc!V$14)))/(COUNTIF(INDIRECT(calc!V$6),$C43)+COUNTIF(INDIRECT(calc!V$7),$C43)+COUNTIF(INDIRECT(calc!V$8),$C43))-SUMIF(INDIRECT(calc!V$6),$C43,INDIRECT(calc!V$9))-SUMIF(INDIRECT(calc!V$7),$C43,INDIRECT(calc!V$10))-SUMIF(INDIRECT(calc!V$8),$C43,INDIRECT(calc!V$11))),"")</f>
        <v/>
      </c>
      <c r="I43" s="158">
        <f ca="1">IFERROR(IF($C43="","",(SUMIF(INDIRECT(calc!W$6),$C43,INDIRECT(calc!W$12))+SUMIF(INDIRECT(calc!W$7),$C43,INDIRECT(calc!W$13))+SUMIF(INDIRECT(calc!W$8),$C43,INDIRECT(calc!W$14)))/(COUNTIF(INDIRECT(calc!W$6),$C43)+COUNTIF(INDIRECT(calc!W$7),$C43)+COUNTIF(INDIRECT(calc!W$8),$C43))-SUMIF(INDIRECT(calc!W$6),$C43,INDIRECT(calc!W$9))-SUMIF(INDIRECT(calc!W$7),$C43,INDIRECT(calc!W$10))-SUMIF(INDIRECT(calc!W$8),$C43,INDIRECT(calc!W$11))),"")</f>
        <v>-2</v>
      </c>
      <c r="J43" s="158" t="str">
        <f ca="1">IFERROR(IF($C43="","",(SUMIF(INDIRECT(calc!X$6),$C43,INDIRECT(calc!X$12))+SUMIF(INDIRECT(calc!X$7),$C43,INDIRECT(calc!X$13))+SUMIF(INDIRECT(calc!X$8),$C43,INDIRECT(calc!X$14)))/(COUNTIF(INDIRECT(calc!X$6),$C43)+COUNTIF(INDIRECT(calc!X$7),$C43)+COUNTIF(INDIRECT(calc!X$8),$C43))-SUMIF(INDIRECT(calc!X$6),$C43,INDIRECT(calc!X$9))-SUMIF(INDIRECT(calc!X$7),$C43,INDIRECT(calc!X$10))-SUMIF(INDIRECT(calc!X$8),$C43,INDIRECT(calc!X$11))),"")</f>
        <v/>
      </c>
      <c r="K43" s="158" t="str">
        <f ca="1">IFERROR(IF($C43="","",(SUMIF(INDIRECT(calc!Y$6),$C43,INDIRECT(calc!Y$12))+SUMIF(INDIRECT(calc!Y$7),$C43,INDIRECT(calc!Y$13))+SUMIF(INDIRECT(calc!Y$8),$C43,INDIRECT(calc!Y$14)))/(COUNTIF(INDIRECT(calc!Y$6),$C43)+COUNTIF(INDIRECT(calc!Y$7),$C43)+COUNTIF(INDIRECT(calc!Y$8),$C43))-SUMIF(INDIRECT(calc!Y$6),$C43,INDIRECT(calc!Y$9))-SUMIF(INDIRECT(calc!Y$7),$C43,INDIRECT(calc!Y$10))-SUMIF(INDIRECT(calc!Y$8),$C43,INDIRECT(calc!Y$11))),"")</f>
        <v/>
      </c>
      <c r="L43" s="158" t="str">
        <f ca="1">IFERROR(IF($C43="","",(SUMIF(INDIRECT(calc!Z$6),$C43,INDIRECT(calc!Z$12))+SUMIF(INDIRECT(calc!Z$7),$C43,INDIRECT(calc!Z$13))+SUMIF(INDIRECT(calc!Z$8),$C43,INDIRECT(calc!Z$14)))/(COUNTIF(INDIRECT(calc!Z$6),$C43)+COUNTIF(INDIRECT(calc!Z$7),$C43)+COUNTIF(INDIRECT(calc!Z$8),$C43))-SUMIF(INDIRECT(calc!Z$6),$C43,INDIRECT(calc!Z$9))-SUMIF(INDIRECT(calc!Z$7),$C43,INDIRECT(calc!Z$10))-SUMIF(INDIRECT(calc!Z$8),$C43,INDIRECT(calc!Z$11))),"")</f>
        <v/>
      </c>
      <c r="M43" s="158" t="str">
        <f ca="1">IFERROR(IF($C43="","",(SUMIF(INDIRECT(calc!AA$6),$C43,INDIRECT(calc!AA$12))+SUMIF(INDIRECT(calc!AA$7),$C43,INDIRECT(calc!AA$13))+SUMIF(INDIRECT(calc!AA$8),$C43,INDIRECT(calc!AA$14)))/(COUNTIF(INDIRECT(calc!AA$6),$C43)+COUNTIF(INDIRECT(calc!AA$7),$C43)+COUNTIF(INDIRECT(calc!AA$8),$C43))-SUMIF(INDIRECT(calc!AA$6),$C43,INDIRECT(calc!AA$9))-SUMIF(INDIRECT(calc!AA$7),$C43,INDIRECT(calc!AA$10))-SUMIF(INDIRECT(calc!AA$8),$C43,INDIRECT(calc!AA$11))),"")</f>
        <v/>
      </c>
      <c r="N43" s="158" t="str">
        <f ca="1">IFERROR(IF($C43="","",(SUMIF(INDIRECT(calc!AB$6),$C43,INDIRECT(calc!AB$12))+SUMIF(INDIRECT(calc!AB$7),$C43,INDIRECT(calc!AB$13))+SUMIF(INDIRECT(calc!AB$8),$C43,INDIRECT(calc!AB$14)))/(COUNTIF(INDIRECT(calc!AB$6),$C43)+COUNTIF(INDIRECT(calc!AB$7),$C43)+COUNTIF(INDIRECT(calc!AB$8),$C43))-SUMIF(INDIRECT(calc!AB$6),$C43,INDIRECT(calc!AB$9))-SUMIF(INDIRECT(calc!AB$7),$C43,INDIRECT(calc!AB$10))-SUMIF(INDIRECT(calc!AB$8),$C43,INDIRECT(calc!AB$11))),"")</f>
        <v/>
      </c>
      <c r="O43" s="158" t="str">
        <f ca="1">IFERROR(IF($C43="","",(SUMIF(INDIRECT(calc!AC$6),$C43,INDIRECT(calc!AC$12))+SUMIF(INDIRECT(calc!AC$7),$C43,INDIRECT(calc!AC$13))+SUMIF(INDIRECT(calc!AC$8),$C43,INDIRECT(calc!AC$14)))/(COUNTIF(INDIRECT(calc!AC$6),$C43)+COUNTIF(INDIRECT(calc!AC$7),$C43)+COUNTIF(INDIRECT(calc!AC$8),$C43))-SUMIF(INDIRECT(calc!AC$6),$C43,INDIRECT(calc!AC$9))-SUMIF(INDIRECT(calc!AC$7),$C43,INDIRECT(calc!AC$10))-SUMIF(INDIRECT(calc!AC$8),$C43,INDIRECT(calc!AC$11))),"")</f>
        <v/>
      </c>
      <c r="P43" s="158" t="str">
        <f ca="1">IFERROR(IF($C43="","",(SUMIF(INDIRECT(calc!AD$6),$C43,INDIRECT(calc!AD$12))+SUMIF(INDIRECT(calc!AD$7),$C43,INDIRECT(calc!AD$13))+SUMIF(INDIRECT(calc!AD$8),$C43,INDIRECT(calc!AD$14)))/(COUNTIF(INDIRECT(calc!AD$6),$C43)+COUNTIF(INDIRECT(calc!AD$7),$C43)+COUNTIF(INDIRECT(calc!AD$8),$C43))-SUMIF(INDIRECT(calc!AD$6),$C43,INDIRECT(calc!AD$9))-SUMIF(INDIRECT(calc!AD$7),$C43,INDIRECT(calc!AD$10))-SUMIF(INDIRECT(calc!AD$8),$C43,INDIRECT(calc!AD$11))),"")</f>
        <v/>
      </c>
      <c r="Q43" s="158" t="str">
        <f ca="1">IFERROR(IF($C43="","",(SUMIF(INDIRECT(calc!AE$6),$C43,INDIRECT(calc!AE$12))+SUMIF(INDIRECT(calc!AE$7),$C43,INDIRECT(calc!AE$13))+SUMIF(INDIRECT(calc!AE$8),$C43,INDIRECT(calc!AE$14)))/(COUNTIF(INDIRECT(calc!AE$6),$C43)+COUNTIF(INDIRECT(calc!AE$7),$C43)+COUNTIF(INDIRECT(calc!AE$8),$C43))-SUMIF(INDIRECT(calc!AE$6),$C43,INDIRECT(calc!AE$9))-SUMIF(INDIRECT(calc!AE$7),$C43,INDIRECT(calc!AE$10))-SUMIF(INDIRECT(calc!AE$8),$C43,INDIRECT(calc!AE$11))),"")</f>
        <v/>
      </c>
      <c r="R43" s="158" t="str">
        <f ca="1">IFERROR(IF($C43="","",(SUMIF(INDIRECT(calc!AF$6),$C43,INDIRECT(calc!AF$12))+SUMIF(INDIRECT(calc!AF$7),$C43,INDIRECT(calc!AF$13))+SUMIF(INDIRECT(calc!AF$8),$C43,INDIRECT(calc!AF$14)))/(COUNTIF(INDIRECT(calc!AF$6),$C43)+COUNTIF(INDIRECT(calc!AF$7),$C43)+COUNTIF(INDIRECT(calc!AF$8),$C43))-SUMIF(INDIRECT(calc!AF$6),$C43,INDIRECT(calc!AF$9))-SUMIF(INDIRECT(calc!AF$7),$C43,INDIRECT(calc!AF$10))-SUMIF(INDIRECT(calc!AF$8),$C43,INDIRECT(calc!AF$11))),"")</f>
        <v/>
      </c>
      <c r="S43" s="158" t="str">
        <f ca="1">IFERROR(IF($C43="","",(SUMIF(INDIRECT(calc!AG$6),$C43,INDIRECT(calc!AG$12))+SUMIF(INDIRECT(calc!AG$7),$C43,INDIRECT(calc!AG$13))+SUMIF(INDIRECT(calc!AG$8),$C43,INDIRECT(calc!AG$14)))/(COUNTIF(INDIRECT(calc!AG$6),$C43)+COUNTIF(INDIRECT(calc!AG$7),$C43)+COUNTIF(INDIRECT(calc!AG$8),$C43))-SUMIF(INDIRECT(calc!AG$6),$C43,INDIRECT(calc!AG$9))-SUMIF(INDIRECT(calc!AG$7),$C43,INDIRECT(calc!AG$10))-SUMIF(INDIRECT(calc!AG$8),$C43,INDIRECT(calc!AG$11))),"")</f>
        <v/>
      </c>
      <c r="T43" s="158" t="str">
        <f ca="1">IFERROR(IF($C43="","",(SUMIF(INDIRECT(calc!AH$6),$C43,INDIRECT(calc!AH$12))+SUMIF(INDIRECT(calc!AH$7),$C43,INDIRECT(calc!AH$13))+SUMIF(INDIRECT(calc!AH$8),$C43,INDIRECT(calc!AH$14)))/(COUNTIF(INDIRECT(calc!AH$6),$C43)+COUNTIF(INDIRECT(calc!AH$7),$C43)+COUNTIF(INDIRECT(calc!AH$8),$C43))-SUMIF(INDIRECT(calc!AH$6),$C43,INDIRECT(calc!AH$9))-SUMIF(INDIRECT(calc!AH$7),$C43,INDIRECT(calc!AH$10))-SUMIF(INDIRECT(calc!AH$8),$C43,INDIRECT(calc!AH$11))),"")</f>
        <v/>
      </c>
      <c r="U43" s="158" t="str">
        <f ca="1">IFERROR(IF($C43="","",(SUMIF(INDIRECT(calc!AI$6),$C43,INDIRECT(calc!AI$12))+SUMIF(INDIRECT(calc!AI$7),$C43,INDIRECT(calc!AI$13))+SUMIF(INDIRECT(calc!AI$8),$C43,INDIRECT(calc!AI$14)))/(COUNTIF(INDIRECT(calc!AI$6),$C43)+COUNTIF(INDIRECT(calc!AI$7),$C43)+COUNTIF(INDIRECT(calc!AI$8),$C43))-SUMIF(INDIRECT(calc!AI$6),$C43,INDIRECT(calc!AI$9))-SUMIF(INDIRECT(calc!AI$7),$C43,INDIRECT(calc!AI$10))-SUMIF(INDIRECT(calc!AI$8),$C43,INDIRECT(calc!AI$11))),"")</f>
        <v/>
      </c>
      <c r="V43" s="158" t="str">
        <f ca="1">IFERROR(IF($C43="","",(SUMIF(INDIRECT(calc!AJ$6),$C43,INDIRECT(calc!AJ$12))+SUMIF(INDIRECT(calc!AJ$7),$C43,INDIRECT(calc!AJ$13))+SUMIF(INDIRECT(calc!AJ$8),$C43,INDIRECT(calc!AJ$14)))/(COUNTIF(INDIRECT(calc!AJ$6),$C43)+COUNTIF(INDIRECT(calc!AJ$7),$C43)+COUNTIF(INDIRECT(calc!AJ$8),$C43))-SUMIF(INDIRECT(calc!AJ$6),$C43,INDIRECT(calc!AJ$9))-SUMIF(INDIRECT(calc!AJ$7),$C43,INDIRECT(calc!AJ$10))-SUMIF(INDIRECT(calc!AJ$8),$C43,INDIRECT(calc!AJ$11))),"")</f>
        <v/>
      </c>
      <c r="X43" s="137"/>
    </row>
    <row r="44" spans="3:24">
      <c r="C44" s="131" t="str">
        <f t="shared" si="3"/>
        <v>7611446TA</v>
      </c>
      <c r="D44" s="131" t="str">
        <f t="shared" si="4"/>
        <v>FDM DML</v>
      </c>
      <c r="E44" s="142">
        <f>SUMIF(Stocks!A:$A,$C44,Stocks!$B:$B)</f>
        <v>4</v>
      </c>
      <c r="F44" s="142"/>
      <c r="G44" s="146">
        <f t="shared" ca="1" si="2"/>
        <v>0</v>
      </c>
      <c r="H44" s="158" t="str">
        <f ca="1">IFERROR(IF($C44="","",(SUMIF(INDIRECT(calc!V$6),$C44,INDIRECT(calc!V$12))+SUMIF(INDIRECT(calc!V$7),$C44,INDIRECT(calc!V$13))+SUMIF(INDIRECT(calc!V$8),$C44,INDIRECT(calc!V$14)))/(COUNTIF(INDIRECT(calc!V$6),$C44)+COUNTIF(INDIRECT(calc!V$7),$C44)+COUNTIF(INDIRECT(calc!V$8),$C44))-SUMIF(INDIRECT(calc!V$6),$C44,INDIRECT(calc!V$9))-SUMIF(INDIRECT(calc!V$7),$C44,INDIRECT(calc!V$10))-SUMIF(INDIRECT(calc!V$8),$C44,INDIRECT(calc!V$11))),"")</f>
        <v/>
      </c>
      <c r="I44" s="158">
        <f ca="1">IFERROR(IF($C44="","",(SUMIF(INDIRECT(calc!W$6),$C44,INDIRECT(calc!W$12))+SUMIF(INDIRECT(calc!W$7),$C44,INDIRECT(calc!W$13))+SUMIF(INDIRECT(calc!W$8),$C44,INDIRECT(calc!W$14)))/(COUNTIF(INDIRECT(calc!W$6),$C44)+COUNTIF(INDIRECT(calc!W$7),$C44)+COUNTIF(INDIRECT(calc!W$8),$C44))-SUMIF(INDIRECT(calc!W$6),$C44,INDIRECT(calc!W$9))-SUMIF(INDIRECT(calc!W$7),$C44,INDIRECT(calc!W$10))-SUMIF(INDIRECT(calc!W$8),$C44,INDIRECT(calc!W$11))),"")</f>
        <v>4</v>
      </c>
      <c r="J44" s="158" t="str">
        <f ca="1">IFERROR(IF($C44="","",(SUMIF(INDIRECT(calc!X$6),$C44,INDIRECT(calc!X$12))+SUMIF(INDIRECT(calc!X$7),$C44,INDIRECT(calc!X$13))+SUMIF(INDIRECT(calc!X$8),$C44,INDIRECT(calc!X$14)))/(COUNTIF(INDIRECT(calc!X$6),$C44)+COUNTIF(INDIRECT(calc!X$7),$C44)+COUNTIF(INDIRECT(calc!X$8),$C44))-SUMIF(INDIRECT(calc!X$6),$C44,INDIRECT(calc!X$9))-SUMIF(INDIRECT(calc!X$7),$C44,INDIRECT(calc!X$10))-SUMIF(INDIRECT(calc!X$8),$C44,INDIRECT(calc!X$11))),"")</f>
        <v/>
      </c>
      <c r="K44" s="158" t="str">
        <f ca="1">IFERROR(IF($C44="","",(SUMIF(INDIRECT(calc!Y$6),$C44,INDIRECT(calc!Y$12))+SUMIF(INDIRECT(calc!Y$7),$C44,INDIRECT(calc!Y$13))+SUMIF(INDIRECT(calc!Y$8),$C44,INDIRECT(calc!Y$14)))/(COUNTIF(INDIRECT(calc!Y$6),$C44)+COUNTIF(INDIRECT(calc!Y$7),$C44)+COUNTIF(INDIRECT(calc!Y$8),$C44))-SUMIF(INDIRECT(calc!Y$6),$C44,INDIRECT(calc!Y$9))-SUMIF(INDIRECT(calc!Y$7),$C44,INDIRECT(calc!Y$10))-SUMIF(INDIRECT(calc!Y$8),$C44,INDIRECT(calc!Y$11))),"")</f>
        <v/>
      </c>
      <c r="L44" s="158" t="str">
        <f ca="1">IFERROR(IF($C44="","",(SUMIF(INDIRECT(calc!Z$6),$C44,INDIRECT(calc!Z$12))+SUMIF(INDIRECT(calc!Z$7),$C44,INDIRECT(calc!Z$13))+SUMIF(INDIRECT(calc!Z$8),$C44,INDIRECT(calc!Z$14)))/(COUNTIF(INDIRECT(calc!Z$6),$C44)+COUNTIF(INDIRECT(calc!Z$7),$C44)+COUNTIF(INDIRECT(calc!Z$8),$C44))-SUMIF(INDIRECT(calc!Z$6),$C44,INDIRECT(calc!Z$9))-SUMIF(INDIRECT(calc!Z$7),$C44,INDIRECT(calc!Z$10))-SUMIF(INDIRECT(calc!Z$8),$C44,INDIRECT(calc!Z$11))),"")</f>
        <v/>
      </c>
      <c r="M44" s="158" t="str">
        <f ca="1">IFERROR(IF($C44="","",(SUMIF(INDIRECT(calc!AA$6),$C44,INDIRECT(calc!AA$12))+SUMIF(INDIRECT(calc!AA$7),$C44,INDIRECT(calc!AA$13))+SUMIF(INDIRECT(calc!AA$8),$C44,INDIRECT(calc!AA$14)))/(COUNTIF(INDIRECT(calc!AA$6),$C44)+COUNTIF(INDIRECT(calc!AA$7),$C44)+COUNTIF(INDIRECT(calc!AA$8),$C44))-SUMIF(INDIRECT(calc!AA$6),$C44,INDIRECT(calc!AA$9))-SUMIF(INDIRECT(calc!AA$7),$C44,INDIRECT(calc!AA$10))-SUMIF(INDIRECT(calc!AA$8),$C44,INDIRECT(calc!AA$11))),"")</f>
        <v/>
      </c>
      <c r="N44" s="158" t="str">
        <f ca="1">IFERROR(IF($C44="","",(SUMIF(INDIRECT(calc!AB$6),$C44,INDIRECT(calc!AB$12))+SUMIF(INDIRECT(calc!AB$7),$C44,INDIRECT(calc!AB$13))+SUMIF(INDIRECT(calc!AB$8),$C44,INDIRECT(calc!AB$14)))/(COUNTIF(INDIRECT(calc!AB$6),$C44)+COUNTIF(INDIRECT(calc!AB$7),$C44)+COUNTIF(INDIRECT(calc!AB$8),$C44))-SUMIF(INDIRECT(calc!AB$6),$C44,INDIRECT(calc!AB$9))-SUMIF(INDIRECT(calc!AB$7),$C44,INDIRECT(calc!AB$10))-SUMIF(INDIRECT(calc!AB$8),$C44,INDIRECT(calc!AB$11))),"")</f>
        <v/>
      </c>
      <c r="O44" s="158" t="str">
        <f ca="1">IFERROR(IF($C44="","",(SUMIF(INDIRECT(calc!AC$6),$C44,INDIRECT(calc!AC$12))+SUMIF(INDIRECT(calc!AC$7),$C44,INDIRECT(calc!AC$13))+SUMIF(INDIRECT(calc!AC$8),$C44,INDIRECT(calc!AC$14)))/(COUNTIF(INDIRECT(calc!AC$6),$C44)+COUNTIF(INDIRECT(calc!AC$7),$C44)+COUNTIF(INDIRECT(calc!AC$8),$C44))-SUMIF(INDIRECT(calc!AC$6),$C44,INDIRECT(calc!AC$9))-SUMIF(INDIRECT(calc!AC$7),$C44,INDIRECT(calc!AC$10))-SUMIF(INDIRECT(calc!AC$8),$C44,INDIRECT(calc!AC$11))),"")</f>
        <v/>
      </c>
      <c r="P44" s="158" t="str">
        <f ca="1">IFERROR(IF($C44="","",(SUMIF(INDIRECT(calc!AD$6),$C44,INDIRECT(calc!AD$12))+SUMIF(INDIRECT(calc!AD$7),$C44,INDIRECT(calc!AD$13))+SUMIF(INDIRECT(calc!AD$8),$C44,INDIRECT(calc!AD$14)))/(COUNTIF(INDIRECT(calc!AD$6),$C44)+COUNTIF(INDIRECT(calc!AD$7),$C44)+COUNTIF(INDIRECT(calc!AD$8),$C44))-SUMIF(INDIRECT(calc!AD$6),$C44,INDIRECT(calc!AD$9))-SUMIF(INDIRECT(calc!AD$7),$C44,INDIRECT(calc!AD$10))-SUMIF(INDIRECT(calc!AD$8),$C44,INDIRECT(calc!AD$11))),"")</f>
        <v/>
      </c>
      <c r="Q44" s="158" t="str">
        <f ca="1">IFERROR(IF($C44="","",(SUMIF(INDIRECT(calc!AE$6),$C44,INDIRECT(calc!AE$12))+SUMIF(INDIRECT(calc!AE$7),$C44,INDIRECT(calc!AE$13))+SUMIF(INDIRECT(calc!AE$8),$C44,INDIRECT(calc!AE$14)))/(COUNTIF(INDIRECT(calc!AE$6),$C44)+COUNTIF(INDIRECT(calc!AE$7),$C44)+COUNTIF(INDIRECT(calc!AE$8),$C44))-SUMIF(INDIRECT(calc!AE$6),$C44,INDIRECT(calc!AE$9))-SUMIF(INDIRECT(calc!AE$7),$C44,INDIRECT(calc!AE$10))-SUMIF(INDIRECT(calc!AE$8),$C44,INDIRECT(calc!AE$11))),"")</f>
        <v/>
      </c>
      <c r="R44" s="158" t="str">
        <f ca="1">IFERROR(IF($C44="","",(SUMIF(INDIRECT(calc!AF$6),$C44,INDIRECT(calc!AF$12))+SUMIF(INDIRECT(calc!AF$7),$C44,INDIRECT(calc!AF$13))+SUMIF(INDIRECT(calc!AF$8),$C44,INDIRECT(calc!AF$14)))/(COUNTIF(INDIRECT(calc!AF$6),$C44)+COUNTIF(INDIRECT(calc!AF$7),$C44)+COUNTIF(INDIRECT(calc!AF$8),$C44))-SUMIF(INDIRECT(calc!AF$6),$C44,INDIRECT(calc!AF$9))-SUMIF(INDIRECT(calc!AF$7),$C44,INDIRECT(calc!AF$10))-SUMIF(INDIRECT(calc!AF$8),$C44,INDIRECT(calc!AF$11))),"")</f>
        <v/>
      </c>
      <c r="S44" s="158" t="str">
        <f ca="1">IFERROR(IF($C44="","",(SUMIF(INDIRECT(calc!AG$6),$C44,INDIRECT(calc!AG$12))+SUMIF(INDIRECT(calc!AG$7),$C44,INDIRECT(calc!AG$13))+SUMIF(INDIRECT(calc!AG$8),$C44,INDIRECT(calc!AG$14)))/(COUNTIF(INDIRECT(calc!AG$6),$C44)+COUNTIF(INDIRECT(calc!AG$7),$C44)+COUNTIF(INDIRECT(calc!AG$8),$C44))-SUMIF(INDIRECT(calc!AG$6),$C44,INDIRECT(calc!AG$9))-SUMIF(INDIRECT(calc!AG$7),$C44,INDIRECT(calc!AG$10))-SUMIF(INDIRECT(calc!AG$8),$C44,INDIRECT(calc!AG$11))),"")</f>
        <v/>
      </c>
      <c r="T44" s="158" t="str">
        <f ca="1">IFERROR(IF($C44="","",(SUMIF(INDIRECT(calc!AH$6),$C44,INDIRECT(calc!AH$12))+SUMIF(INDIRECT(calc!AH$7),$C44,INDIRECT(calc!AH$13))+SUMIF(INDIRECT(calc!AH$8),$C44,INDIRECT(calc!AH$14)))/(COUNTIF(INDIRECT(calc!AH$6),$C44)+COUNTIF(INDIRECT(calc!AH$7),$C44)+COUNTIF(INDIRECT(calc!AH$8),$C44))-SUMIF(INDIRECT(calc!AH$6),$C44,INDIRECT(calc!AH$9))-SUMIF(INDIRECT(calc!AH$7),$C44,INDIRECT(calc!AH$10))-SUMIF(INDIRECT(calc!AH$8),$C44,INDIRECT(calc!AH$11))),"")</f>
        <v/>
      </c>
      <c r="U44" s="158" t="str">
        <f ca="1">IFERROR(IF($C44="","",(SUMIF(INDIRECT(calc!AI$6),$C44,INDIRECT(calc!AI$12))+SUMIF(INDIRECT(calc!AI$7),$C44,INDIRECT(calc!AI$13))+SUMIF(INDIRECT(calc!AI$8),$C44,INDIRECT(calc!AI$14)))/(COUNTIF(INDIRECT(calc!AI$6),$C44)+COUNTIF(INDIRECT(calc!AI$7),$C44)+COUNTIF(INDIRECT(calc!AI$8),$C44))-SUMIF(INDIRECT(calc!AI$6),$C44,INDIRECT(calc!AI$9))-SUMIF(INDIRECT(calc!AI$7),$C44,INDIRECT(calc!AI$10))-SUMIF(INDIRECT(calc!AI$8),$C44,INDIRECT(calc!AI$11))),"")</f>
        <v/>
      </c>
      <c r="V44" s="158" t="str">
        <f ca="1">IFERROR(IF($C44="","",(SUMIF(INDIRECT(calc!AJ$6),$C44,INDIRECT(calc!AJ$12))+SUMIF(INDIRECT(calc!AJ$7),$C44,INDIRECT(calc!AJ$13))+SUMIF(INDIRECT(calc!AJ$8),$C44,INDIRECT(calc!AJ$14)))/(COUNTIF(INDIRECT(calc!AJ$6),$C44)+COUNTIF(INDIRECT(calc!AJ$7),$C44)+COUNTIF(INDIRECT(calc!AJ$8),$C44))-SUMIF(INDIRECT(calc!AJ$6),$C44,INDIRECT(calc!AJ$9))-SUMIF(INDIRECT(calc!AJ$7),$C44,INDIRECT(calc!AJ$10))-SUMIF(INDIRECT(calc!AJ$8),$C44,INDIRECT(calc!AJ$11))),"")</f>
        <v/>
      </c>
      <c r="X44" s="137"/>
    </row>
    <row r="45" spans="3:24">
      <c r="C45" s="131" t="str">
        <f t="shared" si="3"/>
        <v>7620474TA</v>
      </c>
      <c r="D45" s="131" t="str">
        <f t="shared" si="4"/>
        <v>WIRE HARN</v>
      </c>
      <c r="E45" s="142">
        <f>SUMIF(Stocks!A:$A,$C45,Stocks!$B:$B)</f>
        <v>0</v>
      </c>
      <c r="F45" s="142"/>
      <c r="G45" s="146">
        <f t="shared" ca="1" si="2"/>
        <v>-2</v>
      </c>
      <c r="H45" s="158" t="str">
        <f ca="1">IFERROR(IF($C45="","",(SUMIF(INDIRECT(calc!V$6),$C45,INDIRECT(calc!V$12))+SUMIF(INDIRECT(calc!V$7),$C45,INDIRECT(calc!V$13))+SUMIF(INDIRECT(calc!V$8),$C45,INDIRECT(calc!V$14)))/(COUNTIF(INDIRECT(calc!V$6),$C45)+COUNTIF(INDIRECT(calc!V$7),$C45)+COUNTIF(INDIRECT(calc!V$8),$C45))-SUMIF(INDIRECT(calc!V$6),$C45,INDIRECT(calc!V$9))-SUMIF(INDIRECT(calc!V$7),$C45,INDIRECT(calc!V$10))-SUMIF(INDIRECT(calc!V$8),$C45,INDIRECT(calc!V$11))),"")</f>
        <v/>
      </c>
      <c r="I45" s="158">
        <f ca="1">IFERROR(IF($C45="","",(SUMIF(INDIRECT(calc!W$6),$C45,INDIRECT(calc!W$12))+SUMIF(INDIRECT(calc!W$7),$C45,INDIRECT(calc!W$13))+SUMIF(INDIRECT(calc!W$8),$C45,INDIRECT(calc!W$14)))/(COUNTIF(INDIRECT(calc!W$6),$C45)+COUNTIF(INDIRECT(calc!W$7),$C45)+COUNTIF(INDIRECT(calc!W$8),$C45))-SUMIF(INDIRECT(calc!W$6),$C45,INDIRECT(calc!W$9))-SUMIF(INDIRECT(calc!W$7),$C45,INDIRECT(calc!W$10))-SUMIF(INDIRECT(calc!W$8),$C45,INDIRECT(calc!W$11))),"")</f>
        <v>-2</v>
      </c>
      <c r="J45" s="158" t="str">
        <f ca="1">IFERROR(IF($C45="","",(SUMIF(INDIRECT(calc!X$6),$C45,INDIRECT(calc!X$12))+SUMIF(INDIRECT(calc!X$7),$C45,INDIRECT(calc!X$13))+SUMIF(INDIRECT(calc!X$8),$C45,INDIRECT(calc!X$14)))/(COUNTIF(INDIRECT(calc!X$6),$C45)+COUNTIF(INDIRECT(calc!X$7),$C45)+COUNTIF(INDIRECT(calc!X$8),$C45))-SUMIF(INDIRECT(calc!X$6),$C45,INDIRECT(calc!X$9))-SUMIF(INDIRECT(calc!X$7),$C45,INDIRECT(calc!X$10))-SUMIF(INDIRECT(calc!X$8),$C45,INDIRECT(calc!X$11))),"")</f>
        <v/>
      </c>
      <c r="K45" s="158" t="str">
        <f ca="1">IFERROR(IF($C45="","",(SUMIF(INDIRECT(calc!Y$6),$C45,INDIRECT(calc!Y$12))+SUMIF(INDIRECT(calc!Y$7),$C45,INDIRECT(calc!Y$13))+SUMIF(INDIRECT(calc!Y$8),$C45,INDIRECT(calc!Y$14)))/(COUNTIF(INDIRECT(calc!Y$6),$C45)+COUNTIF(INDIRECT(calc!Y$7),$C45)+COUNTIF(INDIRECT(calc!Y$8),$C45))-SUMIF(INDIRECT(calc!Y$6),$C45,INDIRECT(calc!Y$9))-SUMIF(INDIRECT(calc!Y$7),$C45,INDIRECT(calc!Y$10))-SUMIF(INDIRECT(calc!Y$8),$C45,INDIRECT(calc!Y$11))),"")</f>
        <v/>
      </c>
      <c r="L45" s="158" t="str">
        <f ca="1">IFERROR(IF($C45="","",(SUMIF(INDIRECT(calc!Z$6),$C45,INDIRECT(calc!Z$12))+SUMIF(INDIRECT(calc!Z$7),$C45,INDIRECT(calc!Z$13))+SUMIF(INDIRECT(calc!Z$8),$C45,INDIRECT(calc!Z$14)))/(COUNTIF(INDIRECT(calc!Z$6),$C45)+COUNTIF(INDIRECT(calc!Z$7),$C45)+COUNTIF(INDIRECT(calc!Z$8),$C45))-SUMIF(INDIRECT(calc!Z$6),$C45,INDIRECT(calc!Z$9))-SUMIF(INDIRECT(calc!Z$7),$C45,INDIRECT(calc!Z$10))-SUMIF(INDIRECT(calc!Z$8),$C45,INDIRECT(calc!Z$11))),"")</f>
        <v/>
      </c>
      <c r="M45" s="158" t="str">
        <f ca="1">IFERROR(IF($C45="","",(SUMIF(INDIRECT(calc!AA$6),$C45,INDIRECT(calc!AA$12))+SUMIF(INDIRECT(calc!AA$7),$C45,INDIRECT(calc!AA$13))+SUMIF(INDIRECT(calc!AA$8),$C45,INDIRECT(calc!AA$14)))/(COUNTIF(INDIRECT(calc!AA$6),$C45)+COUNTIF(INDIRECT(calc!AA$7),$C45)+COUNTIF(INDIRECT(calc!AA$8),$C45))-SUMIF(INDIRECT(calc!AA$6),$C45,INDIRECT(calc!AA$9))-SUMIF(INDIRECT(calc!AA$7),$C45,INDIRECT(calc!AA$10))-SUMIF(INDIRECT(calc!AA$8),$C45,INDIRECT(calc!AA$11))),"")</f>
        <v/>
      </c>
      <c r="N45" s="158" t="str">
        <f ca="1">IFERROR(IF($C45="","",(SUMIF(INDIRECT(calc!AB$6),$C45,INDIRECT(calc!AB$12))+SUMIF(INDIRECT(calc!AB$7),$C45,INDIRECT(calc!AB$13))+SUMIF(INDIRECT(calc!AB$8),$C45,INDIRECT(calc!AB$14)))/(COUNTIF(INDIRECT(calc!AB$6),$C45)+COUNTIF(INDIRECT(calc!AB$7),$C45)+COUNTIF(INDIRECT(calc!AB$8),$C45))-SUMIF(INDIRECT(calc!AB$6),$C45,INDIRECT(calc!AB$9))-SUMIF(INDIRECT(calc!AB$7),$C45,INDIRECT(calc!AB$10))-SUMIF(INDIRECT(calc!AB$8),$C45,INDIRECT(calc!AB$11))),"")</f>
        <v/>
      </c>
      <c r="O45" s="158" t="str">
        <f ca="1">IFERROR(IF($C45="","",(SUMIF(INDIRECT(calc!AC$6),$C45,INDIRECT(calc!AC$12))+SUMIF(INDIRECT(calc!AC$7),$C45,INDIRECT(calc!AC$13))+SUMIF(INDIRECT(calc!AC$8),$C45,INDIRECT(calc!AC$14)))/(COUNTIF(INDIRECT(calc!AC$6),$C45)+COUNTIF(INDIRECT(calc!AC$7),$C45)+COUNTIF(INDIRECT(calc!AC$8),$C45))-SUMIF(INDIRECT(calc!AC$6),$C45,INDIRECT(calc!AC$9))-SUMIF(INDIRECT(calc!AC$7),$C45,INDIRECT(calc!AC$10))-SUMIF(INDIRECT(calc!AC$8),$C45,INDIRECT(calc!AC$11))),"")</f>
        <v/>
      </c>
      <c r="P45" s="158" t="str">
        <f ca="1">IFERROR(IF($C45="","",(SUMIF(INDIRECT(calc!AD$6),$C45,INDIRECT(calc!AD$12))+SUMIF(INDIRECT(calc!AD$7),$C45,INDIRECT(calc!AD$13))+SUMIF(INDIRECT(calc!AD$8),$C45,INDIRECT(calc!AD$14)))/(COUNTIF(INDIRECT(calc!AD$6),$C45)+COUNTIF(INDIRECT(calc!AD$7),$C45)+COUNTIF(INDIRECT(calc!AD$8),$C45))-SUMIF(INDIRECT(calc!AD$6),$C45,INDIRECT(calc!AD$9))-SUMIF(INDIRECT(calc!AD$7),$C45,INDIRECT(calc!AD$10))-SUMIF(INDIRECT(calc!AD$8),$C45,INDIRECT(calc!AD$11))),"")</f>
        <v/>
      </c>
      <c r="Q45" s="158" t="str">
        <f ca="1">IFERROR(IF($C45="","",(SUMIF(INDIRECT(calc!AE$6),$C45,INDIRECT(calc!AE$12))+SUMIF(INDIRECT(calc!AE$7),$C45,INDIRECT(calc!AE$13))+SUMIF(INDIRECT(calc!AE$8),$C45,INDIRECT(calc!AE$14)))/(COUNTIF(INDIRECT(calc!AE$6),$C45)+COUNTIF(INDIRECT(calc!AE$7),$C45)+COUNTIF(INDIRECT(calc!AE$8),$C45))-SUMIF(INDIRECT(calc!AE$6),$C45,INDIRECT(calc!AE$9))-SUMIF(INDIRECT(calc!AE$7),$C45,INDIRECT(calc!AE$10))-SUMIF(INDIRECT(calc!AE$8),$C45,INDIRECT(calc!AE$11))),"")</f>
        <v/>
      </c>
      <c r="R45" s="158" t="str">
        <f ca="1">IFERROR(IF($C45="","",(SUMIF(INDIRECT(calc!AF$6),$C45,INDIRECT(calc!AF$12))+SUMIF(INDIRECT(calc!AF$7),$C45,INDIRECT(calc!AF$13))+SUMIF(INDIRECT(calc!AF$8),$C45,INDIRECT(calc!AF$14)))/(COUNTIF(INDIRECT(calc!AF$6),$C45)+COUNTIF(INDIRECT(calc!AF$7),$C45)+COUNTIF(INDIRECT(calc!AF$8),$C45))-SUMIF(INDIRECT(calc!AF$6),$C45,INDIRECT(calc!AF$9))-SUMIF(INDIRECT(calc!AF$7),$C45,INDIRECT(calc!AF$10))-SUMIF(INDIRECT(calc!AF$8),$C45,INDIRECT(calc!AF$11))),"")</f>
        <v/>
      </c>
      <c r="S45" s="158" t="str">
        <f ca="1">IFERROR(IF($C45="","",(SUMIF(INDIRECT(calc!AG$6),$C45,INDIRECT(calc!AG$12))+SUMIF(INDIRECT(calc!AG$7),$C45,INDIRECT(calc!AG$13))+SUMIF(INDIRECT(calc!AG$8),$C45,INDIRECT(calc!AG$14)))/(COUNTIF(INDIRECT(calc!AG$6),$C45)+COUNTIF(INDIRECT(calc!AG$7),$C45)+COUNTIF(INDIRECT(calc!AG$8),$C45))-SUMIF(INDIRECT(calc!AG$6),$C45,INDIRECT(calc!AG$9))-SUMIF(INDIRECT(calc!AG$7),$C45,INDIRECT(calc!AG$10))-SUMIF(INDIRECT(calc!AG$8),$C45,INDIRECT(calc!AG$11))),"")</f>
        <v/>
      </c>
      <c r="T45" s="158" t="str">
        <f ca="1">IFERROR(IF($C45="","",(SUMIF(INDIRECT(calc!AH$6),$C45,INDIRECT(calc!AH$12))+SUMIF(INDIRECT(calc!AH$7),$C45,INDIRECT(calc!AH$13))+SUMIF(INDIRECT(calc!AH$8),$C45,INDIRECT(calc!AH$14)))/(COUNTIF(INDIRECT(calc!AH$6),$C45)+COUNTIF(INDIRECT(calc!AH$7),$C45)+COUNTIF(INDIRECT(calc!AH$8),$C45))-SUMIF(INDIRECT(calc!AH$6),$C45,INDIRECT(calc!AH$9))-SUMIF(INDIRECT(calc!AH$7),$C45,INDIRECT(calc!AH$10))-SUMIF(INDIRECT(calc!AH$8),$C45,INDIRECT(calc!AH$11))),"")</f>
        <v/>
      </c>
      <c r="U45" s="158" t="str">
        <f ca="1">IFERROR(IF($C45="","",(SUMIF(INDIRECT(calc!AI$6),$C45,INDIRECT(calc!AI$12))+SUMIF(INDIRECT(calc!AI$7),$C45,INDIRECT(calc!AI$13))+SUMIF(INDIRECT(calc!AI$8),$C45,INDIRECT(calc!AI$14)))/(COUNTIF(INDIRECT(calc!AI$6),$C45)+COUNTIF(INDIRECT(calc!AI$7),$C45)+COUNTIF(INDIRECT(calc!AI$8),$C45))-SUMIF(INDIRECT(calc!AI$6),$C45,INDIRECT(calc!AI$9))-SUMIF(INDIRECT(calc!AI$7),$C45,INDIRECT(calc!AI$10))-SUMIF(INDIRECT(calc!AI$8),$C45,INDIRECT(calc!AI$11))),"")</f>
        <v/>
      </c>
      <c r="V45" s="158" t="str">
        <f ca="1">IFERROR(IF($C45="","",(SUMIF(INDIRECT(calc!AJ$6),$C45,INDIRECT(calc!AJ$12))+SUMIF(INDIRECT(calc!AJ$7),$C45,INDIRECT(calc!AJ$13))+SUMIF(INDIRECT(calc!AJ$8),$C45,INDIRECT(calc!AJ$14)))/(COUNTIF(INDIRECT(calc!AJ$6),$C45)+COUNTIF(INDIRECT(calc!AJ$7),$C45)+COUNTIF(INDIRECT(calc!AJ$8),$C45))-SUMIF(INDIRECT(calc!AJ$6),$C45,INDIRECT(calc!AJ$9))-SUMIF(INDIRECT(calc!AJ$7),$C45,INDIRECT(calc!AJ$10))-SUMIF(INDIRECT(calc!AJ$8),$C45,INDIRECT(calc!AJ$11))),"")</f>
        <v/>
      </c>
      <c r="X45" s="137"/>
    </row>
    <row r="46" spans="3:24">
      <c r="C46" s="131" t="str">
        <f t="shared" si="3"/>
        <v>7620529TA</v>
      </c>
      <c r="D46" s="131" t="str">
        <f t="shared" si="4"/>
        <v>GROUND STRAP HEATSHIELD</v>
      </c>
      <c r="E46" s="142">
        <f>SUMIF(Stocks!A:$A,$C46,Stocks!$B:$B)</f>
        <v>94</v>
      </c>
      <c r="F46" s="142"/>
      <c r="G46" s="146">
        <f t="shared" ca="1" si="2"/>
        <v>0</v>
      </c>
      <c r="H46" s="158" t="str">
        <f ca="1">IFERROR(IF($C46="","",(SUMIF(INDIRECT(calc!V$6),$C46,INDIRECT(calc!V$12))+SUMIF(INDIRECT(calc!V$7),$C46,INDIRECT(calc!V$13))+SUMIF(INDIRECT(calc!V$8),$C46,INDIRECT(calc!V$14)))/(COUNTIF(INDIRECT(calc!V$6),$C46)+COUNTIF(INDIRECT(calc!V$7),$C46)+COUNTIF(INDIRECT(calc!V$8),$C46))-SUMIF(INDIRECT(calc!V$6),$C46,INDIRECT(calc!V$9))-SUMIF(INDIRECT(calc!V$7),$C46,INDIRECT(calc!V$10))-SUMIF(INDIRECT(calc!V$8),$C46,INDIRECT(calc!V$11))),"")</f>
        <v/>
      </c>
      <c r="I46" s="158">
        <f ca="1">IFERROR(IF($C46="","",(SUMIF(INDIRECT(calc!W$6),$C46,INDIRECT(calc!W$12))+SUMIF(INDIRECT(calc!W$7),$C46,INDIRECT(calc!W$13))+SUMIF(INDIRECT(calc!W$8),$C46,INDIRECT(calc!W$14)))/(COUNTIF(INDIRECT(calc!W$6),$C46)+COUNTIF(INDIRECT(calc!W$7),$C46)+COUNTIF(INDIRECT(calc!W$8),$C46))-SUMIF(INDIRECT(calc!W$6),$C46,INDIRECT(calc!W$9))-SUMIF(INDIRECT(calc!W$7),$C46,INDIRECT(calc!W$10))-SUMIF(INDIRECT(calc!W$8),$C46,INDIRECT(calc!W$11))),"")</f>
        <v>92</v>
      </c>
      <c r="J46" s="158" t="str">
        <f ca="1">IFERROR(IF($C46="","",(SUMIF(INDIRECT(calc!X$6),$C46,INDIRECT(calc!X$12))+SUMIF(INDIRECT(calc!X$7),$C46,INDIRECT(calc!X$13))+SUMIF(INDIRECT(calc!X$8),$C46,INDIRECT(calc!X$14)))/(COUNTIF(INDIRECT(calc!X$6),$C46)+COUNTIF(INDIRECT(calc!X$7),$C46)+COUNTIF(INDIRECT(calc!X$8),$C46))-SUMIF(INDIRECT(calc!X$6),$C46,INDIRECT(calc!X$9))-SUMIF(INDIRECT(calc!X$7),$C46,INDIRECT(calc!X$10))-SUMIF(INDIRECT(calc!X$8),$C46,INDIRECT(calc!X$11))),"")</f>
        <v/>
      </c>
      <c r="K46" s="158" t="str">
        <f ca="1">IFERROR(IF($C46="","",(SUMIF(INDIRECT(calc!Y$6),$C46,INDIRECT(calc!Y$12))+SUMIF(INDIRECT(calc!Y$7),$C46,INDIRECT(calc!Y$13))+SUMIF(INDIRECT(calc!Y$8),$C46,INDIRECT(calc!Y$14)))/(COUNTIF(INDIRECT(calc!Y$6),$C46)+COUNTIF(INDIRECT(calc!Y$7),$C46)+COUNTIF(INDIRECT(calc!Y$8),$C46))-SUMIF(INDIRECT(calc!Y$6),$C46,INDIRECT(calc!Y$9))-SUMIF(INDIRECT(calc!Y$7),$C46,INDIRECT(calc!Y$10))-SUMIF(INDIRECT(calc!Y$8),$C46,INDIRECT(calc!Y$11))),"")</f>
        <v/>
      </c>
      <c r="L46" s="158" t="str">
        <f ca="1">IFERROR(IF($C46="","",(SUMIF(INDIRECT(calc!Z$6),$C46,INDIRECT(calc!Z$12))+SUMIF(INDIRECT(calc!Z$7),$C46,INDIRECT(calc!Z$13))+SUMIF(INDIRECT(calc!Z$8),$C46,INDIRECT(calc!Z$14)))/(COUNTIF(INDIRECT(calc!Z$6),$C46)+COUNTIF(INDIRECT(calc!Z$7),$C46)+COUNTIF(INDIRECT(calc!Z$8),$C46))-SUMIF(INDIRECT(calc!Z$6),$C46,INDIRECT(calc!Z$9))-SUMIF(INDIRECT(calc!Z$7),$C46,INDIRECT(calc!Z$10))-SUMIF(INDIRECT(calc!Z$8),$C46,INDIRECT(calc!Z$11))),"")</f>
        <v/>
      </c>
      <c r="M46" s="158" t="str">
        <f ca="1">IFERROR(IF($C46="","",(SUMIF(INDIRECT(calc!AA$6),$C46,INDIRECT(calc!AA$12))+SUMIF(INDIRECT(calc!AA$7),$C46,INDIRECT(calc!AA$13))+SUMIF(INDIRECT(calc!AA$8),$C46,INDIRECT(calc!AA$14)))/(COUNTIF(INDIRECT(calc!AA$6),$C46)+COUNTIF(INDIRECT(calc!AA$7),$C46)+COUNTIF(INDIRECT(calc!AA$8),$C46))-SUMIF(INDIRECT(calc!AA$6),$C46,INDIRECT(calc!AA$9))-SUMIF(INDIRECT(calc!AA$7),$C46,INDIRECT(calc!AA$10))-SUMIF(INDIRECT(calc!AA$8),$C46,INDIRECT(calc!AA$11))),"")</f>
        <v/>
      </c>
      <c r="N46" s="158" t="str">
        <f ca="1">IFERROR(IF($C46="","",(SUMIF(INDIRECT(calc!AB$6),$C46,INDIRECT(calc!AB$12))+SUMIF(INDIRECT(calc!AB$7),$C46,INDIRECT(calc!AB$13))+SUMIF(INDIRECT(calc!AB$8),$C46,INDIRECT(calc!AB$14)))/(COUNTIF(INDIRECT(calc!AB$6),$C46)+COUNTIF(INDIRECT(calc!AB$7),$C46)+COUNTIF(INDIRECT(calc!AB$8),$C46))-SUMIF(INDIRECT(calc!AB$6),$C46,INDIRECT(calc!AB$9))-SUMIF(INDIRECT(calc!AB$7),$C46,INDIRECT(calc!AB$10))-SUMIF(INDIRECT(calc!AB$8),$C46,INDIRECT(calc!AB$11))),"")</f>
        <v/>
      </c>
      <c r="O46" s="158" t="str">
        <f ca="1">IFERROR(IF($C46="","",(SUMIF(INDIRECT(calc!AC$6),$C46,INDIRECT(calc!AC$12))+SUMIF(INDIRECT(calc!AC$7),$C46,INDIRECT(calc!AC$13))+SUMIF(INDIRECT(calc!AC$8),$C46,INDIRECT(calc!AC$14)))/(COUNTIF(INDIRECT(calc!AC$6),$C46)+COUNTIF(INDIRECT(calc!AC$7),$C46)+COUNTIF(INDIRECT(calc!AC$8),$C46))-SUMIF(INDIRECT(calc!AC$6),$C46,INDIRECT(calc!AC$9))-SUMIF(INDIRECT(calc!AC$7),$C46,INDIRECT(calc!AC$10))-SUMIF(INDIRECT(calc!AC$8),$C46,INDIRECT(calc!AC$11))),"")</f>
        <v/>
      </c>
      <c r="P46" s="158" t="str">
        <f ca="1">IFERROR(IF($C46="","",(SUMIF(INDIRECT(calc!AD$6),$C46,INDIRECT(calc!AD$12))+SUMIF(INDIRECT(calc!AD$7),$C46,INDIRECT(calc!AD$13))+SUMIF(INDIRECT(calc!AD$8),$C46,INDIRECT(calc!AD$14)))/(COUNTIF(INDIRECT(calc!AD$6),$C46)+COUNTIF(INDIRECT(calc!AD$7),$C46)+COUNTIF(INDIRECT(calc!AD$8),$C46))-SUMIF(INDIRECT(calc!AD$6),$C46,INDIRECT(calc!AD$9))-SUMIF(INDIRECT(calc!AD$7),$C46,INDIRECT(calc!AD$10))-SUMIF(INDIRECT(calc!AD$8),$C46,INDIRECT(calc!AD$11))),"")</f>
        <v/>
      </c>
      <c r="Q46" s="158" t="str">
        <f ca="1">IFERROR(IF($C46="","",(SUMIF(INDIRECT(calc!AE$6),$C46,INDIRECT(calc!AE$12))+SUMIF(INDIRECT(calc!AE$7),$C46,INDIRECT(calc!AE$13))+SUMIF(INDIRECT(calc!AE$8),$C46,INDIRECT(calc!AE$14)))/(COUNTIF(INDIRECT(calc!AE$6),$C46)+COUNTIF(INDIRECT(calc!AE$7),$C46)+COUNTIF(INDIRECT(calc!AE$8),$C46))-SUMIF(INDIRECT(calc!AE$6),$C46,INDIRECT(calc!AE$9))-SUMIF(INDIRECT(calc!AE$7),$C46,INDIRECT(calc!AE$10))-SUMIF(INDIRECT(calc!AE$8),$C46,INDIRECT(calc!AE$11))),"")</f>
        <v/>
      </c>
      <c r="R46" s="158" t="str">
        <f ca="1">IFERROR(IF($C46="","",(SUMIF(INDIRECT(calc!AF$6),$C46,INDIRECT(calc!AF$12))+SUMIF(INDIRECT(calc!AF$7),$C46,INDIRECT(calc!AF$13))+SUMIF(INDIRECT(calc!AF$8),$C46,INDIRECT(calc!AF$14)))/(COUNTIF(INDIRECT(calc!AF$6),$C46)+COUNTIF(INDIRECT(calc!AF$7),$C46)+COUNTIF(INDIRECT(calc!AF$8),$C46))-SUMIF(INDIRECT(calc!AF$6),$C46,INDIRECT(calc!AF$9))-SUMIF(INDIRECT(calc!AF$7),$C46,INDIRECT(calc!AF$10))-SUMIF(INDIRECT(calc!AF$8),$C46,INDIRECT(calc!AF$11))),"")</f>
        <v/>
      </c>
      <c r="S46" s="158" t="str">
        <f ca="1">IFERROR(IF($C46="","",(SUMIF(INDIRECT(calc!AG$6),$C46,INDIRECT(calc!AG$12))+SUMIF(INDIRECT(calc!AG$7),$C46,INDIRECT(calc!AG$13))+SUMIF(INDIRECT(calc!AG$8),$C46,INDIRECT(calc!AG$14)))/(COUNTIF(INDIRECT(calc!AG$6),$C46)+COUNTIF(INDIRECT(calc!AG$7),$C46)+COUNTIF(INDIRECT(calc!AG$8),$C46))-SUMIF(INDIRECT(calc!AG$6),$C46,INDIRECT(calc!AG$9))-SUMIF(INDIRECT(calc!AG$7),$C46,INDIRECT(calc!AG$10))-SUMIF(INDIRECT(calc!AG$8),$C46,INDIRECT(calc!AG$11))),"")</f>
        <v/>
      </c>
      <c r="T46" s="158" t="str">
        <f ca="1">IFERROR(IF($C46="","",(SUMIF(INDIRECT(calc!AH$6),$C46,INDIRECT(calc!AH$12))+SUMIF(INDIRECT(calc!AH$7),$C46,INDIRECT(calc!AH$13))+SUMIF(INDIRECT(calc!AH$8),$C46,INDIRECT(calc!AH$14)))/(COUNTIF(INDIRECT(calc!AH$6),$C46)+COUNTIF(INDIRECT(calc!AH$7),$C46)+COUNTIF(INDIRECT(calc!AH$8),$C46))-SUMIF(INDIRECT(calc!AH$6),$C46,INDIRECT(calc!AH$9))-SUMIF(INDIRECT(calc!AH$7),$C46,INDIRECT(calc!AH$10))-SUMIF(INDIRECT(calc!AH$8),$C46,INDIRECT(calc!AH$11))),"")</f>
        <v/>
      </c>
      <c r="U46" s="158" t="str">
        <f ca="1">IFERROR(IF($C46="","",(SUMIF(INDIRECT(calc!AI$6),$C46,INDIRECT(calc!AI$12))+SUMIF(INDIRECT(calc!AI$7),$C46,INDIRECT(calc!AI$13))+SUMIF(INDIRECT(calc!AI$8),$C46,INDIRECT(calc!AI$14)))/(COUNTIF(INDIRECT(calc!AI$6),$C46)+COUNTIF(INDIRECT(calc!AI$7),$C46)+COUNTIF(INDIRECT(calc!AI$8),$C46))-SUMIF(INDIRECT(calc!AI$6),$C46,INDIRECT(calc!AI$9))-SUMIF(INDIRECT(calc!AI$7),$C46,INDIRECT(calc!AI$10))-SUMIF(INDIRECT(calc!AI$8),$C46,INDIRECT(calc!AI$11))),"")</f>
        <v/>
      </c>
      <c r="V46" s="158" t="str">
        <f ca="1">IFERROR(IF($C46="","",(SUMIF(INDIRECT(calc!AJ$6),$C46,INDIRECT(calc!AJ$12))+SUMIF(INDIRECT(calc!AJ$7),$C46,INDIRECT(calc!AJ$13))+SUMIF(INDIRECT(calc!AJ$8),$C46,INDIRECT(calc!AJ$14)))/(COUNTIF(INDIRECT(calc!AJ$6),$C46)+COUNTIF(INDIRECT(calc!AJ$7),$C46)+COUNTIF(INDIRECT(calc!AJ$8),$C46))-SUMIF(INDIRECT(calc!AJ$6),$C46,INDIRECT(calc!AJ$9))-SUMIF(INDIRECT(calc!AJ$7),$C46,INDIRECT(calc!AJ$10))-SUMIF(INDIRECT(calc!AJ$8),$C46,INDIRECT(calc!AJ$11))),"")</f>
        <v/>
      </c>
      <c r="X46" s="137"/>
    </row>
    <row r="47" spans="3:24">
      <c r="C47" s="131" t="str">
        <f t="shared" si="3"/>
        <v>4101701TB</v>
      </c>
      <c r="D47" s="131" t="str">
        <f t="shared" si="4"/>
        <v>coquille jaune 3-1</v>
      </c>
      <c r="E47" s="142">
        <f>SUMIF(Stocks!A:$A,$C47,Stocks!$B:$B)</f>
        <v>0</v>
      </c>
      <c r="F47" s="142"/>
      <c r="G47" s="146">
        <f t="shared" ca="1" si="2"/>
        <v>0</v>
      </c>
      <c r="H47" s="158" t="str">
        <f ca="1">IFERROR(IF($C47="","",(SUMIF(INDIRECT(calc!V$6),$C47,INDIRECT(calc!V$12))+SUMIF(INDIRECT(calc!V$7),$C47,INDIRECT(calc!V$13))+SUMIF(INDIRECT(calc!V$8),$C47,INDIRECT(calc!V$14)))/(COUNTIF(INDIRECT(calc!V$6),$C47)+COUNTIF(INDIRECT(calc!V$7),$C47)+COUNTIF(INDIRECT(calc!V$8),$C47))-SUMIF(INDIRECT(calc!V$6),$C47,INDIRECT(calc!V$9))-SUMIF(INDIRECT(calc!V$7),$C47,INDIRECT(calc!V$10))-SUMIF(INDIRECT(calc!V$8),$C47,INDIRECT(calc!V$11))),"")</f>
        <v/>
      </c>
      <c r="I47" s="158">
        <f ca="1">IFERROR(IF($C47="","",(SUMIF(INDIRECT(calc!W$6),$C47,INDIRECT(calc!W$12))+SUMIF(INDIRECT(calc!W$7),$C47,INDIRECT(calc!W$13))+SUMIF(INDIRECT(calc!W$8),$C47,INDIRECT(calc!W$14)))/(COUNTIF(INDIRECT(calc!W$6),$C47)+COUNTIF(INDIRECT(calc!W$7),$C47)+COUNTIF(INDIRECT(calc!W$8),$C47))-SUMIF(INDIRECT(calc!W$6),$C47,INDIRECT(calc!W$9))-SUMIF(INDIRECT(calc!W$7),$C47,INDIRECT(calc!W$10))-SUMIF(INDIRECT(calc!W$8),$C47,INDIRECT(calc!W$11))),"")</f>
        <v>0</v>
      </c>
      <c r="J47" s="158" t="str">
        <f ca="1">IFERROR(IF($C47="","",(SUMIF(INDIRECT(calc!X$6),$C47,INDIRECT(calc!X$12))+SUMIF(INDIRECT(calc!X$7),$C47,INDIRECT(calc!X$13))+SUMIF(INDIRECT(calc!X$8),$C47,INDIRECT(calc!X$14)))/(COUNTIF(INDIRECT(calc!X$6),$C47)+COUNTIF(INDIRECT(calc!X$7),$C47)+COUNTIF(INDIRECT(calc!X$8),$C47))-SUMIF(INDIRECT(calc!X$6),$C47,INDIRECT(calc!X$9))-SUMIF(INDIRECT(calc!X$7),$C47,INDIRECT(calc!X$10))-SUMIF(INDIRECT(calc!X$8),$C47,INDIRECT(calc!X$11))),"")</f>
        <v/>
      </c>
      <c r="K47" s="158" t="str">
        <f ca="1">IFERROR(IF($C47="","",(SUMIF(INDIRECT(calc!Y$6),$C47,INDIRECT(calc!Y$12))+SUMIF(INDIRECT(calc!Y$7),$C47,INDIRECT(calc!Y$13))+SUMIF(INDIRECT(calc!Y$8),$C47,INDIRECT(calc!Y$14)))/(COUNTIF(INDIRECT(calc!Y$6),$C47)+COUNTIF(INDIRECT(calc!Y$7),$C47)+COUNTIF(INDIRECT(calc!Y$8),$C47))-SUMIF(INDIRECT(calc!Y$6),$C47,INDIRECT(calc!Y$9))-SUMIF(INDIRECT(calc!Y$7),$C47,INDIRECT(calc!Y$10))-SUMIF(INDIRECT(calc!Y$8),$C47,INDIRECT(calc!Y$11))),"")</f>
        <v/>
      </c>
      <c r="L47" s="158" t="str">
        <f ca="1">IFERROR(IF($C47="","",(SUMIF(INDIRECT(calc!Z$6),$C47,INDIRECT(calc!Z$12))+SUMIF(INDIRECT(calc!Z$7),$C47,INDIRECT(calc!Z$13))+SUMIF(INDIRECT(calc!Z$8),$C47,INDIRECT(calc!Z$14)))/(COUNTIF(INDIRECT(calc!Z$6),$C47)+COUNTIF(INDIRECT(calc!Z$7),$C47)+COUNTIF(INDIRECT(calc!Z$8),$C47))-SUMIF(INDIRECT(calc!Z$6),$C47,INDIRECT(calc!Z$9))-SUMIF(INDIRECT(calc!Z$7),$C47,INDIRECT(calc!Z$10))-SUMIF(INDIRECT(calc!Z$8),$C47,INDIRECT(calc!Z$11))),"")</f>
        <v/>
      </c>
      <c r="M47" s="158" t="str">
        <f ca="1">IFERROR(IF($C47="","",(SUMIF(INDIRECT(calc!AA$6),$C47,INDIRECT(calc!AA$12))+SUMIF(INDIRECT(calc!AA$7),$C47,INDIRECT(calc!AA$13))+SUMIF(INDIRECT(calc!AA$8),$C47,INDIRECT(calc!AA$14)))/(COUNTIF(INDIRECT(calc!AA$6),$C47)+COUNTIF(INDIRECT(calc!AA$7),$C47)+COUNTIF(INDIRECT(calc!AA$8),$C47))-SUMIF(INDIRECT(calc!AA$6),$C47,INDIRECT(calc!AA$9))-SUMIF(INDIRECT(calc!AA$7),$C47,INDIRECT(calc!AA$10))-SUMIF(INDIRECT(calc!AA$8),$C47,INDIRECT(calc!AA$11))),"")</f>
        <v/>
      </c>
      <c r="N47" s="158" t="str">
        <f ca="1">IFERROR(IF($C47="","",(SUMIF(INDIRECT(calc!AB$6),$C47,INDIRECT(calc!AB$12))+SUMIF(INDIRECT(calc!AB$7),$C47,INDIRECT(calc!AB$13))+SUMIF(INDIRECT(calc!AB$8),$C47,INDIRECT(calc!AB$14)))/(COUNTIF(INDIRECT(calc!AB$6),$C47)+COUNTIF(INDIRECT(calc!AB$7),$C47)+COUNTIF(INDIRECT(calc!AB$8),$C47))-SUMIF(INDIRECT(calc!AB$6),$C47,INDIRECT(calc!AB$9))-SUMIF(INDIRECT(calc!AB$7),$C47,INDIRECT(calc!AB$10))-SUMIF(INDIRECT(calc!AB$8),$C47,INDIRECT(calc!AB$11))),"")</f>
        <v/>
      </c>
      <c r="O47" s="158" t="str">
        <f ca="1">IFERROR(IF($C47="","",(SUMIF(INDIRECT(calc!AC$6),$C47,INDIRECT(calc!AC$12))+SUMIF(INDIRECT(calc!AC$7),$C47,INDIRECT(calc!AC$13))+SUMIF(INDIRECT(calc!AC$8),$C47,INDIRECT(calc!AC$14)))/(COUNTIF(INDIRECT(calc!AC$6),$C47)+COUNTIF(INDIRECT(calc!AC$7),$C47)+COUNTIF(INDIRECT(calc!AC$8),$C47))-SUMIF(INDIRECT(calc!AC$6),$C47,INDIRECT(calc!AC$9))-SUMIF(INDIRECT(calc!AC$7),$C47,INDIRECT(calc!AC$10))-SUMIF(INDIRECT(calc!AC$8),$C47,INDIRECT(calc!AC$11))),"")</f>
        <v/>
      </c>
      <c r="P47" s="158" t="str">
        <f ca="1">IFERROR(IF($C47="","",(SUMIF(INDIRECT(calc!AD$6),$C47,INDIRECT(calc!AD$12))+SUMIF(INDIRECT(calc!AD$7),$C47,INDIRECT(calc!AD$13))+SUMIF(INDIRECT(calc!AD$8),$C47,INDIRECT(calc!AD$14)))/(COUNTIF(INDIRECT(calc!AD$6),$C47)+COUNTIF(INDIRECT(calc!AD$7),$C47)+COUNTIF(INDIRECT(calc!AD$8),$C47))-SUMIF(INDIRECT(calc!AD$6),$C47,INDIRECT(calc!AD$9))-SUMIF(INDIRECT(calc!AD$7),$C47,INDIRECT(calc!AD$10))-SUMIF(INDIRECT(calc!AD$8),$C47,INDIRECT(calc!AD$11))),"")</f>
        <v/>
      </c>
      <c r="Q47" s="158" t="str">
        <f ca="1">IFERROR(IF($C47="","",(SUMIF(INDIRECT(calc!AE$6),$C47,INDIRECT(calc!AE$12))+SUMIF(INDIRECT(calc!AE$7),$C47,INDIRECT(calc!AE$13))+SUMIF(INDIRECT(calc!AE$8),$C47,INDIRECT(calc!AE$14)))/(COUNTIF(INDIRECT(calc!AE$6),$C47)+COUNTIF(INDIRECT(calc!AE$7),$C47)+COUNTIF(INDIRECT(calc!AE$8),$C47))-SUMIF(INDIRECT(calc!AE$6),$C47,INDIRECT(calc!AE$9))-SUMIF(INDIRECT(calc!AE$7),$C47,INDIRECT(calc!AE$10))-SUMIF(INDIRECT(calc!AE$8),$C47,INDIRECT(calc!AE$11))),"")</f>
        <v/>
      </c>
      <c r="R47" s="158" t="str">
        <f ca="1">IFERROR(IF($C47="","",(SUMIF(INDIRECT(calc!AF$6),$C47,INDIRECT(calc!AF$12))+SUMIF(INDIRECT(calc!AF$7),$C47,INDIRECT(calc!AF$13))+SUMIF(INDIRECT(calc!AF$8),$C47,INDIRECT(calc!AF$14)))/(COUNTIF(INDIRECT(calc!AF$6),$C47)+COUNTIF(INDIRECT(calc!AF$7),$C47)+COUNTIF(INDIRECT(calc!AF$8),$C47))-SUMIF(INDIRECT(calc!AF$6),$C47,INDIRECT(calc!AF$9))-SUMIF(INDIRECT(calc!AF$7),$C47,INDIRECT(calc!AF$10))-SUMIF(INDIRECT(calc!AF$8),$C47,INDIRECT(calc!AF$11))),"")</f>
        <v/>
      </c>
      <c r="S47" s="158" t="str">
        <f ca="1">IFERROR(IF($C47="","",(SUMIF(INDIRECT(calc!AG$6),$C47,INDIRECT(calc!AG$12))+SUMIF(INDIRECT(calc!AG$7),$C47,INDIRECT(calc!AG$13))+SUMIF(INDIRECT(calc!AG$8),$C47,INDIRECT(calc!AG$14)))/(COUNTIF(INDIRECT(calc!AG$6),$C47)+COUNTIF(INDIRECT(calc!AG$7),$C47)+COUNTIF(INDIRECT(calc!AG$8),$C47))-SUMIF(INDIRECT(calc!AG$6),$C47,INDIRECT(calc!AG$9))-SUMIF(INDIRECT(calc!AG$7),$C47,INDIRECT(calc!AG$10))-SUMIF(INDIRECT(calc!AG$8),$C47,INDIRECT(calc!AG$11))),"")</f>
        <v/>
      </c>
      <c r="T47" s="158" t="str">
        <f ca="1">IFERROR(IF($C47="","",(SUMIF(INDIRECT(calc!AH$6),$C47,INDIRECT(calc!AH$12))+SUMIF(INDIRECT(calc!AH$7),$C47,INDIRECT(calc!AH$13))+SUMIF(INDIRECT(calc!AH$8),$C47,INDIRECT(calc!AH$14)))/(COUNTIF(INDIRECT(calc!AH$6),$C47)+COUNTIF(INDIRECT(calc!AH$7),$C47)+COUNTIF(INDIRECT(calc!AH$8),$C47))-SUMIF(INDIRECT(calc!AH$6),$C47,INDIRECT(calc!AH$9))-SUMIF(INDIRECT(calc!AH$7),$C47,INDIRECT(calc!AH$10))-SUMIF(INDIRECT(calc!AH$8),$C47,INDIRECT(calc!AH$11))),"")</f>
        <v/>
      </c>
      <c r="U47" s="158" t="str">
        <f ca="1">IFERROR(IF($C47="","",(SUMIF(INDIRECT(calc!AI$6),$C47,INDIRECT(calc!AI$12))+SUMIF(INDIRECT(calc!AI$7),$C47,INDIRECT(calc!AI$13))+SUMIF(INDIRECT(calc!AI$8),$C47,INDIRECT(calc!AI$14)))/(COUNTIF(INDIRECT(calc!AI$6),$C47)+COUNTIF(INDIRECT(calc!AI$7),$C47)+COUNTIF(INDIRECT(calc!AI$8),$C47))-SUMIF(INDIRECT(calc!AI$6),$C47,INDIRECT(calc!AI$9))-SUMIF(INDIRECT(calc!AI$7),$C47,INDIRECT(calc!AI$10))-SUMIF(INDIRECT(calc!AI$8),$C47,INDIRECT(calc!AI$11))),"")</f>
        <v/>
      </c>
      <c r="V47" s="158" t="str">
        <f ca="1">IFERROR(IF($C47="","",(SUMIF(INDIRECT(calc!AJ$6),$C47,INDIRECT(calc!AJ$12))+SUMIF(INDIRECT(calc!AJ$7),$C47,INDIRECT(calc!AJ$13))+SUMIF(INDIRECT(calc!AJ$8),$C47,INDIRECT(calc!AJ$14)))/(COUNTIF(INDIRECT(calc!AJ$6),$C47)+COUNTIF(INDIRECT(calc!AJ$7),$C47)+COUNTIF(INDIRECT(calc!AJ$8),$C47))-SUMIF(INDIRECT(calc!AJ$6),$C47,INDIRECT(calc!AJ$9))-SUMIF(INDIRECT(calc!AJ$7),$C47,INDIRECT(calc!AJ$10))-SUMIF(INDIRECT(calc!AJ$8),$C47,INDIRECT(calc!AJ$11))),"")</f>
        <v/>
      </c>
      <c r="X47" s="137"/>
    </row>
    <row r="48" spans="3:24">
      <c r="C48" s="131" t="str">
        <f t="shared" si="3"/>
        <v>4101708TB</v>
      </c>
      <c r="D48" s="131" t="str">
        <f t="shared" si="4"/>
        <v>coquille jaune 3-2</v>
      </c>
      <c r="E48" s="142">
        <f>SUMIF(Stocks!A:$A,$C48,Stocks!$B:$B)</f>
        <v>0</v>
      </c>
      <c r="F48" s="142"/>
      <c r="G48" s="146">
        <f t="shared" ca="1" si="2"/>
        <v>0</v>
      </c>
      <c r="H48" s="158" t="str">
        <f ca="1">IFERROR(IF($C48="","",(SUMIF(INDIRECT(calc!V$6),$C48,INDIRECT(calc!V$12))+SUMIF(INDIRECT(calc!V$7),$C48,INDIRECT(calc!V$13))+SUMIF(INDIRECT(calc!V$8),$C48,INDIRECT(calc!V$14)))/(COUNTIF(INDIRECT(calc!V$6),$C48)+COUNTIF(INDIRECT(calc!V$7),$C48)+COUNTIF(INDIRECT(calc!V$8),$C48))-SUMIF(INDIRECT(calc!V$6),$C48,INDIRECT(calc!V$9))-SUMIF(INDIRECT(calc!V$7),$C48,INDIRECT(calc!V$10))-SUMIF(INDIRECT(calc!V$8),$C48,INDIRECT(calc!V$11))),"")</f>
        <v/>
      </c>
      <c r="I48" s="158">
        <f ca="1">IFERROR(IF($C48="","",(SUMIF(INDIRECT(calc!W$6),$C48,INDIRECT(calc!W$12))+SUMIF(INDIRECT(calc!W$7),$C48,INDIRECT(calc!W$13))+SUMIF(INDIRECT(calc!W$8),$C48,INDIRECT(calc!W$14)))/(COUNTIF(INDIRECT(calc!W$6),$C48)+COUNTIF(INDIRECT(calc!W$7),$C48)+COUNTIF(INDIRECT(calc!W$8),$C48))-SUMIF(INDIRECT(calc!W$6),$C48,INDIRECT(calc!W$9))-SUMIF(INDIRECT(calc!W$7),$C48,INDIRECT(calc!W$10))-SUMIF(INDIRECT(calc!W$8),$C48,INDIRECT(calc!W$11))),"")</f>
        <v>0</v>
      </c>
      <c r="J48" s="158" t="str">
        <f ca="1">IFERROR(IF($C48="","",(SUMIF(INDIRECT(calc!X$6),$C48,INDIRECT(calc!X$12))+SUMIF(INDIRECT(calc!X$7),$C48,INDIRECT(calc!X$13))+SUMIF(INDIRECT(calc!X$8),$C48,INDIRECT(calc!X$14)))/(COUNTIF(INDIRECT(calc!X$6),$C48)+COUNTIF(INDIRECT(calc!X$7),$C48)+COUNTIF(INDIRECT(calc!X$8),$C48))-SUMIF(INDIRECT(calc!X$6),$C48,INDIRECT(calc!X$9))-SUMIF(INDIRECT(calc!X$7),$C48,INDIRECT(calc!X$10))-SUMIF(INDIRECT(calc!X$8),$C48,INDIRECT(calc!X$11))),"")</f>
        <v/>
      </c>
      <c r="K48" s="158" t="str">
        <f ca="1">IFERROR(IF($C48="","",(SUMIF(INDIRECT(calc!Y$6),$C48,INDIRECT(calc!Y$12))+SUMIF(INDIRECT(calc!Y$7),$C48,INDIRECT(calc!Y$13))+SUMIF(INDIRECT(calc!Y$8),$C48,INDIRECT(calc!Y$14)))/(COUNTIF(INDIRECT(calc!Y$6),$C48)+COUNTIF(INDIRECT(calc!Y$7),$C48)+COUNTIF(INDIRECT(calc!Y$8),$C48))-SUMIF(INDIRECT(calc!Y$6),$C48,INDIRECT(calc!Y$9))-SUMIF(INDIRECT(calc!Y$7),$C48,INDIRECT(calc!Y$10))-SUMIF(INDIRECT(calc!Y$8),$C48,INDIRECT(calc!Y$11))),"")</f>
        <v/>
      </c>
      <c r="L48" s="158" t="str">
        <f ca="1">IFERROR(IF($C48="","",(SUMIF(INDIRECT(calc!Z$6),$C48,INDIRECT(calc!Z$12))+SUMIF(INDIRECT(calc!Z$7),$C48,INDIRECT(calc!Z$13))+SUMIF(INDIRECT(calc!Z$8),$C48,INDIRECT(calc!Z$14)))/(COUNTIF(INDIRECT(calc!Z$6),$C48)+COUNTIF(INDIRECT(calc!Z$7),$C48)+COUNTIF(INDIRECT(calc!Z$8),$C48))-SUMIF(INDIRECT(calc!Z$6),$C48,INDIRECT(calc!Z$9))-SUMIF(INDIRECT(calc!Z$7),$C48,INDIRECT(calc!Z$10))-SUMIF(INDIRECT(calc!Z$8),$C48,INDIRECT(calc!Z$11))),"")</f>
        <v/>
      </c>
      <c r="M48" s="158" t="str">
        <f ca="1">IFERROR(IF($C48="","",(SUMIF(INDIRECT(calc!AA$6),$C48,INDIRECT(calc!AA$12))+SUMIF(INDIRECT(calc!AA$7),$C48,INDIRECT(calc!AA$13))+SUMIF(INDIRECT(calc!AA$8),$C48,INDIRECT(calc!AA$14)))/(COUNTIF(INDIRECT(calc!AA$6),$C48)+COUNTIF(INDIRECT(calc!AA$7),$C48)+COUNTIF(INDIRECT(calc!AA$8),$C48))-SUMIF(INDIRECT(calc!AA$6),$C48,INDIRECT(calc!AA$9))-SUMIF(INDIRECT(calc!AA$7),$C48,INDIRECT(calc!AA$10))-SUMIF(INDIRECT(calc!AA$8),$C48,INDIRECT(calc!AA$11))),"")</f>
        <v/>
      </c>
      <c r="N48" s="158" t="str">
        <f ca="1">IFERROR(IF($C48="","",(SUMIF(INDIRECT(calc!AB$6),$C48,INDIRECT(calc!AB$12))+SUMIF(INDIRECT(calc!AB$7),$C48,INDIRECT(calc!AB$13))+SUMIF(INDIRECT(calc!AB$8),$C48,INDIRECT(calc!AB$14)))/(COUNTIF(INDIRECT(calc!AB$6),$C48)+COUNTIF(INDIRECT(calc!AB$7),$C48)+COUNTIF(INDIRECT(calc!AB$8),$C48))-SUMIF(INDIRECT(calc!AB$6),$C48,INDIRECT(calc!AB$9))-SUMIF(INDIRECT(calc!AB$7),$C48,INDIRECT(calc!AB$10))-SUMIF(INDIRECT(calc!AB$8),$C48,INDIRECT(calc!AB$11))),"")</f>
        <v/>
      </c>
      <c r="O48" s="158" t="str">
        <f ca="1">IFERROR(IF($C48="","",(SUMIF(INDIRECT(calc!AC$6),$C48,INDIRECT(calc!AC$12))+SUMIF(INDIRECT(calc!AC$7),$C48,INDIRECT(calc!AC$13))+SUMIF(INDIRECT(calc!AC$8),$C48,INDIRECT(calc!AC$14)))/(COUNTIF(INDIRECT(calc!AC$6),$C48)+COUNTIF(INDIRECT(calc!AC$7),$C48)+COUNTIF(INDIRECT(calc!AC$8),$C48))-SUMIF(INDIRECT(calc!AC$6),$C48,INDIRECT(calc!AC$9))-SUMIF(INDIRECT(calc!AC$7),$C48,INDIRECT(calc!AC$10))-SUMIF(INDIRECT(calc!AC$8),$C48,INDIRECT(calc!AC$11))),"")</f>
        <v/>
      </c>
      <c r="P48" s="158" t="str">
        <f ca="1">IFERROR(IF($C48="","",(SUMIF(INDIRECT(calc!AD$6),$C48,INDIRECT(calc!AD$12))+SUMIF(INDIRECT(calc!AD$7),$C48,INDIRECT(calc!AD$13))+SUMIF(INDIRECT(calc!AD$8),$C48,INDIRECT(calc!AD$14)))/(COUNTIF(INDIRECT(calc!AD$6),$C48)+COUNTIF(INDIRECT(calc!AD$7),$C48)+COUNTIF(INDIRECT(calc!AD$8),$C48))-SUMIF(INDIRECT(calc!AD$6),$C48,INDIRECT(calc!AD$9))-SUMIF(INDIRECT(calc!AD$7),$C48,INDIRECT(calc!AD$10))-SUMIF(INDIRECT(calc!AD$8),$C48,INDIRECT(calc!AD$11))),"")</f>
        <v/>
      </c>
      <c r="Q48" s="158" t="str">
        <f ca="1">IFERROR(IF($C48="","",(SUMIF(INDIRECT(calc!AE$6),$C48,INDIRECT(calc!AE$12))+SUMIF(INDIRECT(calc!AE$7),$C48,INDIRECT(calc!AE$13))+SUMIF(INDIRECT(calc!AE$8),$C48,INDIRECT(calc!AE$14)))/(COUNTIF(INDIRECT(calc!AE$6),$C48)+COUNTIF(INDIRECT(calc!AE$7),$C48)+COUNTIF(INDIRECT(calc!AE$8),$C48))-SUMIF(INDIRECT(calc!AE$6),$C48,INDIRECT(calc!AE$9))-SUMIF(INDIRECT(calc!AE$7),$C48,INDIRECT(calc!AE$10))-SUMIF(INDIRECT(calc!AE$8),$C48,INDIRECT(calc!AE$11))),"")</f>
        <v/>
      </c>
      <c r="R48" s="158" t="str">
        <f ca="1">IFERROR(IF($C48="","",(SUMIF(INDIRECT(calc!AF$6),$C48,INDIRECT(calc!AF$12))+SUMIF(INDIRECT(calc!AF$7),$C48,INDIRECT(calc!AF$13))+SUMIF(INDIRECT(calc!AF$8),$C48,INDIRECT(calc!AF$14)))/(COUNTIF(INDIRECT(calc!AF$6),$C48)+COUNTIF(INDIRECT(calc!AF$7),$C48)+COUNTIF(INDIRECT(calc!AF$8),$C48))-SUMIF(INDIRECT(calc!AF$6),$C48,INDIRECT(calc!AF$9))-SUMIF(INDIRECT(calc!AF$7),$C48,INDIRECT(calc!AF$10))-SUMIF(INDIRECT(calc!AF$8),$C48,INDIRECT(calc!AF$11))),"")</f>
        <v/>
      </c>
      <c r="S48" s="158" t="str">
        <f ca="1">IFERROR(IF($C48="","",(SUMIF(INDIRECT(calc!AG$6),$C48,INDIRECT(calc!AG$12))+SUMIF(INDIRECT(calc!AG$7),$C48,INDIRECT(calc!AG$13))+SUMIF(INDIRECT(calc!AG$8),$C48,INDIRECT(calc!AG$14)))/(COUNTIF(INDIRECT(calc!AG$6),$C48)+COUNTIF(INDIRECT(calc!AG$7),$C48)+COUNTIF(INDIRECT(calc!AG$8),$C48))-SUMIF(INDIRECT(calc!AG$6),$C48,INDIRECT(calc!AG$9))-SUMIF(INDIRECT(calc!AG$7),$C48,INDIRECT(calc!AG$10))-SUMIF(INDIRECT(calc!AG$8),$C48,INDIRECT(calc!AG$11))),"")</f>
        <v/>
      </c>
      <c r="T48" s="158" t="str">
        <f ca="1">IFERROR(IF($C48="","",(SUMIF(INDIRECT(calc!AH$6),$C48,INDIRECT(calc!AH$12))+SUMIF(INDIRECT(calc!AH$7),$C48,INDIRECT(calc!AH$13))+SUMIF(INDIRECT(calc!AH$8),$C48,INDIRECT(calc!AH$14)))/(COUNTIF(INDIRECT(calc!AH$6),$C48)+COUNTIF(INDIRECT(calc!AH$7),$C48)+COUNTIF(INDIRECT(calc!AH$8),$C48))-SUMIF(INDIRECT(calc!AH$6),$C48,INDIRECT(calc!AH$9))-SUMIF(INDIRECT(calc!AH$7),$C48,INDIRECT(calc!AH$10))-SUMIF(INDIRECT(calc!AH$8),$C48,INDIRECT(calc!AH$11))),"")</f>
        <v/>
      </c>
      <c r="U48" s="158" t="str">
        <f ca="1">IFERROR(IF($C48="","",(SUMIF(INDIRECT(calc!AI$6),$C48,INDIRECT(calc!AI$12))+SUMIF(INDIRECT(calc!AI$7),$C48,INDIRECT(calc!AI$13))+SUMIF(INDIRECT(calc!AI$8),$C48,INDIRECT(calc!AI$14)))/(COUNTIF(INDIRECT(calc!AI$6),$C48)+COUNTIF(INDIRECT(calc!AI$7),$C48)+COUNTIF(INDIRECT(calc!AI$8),$C48))-SUMIF(INDIRECT(calc!AI$6),$C48,INDIRECT(calc!AI$9))-SUMIF(INDIRECT(calc!AI$7),$C48,INDIRECT(calc!AI$10))-SUMIF(INDIRECT(calc!AI$8),$C48,INDIRECT(calc!AI$11))),"")</f>
        <v/>
      </c>
      <c r="V48" s="158" t="str">
        <f ca="1">IFERROR(IF($C48="","",(SUMIF(INDIRECT(calc!AJ$6),$C48,INDIRECT(calc!AJ$12))+SUMIF(INDIRECT(calc!AJ$7),$C48,INDIRECT(calc!AJ$13))+SUMIF(INDIRECT(calc!AJ$8),$C48,INDIRECT(calc!AJ$14)))/(COUNTIF(INDIRECT(calc!AJ$6),$C48)+COUNTIF(INDIRECT(calc!AJ$7),$C48)+COUNTIF(INDIRECT(calc!AJ$8),$C48))-SUMIF(INDIRECT(calc!AJ$6),$C48,INDIRECT(calc!AJ$9))-SUMIF(INDIRECT(calc!AJ$7),$C48,INDIRECT(calc!AJ$10))-SUMIF(INDIRECT(calc!AJ$8),$C48,INDIRECT(calc!AJ$11))),"")</f>
        <v/>
      </c>
      <c r="X48" s="137"/>
    </row>
    <row r="49" spans="3:24">
      <c r="C49" s="131" t="str">
        <f t="shared" si="3"/>
        <v>1001568AA</v>
      </c>
      <c r="D49" s="131" t="str">
        <f t="shared" si="4"/>
        <v>matière 1</v>
      </c>
      <c r="E49" s="142">
        <f>SUMIF(Stocks!A:$A,$C49,Stocks!$B:$B)</f>
        <v>0</v>
      </c>
      <c r="F49" s="142"/>
      <c r="G49" s="146">
        <f t="shared" ca="1" si="2"/>
        <v>0</v>
      </c>
      <c r="H49" s="158" t="str">
        <f ca="1">IFERROR(IF($C49="","",(SUMIF(INDIRECT(calc!V$6),$C49,INDIRECT(calc!V$12))+SUMIF(INDIRECT(calc!V$7),$C49,INDIRECT(calc!V$13))+SUMIF(INDIRECT(calc!V$8),$C49,INDIRECT(calc!V$14)))/(COUNTIF(INDIRECT(calc!V$6),$C49)+COUNTIF(INDIRECT(calc!V$7),$C49)+COUNTIF(INDIRECT(calc!V$8),$C49))-SUMIF(INDIRECT(calc!V$6),$C49,INDIRECT(calc!V$9))-SUMIF(INDIRECT(calc!V$7),$C49,INDIRECT(calc!V$10))-SUMIF(INDIRECT(calc!V$8),$C49,INDIRECT(calc!V$11))),"")</f>
        <v/>
      </c>
      <c r="I49" s="158">
        <f ca="1">IFERROR(IF($C49="","",(SUMIF(INDIRECT(calc!W$6),$C49,INDIRECT(calc!W$12))+SUMIF(INDIRECT(calc!W$7),$C49,INDIRECT(calc!W$13))+SUMIF(INDIRECT(calc!W$8),$C49,INDIRECT(calc!W$14)))/(COUNTIF(INDIRECT(calc!W$6),$C49)+COUNTIF(INDIRECT(calc!W$7),$C49)+COUNTIF(INDIRECT(calc!W$8),$C49))-SUMIF(INDIRECT(calc!W$6),$C49,INDIRECT(calc!W$9))-SUMIF(INDIRECT(calc!W$7),$C49,INDIRECT(calc!W$10))-SUMIF(INDIRECT(calc!W$8),$C49,INDIRECT(calc!W$11))),"")</f>
        <v>0</v>
      </c>
      <c r="J49" s="158" t="str">
        <f ca="1">IFERROR(IF($C49="","",(SUMIF(INDIRECT(calc!X$6),$C49,INDIRECT(calc!X$12))+SUMIF(INDIRECT(calc!X$7),$C49,INDIRECT(calc!X$13))+SUMIF(INDIRECT(calc!X$8),$C49,INDIRECT(calc!X$14)))/(COUNTIF(INDIRECT(calc!X$6),$C49)+COUNTIF(INDIRECT(calc!X$7),$C49)+COUNTIF(INDIRECT(calc!X$8),$C49))-SUMIF(INDIRECT(calc!X$6),$C49,INDIRECT(calc!X$9))-SUMIF(INDIRECT(calc!X$7),$C49,INDIRECT(calc!X$10))-SUMIF(INDIRECT(calc!X$8),$C49,INDIRECT(calc!X$11))),"")</f>
        <v/>
      </c>
      <c r="K49" s="158" t="str">
        <f ca="1">IFERROR(IF($C49="","",(SUMIF(INDIRECT(calc!Y$6),$C49,INDIRECT(calc!Y$12))+SUMIF(INDIRECT(calc!Y$7),$C49,INDIRECT(calc!Y$13))+SUMIF(INDIRECT(calc!Y$8),$C49,INDIRECT(calc!Y$14)))/(COUNTIF(INDIRECT(calc!Y$6),$C49)+COUNTIF(INDIRECT(calc!Y$7),$C49)+COUNTIF(INDIRECT(calc!Y$8),$C49))-SUMIF(INDIRECT(calc!Y$6),$C49,INDIRECT(calc!Y$9))-SUMIF(INDIRECT(calc!Y$7),$C49,INDIRECT(calc!Y$10))-SUMIF(INDIRECT(calc!Y$8),$C49,INDIRECT(calc!Y$11))),"")</f>
        <v/>
      </c>
      <c r="L49" s="158" t="str">
        <f ca="1">IFERROR(IF($C49="","",(SUMIF(INDIRECT(calc!Z$6),$C49,INDIRECT(calc!Z$12))+SUMIF(INDIRECT(calc!Z$7),$C49,INDIRECT(calc!Z$13))+SUMIF(INDIRECT(calc!Z$8),$C49,INDIRECT(calc!Z$14)))/(COUNTIF(INDIRECT(calc!Z$6),$C49)+COUNTIF(INDIRECT(calc!Z$7),$C49)+COUNTIF(INDIRECT(calc!Z$8),$C49))-SUMIF(INDIRECT(calc!Z$6),$C49,INDIRECT(calc!Z$9))-SUMIF(INDIRECT(calc!Z$7),$C49,INDIRECT(calc!Z$10))-SUMIF(INDIRECT(calc!Z$8),$C49,INDIRECT(calc!Z$11))),"")</f>
        <v/>
      </c>
      <c r="M49" s="158" t="str">
        <f ca="1">IFERROR(IF($C49="","",(SUMIF(INDIRECT(calc!AA$6),$C49,INDIRECT(calc!AA$12))+SUMIF(INDIRECT(calc!AA$7),$C49,INDIRECT(calc!AA$13))+SUMIF(INDIRECT(calc!AA$8),$C49,INDIRECT(calc!AA$14)))/(COUNTIF(INDIRECT(calc!AA$6),$C49)+COUNTIF(INDIRECT(calc!AA$7),$C49)+COUNTIF(INDIRECT(calc!AA$8),$C49))-SUMIF(INDIRECT(calc!AA$6),$C49,INDIRECT(calc!AA$9))-SUMIF(INDIRECT(calc!AA$7),$C49,INDIRECT(calc!AA$10))-SUMIF(INDIRECT(calc!AA$8),$C49,INDIRECT(calc!AA$11))),"")</f>
        <v/>
      </c>
      <c r="N49" s="158" t="str">
        <f ca="1">IFERROR(IF($C49="","",(SUMIF(INDIRECT(calc!AB$6),$C49,INDIRECT(calc!AB$12))+SUMIF(INDIRECT(calc!AB$7),$C49,INDIRECT(calc!AB$13))+SUMIF(INDIRECT(calc!AB$8),$C49,INDIRECT(calc!AB$14)))/(COUNTIF(INDIRECT(calc!AB$6),$C49)+COUNTIF(INDIRECT(calc!AB$7),$C49)+COUNTIF(INDIRECT(calc!AB$8),$C49))-SUMIF(INDIRECT(calc!AB$6),$C49,INDIRECT(calc!AB$9))-SUMIF(INDIRECT(calc!AB$7),$C49,INDIRECT(calc!AB$10))-SUMIF(INDIRECT(calc!AB$8),$C49,INDIRECT(calc!AB$11))),"")</f>
        <v/>
      </c>
      <c r="O49" s="158" t="str">
        <f ca="1">IFERROR(IF($C49="","",(SUMIF(INDIRECT(calc!AC$6),$C49,INDIRECT(calc!AC$12))+SUMIF(INDIRECT(calc!AC$7),$C49,INDIRECT(calc!AC$13))+SUMIF(INDIRECT(calc!AC$8),$C49,INDIRECT(calc!AC$14)))/(COUNTIF(INDIRECT(calc!AC$6),$C49)+COUNTIF(INDIRECT(calc!AC$7),$C49)+COUNTIF(INDIRECT(calc!AC$8),$C49))-SUMIF(INDIRECT(calc!AC$6),$C49,INDIRECT(calc!AC$9))-SUMIF(INDIRECT(calc!AC$7),$C49,INDIRECT(calc!AC$10))-SUMIF(INDIRECT(calc!AC$8),$C49,INDIRECT(calc!AC$11))),"")</f>
        <v/>
      </c>
      <c r="P49" s="158" t="str">
        <f ca="1">IFERROR(IF($C49="","",(SUMIF(INDIRECT(calc!AD$6),$C49,INDIRECT(calc!AD$12))+SUMIF(INDIRECT(calc!AD$7),$C49,INDIRECT(calc!AD$13))+SUMIF(INDIRECT(calc!AD$8),$C49,INDIRECT(calc!AD$14)))/(COUNTIF(INDIRECT(calc!AD$6),$C49)+COUNTIF(INDIRECT(calc!AD$7),$C49)+COUNTIF(INDIRECT(calc!AD$8),$C49))-SUMIF(INDIRECT(calc!AD$6),$C49,INDIRECT(calc!AD$9))-SUMIF(INDIRECT(calc!AD$7),$C49,INDIRECT(calc!AD$10))-SUMIF(INDIRECT(calc!AD$8),$C49,INDIRECT(calc!AD$11))),"")</f>
        <v/>
      </c>
      <c r="Q49" s="158" t="str">
        <f ca="1">IFERROR(IF($C49="","",(SUMIF(INDIRECT(calc!AE$6),$C49,INDIRECT(calc!AE$12))+SUMIF(INDIRECT(calc!AE$7),$C49,INDIRECT(calc!AE$13))+SUMIF(INDIRECT(calc!AE$8),$C49,INDIRECT(calc!AE$14)))/(COUNTIF(INDIRECT(calc!AE$6),$C49)+COUNTIF(INDIRECT(calc!AE$7),$C49)+COUNTIF(INDIRECT(calc!AE$8),$C49))-SUMIF(INDIRECT(calc!AE$6),$C49,INDIRECT(calc!AE$9))-SUMIF(INDIRECT(calc!AE$7),$C49,INDIRECT(calc!AE$10))-SUMIF(INDIRECT(calc!AE$8),$C49,INDIRECT(calc!AE$11))),"")</f>
        <v/>
      </c>
      <c r="R49" s="158" t="str">
        <f ca="1">IFERROR(IF($C49="","",(SUMIF(INDIRECT(calc!AF$6),$C49,INDIRECT(calc!AF$12))+SUMIF(INDIRECT(calc!AF$7),$C49,INDIRECT(calc!AF$13))+SUMIF(INDIRECT(calc!AF$8),$C49,INDIRECT(calc!AF$14)))/(COUNTIF(INDIRECT(calc!AF$6),$C49)+COUNTIF(INDIRECT(calc!AF$7),$C49)+COUNTIF(INDIRECT(calc!AF$8),$C49))-SUMIF(INDIRECT(calc!AF$6),$C49,INDIRECT(calc!AF$9))-SUMIF(INDIRECT(calc!AF$7),$C49,INDIRECT(calc!AF$10))-SUMIF(INDIRECT(calc!AF$8),$C49,INDIRECT(calc!AF$11))),"")</f>
        <v/>
      </c>
      <c r="S49" s="158" t="str">
        <f ca="1">IFERROR(IF($C49="","",(SUMIF(INDIRECT(calc!AG$6),$C49,INDIRECT(calc!AG$12))+SUMIF(INDIRECT(calc!AG$7),$C49,INDIRECT(calc!AG$13))+SUMIF(INDIRECT(calc!AG$8),$C49,INDIRECT(calc!AG$14)))/(COUNTIF(INDIRECT(calc!AG$6),$C49)+COUNTIF(INDIRECT(calc!AG$7),$C49)+COUNTIF(INDIRECT(calc!AG$8),$C49))-SUMIF(INDIRECT(calc!AG$6),$C49,INDIRECT(calc!AG$9))-SUMIF(INDIRECT(calc!AG$7),$C49,INDIRECT(calc!AG$10))-SUMIF(INDIRECT(calc!AG$8),$C49,INDIRECT(calc!AG$11))),"")</f>
        <v/>
      </c>
      <c r="T49" s="158" t="str">
        <f ca="1">IFERROR(IF($C49="","",(SUMIF(INDIRECT(calc!AH$6),$C49,INDIRECT(calc!AH$12))+SUMIF(INDIRECT(calc!AH$7),$C49,INDIRECT(calc!AH$13))+SUMIF(INDIRECT(calc!AH$8),$C49,INDIRECT(calc!AH$14)))/(COUNTIF(INDIRECT(calc!AH$6),$C49)+COUNTIF(INDIRECT(calc!AH$7),$C49)+COUNTIF(INDIRECT(calc!AH$8),$C49))-SUMIF(INDIRECT(calc!AH$6),$C49,INDIRECT(calc!AH$9))-SUMIF(INDIRECT(calc!AH$7),$C49,INDIRECT(calc!AH$10))-SUMIF(INDIRECT(calc!AH$8),$C49,INDIRECT(calc!AH$11))),"")</f>
        <v/>
      </c>
      <c r="U49" s="158" t="str">
        <f ca="1">IFERROR(IF($C49="","",(SUMIF(INDIRECT(calc!AI$6),$C49,INDIRECT(calc!AI$12))+SUMIF(INDIRECT(calc!AI$7),$C49,INDIRECT(calc!AI$13))+SUMIF(INDIRECT(calc!AI$8),$C49,INDIRECT(calc!AI$14)))/(COUNTIF(INDIRECT(calc!AI$6),$C49)+COUNTIF(INDIRECT(calc!AI$7),$C49)+COUNTIF(INDIRECT(calc!AI$8),$C49))-SUMIF(INDIRECT(calc!AI$6),$C49,INDIRECT(calc!AI$9))-SUMIF(INDIRECT(calc!AI$7),$C49,INDIRECT(calc!AI$10))-SUMIF(INDIRECT(calc!AI$8),$C49,INDIRECT(calc!AI$11))),"")</f>
        <v/>
      </c>
      <c r="V49" s="158" t="str">
        <f ca="1">IFERROR(IF($C49="","",(SUMIF(INDIRECT(calc!AJ$6),$C49,INDIRECT(calc!AJ$12))+SUMIF(INDIRECT(calc!AJ$7),$C49,INDIRECT(calc!AJ$13))+SUMIF(INDIRECT(calc!AJ$8),$C49,INDIRECT(calc!AJ$14)))/(COUNTIF(INDIRECT(calc!AJ$6),$C49)+COUNTIF(INDIRECT(calc!AJ$7),$C49)+COUNTIF(INDIRECT(calc!AJ$8),$C49))-SUMIF(INDIRECT(calc!AJ$6),$C49,INDIRECT(calc!AJ$9))-SUMIF(INDIRECT(calc!AJ$7),$C49,INDIRECT(calc!AJ$10))-SUMIF(INDIRECT(calc!AJ$8),$C49,INDIRECT(calc!AJ$11))),"")</f>
        <v/>
      </c>
      <c r="X49" s="137"/>
    </row>
    <row r="50" spans="3:24">
      <c r="C50" s="131" t="str">
        <f t="shared" si="3"/>
        <v>7110024AA</v>
      </c>
      <c r="D50" s="131" t="str">
        <f t="shared" si="4"/>
        <v>matière 2</v>
      </c>
      <c r="E50" s="142">
        <f>SUMIF(Stocks!A:$A,$C50,Stocks!$B:$B)</f>
        <v>0</v>
      </c>
      <c r="F50" s="142"/>
      <c r="G50" s="146">
        <f t="shared" ca="1" si="2"/>
        <v>0</v>
      </c>
      <c r="H50" s="158" t="str">
        <f ca="1">IFERROR(IF($C50="","",(SUMIF(INDIRECT(calc!V$6),$C50,INDIRECT(calc!V$12))+SUMIF(INDIRECT(calc!V$7),$C50,INDIRECT(calc!V$13))+SUMIF(INDIRECT(calc!V$8),$C50,INDIRECT(calc!V$14)))/(COUNTIF(INDIRECT(calc!V$6),$C50)+COUNTIF(INDIRECT(calc!V$7),$C50)+COUNTIF(INDIRECT(calc!V$8),$C50))-SUMIF(INDIRECT(calc!V$6),$C50,INDIRECT(calc!V$9))-SUMIF(INDIRECT(calc!V$7),$C50,INDIRECT(calc!V$10))-SUMIF(INDIRECT(calc!V$8),$C50,INDIRECT(calc!V$11))),"")</f>
        <v/>
      </c>
      <c r="I50" s="158">
        <f ca="1">IFERROR(IF($C50="","",(SUMIF(INDIRECT(calc!W$6),$C50,INDIRECT(calc!W$12))+SUMIF(INDIRECT(calc!W$7),$C50,INDIRECT(calc!W$13))+SUMIF(INDIRECT(calc!W$8),$C50,INDIRECT(calc!W$14)))/(COUNTIF(INDIRECT(calc!W$6),$C50)+COUNTIF(INDIRECT(calc!W$7),$C50)+COUNTIF(INDIRECT(calc!W$8),$C50))-SUMIF(INDIRECT(calc!W$6),$C50,INDIRECT(calc!W$9))-SUMIF(INDIRECT(calc!W$7),$C50,INDIRECT(calc!W$10))-SUMIF(INDIRECT(calc!W$8),$C50,INDIRECT(calc!W$11))),"")</f>
        <v>0</v>
      </c>
      <c r="J50" s="158" t="str">
        <f ca="1">IFERROR(IF($C50="","",(SUMIF(INDIRECT(calc!X$6),$C50,INDIRECT(calc!X$12))+SUMIF(INDIRECT(calc!X$7),$C50,INDIRECT(calc!X$13))+SUMIF(INDIRECT(calc!X$8),$C50,INDIRECT(calc!X$14)))/(COUNTIF(INDIRECT(calc!X$6),$C50)+COUNTIF(INDIRECT(calc!X$7),$C50)+COUNTIF(INDIRECT(calc!X$8),$C50))-SUMIF(INDIRECT(calc!X$6),$C50,INDIRECT(calc!X$9))-SUMIF(INDIRECT(calc!X$7),$C50,INDIRECT(calc!X$10))-SUMIF(INDIRECT(calc!X$8),$C50,INDIRECT(calc!X$11))),"")</f>
        <v/>
      </c>
      <c r="K50" s="158" t="str">
        <f ca="1">IFERROR(IF($C50="","",(SUMIF(INDIRECT(calc!Y$6),$C50,INDIRECT(calc!Y$12))+SUMIF(INDIRECT(calc!Y$7),$C50,INDIRECT(calc!Y$13))+SUMIF(INDIRECT(calc!Y$8),$C50,INDIRECT(calc!Y$14)))/(COUNTIF(INDIRECT(calc!Y$6),$C50)+COUNTIF(INDIRECT(calc!Y$7),$C50)+COUNTIF(INDIRECT(calc!Y$8),$C50))-SUMIF(INDIRECT(calc!Y$6),$C50,INDIRECT(calc!Y$9))-SUMIF(INDIRECT(calc!Y$7),$C50,INDIRECT(calc!Y$10))-SUMIF(INDIRECT(calc!Y$8),$C50,INDIRECT(calc!Y$11))),"")</f>
        <v/>
      </c>
      <c r="L50" s="158" t="str">
        <f ca="1">IFERROR(IF($C50="","",(SUMIF(INDIRECT(calc!Z$6),$C50,INDIRECT(calc!Z$12))+SUMIF(INDIRECT(calc!Z$7),$C50,INDIRECT(calc!Z$13))+SUMIF(INDIRECT(calc!Z$8),$C50,INDIRECT(calc!Z$14)))/(COUNTIF(INDIRECT(calc!Z$6),$C50)+COUNTIF(INDIRECT(calc!Z$7),$C50)+COUNTIF(INDIRECT(calc!Z$8),$C50))-SUMIF(INDIRECT(calc!Z$6),$C50,INDIRECT(calc!Z$9))-SUMIF(INDIRECT(calc!Z$7),$C50,INDIRECT(calc!Z$10))-SUMIF(INDIRECT(calc!Z$8),$C50,INDIRECT(calc!Z$11))),"")</f>
        <v/>
      </c>
      <c r="M50" s="158" t="str">
        <f ca="1">IFERROR(IF($C50="","",(SUMIF(INDIRECT(calc!AA$6),$C50,INDIRECT(calc!AA$12))+SUMIF(INDIRECT(calc!AA$7),$C50,INDIRECT(calc!AA$13))+SUMIF(INDIRECT(calc!AA$8),$C50,INDIRECT(calc!AA$14)))/(COUNTIF(INDIRECT(calc!AA$6),$C50)+COUNTIF(INDIRECT(calc!AA$7),$C50)+COUNTIF(INDIRECT(calc!AA$8),$C50))-SUMIF(INDIRECT(calc!AA$6),$C50,INDIRECT(calc!AA$9))-SUMIF(INDIRECT(calc!AA$7),$C50,INDIRECT(calc!AA$10))-SUMIF(INDIRECT(calc!AA$8),$C50,INDIRECT(calc!AA$11))),"")</f>
        <v/>
      </c>
      <c r="N50" s="158" t="str">
        <f ca="1">IFERROR(IF($C50="","",(SUMIF(INDIRECT(calc!AB$6),$C50,INDIRECT(calc!AB$12))+SUMIF(INDIRECT(calc!AB$7),$C50,INDIRECT(calc!AB$13))+SUMIF(INDIRECT(calc!AB$8),$C50,INDIRECT(calc!AB$14)))/(COUNTIF(INDIRECT(calc!AB$6),$C50)+COUNTIF(INDIRECT(calc!AB$7),$C50)+COUNTIF(INDIRECT(calc!AB$8),$C50))-SUMIF(INDIRECT(calc!AB$6),$C50,INDIRECT(calc!AB$9))-SUMIF(INDIRECT(calc!AB$7),$C50,INDIRECT(calc!AB$10))-SUMIF(INDIRECT(calc!AB$8),$C50,INDIRECT(calc!AB$11))),"")</f>
        <v/>
      </c>
      <c r="O50" s="158" t="str">
        <f ca="1">IFERROR(IF($C50="","",(SUMIF(INDIRECT(calc!AC$6),$C50,INDIRECT(calc!AC$12))+SUMIF(INDIRECT(calc!AC$7),$C50,INDIRECT(calc!AC$13))+SUMIF(INDIRECT(calc!AC$8),$C50,INDIRECT(calc!AC$14)))/(COUNTIF(INDIRECT(calc!AC$6),$C50)+COUNTIF(INDIRECT(calc!AC$7),$C50)+COUNTIF(INDIRECT(calc!AC$8),$C50))-SUMIF(INDIRECT(calc!AC$6),$C50,INDIRECT(calc!AC$9))-SUMIF(INDIRECT(calc!AC$7),$C50,INDIRECT(calc!AC$10))-SUMIF(INDIRECT(calc!AC$8),$C50,INDIRECT(calc!AC$11))),"")</f>
        <v/>
      </c>
      <c r="P50" s="158" t="str">
        <f ca="1">IFERROR(IF($C50="","",(SUMIF(INDIRECT(calc!AD$6),$C50,INDIRECT(calc!AD$12))+SUMIF(INDIRECT(calc!AD$7),$C50,INDIRECT(calc!AD$13))+SUMIF(INDIRECT(calc!AD$8),$C50,INDIRECT(calc!AD$14)))/(COUNTIF(INDIRECT(calc!AD$6),$C50)+COUNTIF(INDIRECT(calc!AD$7),$C50)+COUNTIF(INDIRECT(calc!AD$8),$C50))-SUMIF(INDIRECT(calc!AD$6),$C50,INDIRECT(calc!AD$9))-SUMIF(INDIRECT(calc!AD$7),$C50,INDIRECT(calc!AD$10))-SUMIF(INDIRECT(calc!AD$8),$C50,INDIRECT(calc!AD$11))),"")</f>
        <v/>
      </c>
      <c r="Q50" s="158" t="str">
        <f ca="1">IFERROR(IF($C50="","",(SUMIF(INDIRECT(calc!AE$6),$C50,INDIRECT(calc!AE$12))+SUMIF(INDIRECT(calc!AE$7),$C50,INDIRECT(calc!AE$13))+SUMIF(INDIRECT(calc!AE$8),$C50,INDIRECT(calc!AE$14)))/(COUNTIF(INDIRECT(calc!AE$6),$C50)+COUNTIF(INDIRECT(calc!AE$7),$C50)+COUNTIF(INDIRECT(calc!AE$8),$C50))-SUMIF(INDIRECT(calc!AE$6),$C50,INDIRECT(calc!AE$9))-SUMIF(INDIRECT(calc!AE$7),$C50,INDIRECT(calc!AE$10))-SUMIF(INDIRECT(calc!AE$8),$C50,INDIRECT(calc!AE$11))),"")</f>
        <v/>
      </c>
      <c r="R50" s="158" t="str">
        <f ca="1">IFERROR(IF($C50="","",(SUMIF(INDIRECT(calc!AF$6),$C50,INDIRECT(calc!AF$12))+SUMIF(INDIRECT(calc!AF$7),$C50,INDIRECT(calc!AF$13))+SUMIF(INDIRECT(calc!AF$8),$C50,INDIRECT(calc!AF$14)))/(COUNTIF(INDIRECT(calc!AF$6),$C50)+COUNTIF(INDIRECT(calc!AF$7),$C50)+COUNTIF(INDIRECT(calc!AF$8),$C50))-SUMIF(INDIRECT(calc!AF$6),$C50,INDIRECT(calc!AF$9))-SUMIF(INDIRECT(calc!AF$7),$C50,INDIRECT(calc!AF$10))-SUMIF(INDIRECT(calc!AF$8),$C50,INDIRECT(calc!AF$11))),"")</f>
        <v/>
      </c>
      <c r="S50" s="158" t="str">
        <f ca="1">IFERROR(IF($C50="","",(SUMIF(INDIRECT(calc!AG$6),$C50,INDIRECT(calc!AG$12))+SUMIF(INDIRECT(calc!AG$7),$C50,INDIRECT(calc!AG$13))+SUMIF(INDIRECT(calc!AG$8),$C50,INDIRECT(calc!AG$14)))/(COUNTIF(INDIRECT(calc!AG$6),$C50)+COUNTIF(INDIRECT(calc!AG$7),$C50)+COUNTIF(INDIRECT(calc!AG$8),$C50))-SUMIF(INDIRECT(calc!AG$6),$C50,INDIRECT(calc!AG$9))-SUMIF(INDIRECT(calc!AG$7),$C50,INDIRECT(calc!AG$10))-SUMIF(INDIRECT(calc!AG$8),$C50,INDIRECT(calc!AG$11))),"")</f>
        <v/>
      </c>
      <c r="T50" s="158" t="str">
        <f ca="1">IFERROR(IF($C50="","",(SUMIF(INDIRECT(calc!AH$6),$C50,INDIRECT(calc!AH$12))+SUMIF(INDIRECT(calc!AH$7),$C50,INDIRECT(calc!AH$13))+SUMIF(INDIRECT(calc!AH$8),$C50,INDIRECT(calc!AH$14)))/(COUNTIF(INDIRECT(calc!AH$6),$C50)+COUNTIF(INDIRECT(calc!AH$7),$C50)+COUNTIF(INDIRECT(calc!AH$8),$C50))-SUMIF(INDIRECT(calc!AH$6),$C50,INDIRECT(calc!AH$9))-SUMIF(INDIRECT(calc!AH$7),$C50,INDIRECT(calc!AH$10))-SUMIF(INDIRECT(calc!AH$8),$C50,INDIRECT(calc!AH$11))),"")</f>
        <v/>
      </c>
      <c r="U50" s="158" t="str">
        <f ca="1">IFERROR(IF($C50="","",(SUMIF(INDIRECT(calc!AI$6),$C50,INDIRECT(calc!AI$12))+SUMIF(INDIRECT(calc!AI$7),$C50,INDIRECT(calc!AI$13))+SUMIF(INDIRECT(calc!AI$8),$C50,INDIRECT(calc!AI$14)))/(COUNTIF(INDIRECT(calc!AI$6),$C50)+COUNTIF(INDIRECT(calc!AI$7),$C50)+COUNTIF(INDIRECT(calc!AI$8),$C50))-SUMIF(INDIRECT(calc!AI$6),$C50,INDIRECT(calc!AI$9))-SUMIF(INDIRECT(calc!AI$7),$C50,INDIRECT(calc!AI$10))-SUMIF(INDIRECT(calc!AI$8),$C50,INDIRECT(calc!AI$11))),"")</f>
        <v/>
      </c>
      <c r="V50" s="158" t="str">
        <f ca="1">IFERROR(IF($C50="","",(SUMIF(INDIRECT(calc!AJ$6),$C50,INDIRECT(calc!AJ$12))+SUMIF(INDIRECT(calc!AJ$7),$C50,INDIRECT(calc!AJ$13))+SUMIF(INDIRECT(calc!AJ$8),$C50,INDIRECT(calc!AJ$14)))/(COUNTIF(INDIRECT(calc!AJ$6),$C50)+COUNTIF(INDIRECT(calc!AJ$7),$C50)+COUNTIF(INDIRECT(calc!AJ$8),$C50))-SUMIF(INDIRECT(calc!AJ$6),$C50,INDIRECT(calc!AJ$9))-SUMIF(INDIRECT(calc!AJ$7),$C50,INDIRECT(calc!AJ$10))-SUMIF(INDIRECT(calc!AJ$8),$C50,INDIRECT(calc!AJ$11))),"")</f>
        <v/>
      </c>
      <c r="X50" s="137"/>
    </row>
    <row r="51" spans="3:24">
      <c r="C51" s="131" t="str">
        <f t="shared" si="3"/>
        <v>7130008AA</v>
      </c>
      <c r="D51" s="131" t="str">
        <f t="shared" si="4"/>
        <v>matière 3</v>
      </c>
      <c r="E51" s="142">
        <f>SUMIF(Stocks!A:$A,$C51,Stocks!$B:$B)</f>
        <v>0</v>
      </c>
      <c r="F51" s="142"/>
      <c r="G51" s="146">
        <f t="shared" ca="1" si="2"/>
        <v>0</v>
      </c>
      <c r="H51" s="158">
        <f ca="1">IFERROR(IF($C51="","",(SUMIF(INDIRECT(calc!V$6),$C51,INDIRECT(calc!V$12))+SUMIF(INDIRECT(calc!V$7),$C51,INDIRECT(calc!V$13))+SUMIF(INDIRECT(calc!V$8),$C51,INDIRECT(calc!V$14)))/(COUNTIF(INDIRECT(calc!V$6),$C51)+COUNTIF(INDIRECT(calc!V$7),$C51)+COUNTIF(INDIRECT(calc!V$8),$C51))-SUMIF(INDIRECT(calc!V$6),$C51,INDIRECT(calc!V$9))-SUMIF(INDIRECT(calc!V$7),$C51,INDIRECT(calc!V$10))-SUMIF(INDIRECT(calc!V$8),$C51,INDIRECT(calc!V$11))),"")</f>
        <v>0</v>
      </c>
      <c r="I51" s="158">
        <f ca="1">IFERROR(IF($C51="","",(SUMIF(INDIRECT(calc!W$6),$C51,INDIRECT(calc!W$12))+SUMIF(INDIRECT(calc!W$7),$C51,INDIRECT(calc!W$13))+SUMIF(INDIRECT(calc!W$8),$C51,INDIRECT(calc!W$14)))/(COUNTIF(INDIRECT(calc!W$6),$C51)+COUNTIF(INDIRECT(calc!W$7),$C51)+COUNTIF(INDIRECT(calc!W$8),$C51))-SUMIF(INDIRECT(calc!W$6),$C51,INDIRECT(calc!W$9))-SUMIF(INDIRECT(calc!W$7),$C51,INDIRECT(calc!W$10))-SUMIF(INDIRECT(calc!W$8),$C51,INDIRECT(calc!W$11))),"")</f>
        <v>0</v>
      </c>
      <c r="J51" s="158" t="str">
        <f ca="1">IFERROR(IF($C51="","",(SUMIF(INDIRECT(calc!X$6),$C51,INDIRECT(calc!X$12))+SUMIF(INDIRECT(calc!X$7),$C51,INDIRECT(calc!X$13))+SUMIF(INDIRECT(calc!X$8),$C51,INDIRECT(calc!X$14)))/(COUNTIF(INDIRECT(calc!X$6),$C51)+COUNTIF(INDIRECT(calc!X$7),$C51)+COUNTIF(INDIRECT(calc!X$8),$C51))-SUMIF(INDIRECT(calc!X$6),$C51,INDIRECT(calc!X$9))-SUMIF(INDIRECT(calc!X$7),$C51,INDIRECT(calc!X$10))-SUMIF(INDIRECT(calc!X$8),$C51,INDIRECT(calc!X$11))),"")</f>
        <v/>
      </c>
      <c r="K51" s="158" t="str">
        <f ca="1">IFERROR(IF($C51="","",(SUMIF(INDIRECT(calc!Y$6),$C51,INDIRECT(calc!Y$12))+SUMIF(INDIRECT(calc!Y$7),$C51,INDIRECT(calc!Y$13))+SUMIF(INDIRECT(calc!Y$8),$C51,INDIRECT(calc!Y$14)))/(COUNTIF(INDIRECT(calc!Y$6),$C51)+COUNTIF(INDIRECT(calc!Y$7),$C51)+COUNTIF(INDIRECT(calc!Y$8),$C51))-SUMIF(INDIRECT(calc!Y$6),$C51,INDIRECT(calc!Y$9))-SUMIF(INDIRECT(calc!Y$7),$C51,INDIRECT(calc!Y$10))-SUMIF(INDIRECT(calc!Y$8),$C51,INDIRECT(calc!Y$11))),"")</f>
        <v/>
      </c>
      <c r="L51" s="158" t="str">
        <f ca="1">IFERROR(IF($C51="","",(SUMIF(INDIRECT(calc!Z$6),$C51,INDIRECT(calc!Z$12))+SUMIF(INDIRECT(calc!Z$7),$C51,INDIRECT(calc!Z$13))+SUMIF(INDIRECT(calc!Z$8),$C51,INDIRECT(calc!Z$14)))/(COUNTIF(INDIRECT(calc!Z$6),$C51)+COUNTIF(INDIRECT(calc!Z$7),$C51)+COUNTIF(INDIRECT(calc!Z$8),$C51))-SUMIF(INDIRECT(calc!Z$6),$C51,INDIRECT(calc!Z$9))-SUMIF(INDIRECT(calc!Z$7),$C51,INDIRECT(calc!Z$10))-SUMIF(INDIRECT(calc!Z$8),$C51,INDIRECT(calc!Z$11))),"")</f>
        <v/>
      </c>
      <c r="M51" s="158" t="str">
        <f ca="1">IFERROR(IF($C51="","",(SUMIF(INDIRECT(calc!AA$6),$C51,INDIRECT(calc!AA$12))+SUMIF(INDIRECT(calc!AA$7),$C51,INDIRECT(calc!AA$13))+SUMIF(INDIRECT(calc!AA$8),$C51,INDIRECT(calc!AA$14)))/(COUNTIF(INDIRECT(calc!AA$6),$C51)+COUNTIF(INDIRECT(calc!AA$7),$C51)+COUNTIF(INDIRECT(calc!AA$8),$C51))-SUMIF(INDIRECT(calc!AA$6),$C51,INDIRECT(calc!AA$9))-SUMIF(INDIRECT(calc!AA$7),$C51,INDIRECT(calc!AA$10))-SUMIF(INDIRECT(calc!AA$8),$C51,INDIRECT(calc!AA$11))),"")</f>
        <v/>
      </c>
      <c r="N51" s="158" t="str">
        <f ca="1">IFERROR(IF($C51="","",(SUMIF(INDIRECT(calc!AB$6),$C51,INDIRECT(calc!AB$12))+SUMIF(INDIRECT(calc!AB$7),$C51,INDIRECT(calc!AB$13))+SUMIF(INDIRECT(calc!AB$8),$C51,INDIRECT(calc!AB$14)))/(COUNTIF(INDIRECT(calc!AB$6),$C51)+COUNTIF(INDIRECT(calc!AB$7),$C51)+COUNTIF(INDIRECT(calc!AB$8),$C51))-SUMIF(INDIRECT(calc!AB$6),$C51,INDIRECT(calc!AB$9))-SUMIF(INDIRECT(calc!AB$7),$C51,INDIRECT(calc!AB$10))-SUMIF(INDIRECT(calc!AB$8),$C51,INDIRECT(calc!AB$11))),"")</f>
        <v/>
      </c>
      <c r="O51" s="158" t="str">
        <f ca="1">IFERROR(IF($C51="","",(SUMIF(INDIRECT(calc!AC$6),$C51,INDIRECT(calc!AC$12))+SUMIF(INDIRECT(calc!AC$7),$C51,INDIRECT(calc!AC$13))+SUMIF(INDIRECT(calc!AC$8),$C51,INDIRECT(calc!AC$14)))/(COUNTIF(INDIRECT(calc!AC$6),$C51)+COUNTIF(INDIRECT(calc!AC$7),$C51)+COUNTIF(INDIRECT(calc!AC$8),$C51))-SUMIF(INDIRECT(calc!AC$6),$C51,INDIRECT(calc!AC$9))-SUMIF(INDIRECT(calc!AC$7),$C51,INDIRECT(calc!AC$10))-SUMIF(INDIRECT(calc!AC$8),$C51,INDIRECT(calc!AC$11))),"")</f>
        <v/>
      </c>
      <c r="P51" s="158" t="str">
        <f ca="1">IFERROR(IF($C51="","",(SUMIF(INDIRECT(calc!AD$6),$C51,INDIRECT(calc!AD$12))+SUMIF(INDIRECT(calc!AD$7),$C51,INDIRECT(calc!AD$13))+SUMIF(INDIRECT(calc!AD$8),$C51,INDIRECT(calc!AD$14)))/(COUNTIF(INDIRECT(calc!AD$6),$C51)+COUNTIF(INDIRECT(calc!AD$7),$C51)+COUNTIF(INDIRECT(calc!AD$8),$C51))-SUMIF(INDIRECT(calc!AD$6),$C51,INDIRECT(calc!AD$9))-SUMIF(INDIRECT(calc!AD$7),$C51,INDIRECT(calc!AD$10))-SUMIF(INDIRECT(calc!AD$8),$C51,INDIRECT(calc!AD$11))),"")</f>
        <v/>
      </c>
      <c r="Q51" s="158" t="str">
        <f ca="1">IFERROR(IF($C51="","",(SUMIF(INDIRECT(calc!AE$6),$C51,INDIRECT(calc!AE$12))+SUMIF(INDIRECT(calc!AE$7),$C51,INDIRECT(calc!AE$13))+SUMIF(INDIRECT(calc!AE$8),$C51,INDIRECT(calc!AE$14)))/(COUNTIF(INDIRECT(calc!AE$6),$C51)+COUNTIF(INDIRECT(calc!AE$7),$C51)+COUNTIF(INDIRECT(calc!AE$8),$C51))-SUMIF(INDIRECT(calc!AE$6),$C51,INDIRECT(calc!AE$9))-SUMIF(INDIRECT(calc!AE$7),$C51,INDIRECT(calc!AE$10))-SUMIF(INDIRECT(calc!AE$8),$C51,INDIRECT(calc!AE$11))),"")</f>
        <v/>
      </c>
      <c r="R51" s="158" t="str">
        <f ca="1">IFERROR(IF($C51="","",(SUMIF(INDIRECT(calc!AF$6),$C51,INDIRECT(calc!AF$12))+SUMIF(INDIRECT(calc!AF$7),$C51,INDIRECT(calc!AF$13))+SUMIF(INDIRECT(calc!AF$8),$C51,INDIRECT(calc!AF$14)))/(COUNTIF(INDIRECT(calc!AF$6),$C51)+COUNTIF(INDIRECT(calc!AF$7),$C51)+COUNTIF(INDIRECT(calc!AF$8),$C51))-SUMIF(INDIRECT(calc!AF$6),$C51,INDIRECT(calc!AF$9))-SUMIF(INDIRECT(calc!AF$7),$C51,INDIRECT(calc!AF$10))-SUMIF(INDIRECT(calc!AF$8),$C51,INDIRECT(calc!AF$11))),"")</f>
        <v/>
      </c>
      <c r="S51" s="158" t="str">
        <f ca="1">IFERROR(IF($C51="","",(SUMIF(INDIRECT(calc!AG$6),$C51,INDIRECT(calc!AG$12))+SUMIF(INDIRECT(calc!AG$7),$C51,INDIRECT(calc!AG$13))+SUMIF(INDIRECT(calc!AG$8),$C51,INDIRECT(calc!AG$14)))/(COUNTIF(INDIRECT(calc!AG$6),$C51)+COUNTIF(INDIRECT(calc!AG$7),$C51)+COUNTIF(INDIRECT(calc!AG$8),$C51))-SUMIF(INDIRECT(calc!AG$6),$C51,INDIRECT(calc!AG$9))-SUMIF(INDIRECT(calc!AG$7),$C51,INDIRECT(calc!AG$10))-SUMIF(INDIRECT(calc!AG$8),$C51,INDIRECT(calc!AG$11))),"")</f>
        <v/>
      </c>
      <c r="T51" s="158" t="str">
        <f ca="1">IFERROR(IF($C51="","",(SUMIF(INDIRECT(calc!AH$6),$C51,INDIRECT(calc!AH$12))+SUMIF(INDIRECT(calc!AH$7),$C51,INDIRECT(calc!AH$13))+SUMIF(INDIRECT(calc!AH$8),$C51,INDIRECT(calc!AH$14)))/(COUNTIF(INDIRECT(calc!AH$6),$C51)+COUNTIF(INDIRECT(calc!AH$7),$C51)+COUNTIF(INDIRECT(calc!AH$8),$C51))-SUMIF(INDIRECT(calc!AH$6),$C51,INDIRECT(calc!AH$9))-SUMIF(INDIRECT(calc!AH$7),$C51,INDIRECT(calc!AH$10))-SUMIF(INDIRECT(calc!AH$8),$C51,INDIRECT(calc!AH$11))),"")</f>
        <v/>
      </c>
      <c r="U51" s="158" t="str">
        <f ca="1">IFERROR(IF($C51="","",(SUMIF(INDIRECT(calc!AI$6),$C51,INDIRECT(calc!AI$12))+SUMIF(INDIRECT(calc!AI$7),$C51,INDIRECT(calc!AI$13))+SUMIF(INDIRECT(calc!AI$8),$C51,INDIRECT(calc!AI$14)))/(COUNTIF(INDIRECT(calc!AI$6),$C51)+COUNTIF(INDIRECT(calc!AI$7),$C51)+COUNTIF(INDIRECT(calc!AI$8),$C51))-SUMIF(INDIRECT(calc!AI$6),$C51,INDIRECT(calc!AI$9))-SUMIF(INDIRECT(calc!AI$7),$C51,INDIRECT(calc!AI$10))-SUMIF(INDIRECT(calc!AI$8),$C51,INDIRECT(calc!AI$11))),"")</f>
        <v/>
      </c>
      <c r="V51" s="158" t="str">
        <f ca="1">IFERROR(IF($C51="","",(SUMIF(INDIRECT(calc!AJ$6),$C51,INDIRECT(calc!AJ$12))+SUMIF(INDIRECT(calc!AJ$7),$C51,INDIRECT(calc!AJ$13))+SUMIF(INDIRECT(calc!AJ$8),$C51,INDIRECT(calc!AJ$14)))/(COUNTIF(INDIRECT(calc!AJ$6),$C51)+COUNTIF(INDIRECT(calc!AJ$7),$C51)+COUNTIF(INDIRECT(calc!AJ$8),$C51))-SUMIF(INDIRECT(calc!AJ$6),$C51,INDIRECT(calc!AJ$9))-SUMIF(INDIRECT(calc!AJ$7),$C51,INDIRECT(calc!AJ$10))-SUMIF(INDIRECT(calc!AJ$8),$C51,INDIRECT(calc!AJ$11))),"")</f>
        <v/>
      </c>
      <c r="X51" s="137"/>
    </row>
    <row r="52" spans="3:24">
      <c r="C52" s="131" t="str">
        <f t="shared" si="3"/>
        <v>7130039AA</v>
      </c>
      <c r="D52" s="131" t="str">
        <f t="shared" si="4"/>
        <v>matière  4</v>
      </c>
      <c r="E52" s="142">
        <f>SUMIF(Stocks!A:$A,$C52,Stocks!$B:$B)</f>
        <v>0</v>
      </c>
      <c r="F52" s="142"/>
      <c r="G52" s="146">
        <f t="shared" ca="1" si="2"/>
        <v>0</v>
      </c>
      <c r="H52" s="158">
        <f ca="1">IFERROR(IF($C52="","",(SUMIF(INDIRECT(calc!V$6),$C52,INDIRECT(calc!V$12))+SUMIF(INDIRECT(calc!V$7),$C52,INDIRECT(calc!V$13))+SUMIF(INDIRECT(calc!V$8),$C52,INDIRECT(calc!V$14)))/(COUNTIF(INDIRECT(calc!V$6),$C52)+COUNTIF(INDIRECT(calc!V$7),$C52)+COUNTIF(INDIRECT(calc!V$8),$C52))-SUMIF(INDIRECT(calc!V$6),$C52,INDIRECT(calc!V$9))-SUMIF(INDIRECT(calc!V$7),$C52,INDIRECT(calc!V$10))-SUMIF(INDIRECT(calc!V$8),$C52,INDIRECT(calc!V$11))),"")</f>
        <v>0</v>
      </c>
      <c r="I52" s="158">
        <f ca="1">IFERROR(IF($C52="","",(SUMIF(INDIRECT(calc!W$6),$C52,INDIRECT(calc!W$12))+SUMIF(INDIRECT(calc!W$7),$C52,INDIRECT(calc!W$13))+SUMIF(INDIRECT(calc!W$8),$C52,INDIRECT(calc!W$14)))/(COUNTIF(INDIRECT(calc!W$6),$C52)+COUNTIF(INDIRECT(calc!W$7),$C52)+COUNTIF(INDIRECT(calc!W$8),$C52))-SUMIF(INDIRECT(calc!W$6),$C52,INDIRECT(calc!W$9))-SUMIF(INDIRECT(calc!W$7),$C52,INDIRECT(calc!W$10))-SUMIF(INDIRECT(calc!W$8),$C52,INDIRECT(calc!W$11))),"")</f>
        <v>0</v>
      </c>
      <c r="J52" s="158" t="str">
        <f ca="1">IFERROR(IF($C52="","",(SUMIF(INDIRECT(calc!X$6),$C52,INDIRECT(calc!X$12))+SUMIF(INDIRECT(calc!X$7),$C52,INDIRECT(calc!X$13))+SUMIF(INDIRECT(calc!X$8),$C52,INDIRECT(calc!X$14)))/(COUNTIF(INDIRECT(calc!X$6),$C52)+COUNTIF(INDIRECT(calc!X$7),$C52)+COUNTIF(INDIRECT(calc!X$8),$C52))-SUMIF(INDIRECT(calc!X$6),$C52,INDIRECT(calc!X$9))-SUMIF(INDIRECT(calc!X$7),$C52,INDIRECT(calc!X$10))-SUMIF(INDIRECT(calc!X$8),$C52,INDIRECT(calc!X$11))),"")</f>
        <v/>
      </c>
      <c r="K52" s="158" t="str">
        <f ca="1">IFERROR(IF($C52="","",(SUMIF(INDIRECT(calc!Y$6),$C52,INDIRECT(calc!Y$12))+SUMIF(INDIRECT(calc!Y$7),$C52,INDIRECT(calc!Y$13))+SUMIF(INDIRECT(calc!Y$8),$C52,INDIRECT(calc!Y$14)))/(COUNTIF(INDIRECT(calc!Y$6),$C52)+COUNTIF(INDIRECT(calc!Y$7),$C52)+COUNTIF(INDIRECT(calc!Y$8),$C52))-SUMIF(INDIRECT(calc!Y$6),$C52,INDIRECT(calc!Y$9))-SUMIF(INDIRECT(calc!Y$7),$C52,INDIRECT(calc!Y$10))-SUMIF(INDIRECT(calc!Y$8),$C52,INDIRECT(calc!Y$11))),"")</f>
        <v/>
      </c>
      <c r="L52" s="158" t="str">
        <f ca="1">IFERROR(IF($C52="","",(SUMIF(INDIRECT(calc!Z$6),$C52,INDIRECT(calc!Z$12))+SUMIF(INDIRECT(calc!Z$7),$C52,INDIRECT(calc!Z$13))+SUMIF(INDIRECT(calc!Z$8),$C52,INDIRECT(calc!Z$14)))/(COUNTIF(INDIRECT(calc!Z$6),$C52)+COUNTIF(INDIRECT(calc!Z$7),$C52)+COUNTIF(INDIRECT(calc!Z$8),$C52))-SUMIF(INDIRECT(calc!Z$6),$C52,INDIRECT(calc!Z$9))-SUMIF(INDIRECT(calc!Z$7),$C52,INDIRECT(calc!Z$10))-SUMIF(INDIRECT(calc!Z$8),$C52,INDIRECT(calc!Z$11))),"")</f>
        <v/>
      </c>
      <c r="M52" s="158" t="str">
        <f ca="1">IFERROR(IF($C52="","",(SUMIF(INDIRECT(calc!AA$6),$C52,INDIRECT(calc!AA$12))+SUMIF(INDIRECT(calc!AA$7),$C52,INDIRECT(calc!AA$13))+SUMIF(INDIRECT(calc!AA$8),$C52,INDIRECT(calc!AA$14)))/(COUNTIF(INDIRECT(calc!AA$6),$C52)+COUNTIF(INDIRECT(calc!AA$7),$C52)+COUNTIF(INDIRECT(calc!AA$8),$C52))-SUMIF(INDIRECT(calc!AA$6),$C52,INDIRECT(calc!AA$9))-SUMIF(INDIRECT(calc!AA$7),$C52,INDIRECT(calc!AA$10))-SUMIF(INDIRECT(calc!AA$8),$C52,INDIRECT(calc!AA$11))),"")</f>
        <v/>
      </c>
      <c r="N52" s="158" t="str">
        <f ca="1">IFERROR(IF($C52="","",(SUMIF(INDIRECT(calc!AB$6),$C52,INDIRECT(calc!AB$12))+SUMIF(INDIRECT(calc!AB$7),$C52,INDIRECT(calc!AB$13))+SUMIF(INDIRECT(calc!AB$8),$C52,INDIRECT(calc!AB$14)))/(COUNTIF(INDIRECT(calc!AB$6),$C52)+COUNTIF(INDIRECT(calc!AB$7),$C52)+COUNTIF(INDIRECT(calc!AB$8),$C52))-SUMIF(INDIRECT(calc!AB$6),$C52,INDIRECT(calc!AB$9))-SUMIF(INDIRECT(calc!AB$7),$C52,INDIRECT(calc!AB$10))-SUMIF(INDIRECT(calc!AB$8),$C52,INDIRECT(calc!AB$11))),"")</f>
        <v/>
      </c>
      <c r="O52" s="158" t="str">
        <f ca="1">IFERROR(IF($C52="","",(SUMIF(INDIRECT(calc!AC$6),$C52,INDIRECT(calc!AC$12))+SUMIF(INDIRECT(calc!AC$7),$C52,INDIRECT(calc!AC$13))+SUMIF(INDIRECT(calc!AC$8),$C52,INDIRECT(calc!AC$14)))/(COUNTIF(INDIRECT(calc!AC$6),$C52)+COUNTIF(INDIRECT(calc!AC$7),$C52)+COUNTIF(INDIRECT(calc!AC$8),$C52))-SUMIF(INDIRECT(calc!AC$6),$C52,INDIRECT(calc!AC$9))-SUMIF(INDIRECT(calc!AC$7),$C52,INDIRECT(calc!AC$10))-SUMIF(INDIRECT(calc!AC$8),$C52,INDIRECT(calc!AC$11))),"")</f>
        <v/>
      </c>
      <c r="P52" s="158" t="str">
        <f ca="1">IFERROR(IF($C52="","",(SUMIF(INDIRECT(calc!AD$6),$C52,INDIRECT(calc!AD$12))+SUMIF(INDIRECT(calc!AD$7),$C52,INDIRECT(calc!AD$13))+SUMIF(INDIRECT(calc!AD$8),$C52,INDIRECT(calc!AD$14)))/(COUNTIF(INDIRECT(calc!AD$6),$C52)+COUNTIF(INDIRECT(calc!AD$7),$C52)+COUNTIF(INDIRECT(calc!AD$8),$C52))-SUMIF(INDIRECT(calc!AD$6),$C52,INDIRECT(calc!AD$9))-SUMIF(INDIRECT(calc!AD$7),$C52,INDIRECT(calc!AD$10))-SUMIF(INDIRECT(calc!AD$8),$C52,INDIRECT(calc!AD$11))),"")</f>
        <v/>
      </c>
      <c r="Q52" s="158" t="str">
        <f ca="1">IFERROR(IF($C52="","",(SUMIF(INDIRECT(calc!AE$6),$C52,INDIRECT(calc!AE$12))+SUMIF(INDIRECT(calc!AE$7),$C52,INDIRECT(calc!AE$13))+SUMIF(INDIRECT(calc!AE$8),$C52,INDIRECT(calc!AE$14)))/(COUNTIF(INDIRECT(calc!AE$6),$C52)+COUNTIF(INDIRECT(calc!AE$7),$C52)+COUNTIF(INDIRECT(calc!AE$8),$C52))-SUMIF(INDIRECT(calc!AE$6),$C52,INDIRECT(calc!AE$9))-SUMIF(INDIRECT(calc!AE$7),$C52,INDIRECT(calc!AE$10))-SUMIF(INDIRECT(calc!AE$8),$C52,INDIRECT(calc!AE$11))),"")</f>
        <v/>
      </c>
      <c r="R52" s="158" t="str">
        <f ca="1">IFERROR(IF($C52="","",(SUMIF(INDIRECT(calc!AF$6),$C52,INDIRECT(calc!AF$12))+SUMIF(INDIRECT(calc!AF$7),$C52,INDIRECT(calc!AF$13))+SUMIF(INDIRECT(calc!AF$8),$C52,INDIRECT(calc!AF$14)))/(COUNTIF(INDIRECT(calc!AF$6),$C52)+COUNTIF(INDIRECT(calc!AF$7),$C52)+COUNTIF(INDIRECT(calc!AF$8),$C52))-SUMIF(INDIRECT(calc!AF$6),$C52,INDIRECT(calc!AF$9))-SUMIF(INDIRECT(calc!AF$7),$C52,INDIRECT(calc!AF$10))-SUMIF(INDIRECT(calc!AF$8),$C52,INDIRECT(calc!AF$11))),"")</f>
        <v/>
      </c>
      <c r="S52" s="158" t="str">
        <f ca="1">IFERROR(IF($C52="","",(SUMIF(INDIRECT(calc!AG$6),$C52,INDIRECT(calc!AG$12))+SUMIF(INDIRECT(calc!AG$7),$C52,INDIRECT(calc!AG$13))+SUMIF(INDIRECT(calc!AG$8),$C52,INDIRECT(calc!AG$14)))/(COUNTIF(INDIRECT(calc!AG$6),$C52)+COUNTIF(INDIRECT(calc!AG$7),$C52)+COUNTIF(INDIRECT(calc!AG$8),$C52))-SUMIF(INDIRECT(calc!AG$6),$C52,INDIRECT(calc!AG$9))-SUMIF(INDIRECT(calc!AG$7),$C52,INDIRECT(calc!AG$10))-SUMIF(INDIRECT(calc!AG$8),$C52,INDIRECT(calc!AG$11))),"")</f>
        <v/>
      </c>
      <c r="T52" s="158" t="str">
        <f ca="1">IFERROR(IF($C52="","",(SUMIF(INDIRECT(calc!AH$6),$C52,INDIRECT(calc!AH$12))+SUMIF(INDIRECT(calc!AH$7),$C52,INDIRECT(calc!AH$13))+SUMIF(INDIRECT(calc!AH$8),$C52,INDIRECT(calc!AH$14)))/(COUNTIF(INDIRECT(calc!AH$6),$C52)+COUNTIF(INDIRECT(calc!AH$7),$C52)+COUNTIF(INDIRECT(calc!AH$8),$C52))-SUMIF(INDIRECT(calc!AH$6),$C52,INDIRECT(calc!AH$9))-SUMIF(INDIRECT(calc!AH$7),$C52,INDIRECT(calc!AH$10))-SUMIF(INDIRECT(calc!AH$8),$C52,INDIRECT(calc!AH$11))),"")</f>
        <v/>
      </c>
      <c r="U52" s="158" t="str">
        <f ca="1">IFERROR(IF($C52="","",(SUMIF(INDIRECT(calc!AI$6),$C52,INDIRECT(calc!AI$12))+SUMIF(INDIRECT(calc!AI$7),$C52,INDIRECT(calc!AI$13))+SUMIF(INDIRECT(calc!AI$8),$C52,INDIRECT(calc!AI$14)))/(COUNTIF(INDIRECT(calc!AI$6),$C52)+COUNTIF(INDIRECT(calc!AI$7),$C52)+COUNTIF(INDIRECT(calc!AI$8),$C52))-SUMIF(INDIRECT(calc!AI$6),$C52,INDIRECT(calc!AI$9))-SUMIF(INDIRECT(calc!AI$7),$C52,INDIRECT(calc!AI$10))-SUMIF(INDIRECT(calc!AI$8),$C52,INDIRECT(calc!AI$11))),"")</f>
        <v/>
      </c>
      <c r="V52" s="158" t="str">
        <f ca="1">IFERROR(IF($C52="","",(SUMIF(INDIRECT(calc!AJ$6),$C52,INDIRECT(calc!AJ$12))+SUMIF(INDIRECT(calc!AJ$7),$C52,INDIRECT(calc!AJ$13))+SUMIF(INDIRECT(calc!AJ$8),$C52,INDIRECT(calc!AJ$14)))/(COUNTIF(INDIRECT(calc!AJ$6),$C52)+COUNTIF(INDIRECT(calc!AJ$7),$C52)+COUNTIF(INDIRECT(calc!AJ$8),$C52))-SUMIF(INDIRECT(calc!AJ$6),$C52,INDIRECT(calc!AJ$9))-SUMIF(INDIRECT(calc!AJ$7),$C52,INDIRECT(calc!AJ$10))-SUMIF(INDIRECT(calc!AJ$8),$C52,INDIRECT(calc!AJ$11))),"")</f>
        <v/>
      </c>
      <c r="X52" s="137"/>
    </row>
    <row r="53" spans="3:24">
      <c r="C53" s="131" t="str">
        <f t="shared" si="3"/>
        <v>7310126AA</v>
      </c>
      <c r="D53" s="131" t="str">
        <f t="shared" si="4"/>
        <v>FILL VENT NIPPLE X</v>
      </c>
      <c r="E53" s="142">
        <f>SUMIF(Stocks!A:$A,$C53,Stocks!$B:$B)</f>
        <v>566</v>
      </c>
      <c r="F53" s="142"/>
      <c r="G53" s="146">
        <f t="shared" ca="1" si="2"/>
        <v>0</v>
      </c>
      <c r="H53" s="158" t="str">
        <f ca="1">IFERROR(IF($C53="","",(SUMIF(INDIRECT(calc!V$6),$C53,INDIRECT(calc!V$12))+SUMIF(INDIRECT(calc!V$7),$C53,INDIRECT(calc!V$13))+SUMIF(INDIRECT(calc!V$8),$C53,INDIRECT(calc!V$14)))/(COUNTIF(INDIRECT(calc!V$6),$C53)+COUNTIF(INDIRECT(calc!V$7),$C53)+COUNTIF(INDIRECT(calc!V$8),$C53))-SUMIF(INDIRECT(calc!V$6),$C53,INDIRECT(calc!V$9))-SUMIF(INDIRECT(calc!V$7),$C53,INDIRECT(calc!V$10))-SUMIF(INDIRECT(calc!V$8),$C53,INDIRECT(calc!V$11))),"")</f>
        <v/>
      </c>
      <c r="I53" s="158">
        <f ca="1">IFERROR(IF($C53="","",(SUMIF(INDIRECT(calc!W$6),$C53,INDIRECT(calc!W$12))+SUMIF(INDIRECT(calc!W$7),$C53,INDIRECT(calc!W$13))+SUMIF(INDIRECT(calc!W$8),$C53,INDIRECT(calc!W$14)))/(COUNTIF(INDIRECT(calc!W$6),$C53)+COUNTIF(INDIRECT(calc!W$7),$C53)+COUNTIF(INDIRECT(calc!W$8),$C53))-SUMIF(INDIRECT(calc!W$6),$C53,INDIRECT(calc!W$9))-SUMIF(INDIRECT(calc!W$7),$C53,INDIRECT(calc!W$10))-SUMIF(INDIRECT(calc!W$8),$C53,INDIRECT(calc!W$11))),"")</f>
        <v>565</v>
      </c>
      <c r="J53" s="158" t="str">
        <f ca="1">IFERROR(IF($C53="","",(SUMIF(INDIRECT(calc!X$6),$C53,INDIRECT(calc!X$12))+SUMIF(INDIRECT(calc!X$7),$C53,INDIRECT(calc!X$13))+SUMIF(INDIRECT(calc!X$8),$C53,INDIRECT(calc!X$14)))/(COUNTIF(INDIRECT(calc!X$6),$C53)+COUNTIF(INDIRECT(calc!X$7),$C53)+COUNTIF(INDIRECT(calc!X$8),$C53))-SUMIF(INDIRECT(calc!X$6),$C53,INDIRECT(calc!X$9))-SUMIF(INDIRECT(calc!X$7),$C53,INDIRECT(calc!X$10))-SUMIF(INDIRECT(calc!X$8),$C53,INDIRECT(calc!X$11))),"")</f>
        <v/>
      </c>
      <c r="K53" s="158" t="str">
        <f ca="1">IFERROR(IF($C53="","",(SUMIF(INDIRECT(calc!Y$6),$C53,INDIRECT(calc!Y$12))+SUMIF(INDIRECT(calc!Y$7),$C53,INDIRECT(calc!Y$13))+SUMIF(INDIRECT(calc!Y$8),$C53,INDIRECT(calc!Y$14)))/(COUNTIF(INDIRECT(calc!Y$6),$C53)+COUNTIF(INDIRECT(calc!Y$7),$C53)+COUNTIF(INDIRECT(calc!Y$8),$C53))-SUMIF(INDIRECT(calc!Y$6),$C53,INDIRECT(calc!Y$9))-SUMIF(INDIRECT(calc!Y$7),$C53,INDIRECT(calc!Y$10))-SUMIF(INDIRECT(calc!Y$8),$C53,INDIRECT(calc!Y$11))),"")</f>
        <v/>
      </c>
      <c r="L53" s="158" t="str">
        <f ca="1">IFERROR(IF($C53="","",(SUMIF(INDIRECT(calc!Z$6),$C53,INDIRECT(calc!Z$12))+SUMIF(INDIRECT(calc!Z$7),$C53,INDIRECT(calc!Z$13))+SUMIF(INDIRECT(calc!Z$8),$C53,INDIRECT(calc!Z$14)))/(COUNTIF(INDIRECT(calc!Z$6),$C53)+COUNTIF(INDIRECT(calc!Z$7),$C53)+COUNTIF(INDIRECT(calc!Z$8),$C53))-SUMIF(INDIRECT(calc!Z$6),$C53,INDIRECT(calc!Z$9))-SUMIF(INDIRECT(calc!Z$7),$C53,INDIRECT(calc!Z$10))-SUMIF(INDIRECT(calc!Z$8),$C53,INDIRECT(calc!Z$11))),"")</f>
        <v/>
      </c>
      <c r="M53" s="158" t="str">
        <f ca="1">IFERROR(IF($C53="","",(SUMIF(INDIRECT(calc!AA$6),$C53,INDIRECT(calc!AA$12))+SUMIF(INDIRECT(calc!AA$7),$C53,INDIRECT(calc!AA$13))+SUMIF(INDIRECT(calc!AA$8),$C53,INDIRECT(calc!AA$14)))/(COUNTIF(INDIRECT(calc!AA$6),$C53)+COUNTIF(INDIRECT(calc!AA$7),$C53)+COUNTIF(INDIRECT(calc!AA$8),$C53))-SUMIF(INDIRECT(calc!AA$6),$C53,INDIRECT(calc!AA$9))-SUMIF(INDIRECT(calc!AA$7),$C53,INDIRECT(calc!AA$10))-SUMIF(INDIRECT(calc!AA$8),$C53,INDIRECT(calc!AA$11))),"")</f>
        <v/>
      </c>
      <c r="N53" s="158" t="str">
        <f ca="1">IFERROR(IF($C53="","",(SUMIF(INDIRECT(calc!AB$6),$C53,INDIRECT(calc!AB$12))+SUMIF(INDIRECT(calc!AB$7),$C53,INDIRECT(calc!AB$13))+SUMIF(INDIRECT(calc!AB$8),$C53,INDIRECT(calc!AB$14)))/(COUNTIF(INDIRECT(calc!AB$6),$C53)+COUNTIF(INDIRECT(calc!AB$7),$C53)+COUNTIF(INDIRECT(calc!AB$8),$C53))-SUMIF(INDIRECT(calc!AB$6),$C53,INDIRECT(calc!AB$9))-SUMIF(INDIRECT(calc!AB$7),$C53,INDIRECT(calc!AB$10))-SUMIF(INDIRECT(calc!AB$8),$C53,INDIRECT(calc!AB$11))),"")</f>
        <v/>
      </c>
      <c r="O53" s="158" t="str">
        <f ca="1">IFERROR(IF($C53="","",(SUMIF(INDIRECT(calc!AC$6),$C53,INDIRECT(calc!AC$12))+SUMIF(INDIRECT(calc!AC$7),$C53,INDIRECT(calc!AC$13))+SUMIF(INDIRECT(calc!AC$8),$C53,INDIRECT(calc!AC$14)))/(COUNTIF(INDIRECT(calc!AC$6),$C53)+COUNTIF(INDIRECT(calc!AC$7),$C53)+COUNTIF(INDIRECT(calc!AC$8),$C53))-SUMIF(INDIRECT(calc!AC$6),$C53,INDIRECT(calc!AC$9))-SUMIF(INDIRECT(calc!AC$7),$C53,INDIRECT(calc!AC$10))-SUMIF(INDIRECT(calc!AC$8),$C53,INDIRECT(calc!AC$11))),"")</f>
        <v/>
      </c>
      <c r="P53" s="158" t="str">
        <f ca="1">IFERROR(IF($C53="","",(SUMIF(INDIRECT(calc!AD$6),$C53,INDIRECT(calc!AD$12))+SUMIF(INDIRECT(calc!AD$7),$C53,INDIRECT(calc!AD$13))+SUMIF(INDIRECT(calc!AD$8),$C53,INDIRECT(calc!AD$14)))/(COUNTIF(INDIRECT(calc!AD$6),$C53)+COUNTIF(INDIRECT(calc!AD$7),$C53)+COUNTIF(INDIRECT(calc!AD$8),$C53))-SUMIF(INDIRECT(calc!AD$6),$C53,INDIRECT(calc!AD$9))-SUMIF(INDIRECT(calc!AD$7),$C53,INDIRECT(calc!AD$10))-SUMIF(INDIRECT(calc!AD$8),$C53,INDIRECT(calc!AD$11))),"")</f>
        <v/>
      </c>
      <c r="Q53" s="158" t="str">
        <f ca="1">IFERROR(IF($C53="","",(SUMIF(INDIRECT(calc!AE$6),$C53,INDIRECT(calc!AE$12))+SUMIF(INDIRECT(calc!AE$7),$C53,INDIRECT(calc!AE$13))+SUMIF(INDIRECT(calc!AE$8),$C53,INDIRECT(calc!AE$14)))/(COUNTIF(INDIRECT(calc!AE$6),$C53)+COUNTIF(INDIRECT(calc!AE$7),$C53)+COUNTIF(INDIRECT(calc!AE$8),$C53))-SUMIF(INDIRECT(calc!AE$6),$C53,INDIRECT(calc!AE$9))-SUMIF(INDIRECT(calc!AE$7),$C53,INDIRECT(calc!AE$10))-SUMIF(INDIRECT(calc!AE$8),$C53,INDIRECT(calc!AE$11))),"")</f>
        <v/>
      </c>
      <c r="R53" s="158" t="str">
        <f ca="1">IFERROR(IF($C53="","",(SUMIF(INDIRECT(calc!AF$6),$C53,INDIRECT(calc!AF$12))+SUMIF(INDIRECT(calc!AF$7),$C53,INDIRECT(calc!AF$13))+SUMIF(INDIRECT(calc!AF$8),$C53,INDIRECT(calc!AF$14)))/(COUNTIF(INDIRECT(calc!AF$6),$C53)+COUNTIF(INDIRECT(calc!AF$7),$C53)+COUNTIF(INDIRECT(calc!AF$8),$C53))-SUMIF(INDIRECT(calc!AF$6),$C53,INDIRECT(calc!AF$9))-SUMIF(INDIRECT(calc!AF$7),$C53,INDIRECT(calc!AF$10))-SUMIF(INDIRECT(calc!AF$8),$C53,INDIRECT(calc!AF$11))),"")</f>
        <v/>
      </c>
      <c r="S53" s="158" t="str">
        <f ca="1">IFERROR(IF($C53="","",(SUMIF(INDIRECT(calc!AG$6),$C53,INDIRECT(calc!AG$12))+SUMIF(INDIRECT(calc!AG$7),$C53,INDIRECT(calc!AG$13))+SUMIF(INDIRECT(calc!AG$8),$C53,INDIRECT(calc!AG$14)))/(COUNTIF(INDIRECT(calc!AG$6),$C53)+COUNTIF(INDIRECT(calc!AG$7),$C53)+COUNTIF(INDIRECT(calc!AG$8),$C53))-SUMIF(INDIRECT(calc!AG$6),$C53,INDIRECT(calc!AG$9))-SUMIF(INDIRECT(calc!AG$7),$C53,INDIRECT(calc!AG$10))-SUMIF(INDIRECT(calc!AG$8),$C53,INDIRECT(calc!AG$11))),"")</f>
        <v/>
      </c>
      <c r="T53" s="158" t="str">
        <f ca="1">IFERROR(IF($C53="","",(SUMIF(INDIRECT(calc!AH$6),$C53,INDIRECT(calc!AH$12))+SUMIF(INDIRECT(calc!AH$7),$C53,INDIRECT(calc!AH$13))+SUMIF(INDIRECT(calc!AH$8),$C53,INDIRECT(calc!AH$14)))/(COUNTIF(INDIRECT(calc!AH$6),$C53)+COUNTIF(INDIRECT(calc!AH$7),$C53)+COUNTIF(INDIRECT(calc!AH$8),$C53))-SUMIF(INDIRECT(calc!AH$6),$C53,INDIRECT(calc!AH$9))-SUMIF(INDIRECT(calc!AH$7),$C53,INDIRECT(calc!AH$10))-SUMIF(INDIRECT(calc!AH$8),$C53,INDIRECT(calc!AH$11))),"")</f>
        <v/>
      </c>
      <c r="U53" s="158" t="str">
        <f ca="1">IFERROR(IF($C53="","",(SUMIF(INDIRECT(calc!AI$6),$C53,INDIRECT(calc!AI$12))+SUMIF(INDIRECT(calc!AI$7),$C53,INDIRECT(calc!AI$13))+SUMIF(INDIRECT(calc!AI$8),$C53,INDIRECT(calc!AI$14)))/(COUNTIF(INDIRECT(calc!AI$6),$C53)+COUNTIF(INDIRECT(calc!AI$7),$C53)+COUNTIF(INDIRECT(calc!AI$8),$C53))-SUMIF(INDIRECT(calc!AI$6),$C53,INDIRECT(calc!AI$9))-SUMIF(INDIRECT(calc!AI$7),$C53,INDIRECT(calc!AI$10))-SUMIF(INDIRECT(calc!AI$8),$C53,INDIRECT(calc!AI$11))),"")</f>
        <v/>
      </c>
      <c r="V53" s="158" t="str">
        <f ca="1">IFERROR(IF($C53="","",(SUMIF(INDIRECT(calc!AJ$6),$C53,INDIRECT(calc!AJ$12))+SUMIF(INDIRECT(calc!AJ$7),$C53,INDIRECT(calc!AJ$13))+SUMIF(INDIRECT(calc!AJ$8),$C53,INDIRECT(calc!AJ$14)))/(COUNTIF(INDIRECT(calc!AJ$6),$C53)+COUNTIF(INDIRECT(calc!AJ$7),$C53)+COUNTIF(INDIRECT(calc!AJ$8),$C53))-SUMIF(INDIRECT(calc!AJ$6),$C53,INDIRECT(calc!AJ$9))-SUMIF(INDIRECT(calc!AJ$7),$C53,INDIRECT(calc!AJ$10))-SUMIF(INDIRECT(calc!AJ$8),$C53,INDIRECT(calc!AJ$11))),"")</f>
        <v/>
      </c>
      <c r="X53" s="137"/>
    </row>
    <row r="54" spans="3:24">
      <c r="C54" s="131" t="str">
        <f t="shared" si="3"/>
        <v>7320092AA</v>
      </c>
      <c r="D54" s="131" t="str">
        <f t="shared" si="4"/>
        <v>HEATSHIELD BOSS</v>
      </c>
      <c r="E54" s="142">
        <f>SUMIF(Stocks!A:$A,$C54,Stocks!$B:$B)</f>
        <v>4109</v>
      </c>
      <c r="F54" s="142"/>
      <c r="G54" s="146">
        <f t="shared" ca="1" si="2"/>
        <v>0</v>
      </c>
      <c r="H54" s="158" t="str">
        <f ca="1">IFERROR(IF($C54="","",(SUMIF(INDIRECT(calc!V$6),$C54,INDIRECT(calc!V$12))+SUMIF(INDIRECT(calc!V$7),$C54,INDIRECT(calc!V$13))+SUMIF(INDIRECT(calc!V$8),$C54,INDIRECT(calc!V$14)))/(COUNTIF(INDIRECT(calc!V$6),$C54)+COUNTIF(INDIRECT(calc!V$7),$C54)+COUNTIF(INDIRECT(calc!V$8),$C54))-SUMIF(INDIRECT(calc!V$6),$C54,INDIRECT(calc!V$9))-SUMIF(INDIRECT(calc!V$7),$C54,INDIRECT(calc!V$10))-SUMIF(INDIRECT(calc!V$8),$C54,INDIRECT(calc!V$11))),"")</f>
        <v/>
      </c>
      <c r="I54" s="158">
        <f ca="1">IFERROR(IF($C54="","",(SUMIF(INDIRECT(calc!W$6),$C54,INDIRECT(calc!W$12))+SUMIF(INDIRECT(calc!W$7),$C54,INDIRECT(calc!W$13))+SUMIF(INDIRECT(calc!W$8),$C54,INDIRECT(calc!W$14)))/(COUNTIF(INDIRECT(calc!W$6),$C54)+COUNTIF(INDIRECT(calc!W$7),$C54)+COUNTIF(INDIRECT(calc!W$8),$C54))-SUMIF(INDIRECT(calc!W$6),$C54,INDIRECT(calc!W$9))-SUMIF(INDIRECT(calc!W$7),$C54,INDIRECT(calc!W$10))-SUMIF(INDIRECT(calc!W$8),$C54,INDIRECT(calc!W$11))),"")</f>
        <v>4033</v>
      </c>
      <c r="J54" s="158" t="str">
        <f ca="1">IFERROR(IF($C54="","",(SUMIF(INDIRECT(calc!X$6),$C54,INDIRECT(calc!X$12))+SUMIF(INDIRECT(calc!X$7),$C54,INDIRECT(calc!X$13))+SUMIF(INDIRECT(calc!X$8),$C54,INDIRECT(calc!X$14)))/(COUNTIF(INDIRECT(calc!X$6),$C54)+COUNTIF(INDIRECT(calc!X$7),$C54)+COUNTIF(INDIRECT(calc!X$8),$C54))-SUMIF(INDIRECT(calc!X$6),$C54,INDIRECT(calc!X$9))-SUMIF(INDIRECT(calc!X$7),$C54,INDIRECT(calc!X$10))-SUMIF(INDIRECT(calc!X$8),$C54,INDIRECT(calc!X$11))),"")</f>
        <v/>
      </c>
      <c r="K54" s="158" t="str">
        <f ca="1">IFERROR(IF($C54="","",(SUMIF(INDIRECT(calc!Y$6),$C54,INDIRECT(calc!Y$12))+SUMIF(INDIRECT(calc!Y$7),$C54,INDIRECT(calc!Y$13))+SUMIF(INDIRECT(calc!Y$8),$C54,INDIRECT(calc!Y$14)))/(COUNTIF(INDIRECT(calc!Y$6),$C54)+COUNTIF(INDIRECT(calc!Y$7),$C54)+COUNTIF(INDIRECT(calc!Y$8),$C54))-SUMIF(INDIRECT(calc!Y$6),$C54,INDIRECT(calc!Y$9))-SUMIF(INDIRECT(calc!Y$7),$C54,INDIRECT(calc!Y$10))-SUMIF(INDIRECT(calc!Y$8),$C54,INDIRECT(calc!Y$11))),"")</f>
        <v/>
      </c>
      <c r="L54" s="158" t="str">
        <f ca="1">IFERROR(IF($C54="","",(SUMIF(INDIRECT(calc!Z$6),$C54,INDIRECT(calc!Z$12))+SUMIF(INDIRECT(calc!Z$7),$C54,INDIRECT(calc!Z$13))+SUMIF(INDIRECT(calc!Z$8),$C54,INDIRECT(calc!Z$14)))/(COUNTIF(INDIRECT(calc!Z$6),$C54)+COUNTIF(INDIRECT(calc!Z$7),$C54)+COUNTIF(INDIRECT(calc!Z$8),$C54))-SUMIF(INDIRECT(calc!Z$6),$C54,INDIRECT(calc!Z$9))-SUMIF(INDIRECT(calc!Z$7),$C54,INDIRECT(calc!Z$10))-SUMIF(INDIRECT(calc!Z$8),$C54,INDIRECT(calc!Z$11))),"")</f>
        <v/>
      </c>
      <c r="M54" s="158" t="str">
        <f ca="1">IFERROR(IF($C54="","",(SUMIF(INDIRECT(calc!AA$6),$C54,INDIRECT(calc!AA$12))+SUMIF(INDIRECT(calc!AA$7),$C54,INDIRECT(calc!AA$13))+SUMIF(INDIRECT(calc!AA$8),$C54,INDIRECT(calc!AA$14)))/(COUNTIF(INDIRECT(calc!AA$6),$C54)+COUNTIF(INDIRECT(calc!AA$7),$C54)+COUNTIF(INDIRECT(calc!AA$8),$C54))-SUMIF(INDIRECT(calc!AA$6),$C54,INDIRECT(calc!AA$9))-SUMIF(INDIRECT(calc!AA$7),$C54,INDIRECT(calc!AA$10))-SUMIF(INDIRECT(calc!AA$8),$C54,INDIRECT(calc!AA$11))),"")</f>
        <v/>
      </c>
      <c r="N54" s="158" t="str">
        <f ca="1">IFERROR(IF($C54="","",(SUMIF(INDIRECT(calc!AB$6),$C54,INDIRECT(calc!AB$12))+SUMIF(INDIRECT(calc!AB$7),$C54,INDIRECT(calc!AB$13))+SUMIF(INDIRECT(calc!AB$8),$C54,INDIRECT(calc!AB$14)))/(COUNTIF(INDIRECT(calc!AB$6),$C54)+COUNTIF(INDIRECT(calc!AB$7),$C54)+COUNTIF(INDIRECT(calc!AB$8),$C54))-SUMIF(INDIRECT(calc!AB$6),$C54,INDIRECT(calc!AB$9))-SUMIF(INDIRECT(calc!AB$7),$C54,INDIRECT(calc!AB$10))-SUMIF(INDIRECT(calc!AB$8),$C54,INDIRECT(calc!AB$11))),"")</f>
        <v/>
      </c>
      <c r="O54" s="158" t="str">
        <f ca="1">IFERROR(IF($C54="","",(SUMIF(INDIRECT(calc!AC$6),$C54,INDIRECT(calc!AC$12))+SUMIF(INDIRECT(calc!AC$7),$C54,INDIRECT(calc!AC$13))+SUMIF(INDIRECT(calc!AC$8),$C54,INDIRECT(calc!AC$14)))/(COUNTIF(INDIRECT(calc!AC$6),$C54)+COUNTIF(INDIRECT(calc!AC$7),$C54)+COUNTIF(INDIRECT(calc!AC$8),$C54))-SUMIF(INDIRECT(calc!AC$6),$C54,INDIRECT(calc!AC$9))-SUMIF(INDIRECT(calc!AC$7),$C54,INDIRECT(calc!AC$10))-SUMIF(INDIRECT(calc!AC$8),$C54,INDIRECT(calc!AC$11))),"")</f>
        <v/>
      </c>
      <c r="P54" s="158" t="str">
        <f ca="1">IFERROR(IF($C54="","",(SUMIF(INDIRECT(calc!AD$6),$C54,INDIRECT(calc!AD$12))+SUMIF(INDIRECT(calc!AD$7),$C54,INDIRECT(calc!AD$13))+SUMIF(INDIRECT(calc!AD$8),$C54,INDIRECT(calc!AD$14)))/(COUNTIF(INDIRECT(calc!AD$6),$C54)+COUNTIF(INDIRECT(calc!AD$7),$C54)+COUNTIF(INDIRECT(calc!AD$8),$C54))-SUMIF(INDIRECT(calc!AD$6),$C54,INDIRECT(calc!AD$9))-SUMIF(INDIRECT(calc!AD$7),$C54,INDIRECT(calc!AD$10))-SUMIF(INDIRECT(calc!AD$8),$C54,INDIRECT(calc!AD$11))),"")</f>
        <v/>
      </c>
      <c r="Q54" s="158" t="str">
        <f ca="1">IFERROR(IF($C54="","",(SUMIF(INDIRECT(calc!AE$6),$C54,INDIRECT(calc!AE$12))+SUMIF(INDIRECT(calc!AE$7),$C54,INDIRECT(calc!AE$13))+SUMIF(INDIRECT(calc!AE$8),$C54,INDIRECT(calc!AE$14)))/(COUNTIF(INDIRECT(calc!AE$6),$C54)+COUNTIF(INDIRECT(calc!AE$7),$C54)+COUNTIF(INDIRECT(calc!AE$8),$C54))-SUMIF(INDIRECT(calc!AE$6),$C54,INDIRECT(calc!AE$9))-SUMIF(INDIRECT(calc!AE$7),$C54,INDIRECT(calc!AE$10))-SUMIF(INDIRECT(calc!AE$8),$C54,INDIRECT(calc!AE$11))),"")</f>
        <v/>
      </c>
      <c r="R54" s="158" t="str">
        <f ca="1">IFERROR(IF($C54="","",(SUMIF(INDIRECT(calc!AF$6),$C54,INDIRECT(calc!AF$12))+SUMIF(INDIRECT(calc!AF$7),$C54,INDIRECT(calc!AF$13))+SUMIF(INDIRECT(calc!AF$8),$C54,INDIRECT(calc!AF$14)))/(COUNTIF(INDIRECT(calc!AF$6),$C54)+COUNTIF(INDIRECT(calc!AF$7),$C54)+COUNTIF(INDIRECT(calc!AF$8),$C54))-SUMIF(INDIRECT(calc!AF$6),$C54,INDIRECT(calc!AF$9))-SUMIF(INDIRECT(calc!AF$7),$C54,INDIRECT(calc!AF$10))-SUMIF(INDIRECT(calc!AF$8),$C54,INDIRECT(calc!AF$11))),"")</f>
        <v/>
      </c>
      <c r="S54" s="158" t="str">
        <f ca="1">IFERROR(IF($C54="","",(SUMIF(INDIRECT(calc!AG$6),$C54,INDIRECT(calc!AG$12))+SUMIF(INDIRECT(calc!AG$7),$C54,INDIRECT(calc!AG$13))+SUMIF(INDIRECT(calc!AG$8),$C54,INDIRECT(calc!AG$14)))/(COUNTIF(INDIRECT(calc!AG$6),$C54)+COUNTIF(INDIRECT(calc!AG$7),$C54)+COUNTIF(INDIRECT(calc!AG$8),$C54))-SUMIF(INDIRECT(calc!AG$6),$C54,INDIRECT(calc!AG$9))-SUMIF(INDIRECT(calc!AG$7),$C54,INDIRECT(calc!AG$10))-SUMIF(INDIRECT(calc!AG$8),$C54,INDIRECT(calc!AG$11))),"")</f>
        <v/>
      </c>
      <c r="T54" s="158" t="str">
        <f ca="1">IFERROR(IF($C54="","",(SUMIF(INDIRECT(calc!AH$6),$C54,INDIRECT(calc!AH$12))+SUMIF(INDIRECT(calc!AH$7),$C54,INDIRECT(calc!AH$13))+SUMIF(INDIRECT(calc!AH$8),$C54,INDIRECT(calc!AH$14)))/(COUNTIF(INDIRECT(calc!AH$6),$C54)+COUNTIF(INDIRECT(calc!AH$7),$C54)+COUNTIF(INDIRECT(calc!AH$8),$C54))-SUMIF(INDIRECT(calc!AH$6),$C54,INDIRECT(calc!AH$9))-SUMIF(INDIRECT(calc!AH$7),$C54,INDIRECT(calc!AH$10))-SUMIF(INDIRECT(calc!AH$8),$C54,INDIRECT(calc!AH$11))),"")</f>
        <v/>
      </c>
      <c r="U54" s="158" t="str">
        <f ca="1">IFERROR(IF($C54="","",(SUMIF(INDIRECT(calc!AI$6),$C54,INDIRECT(calc!AI$12))+SUMIF(INDIRECT(calc!AI$7),$C54,INDIRECT(calc!AI$13))+SUMIF(INDIRECT(calc!AI$8),$C54,INDIRECT(calc!AI$14)))/(COUNTIF(INDIRECT(calc!AI$6),$C54)+COUNTIF(INDIRECT(calc!AI$7),$C54)+COUNTIF(INDIRECT(calc!AI$8),$C54))-SUMIF(INDIRECT(calc!AI$6),$C54,INDIRECT(calc!AI$9))-SUMIF(INDIRECT(calc!AI$7),$C54,INDIRECT(calc!AI$10))-SUMIF(INDIRECT(calc!AI$8),$C54,INDIRECT(calc!AI$11))),"")</f>
        <v/>
      </c>
      <c r="V54" s="158" t="str">
        <f ca="1">IFERROR(IF($C54="","",(SUMIF(INDIRECT(calc!AJ$6),$C54,INDIRECT(calc!AJ$12))+SUMIF(INDIRECT(calc!AJ$7),$C54,INDIRECT(calc!AJ$13))+SUMIF(INDIRECT(calc!AJ$8),$C54,INDIRECT(calc!AJ$14)))/(COUNTIF(INDIRECT(calc!AJ$6),$C54)+COUNTIF(INDIRECT(calc!AJ$7),$C54)+COUNTIF(INDIRECT(calc!AJ$8),$C54))-SUMIF(INDIRECT(calc!AJ$6),$C54,INDIRECT(calc!AJ$9))-SUMIF(INDIRECT(calc!AJ$7),$C54,INDIRECT(calc!AJ$10))-SUMIF(INDIRECT(calc!AJ$8),$C54,INDIRECT(calc!AJ$11))),"")</f>
        <v/>
      </c>
      <c r="X54" s="137"/>
    </row>
    <row r="55" spans="3:24">
      <c r="C55" s="131" t="str">
        <f t="shared" si="3"/>
        <v>7410827UA</v>
      </c>
      <c r="D55" s="131" t="str">
        <f t="shared" si="4"/>
        <v>VENT SYST BODY FLVV</v>
      </c>
      <c r="E55" s="142">
        <f>SUMIF(Stocks!A:$A,$C55,Stocks!$B:$B)</f>
        <v>106</v>
      </c>
      <c r="F55" s="142"/>
      <c r="G55" s="146">
        <f t="shared" ca="1" si="2"/>
        <v>0</v>
      </c>
      <c r="H55" s="158" t="str">
        <f ca="1">IFERROR(IF($C55="","",(SUMIF(INDIRECT(calc!V$6),$C55,INDIRECT(calc!V$12))+SUMIF(INDIRECT(calc!V$7),$C55,INDIRECT(calc!V$13))+SUMIF(INDIRECT(calc!V$8),$C55,INDIRECT(calc!V$14)))/(COUNTIF(INDIRECT(calc!V$6),$C55)+COUNTIF(INDIRECT(calc!V$7),$C55)+COUNTIF(INDIRECT(calc!V$8),$C55))-SUMIF(INDIRECT(calc!V$6),$C55,INDIRECT(calc!V$9))-SUMIF(INDIRECT(calc!V$7),$C55,INDIRECT(calc!V$10))-SUMIF(INDIRECT(calc!V$8),$C55,INDIRECT(calc!V$11))),"")</f>
        <v/>
      </c>
      <c r="I55" s="158">
        <f ca="1">IFERROR(IF($C55="","",(SUMIF(INDIRECT(calc!W$6),$C55,INDIRECT(calc!W$12))+SUMIF(INDIRECT(calc!W$7),$C55,INDIRECT(calc!W$13))+SUMIF(INDIRECT(calc!W$8),$C55,INDIRECT(calc!W$14)))/(COUNTIF(INDIRECT(calc!W$6),$C55)+COUNTIF(INDIRECT(calc!W$7),$C55)+COUNTIF(INDIRECT(calc!W$8),$C55))-SUMIF(INDIRECT(calc!W$6),$C55,INDIRECT(calc!W$9))-SUMIF(INDIRECT(calc!W$7),$C55,INDIRECT(calc!W$10))-SUMIF(INDIRECT(calc!W$8),$C55,INDIRECT(calc!W$11))),"")</f>
        <v>95</v>
      </c>
      <c r="J55" s="158" t="str">
        <f ca="1">IFERROR(IF($C55="","",(SUMIF(INDIRECT(calc!X$6),$C55,INDIRECT(calc!X$12))+SUMIF(INDIRECT(calc!X$7),$C55,INDIRECT(calc!X$13))+SUMIF(INDIRECT(calc!X$8),$C55,INDIRECT(calc!X$14)))/(COUNTIF(INDIRECT(calc!X$6),$C55)+COUNTIF(INDIRECT(calc!X$7),$C55)+COUNTIF(INDIRECT(calc!X$8),$C55))-SUMIF(INDIRECT(calc!X$6),$C55,INDIRECT(calc!X$9))-SUMIF(INDIRECT(calc!X$7),$C55,INDIRECT(calc!X$10))-SUMIF(INDIRECT(calc!X$8),$C55,INDIRECT(calc!X$11))),"")</f>
        <v/>
      </c>
      <c r="K55" s="158" t="str">
        <f ca="1">IFERROR(IF($C55="","",(SUMIF(INDIRECT(calc!Y$6),$C55,INDIRECT(calc!Y$12))+SUMIF(INDIRECT(calc!Y$7),$C55,INDIRECT(calc!Y$13))+SUMIF(INDIRECT(calc!Y$8),$C55,INDIRECT(calc!Y$14)))/(COUNTIF(INDIRECT(calc!Y$6),$C55)+COUNTIF(INDIRECT(calc!Y$7),$C55)+COUNTIF(INDIRECT(calc!Y$8),$C55))-SUMIF(INDIRECT(calc!Y$6),$C55,INDIRECT(calc!Y$9))-SUMIF(INDIRECT(calc!Y$7),$C55,INDIRECT(calc!Y$10))-SUMIF(INDIRECT(calc!Y$8),$C55,INDIRECT(calc!Y$11))),"")</f>
        <v/>
      </c>
      <c r="L55" s="158" t="str">
        <f ca="1">IFERROR(IF($C55="","",(SUMIF(INDIRECT(calc!Z$6),$C55,INDIRECT(calc!Z$12))+SUMIF(INDIRECT(calc!Z$7),$C55,INDIRECT(calc!Z$13))+SUMIF(INDIRECT(calc!Z$8),$C55,INDIRECT(calc!Z$14)))/(COUNTIF(INDIRECT(calc!Z$6),$C55)+COUNTIF(INDIRECT(calc!Z$7),$C55)+COUNTIF(INDIRECT(calc!Z$8),$C55))-SUMIF(INDIRECT(calc!Z$6),$C55,INDIRECT(calc!Z$9))-SUMIF(INDIRECT(calc!Z$7),$C55,INDIRECT(calc!Z$10))-SUMIF(INDIRECT(calc!Z$8),$C55,INDIRECT(calc!Z$11))),"")</f>
        <v/>
      </c>
      <c r="M55" s="158" t="str">
        <f ca="1">IFERROR(IF($C55="","",(SUMIF(INDIRECT(calc!AA$6),$C55,INDIRECT(calc!AA$12))+SUMIF(INDIRECT(calc!AA$7),$C55,INDIRECT(calc!AA$13))+SUMIF(INDIRECT(calc!AA$8),$C55,INDIRECT(calc!AA$14)))/(COUNTIF(INDIRECT(calc!AA$6),$C55)+COUNTIF(INDIRECT(calc!AA$7),$C55)+COUNTIF(INDIRECT(calc!AA$8),$C55))-SUMIF(INDIRECT(calc!AA$6),$C55,INDIRECT(calc!AA$9))-SUMIF(INDIRECT(calc!AA$7),$C55,INDIRECT(calc!AA$10))-SUMIF(INDIRECT(calc!AA$8),$C55,INDIRECT(calc!AA$11))),"")</f>
        <v/>
      </c>
      <c r="N55" s="158" t="str">
        <f ca="1">IFERROR(IF($C55="","",(SUMIF(INDIRECT(calc!AB$6),$C55,INDIRECT(calc!AB$12))+SUMIF(INDIRECT(calc!AB$7),$C55,INDIRECT(calc!AB$13))+SUMIF(INDIRECT(calc!AB$8),$C55,INDIRECT(calc!AB$14)))/(COUNTIF(INDIRECT(calc!AB$6),$C55)+COUNTIF(INDIRECT(calc!AB$7),$C55)+COUNTIF(INDIRECT(calc!AB$8),$C55))-SUMIF(INDIRECT(calc!AB$6),$C55,INDIRECT(calc!AB$9))-SUMIF(INDIRECT(calc!AB$7),$C55,INDIRECT(calc!AB$10))-SUMIF(INDIRECT(calc!AB$8),$C55,INDIRECT(calc!AB$11))),"")</f>
        <v/>
      </c>
      <c r="O55" s="158" t="str">
        <f ca="1">IFERROR(IF($C55="","",(SUMIF(INDIRECT(calc!AC$6),$C55,INDIRECT(calc!AC$12))+SUMIF(INDIRECT(calc!AC$7),$C55,INDIRECT(calc!AC$13))+SUMIF(INDIRECT(calc!AC$8),$C55,INDIRECT(calc!AC$14)))/(COUNTIF(INDIRECT(calc!AC$6),$C55)+COUNTIF(INDIRECT(calc!AC$7),$C55)+COUNTIF(INDIRECT(calc!AC$8),$C55))-SUMIF(INDIRECT(calc!AC$6),$C55,INDIRECT(calc!AC$9))-SUMIF(INDIRECT(calc!AC$7),$C55,INDIRECT(calc!AC$10))-SUMIF(INDIRECT(calc!AC$8),$C55,INDIRECT(calc!AC$11))),"")</f>
        <v/>
      </c>
      <c r="P55" s="158" t="str">
        <f ca="1">IFERROR(IF($C55="","",(SUMIF(INDIRECT(calc!AD$6),$C55,INDIRECT(calc!AD$12))+SUMIF(INDIRECT(calc!AD$7),$C55,INDIRECT(calc!AD$13))+SUMIF(INDIRECT(calc!AD$8),$C55,INDIRECT(calc!AD$14)))/(COUNTIF(INDIRECT(calc!AD$6),$C55)+COUNTIF(INDIRECT(calc!AD$7),$C55)+COUNTIF(INDIRECT(calc!AD$8),$C55))-SUMIF(INDIRECT(calc!AD$6),$C55,INDIRECT(calc!AD$9))-SUMIF(INDIRECT(calc!AD$7),$C55,INDIRECT(calc!AD$10))-SUMIF(INDIRECT(calc!AD$8),$C55,INDIRECT(calc!AD$11))),"")</f>
        <v/>
      </c>
      <c r="Q55" s="158" t="str">
        <f ca="1">IFERROR(IF($C55="","",(SUMIF(INDIRECT(calc!AE$6),$C55,INDIRECT(calc!AE$12))+SUMIF(INDIRECT(calc!AE$7),$C55,INDIRECT(calc!AE$13))+SUMIF(INDIRECT(calc!AE$8),$C55,INDIRECT(calc!AE$14)))/(COUNTIF(INDIRECT(calc!AE$6),$C55)+COUNTIF(INDIRECT(calc!AE$7),$C55)+COUNTIF(INDIRECT(calc!AE$8),$C55))-SUMIF(INDIRECT(calc!AE$6),$C55,INDIRECT(calc!AE$9))-SUMIF(INDIRECT(calc!AE$7),$C55,INDIRECT(calc!AE$10))-SUMIF(INDIRECT(calc!AE$8),$C55,INDIRECT(calc!AE$11))),"")</f>
        <v/>
      </c>
      <c r="R55" s="158" t="str">
        <f ca="1">IFERROR(IF($C55="","",(SUMIF(INDIRECT(calc!AF$6),$C55,INDIRECT(calc!AF$12))+SUMIF(INDIRECT(calc!AF$7),$C55,INDIRECT(calc!AF$13))+SUMIF(INDIRECT(calc!AF$8),$C55,INDIRECT(calc!AF$14)))/(COUNTIF(INDIRECT(calc!AF$6),$C55)+COUNTIF(INDIRECT(calc!AF$7),$C55)+COUNTIF(INDIRECT(calc!AF$8),$C55))-SUMIF(INDIRECT(calc!AF$6),$C55,INDIRECT(calc!AF$9))-SUMIF(INDIRECT(calc!AF$7),$C55,INDIRECT(calc!AF$10))-SUMIF(INDIRECT(calc!AF$8),$C55,INDIRECT(calc!AF$11))),"")</f>
        <v/>
      </c>
      <c r="S55" s="158" t="str">
        <f ca="1">IFERROR(IF($C55="","",(SUMIF(INDIRECT(calc!AG$6),$C55,INDIRECT(calc!AG$12))+SUMIF(INDIRECT(calc!AG$7),$C55,INDIRECT(calc!AG$13))+SUMIF(INDIRECT(calc!AG$8),$C55,INDIRECT(calc!AG$14)))/(COUNTIF(INDIRECT(calc!AG$6),$C55)+COUNTIF(INDIRECT(calc!AG$7),$C55)+COUNTIF(INDIRECT(calc!AG$8),$C55))-SUMIF(INDIRECT(calc!AG$6),$C55,INDIRECT(calc!AG$9))-SUMIF(INDIRECT(calc!AG$7),$C55,INDIRECT(calc!AG$10))-SUMIF(INDIRECT(calc!AG$8),$C55,INDIRECT(calc!AG$11))),"")</f>
        <v/>
      </c>
      <c r="T55" s="158" t="str">
        <f ca="1">IFERROR(IF($C55="","",(SUMIF(INDIRECT(calc!AH$6),$C55,INDIRECT(calc!AH$12))+SUMIF(INDIRECT(calc!AH$7),$C55,INDIRECT(calc!AH$13))+SUMIF(INDIRECT(calc!AH$8),$C55,INDIRECT(calc!AH$14)))/(COUNTIF(INDIRECT(calc!AH$6),$C55)+COUNTIF(INDIRECT(calc!AH$7),$C55)+COUNTIF(INDIRECT(calc!AH$8),$C55))-SUMIF(INDIRECT(calc!AH$6),$C55,INDIRECT(calc!AH$9))-SUMIF(INDIRECT(calc!AH$7),$C55,INDIRECT(calc!AH$10))-SUMIF(INDIRECT(calc!AH$8),$C55,INDIRECT(calc!AH$11))),"")</f>
        <v/>
      </c>
      <c r="U55" s="158" t="str">
        <f ca="1">IFERROR(IF($C55="","",(SUMIF(INDIRECT(calc!AI$6),$C55,INDIRECT(calc!AI$12))+SUMIF(INDIRECT(calc!AI$7),$C55,INDIRECT(calc!AI$13))+SUMIF(INDIRECT(calc!AI$8),$C55,INDIRECT(calc!AI$14)))/(COUNTIF(INDIRECT(calc!AI$6),$C55)+COUNTIF(INDIRECT(calc!AI$7),$C55)+COUNTIF(INDIRECT(calc!AI$8),$C55))-SUMIF(INDIRECT(calc!AI$6),$C55,INDIRECT(calc!AI$9))-SUMIF(INDIRECT(calc!AI$7),$C55,INDIRECT(calc!AI$10))-SUMIF(INDIRECT(calc!AI$8),$C55,INDIRECT(calc!AI$11))),"")</f>
        <v/>
      </c>
      <c r="V55" s="158" t="str">
        <f ca="1">IFERROR(IF($C55="","",(SUMIF(INDIRECT(calc!AJ$6),$C55,INDIRECT(calc!AJ$12))+SUMIF(INDIRECT(calc!AJ$7),$C55,INDIRECT(calc!AJ$13))+SUMIF(INDIRECT(calc!AJ$8),$C55,INDIRECT(calc!AJ$14)))/(COUNTIF(INDIRECT(calc!AJ$6),$C55)+COUNTIF(INDIRECT(calc!AJ$7),$C55)+COUNTIF(INDIRECT(calc!AJ$8),$C55))-SUMIF(INDIRECT(calc!AJ$6),$C55,INDIRECT(calc!AJ$9))-SUMIF(INDIRECT(calc!AJ$7),$C55,INDIRECT(calc!AJ$10))-SUMIF(INDIRECT(calc!AJ$8),$C55,INDIRECT(calc!AJ$11))),"")</f>
        <v/>
      </c>
      <c r="X55" s="137"/>
    </row>
    <row r="56" spans="3:24">
      <c r="C56" s="131" t="str">
        <f t="shared" si="3"/>
        <v>7432730TB</v>
      </c>
      <c r="D56" s="131" t="str">
        <f t="shared" si="4"/>
        <v>FILL VENT LINE</v>
      </c>
      <c r="E56" s="142">
        <f>SUMIF(Stocks!A:$A,$C56,Stocks!$B:$B)</f>
        <v>0</v>
      </c>
      <c r="F56" s="142"/>
      <c r="G56" s="146">
        <f t="shared" ca="1" si="2"/>
        <v>-19</v>
      </c>
      <c r="H56" s="158" t="str">
        <f ca="1">IFERROR(IF($C56="","",(SUMIF(INDIRECT(calc!V$6),$C56,INDIRECT(calc!V$12))+SUMIF(INDIRECT(calc!V$7),$C56,INDIRECT(calc!V$13))+SUMIF(INDIRECT(calc!V$8),$C56,INDIRECT(calc!V$14)))/(COUNTIF(INDIRECT(calc!V$6),$C56)+COUNTIF(INDIRECT(calc!V$7),$C56)+COUNTIF(INDIRECT(calc!V$8),$C56))-SUMIF(INDIRECT(calc!V$6),$C56,INDIRECT(calc!V$9))-SUMIF(INDIRECT(calc!V$7),$C56,INDIRECT(calc!V$10))-SUMIF(INDIRECT(calc!V$8),$C56,INDIRECT(calc!V$11))),"")</f>
        <v/>
      </c>
      <c r="I56" s="158">
        <f ca="1">IFERROR(IF($C56="","",(SUMIF(INDIRECT(calc!W$6),$C56,INDIRECT(calc!W$12))+SUMIF(INDIRECT(calc!W$7),$C56,INDIRECT(calc!W$13))+SUMIF(INDIRECT(calc!W$8),$C56,INDIRECT(calc!W$14)))/(COUNTIF(INDIRECT(calc!W$6),$C56)+COUNTIF(INDIRECT(calc!W$7),$C56)+COUNTIF(INDIRECT(calc!W$8),$C56))-SUMIF(INDIRECT(calc!W$6),$C56,INDIRECT(calc!W$9))-SUMIF(INDIRECT(calc!W$7),$C56,INDIRECT(calc!W$10))-SUMIF(INDIRECT(calc!W$8),$C56,INDIRECT(calc!W$11))),"")</f>
        <v>-19</v>
      </c>
      <c r="J56" s="158" t="str">
        <f ca="1">IFERROR(IF($C56="","",(SUMIF(INDIRECT(calc!X$6),$C56,INDIRECT(calc!X$12))+SUMIF(INDIRECT(calc!X$7),$C56,INDIRECT(calc!X$13))+SUMIF(INDIRECT(calc!X$8),$C56,INDIRECT(calc!X$14)))/(COUNTIF(INDIRECT(calc!X$6),$C56)+COUNTIF(INDIRECT(calc!X$7),$C56)+COUNTIF(INDIRECT(calc!X$8),$C56))-SUMIF(INDIRECT(calc!X$6),$C56,INDIRECT(calc!X$9))-SUMIF(INDIRECT(calc!X$7),$C56,INDIRECT(calc!X$10))-SUMIF(INDIRECT(calc!X$8),$C56,INDIRECT(calc!X$11))),"")</f>
        <v/>
      </c>
      <c r="K56" s="158" t="str">
        <f ca="1">IFERROR(IF($C56="","",(SUMIF(INDIRECT(calc!Y$6),$C56,INDIRECT(calc!Y$12))+SUMIF(INDIRECT(calc!Y$7),$C56,INDIRECT(calc!Y$13))+SUMIF(INDIRECT(calc!Y$8),$C56,INDIRECT(calc!Y$14)))/(COUNTIF(INDIRECT(calc!Y$6),$C56)+COUNTIF(INDIRECT(calc!Y$7),$C56)+COUNTIF(INDIRECT(calc!Y$8),$C56))-SUMIF(INDIRECT(calc!Y$6),$C56,INDIRECT(calc!Y$9))-SUMIF(INDIRECT(calc!Y$7),$C56,INDIRECT(calc!Y$10))-SUMIF(INDIRECT(calc!Y$8),$C56,INDIRECT(calc!Y$11))),"")</f>
        <v/>
      </c>
      <c r="L56" s="158" t="str">
        <f ca="1">IFERROR(IF($C56="","",(SUMIF(INDIRECT(calc!Z$6),$C56,INDIRECT(calc!Z$12))+SUMIF(INDIRECT(calc!Z$7),$C56,INDIRECT(calc!Z$13))+SUMIF(INDIRECT(calc!Z$8),$C56,INDIRECT(calc!Z$14)))/(COUNTIF(INDIRECT(calc!Z$6),$C56)+COUNTIF(INDIRECT(calc!Z$7),$C56)+COUNTIF(INDIRECT(calc!Z$8),$C56))-SUMIF(INDIRECT(calc!Z$6),$C56,INDIRECT(calc!Z$9))-SUMIF(INDIRECT(calc!Z$7),$C56,INDIRECT(calc!Z$10))-SUMIF(INDIRECT(calc!Z$8),$C56,INDIRECT(calc!Z$11))),"")</f>
        <v/>
      </c>
      <c r="M56" s="158" t="str">
        <f ca="1">IFERROR(IF($C56="","",(SUMIF(INDIRECT(calc!AA$6),$C56,INDIRECT(calc!AA$12))+SUMIF(INDIRECT(calc!AA$7),$C56,INDIRECT(calc!AA$13))+SUMIF(INDIRECT(calc!AA$8),$C56,INDIRECT(calc!AA$14)))/(COUNTIF(INDIRECT(calc!AA$6),$C56)+COUNTIF(INDIRECT(calc!AA$7),$C56)+COUNTIF(INDIRECT(calc!AA$8),$C56))-SUMIF(INDIRECT(calc!AA$6),$C56,INDIRECT(calc!AA$9))-SUMIF(INDIRECT(calc!AA$7),$C56,INDIRECT(calc!AA$10))-SUMIF(INDIRECT(calc!AA$8),$C56,INDIRECT(calc!AA$11))),"")</f>
        <v/>
      </c>
      <c r="N56" s="158" t="str">
        <f ca="1">IFERROR(IF($C56="","",(SUMIF(INDIRECT(calc!AB$6),$C56,INDIRECT(calc!AB$12))+SUMIF(INDIRECT(calc!AB$7),$C56,INDIRECT(calc!AB$13))+SUMIF(INDIRECT(calc!AB$8),$C56,INDIRECT(calc!AB$14)))/(COUNTIF(INDIRECT(calc!AB$6),$C56)+COUNTIF(INDIRECT(calc!AB$7),$C56)+COUNTIF(INDIRECT(calc!AB$8),$C56))-SUMIF(INDIRECT(calc!AB$6),$C56,INDIRECT(calc!AB$9))-SUMIF(INDIRECT(calc!AB$7),$C56,INDIRECT(calc!AB$10))-SUMIF(INDIRECT(calc!AB$8),$C56,INDIRECT(calc!AB$11))),"")</f>
        <v/>
      </c>
      <c r="O56" s="158" t="str">
        <f ca="1">IFERROR(IF($C56="","",(SUMIF(INDIRECT(calc!AC$6),$C56,INDIRECT(calc!AC$12))+SUMIF(INDIRECT(calc!AC$7),$C56,INDIRECT(calc!AC$13))+SUMIF(INDIRECT(calc!AC$8),$C56,INDIRECT(calc!AC$14)))/(COUNTIF(INDIRECT(calc!AC$6),$C56)+COUNTIF(INDIRECT(calc!AC$7),$C56)+COUNTIF(INDIRECT(calc!AC$8),$C56))-SUMIF(INDIRECT(calc!AC$6),$C56,INDIRECT(calc!AC$9))-SUMIF(INDIRECT(calc!AC$7),$C56,INDIRECT(calc!AC$10))-SUMIF(INDIRECT(calc!AC$8),$C56,INDIRECT(calc!AC$11))),"")</f>
        <v/>
      </c>
      <c r="P56" s="158" t="str">
        <f ca="1">IFERROR(IF($C56="","",(SUMIF(INDIRECT(calc!AD$6),$C56,INDIRECT(calc!AD$12))+SUMIF(INDIRECT(calc!AD$7),$C56,INDIRECT(calc!AD$13))+SUMIF(INDIRECT(calc!AD$8),$C56,INDIRECT(calc!AD$14)))/(COUNTIF(INDIRECT(calc!AD$6),$C56)+COUNTIF(INDIRECT(calc!AD$7),$C56)+COUNTIF(INDIRECT(calc!AD$8),$C56))-SUMIF(INDIRECT(calc!AD$6),$C56,INDIRECT(calc!AD$9))-SUMIF(INDIRECT(calc!AD$7),$C56,INDIRECT(calc!AD$10))-SUMIF(INDIRECT(calc!AD$8),$C56,INDIRECT(calc!AD$11))),"")</f>
        <v/>
      </c>
      <c r="Q56" s="158" t="str">
        <f ca="1">IFERROR(IF($C56="","",(SUMIF(INDIRECT(calc!AE$6),$C56,INDIRECT(calc!AE$12))+SUMIF(INDIRECT(calc!AE$7),$C56,INDIRECT(calc!AE$13))+SUMIF(INDIRECT(calc!AE$8),$C56,INDIRECT(calc!AE$14)))/(COUNTIF(INDIRECT(calc!AE$6),$C56)+COUNTIF(INDIRECT(calc!AE$7),$C56)+COUNTIF(INDIRECT(calc!AE$8),$C56))-SUMIF(INDIRECT(calc!AE$6),$C56,INDIRECT(calc!AE$9))-SUMIF(INDIRECT(calc!AE$7),$C56,INDIRECT(calc!AE$10))-SUMIF(INDIRECT(calc!AE$8),$C56,INDIRECT(calc!AE$11))),"")</f>
        <v/>
      </c>
      <c r="R56" s="158" t="str">
        <f ca="1">IFERROR(IF($C56="","",(SUMIF(INDIRECT(calc!AF$6),$C56,INDIRECT(calc!AF$12))+SUMIF(INDIRECT(calc!AF$7),$C56,INDIRECT(calc!AF$13))+SUMIF(INDIRECT(calc!AF$8),$C56,INDIRECT(calc!AF$14)))/(COUNTIF(INDIRECT(calc!AF$6),$C56)+COUNTIF(INDIRECT(calc!AF$7),$C56)+COUNTIF(INDIRECT(calc!AF$8),$C56))-SUMIF(INDIRECT(calc!AF$6),$C56,INDIRECT(calc!AF$9))-SUMIF(INDIRECT(calc!AF$7),$C56,INDIRECT(calc!AF$10))-SUMIF(INDIRECT(calc!AF$8),$C56,INDIRECT(calc!AF$11))),"")</f>
        <v/>
      </c>
      <c r="S56" s="158" t="str">
        <f ca="1">IFERROR(IF($C56="","",(SUMIF(INDIRECT(calc!AG$6),$C56,INDIRECT(calc!AG$12))+SUMIF(INDIRECT(calc!AG$7),$C56,INDIRECT(calc!AG$13))+SUMIF(INDIRECT(calc!AG$8),$C56,INDIRECT(calc!AG$14)))/(COUNTIF(INDIRECT(calc!AG$6),$C56)+COUNTIF(INDIRECT(calc!AG$7),$C56)+COUNTIF(INDIRECT(calc!AG$8),$C56))-SUMIF(INDIRECT(calc!AG$6),$C56,INDIRECT(calc!AG$9))-SUMIF(INDIRECT(calc!AG$7),$C56,INDIRECT(calc!AG$10))-SUMIF(INDIRECT(calc!AG$8),$C56,INDIRECT(calc!AG$11))),"")</f>
        <v/>
      </c>
      <c r="T56" s="158" t="str">
        <f ca="1">IFERROR(IF($C56="","",(SUMIF(INDIRECT(calc!AH$6),$C56,INDIRECT(calc!AH$12))+SUMIF(INDIRECT(calc!AH$7),$C56,INDIRECT(calc!AH$13))+SUMIF(INDIRECT(calc!AH$8),$C56,INDIRECT(calc!AH$14)))/(COUNTIF(INDIRECT(calc!AH$6),$C56)+COUNTIF(INDIRECT(calc!AH$7),$C56)+COUNTIF(INDIRECT(calc!AH$8),$C56))-SUMIF(INDIRECT(calc!AH$6),$C56,INDIRECT(calc!AH$9))-SUMIF(INDIRECT(calc!AH$7),$C56,INDIRECT(calc!AH$10))-SUMIF(INDIRECT(calc!AH$8),$C56,INDIRECT(calc!AH$11))),"")</f>
        <v/>
      </c>
      <c r="U56" s="158" t="str">
        <f ca="1">IFERROR(IF($C56="","",(SUMIF(INDIRECT(calc!AI$6),$C56,INDIRECT(calc!AI$12))+SUMIF(INDIRECT(calc!AI$7),$C56,INDIRECT(calc!AI$13))+SUMIF(INDIRECT(calc!AI$8),$C56,INDIRECT(calc!AI$14)))/(COUNTIF(INDIRECT(calc!AI$6),$C56)+COUNTIF(INDIRECT(calc!AI$7),$C56)+COUNTIF(INDIRECT(calc!AI$8),$C56))-SUMIF(INDIRECT(calc!AI$6),$C56,INDIRECT(calc!AI$9))-SUMIF(INDIRECT(calc!AI$7),$C56,INDIRECT(calc!AI$10))-SUMIF(INDIRECT(calc!AI$8),$C56,INDIRECT(calc!AI$11))),"")</f>
        <v/>
      </c>
      <c r="V56" s="158" t="str">
        <f ca="1">IFERROR(IF($C56="","",(SUMIF(INDIRECT(calc!AJ$6),$C56,INDIRECT(calc!AJ$12))+SUMIF(INDIRECT(calc!AJ$7),$C56,INDIRECT(calc!AJ$13))+SUMIF(INDIRECT(calc!AJ$8),$C56,INDIRECT(calc!AJ$14)))/(COUNTIF(INDIRECT(calc!AJ$6),$C56)+COUNTIF(INDIRECT(calc!AJ$7),$C56)+COUNTIF(INDIRECT(calc!AJ$8),$C56))-SUMIF(INDIRECT(calc!AJ$6),$C56,INDIRECT(calc!AJ$9))-SUMIF(INDIRECT(calc!AJ$7),$C56,INDIRECT(calc!AJ$10))-SUMIF(INDIRECT(calc!AJ$8),$C56,INDIRECT(calc!AJ$11))),"")</f>
        <v/>
      </c>
      <c r="X56" s="137"/>
    </row>
    <row r="57" spans="3:24">
      <c r="C57" s="131" t="str">
        <f t="shared" si="3"/>
        <v>7330193AA</v>
      </c>
      <c r="D57" s="131" t="str">
        <f t="shared" si="4"/>
        <v>SPIDER FILTER BOX MFA FWD</v>
      </c>
      <c r="E57" s="142">
        <f>SUMIF(Stocks!A:$A,$C57,Stocks!$B:$B)</f>
        <v>645</v>
      </c>
      <c r="F57" s="142"/>
      <c r="G57" s="146">
        <f t="shared" ca="1" si="2"/>
        <v>0</v>
      </c>
      <c r="H57" s="158" t="str">
        <f ca="1">IFERROR(IF($C57="","",(SUMIF(INDIRECT(calc!V$6),$C57,INDIRECT(calc!V$12))+SUMIF(INDIRECT(calc!V$7),$C57,INDIRECT(calc!V$13))+SUMIF(INDIRECT(calc!V$8),$C57,INDIRECT(calc!V$14)))/(COUNTIF(INDIRECT(calc!V$6),$C57)+COUNTIF(INDIRECT(calc!V$7),$C57)+COUNTIF(INDIRECT(calc!V$8),$C57))-SUMIF(INDIRECT(calc!V$6),$C57,INDIRECT(calc!V$9))-SUMIF(INDIRECT(calc!V$7),$C57,INDIRECT(calc!V$10))-SUMIF(INDIRECT(calc!V$8),$C57,INDIRECT(calc!V$11))),"")</f>
        <v/>
      </c>
      <c r="I57" s="158">
        <f ca="1">IFERROR(IF($C57="","",(SUMIF(INDIRECT(calc!W$6),$C57,INDIRECT(calc!W$12))+SUMIF(INDIRECT(calc!W$7),$C57,INDIRECT(calc!W$13))+SUMIF(INDIRECT(calc!W$8),$C57,INDIRECT(calc!W$14)))/(COUNTIF(INDIRECT(calc!W$6),$C57)+COUNTIF(INDIRECT(calc!W$7),$C57)+COUNTIF(INDIRECT(calc!W$8),$C57))-SUMIF(INDIRECT(calc!W$6),$C57,INDIRECT(calc!W$9))-SUMIF(INDIRECT(calc!W$7),$C57,INDIRECT(calc!W$10))-SUMIF(INDIRECT(calc!W$8),$C57,INDIRECT(calc!W$11))),"")</f>
        <v>634</v>
      </c>
      <c r="J57" s="158" t="str">
        <f ca="1">IFERROR(IF($C57="","",(SUMIF(INDIRECT(calc!X$6),$C57,INDIRECT(calc!X$12))+SUMIF(INDIRECT(calc!X$7),$C57,INDIRECT(calc!X$13))+SUMIF(INDIRECT(calc!X$8),$C57,INDIRECT(calc!X$14)))/(COUNTIF(INDIRECT(calc!X$6),$C57)+COUNTIF(INDIRECT(calc!X$7),$C57)+COUNTIF(INDIRECT(calc!X$8),$C57))-SUMIF(INDIRECT(calc!X$6),$C57,INDIRECT(calc!X$9))-SUMIF(INDIRECT(calc!X$7),$C57,INDIRECT(calc!X$10))-SUMIF(INDIRECT(calc!X$8),$C57,INDIRECT(calc!X$11))),"")</f>
        <v/>
      </c>
      <c r="K57" s="158" t="str">
        <f ca="1">IFERROR(IF($C57="","",(SUMIF(INDIRECT(calc!Y$6),$C57,INDIRECT(calc!Y$12))+SUMIF(INDIRECT(calc!Y$7),$C57,INDIRECT(calc!Y$13))+SUMIF(INDIRECT(calc!Y$8),$C57,INDIRECT(calc!Y$14)))/(COUNTIF(INDIRECT(calc!Y$6),$C57)+COUNTIF(INDIRECT(calc!Y$7),$C57)+COUNTIF(INDIRECT(calc!Y$8),$C57))-SUMIF(INDIRECT(calc!Y$6),$C57,INDIRECT(calc!Y$9))-SUMIF(INDIRECT(calc!Y$7),$C57,INDIRECT(calc!Y$10))-SUMIF(INDIRECT(calc!Y$8),$C57,INDIRECT(calc!Y$11))),"")</f>
        <v/>
      </c>
      <c r="L57" s="158" t="str">
        <f ca="1">IFERROR(IF($C57="","",(SUMIF(INDIRECT(calc!Z$6),$C57,INDIRECT(calc!Z$12))+SUMIF(INDIRECT(calc!Z$7),$C57,INDIRECT(calc!Z$13))+SUMIF(INDIRECT(calc!Z$8),$C57,INDIRECT(calc!Z$14)))/(COUNTIF(INDIRECT(calc!Z$6),$C57)+COUNTIF(INDIRECT(calc!Z$7),$C57)+COUNTIF(INDIRECT(calc!Z$8),$C57))-SUMIF(INDIRECT(calc!Z$6),$C57,INDIRECT(calc!Z$9))-SUMIF(INDIRECT(calc!Z$7),$C57,INDIRECT(calc!Z$10))-SUMIF(INDIRECT(calc!Z$8),$C57,INDIRECT(calc!Z$11))),"")</f>
        <v/>
      </c>
      <c r="M57" s="158" t="str">
        <f ca="1">IFERROR(IF($C57="","",(SUMIF(INDIRECT(calc!AA$6),$C57,INDIRECT(calc!AA$12))+SUMIF(INDIRECT(calc!AA$7),$C57,INDIRECT(calc!AA$13))+SUMIF(INDIRECT(calc!AA$8),$C57,INDIRECT(calc!AA$14)))/(COUNTIF(INDIRECT(calc!AA$6),$C57)+COUNTIF(INDIRECT(calc!AA$7),$C57)+COUNTIF(INDIRECT(calc!AA$8),$C57))-SUMIF(INDIRECT(calc!AA$6),$C57,INDIRECT(calc!AA$9))-SUMIF(INDIRECT(calc!AA$7),$C57,INDIRECT(calc!AA$10))-SUMIF(INDIRECT(calc!AA$8),$C57,INDIRECT(calc!AA$11))),"")</f>
        <v/>
      </c>
      <c r="N57" s="158" t="str">
        <f ca="1">IFERROR(IF($C57="","",(SUMIF(INDIRECT(calc!AB$6),$C57,INDIRECT(calc!AB$12))+SUMIF(INDIRECT(calc!AB$7),$C57,INDIRECT(calc!AB$13))+SUMIF(INDIRECT(calc!AB$8),$C57,INDIRECT(calc!AB$14)))/(COUNTIF(INDIRECT(calc!AB$6),$C57)+COUNTIF(INDIRECT(calc!AB$7),$C57)+COUNTIF(INDIRECT(calc!AB$8),$C57))-SUMIF(INDIRECT(calc!AB$6),$C57,INDIRECT(calc!AB$9))-SUMIF(INDIRECT(calc!AB$7),$C57,INDIRECT(calc!AB$10))-SUMIF(INDIRECT(calc!AB$8),$C57,INDIRECT(calc!AB$11))),"")</f>
        <v/>
      </c>
      <c r="O57" s="158" t="str">
        <f ca="1">IFERROR(IF($C57="","",(SUMIF(INDIRECT(calc!AC$6),$C57,INDIRECT(calc!AC$12))+SUMIF(INDIRECT(calc!AC$7),$C57,INDIRECT(calc!AC$13))+SUMIF(INDIRECT(calc!AC$8),$C57,INDIRECT(calc!AC$14)))/(COUNTIF(INDIRECT(calc!AC$6),$C57)+COUNTIF(INDIRECT(calc!AC$7),$C57)+COUNTIF(INDIRECT(calc!AC$8),$C57))-SUMIF(INDIRECT(calc!AC$6),$C57,INDIRECT(calc!AC$9))-SUMIF(INDIRECT(calc!AC$7),$C57,INDIRECT(calc!AC$10))-SUMIF(INDIRECT(calc!AC$8),$C57,INDIRECT(calc!AC$11))),"")</f>
        <v/>
      </c>
      <c r="P57" s="158" t="str">
        <f ca="1">IFERROR(IF($C57="","",(SUMIF(INDIRECT(calc!AD$6),$C57,INDIRECT(calc!AD$12))+SUMIF(INDIRECT(calc!AD$7),$C57,INDIRECT(calc!AD$13))+SUMIF(INDIRECT(calc!AD$8),$C57,INDIRECT(calc!AD$14)))/(COUNTIF(INDIRECT(calc!AD$6),$C57)+COUNTIF(INDIRECT(calc!AD$7),$C57)+COUNTIF(INDIRECT(calc!AD$8),$C57))-SUMIF(INDIRECT(calc!AD$6),$C57,INDIRECT(calc!AD$9))-SUMIF(INDIRECT(calc!AD$7),$C57,INDIRECT(calc!AD$10))-SUMIF(INDIRECT(calc!AD$8),$C57,INDIRECT(calc!AD$11))),"")</f>
        <v/>
      </c>
      <c r="Q57" s="158" t="str">
        <f ca="1">IFERROR(IF($C57="","",(SUMIF(INDIRECT(calc!AE$6),$C57,INDIRECT(calc!AE$12))+SUMIF(INDIRECT(calc!AE$7),$C57,INDIRECT(calc!AE$13))+SUMIF(INDIRECT(calc!AE$8),$C57,INDIRECT(calc!AE$14)))/(COUNTIF(INDIRECT(calc!AE$6),$C57)+COUNTIF(INDIRECT(calc!AE$7),$C57)+COUNTIF(INDIRECT(calc!AE$8),$C57))-SUMIF(INDIRECT(calc!AE$6),$C57,INDIRECT(calc!AE$9))-SUMIF(INDIRECT(calc!AE$7),$C57,INDIRECT(calc!AE$10))-SUMIF(INDIRECT(calc!AE$8),$C57,INDIRECT(calc!AE$11))),"")</f>
        <v/>
      </c>
      <c r="R57" s="158" t="str">
        <f ca="1">IFERROR(IF($C57="","",(SUMIF(INDIRECT(calc!AF$6),$C57,INDIRECT(calc!AF$12))+SUMIF(INDIRECT(calc!AF$7),$C57,INDIRECT(calc!AF$13))+SUMIF(INDIRECT(calc!AF$8),$C57,INDIRECT(calc!AF$14)))/(COUNTIF(INDIRECT(calc!AF$6),$C57)+COUNTIF(INDIRECT(calc!AF$7),$C57)+COUNTIF(INDIRECT(calc!AF$8),$C57))-SUMIF(INDIRECT(calc!AF$6),$C57,INDIRECT(calc!AF$9))-SUMIF(INDIRECT(calc!AF$7),$C57,INDIRECT(calc!AF$10))-SUMIF(INDIRECT(calc!AF$8),$C57,INDIRECT(calc!AF$11))),"")</f>
        <v/>
      </c>
      <c r="S57" s="158" t="str">
        <f ca="1">IFERROR(IF($C57="","",(SUMIF(INDIRECT(calc!AG$6),$C57,INDIRECT(calc!AG$12))+SUMIF(INDIRECT(calc!AG$7),$C57,INDIRECT(calc!AG$13))+SUMIF(INDIRECT(calc!AG$8),$C57,INDIRECT(calc!AG$14)))/(COUNTIF(INDIRECT(calc!AG$6),$C57)+COUNTIF(INDIRECT(calc!AG$7),$C57)+COUNTIF(INDIRECT(calc!AG$8),$C57))-SUMIF(INDIRECT(calc!AG$6),$C57,INDIRECT(calc!AG$9))-SUMIF(INDIRECT(calc!AG$7),$C57,INDIRECT(calc!AG$10))-SUMIF(INDIRECT(calc!AG$8),$C57,INDIRECT(calc!AG$11))),"")</f>
        <v/>
      </c>
      <c r="T57" s="158" t="str">
        <f ca="1">IFERROR(IF($C57="","",(SUMIF(INDIRECT(calc!AH$6),$C57,INDIRECT(calc!AH$12))+SUMIF(INDIRECT(calc!AH$7),$C57,INDIRECT(calc!AH$13))+SUMIF(INDIRECT(calc!AH$8),$C57,INDIRECT(calc!AH$14)))/(COUNTIF(INDIRECT(calc!AH$6),$C57)+COUNTIF(INDIRECT(calc!AH$7),$C57)+COUNTIF(INDIRECT(calc!AH$8),$C57))-SUMIF(INDIRECT(calc!AH$6),$C57,INDIRECT(calc!AH$9))-SUMIF(INDIRECT(calc!AH$7),$C57,INDIRECT(calc!AH$10))-SUMIF(INDIRECT(calc!AH$8),$C57,INDIRECT(calc!AH$11))),"")</f>
        <v/>
      </c>
      <c r="U57" s="158" t="str">
        <f ca="1">IFERROR(IF($C57="","",(SUMIF(INDIRECT(calc!AI$6),$C57,INDIRECT(calc!AI$12))+SUMIF(INDIRECT(calc!AI$7),$C57,INDIRECT(calc!AI$13))+SUMIF(INDIRECT(calc!AI$8),$C57,INDIRECT(calc!AI$14)))/(COUNTIF(INDIRECT(calc!AI$6),$C57)+COUNTIF(INDIRECT(calc!AI$7),$C57)+COUNTIF(INDIRECT(calc!AI$8),$C57))-SUMIF(INDIRECT(calc!AI$6),$C57,INDIRECT(calc!AI$9))-SUMIF(INDIRECT(calc!AI$7),$C57,INDIRECT(calc!AI$10))-SUMIF(INDIRECT(calc!AI$8),$C57,INDIRECT(calc!AI$11))),"")</f>
        <v/>
      </c>
      <c r="V57" s="158" t="str">
        <f ca="1">IFERROR(IF($C57="","",(SUMIF(INDIRECT(calc!AJ$6),$C57,INDIRECT(calc!AJ$12))+SUMIF(INDIRECT(calc!AJ$7),$C57,INDIRECT(calc!AJ$13))+SUMIF(INDIRECT(calc!AJ$8),$C57,INDIRECT(calc!AJ$14)))/(COUNTIF(INDIRECT(calc!AJ$6),$C57)+COUNTIF(INDIRECT(calc!AJ$7),$C57)+COUNTIF(INDIRECT(calc!AJ$8),$C57))-SUMIF(INDIRECT(calc!AJ$6),$C57,INDIRECT(calc!AJ$9))-SUMIF(INDIRECT(calc!AJ$7),$C57,INDIRECT(calc!AJ$10))-SUMIF(INDIRECT(calc!AJ$8),$C57,INDIRECT(calc!AJ$11))),"")</f>
        <v/>
      </c>
      <c r="X57" s="137"/>
    </row>
    <row r="58" spans="3:24">
      <c r="C58" s="131" t="str">
        <f t="shared" si="3"/>
        <v>7432686TB</v>
      </c>
      <c r="D58" s="131" t="str">
        <f t="shared" si="4"/>
        <v>FD LINE PETROL ECE DML MFA2 FWD</v>
      </c>
      <c r="E58" s="142">
        <f>SUMIF(Stocks!A:$A,$C58,Stocks!$B:$B)</f>
        <v>0</v>
      </c>
      <c r="F58" s="142"/>
      <c r="G58" s="146">
        <f t="shared" ca="1" si="2"/>
        <v>-7</v>
      </c>
      <c r="H58" s="158" t="str">
        <f ca="1">IFERROR(IF($C58="","",(SUMIF(INDIRECT(calc!V$6),$C58,INDIRECT(calc!V$12))+SUMIF(INDIRECT(calc!V$7),$C58,INDIRECT(calc!V$13))+SUMIF(INDIRECT(calc!V$8),$C58,INDIRECT(calc!V$14)))/(COUNTIF(INDIRECT(calc!V$6),$C58)+COUNTIF(INDIRECT(calc!V$7),$C58)+COUNTIF(INDIRECT(calc!V$8),$C58))-SUMIF(INDIRECT(calc!V$6),$C58,INDIRECT(calc!V$9))-SUMIF(INDIRECT(calc!V$7),$C58,INDIRECT(calc!V$10))-SUMIF(INDIRECT(calc!V$8),$C58,INDIRECT(calc!V$11))),"")</f>
        <v/>
      </c>
      <c r="I58" s="158">
        <f ca="1">IFERROR(IF($C58="","",(SUMIF(INDIRECT(calc!W$6),$C58,INDIRECT(calc!W$12))+SUMIF(INDIRECT(calc!W$7),$C58,INDIRECT(calc!W$13))+SUMIF(INDIRECT(calc!W$8),$C58,INDIRECT(calc!W$14)))/(COUNTIF(INDIRECT(calc!W$6),$C58)+COUNTIF(INDIRECT(calc!W$7),$C58)+COUNTIF(INDIRECT(calc!W$8),$C58))-SUMIF(INDIRECT(calc!W$6),$C58,INDIRECT(calc!W$9))-SUMIF(INDIRECT(calc!W$7),$C58,INDIRECT(calc!W$10))-SUMIF(INDIRECT(calc!W$8),$C58,INDIRECT(calc!W$11))),"")</f>
        <v>-7</v>
      </c>
      <c r="J58" s="158" t="str">
        <f ca="1">IFERROR(IF($C58="","",(SUMIF(INDIRECT(calc!X$6),$C58,INDIRECT(calc!X$12))+SUMIF(INDIRECT(calc!X$7),$C58,INDIRECT(calc!X$13))+SUMIF(INDIRECT(calc!X$8),$C58,INDIRECT(calc!X$14)))/(COUNTIF(INDIRECT(calc!X$6),$C58)+COUNTIF(INDIRECT(calc!X$7),$C58)+COUNTIF(INDIRECT(calc!X$8),$C58))-SUMIF(INDIRECT(calc!X$6),$C58,INDIRECT(calc!X$9))-SUMIF(INDIRECT(calc!X$7),$C58,INDIRECT(calc!X$10))-SUMIF(INDIRECT(calc!X$8),$C58,INDIRECT(calc!X$11))),"")</f>
        <v/>
      </c>
      <c r="K58" s="158" t="str">
        <f ca="1">IFERROR(IF($C58="","",(SUMIF(INDIRECT(calc!Y$6),$C58,INDIRECT(calc!Y$12))+SUMIF(INDIRECT(calc!Y$7),$C58,INDIRECT(calc!Y$13))+SUMIF(INDIRECT(calc!Y$8),$C58,INDIRECT(calc!Y$14)))/(COUNTIF(INDIRECT(calc!Y$6),$C58)+COUNTIF(INDIRECT(calc!Y$7),$C58)+COUNTIF(INDIRECT(calc!Y$8),$C58))-SUMIF(INDIRECT(calc!Y$6),$C58,INDIRECT(calc!Y$9))-SUMIF(INDIRECT(calc!Y$7),$C58,INDIRECT(calc!Y$10))-SUMIF(INDIRECT(calc!Y$8),$C58,INDIRECT(calc!Y$11))),"")</f>
        <v/>
      </c>
      <c r="L58" s="158" t="str">
        <f ca="1">IFERROR(IF($C58="","",(SUMIF(INDIRECT(calc!Z$6),$C58,INDIRECT(calc!Z$12))+SUMIF(INDIRECT(calc!Z$7),$C58,INDIRECT(calc!Z$13))+SUMIF(INDIRECT(calc!Z$8),$C58,INDIRECT(calc!Z$14)))/(COUNTIF(INDIRECT(calc!Z$6),$C58)+COUNTIF(INDIRECT(calc!Z$7),$C58)+COUNTIF(INDIRECT(calc!Z$8),$C58))-SUMIF(INDIRECT(calc!Z$6),$C58,INDIRECT(calc!Z$9))-SUMIF(INDIRECT(calc!Z$7),$C58,INDIRECT(calc!Z$10))-SUMIF(INDIRECT(calc!Z$8),$C58,INDIRECT(calc!Z$11))),"")</f>
        <v/>
      </c>
      <c r="M58" s="158" t="str">
        <f ca="1">IFERROR(IF($C58="","",(SUMIF(INDIRECT(calc!AA$6),$C58,INDIRECT(calc!AA$12))+SUMIF(INDIRECT(calc!AA$7),$C58,INDIRECT(calc!AA$13))+SUMIF(INDIRECT(calc!AA$8),$C58,INDIRECT(calc!AA$14)))/(COUNTIF(INDIRECT(calc!AA$6),$C58)+COUNTIF(INDIRECT(calc!AA$7),$C58)+COUNTIF(INDIRECT(calc!AA$8),$C58))-SUMIF(INDIRECT(calc!AA$6),$C58,INDIRECT(calc!AA$9))-SUMIF(INDIRECT(calc!AA$7),$C58,INDIRECT(calc!AA$10))-SUMIF(INDIRECT(calc!AA$8),$C58,INDIRECT(calc!AA$11))),"")</f>
        <v/>
      </c>
      <c r="N58" s="158" t="str">
        <f ca="1">IFERROR(IF($C58="","",(SUMIF(INDIRECT(calc!AB$6),$C58,INDIRECT(calc!AB$12))+SUMIF(INDIRECT(calc!AB$7),$C58,INDIRECT(calc!AB$13))+SUMIF(INDIRECT(calc!AB$8),$C58,INDIRECT(calc!AB$14)))/(COUNTIF(INDIRECT(calc!AB$6),$C58)+COUNTIF(INDIRECT(calc!AB$7),$C58)+COUNTIF(INDIRECT(calc!AB$8),$C58))-SUMIF(INDIRECT(calc!AB$6),$C58,INDIRECT(calc!AB$9))-SUMIF(INDIRECT(calc!AB$7),$C58,INDIRECT(calc!AB$10))-SUMIF(INDIRECT(calc!AB$8),$C58,INDIRECT(calc!AB$11))),"")</f>
        <v/>
      </c>
      <c r="O58" s="158" t="str">
        <f ca="1">IFERROR(IF($C58="","",(SUMIF(INDIRECT(calc!AC$6),$C58,INDIRECT(calc!AC$12))+SUMIF(INDIRECT(calc!AC$7),$C58,INDIRECT(calc!AC$13))+SUMIF(INDIRECT(calc!AC$8),$C58,INDIRECT(calc!AC$14)))/(COUNTIF(INDIRECT(calc!AC$6),$C58)+COUNTIF(INDIRECT(calc!AC$7),$C58)+COUNTIF(INDIRECT(calc!AC$8),$C58))-SUMIF(INDIRECT(calc!AC$6),$C58,INDIRECT(calc!AC$9))-SUMIF(INDIRECT(calc!AC$7),$C58,INDIRECT(calc!AC$10))-SUMIF(INDIRECT(calc!AC$8),$C58,INDIRECT(calc!AC$11))),"")</f>
        <v/>
      </c>
      <c r="P58" s="158" t="str">
        <f ca="1">IFERROR(IF($C58="","",(SUMIF(INDIRECT(calc!AD$6),$C58,INDIRECT(calc!AD$12))+SUMIF(INDIRECT(calc!AD$7),$C58,INDIRECT(calc!AD$13))+SUMIF(INDIRECT(calc!AD$8),$C58,INDIRECT(calc!AD$14)))/(COUNTIF(INDIRECT(calc!AD$6),$C58)+COUNTIF(INDIRECT(calc!AD$7),$C58)+COUNTIF(INDIRECT(calc!AD$8),$C58))-SUMIF(INDIRECT(calc!AD$6),$C58,INDIRECT(calc!AD$9))-SUMIF(INDIRECT(calc!AD$7),$C58,INDIRECT(calc!AD$10))-SUMIF(INDIRECT(calc!AD$8),$C58,INDIRECT(calc!AD$11))),"")</f>
        <v/>
      </c>
      <c r="Q58" s="158" t="str">
        <f ca="1">IFERROR(IF($C58="","",(SUMIF(INDIRECT(calc!AE$6),$C58,INDIRECT(calc!AE$12))+SUMIF(INDIRECT(calc!AE$7),$C58,INDIRECT(calc!AE$13))+SUMIF(INDIRECT(calc!AE$8),$C58,INDIRECT(calc!AE$14)))/(COUNTIF(INDIRECT(calc!AE$6),$C58)+COUNTIF(INDIRECT(calc!AE$7),$C58)+COUNTIF(INDIRECT(calc!AE$8),$C58))-SUMIF(INDIRECT(calc!AE$6),$C58,INDIRECT(calc!AE$9))-SUMIF(INDIRECT(calc!AE$7),$C58,INDIRECT(calc!AE$10))-SUMIF(INDIRECT(calc!AE$8),$C58,INDIRECT(calc!AE$11))),"")</f>
        <v/>
      </c>
      <c r="R58" s="158" t="str">
        <f ca="1">IFERROR(IF($C58="","",(SUMIF(INDIRECT(calc!AF$6),$C58,INDIRECT(calc!AF$12))+SUMIF(INDIRECT(calc!AF$7),$C58,INDIRECT(calc!AF$13))+SUMIF(INDIRECT(calc!AF$8),$C58,INDIRECT(calc!AF$14)))/(COUNTIF(INDIRECT(calc!AF$6),$C58)+COUNTIF(INDIRECT(calc!AF$7),$C58)+COUNTIF(INDIRECT(calc!AF$8),$C58))-SUMIF(INDIRECT(calc!AF$6),$C58,INDIRECT(calc!AF$9))-SUMIF(INDIRECT(calc!AF$7),$C58,INDIRECT(calc!AF$10))-SUMIF(INDIRECT(calc!AF$8),$C58,INDIRECT(calc!AF$11))),"")</f>
        <v/>
      </c>
      <c r="S58" s="158" t="str">
        <f ca="1">IFERROR(IF($C58="","",(SUMIF(INDIRECT(calc!AG$6),$C58,INDIRECT(calc!AG$12))+SUMIF(INDIRECT(calc!AG$7),$C58,INDIRECT(calc!AG$13))+SUMIF(INDIRECT(calc!AG$8),$C58,INDIRECT(calc!AG$14)))/(COUNTIF(INDIRECT(calc!AG$6),$C58)+COUNTIF(INDIRECT(calc!AG$7),$C58)+COUNTIF(INDIRECT(calc!AG$8),$C58))-SUMIF(INDIRECT(calc!AG$6),$C58,INDIRECT(calc!AG$9))-SUMIF(INDIRECT(calc!AG$7),$C58,INDIRECT(calc!AG$10))-SUMIF(INDIRECT(calc!AG$8),$C58,INDIRECT(calc!AG$11))),"")</f>
        <v/>
      </c>
      <c r="T58" s="158" t="str">
        <f ca="1">IFERROR(IF($C58="","",(SUMIF(INDIRECT(calc!AH$6),$C58,INDIRECT(calc!AH$12))+SUMIF(INDIRECT(calc!AH$7),$C58,INDIRECT(calc!AH$13))+SUMIF(INDIRECT(calc!AH$8),$C58,INDIRECT(calc!AH$14)))/(COUNTIF(INDIRECT(calc!AH$6),$C58)+COUNTIF(INDIRECT(calc!AH$7),$C58)+COUNTIF(INDIRECT(calc!AH$8),$C58))-SUMIF(INDIRECT(calc!AH$6),$C58,INDIRECT(calc!AH$9))-SUMIF(INDIRECT(calc!AH$7),$C58,INDIRECT(calc!AH$10))-SUMIF(INDIRECT(calc!AH$8),$C58,INDIRECT(calc!AH$11))),"")</f>
        <v/>
      </c>
      <c r="U58" s="158" t="str">
        <f ca="1">IFERROR(IF($C58="","",(SUMIF(INDIRECT(calc!AI$6),$C58,INDIRECT(calc!AI$12))+SUMIF(INDIRECT(calc!AI$7),$C58,INDIRECT(calc!AI$13))+SUMIF(INDIRECT(calc!AI$8),$C58,INDIRECT(calc!AI$14)))/(COUNTIF(INDIRECT(calc!AI$6),$C58)+COUNTIF(INDIRECT(calc!AI$7),$C58)+COUNTIF(INDIRECT(calc!AI$8),$C58))-SUMIF(INDIRECT(calc!AI$6),$C58,INDIRECT(calc!AI$9))-SUMIF(INDIRECT(calc!AI$7),$C58,INDIRECT(calc!AI$10))-SUMIF(INDIRECT(calc!AI$8),$C58,INDIRECT(calc!AI$11))),"")</f>
        <v/>
      </c>
      <c r="V58" s="158" t="str">
        <f ca="1">IFERROR(IF($C58="","",(SUMIF(INDIRECT(calc!AJ$6),$C58,INDIRECT(calc!AJ$12))+SUMIF(INDIRECT(calc!AJ$7),$C58,INDIRECT(calc!AJ$13))+SUMIF(INDIRECT(calc!AJ$8),$C58,INDIRECT(calc!AJ$14)))/(COUNTIF(INDIRECT(calc!AJ$6),$C58)+COUNTIF(INDIRECT(calc!AJ$7),$C58)+COUNTIF(INDIRECT(calc!AJ$8),$C58))-SUMIF(INDIRECT(calc!AJ$6),$C58,INDIRECT(calc!AJ$9))-SUMIF(INDIRECT(calc!AJ$7),$C58,INDIRECT(calc!AJ$10))-SUMIF(INDIRECT(calc!AJ$8),$C58,INDIRECT(calc!AJ$11))),"")</f>
        <v/>
      </c>
      <c r="X58" s="137"/>
    </row>
    <row r="59" spans="3:24">
      <c r="C59" s="131" t="str">
        <f t="shared" si="3"/>
        <v>7510353TB</v>
      </c>
      <c r="D59" s="131" t="str">
        <f t="shared" si="4"/>
        <v>METALLIC HEATSHIELD DML MFA2 FWD</v>
      </c>
      <c r="E59" s="142">
        <f>SUMIF(Stocks!A:$A,$C59,Stocks!$B:$B)</f>
        <v>33</v>
      </c>
      <c r="F59" s="142"/>
      <c r="G59" s="146">
        <f t="shared" ca="1" si="2"/>
        <v>0</v>
      </c>
      <c r="H59" s="158" t="str">
        <f ca="1">IFERROR(IF($C59="","",(SUMIF(INDIRECT(calc!V$6),$C59,INDIRECT(calc!V$12))+SUMIF(INDIRECT(calc!V$7),$C59,INDIRECT(calc!V$13))+SUMIF(INDIRECT(calc!V$8),$C59,INDIRECT(calc!V$14)))/(COUNTIF(INDIRECT(calc!V$6),$C59)+COUNTIF(INDIRECT(calc!V$7),$C59)+COUNTIF(INDIRECT(calc!V$8),$C59))-SUMIF(INDIRECT(calc!V$6),$C59,INDIRECT(calc!V$9))-SUMIF(INDIRECT(calc!V$7),$C59,INDIRECT(calc!V$10))-SUMIF(INDIRECT(calc!V$8),$C59,INDIRECT(calc!V$11))),"")</f>
        <v/>
      </c>
      <c r="I59" s="158">
        <f ca="1">IFERROR(IF($C59="","",(SUMIF(INDIRECT(calc!W$6),$C59,INDIRECT(calc!W$12))+SUMIF(INDIRECT(calc!W$7),$C59,INDIRECT(calc!W$13))+SUMIF(INDIRECT(calc!W$8),$C59,INDIRECT(calc!W$14)))/(COUNTIF(INDIRECT(calc!W$6),$C59)+COUNTIF(INDIRECT(calc!W$7),$C59)+COUNTIF(INDIRECT(calc!W$8),$C59))-SUMIF(INDIRECT(calc!W$6),$C59,INDIRECT(calc!W$9))-SUMIF(INDIRECT(calc!W$7),$C59,INDIRECT(calc!W$10))-SUMIF(INDIRECT(calc!W$8),$C59,INDIRECT(calc!W$11))),"")</f>
        <v>14</v>
      </c>
      <c r="J59" s="158" t="str">
        <f ca="1">IFERROR(IF($C59="","",(SUMIF(INDIRECT(calc!X$6),$C59,INDIRECT(calc!X$12))+SUMIF(INDIRECT(calc!X$7),$C59,INDIRECT(calc!X$13))+SUMIF(INDIRECT(calc!X$8),$C59,INDIRECT(calc!X$14)))/(COUNTIF(INDIRECT(calc!X$6),$C59)+COUNTIF(INDIRECT(calc!X$7),$C59)+COUNTIF(INDIRECT(calc!X$8),$C59))-SUMIF(INDIRECT(calc!X$6),$C59,INDIRECT(calc!X$9))-SUMIF(INDIRECT(calc!X$7),$C59,INDIRECT(calc!X$10))-SUMIF(INDIRECT(calc!X$8),$C59,INDIRECT(calc!X$11))),"")</f>
        <v/>
      </c>
      <c r="K59" s="158" t="str">
        <f ca="1">IFERROR(IF($C59="","",(SUMIF(INDIRECT(calc!Y$6),$C59,INDIRECT(calc!Y$12))+SUMIF(INDIRECT(calc!Y$7),$C59,INDIRECT(calc!Y$13))+SUMIF(INDIRECT(calc!Y$8),$C59,INDIRECT(calc!Y$14)))/(COUNTIF(INDIRECT(calc!Y$6),$C59)+COUNTIF(INDIRECT(calc!Y$7),$C59)+COUNTIF(INDIRECT(calc!Y$8),$C59))-SUMIF(INDIRECT(calc!Y$6),$C59,INDIRECT(calc!Y$9))-SUMIF(INDIRECT(calc!Y$7),$C59,INDIRECT(calc!Y$10))-SUMIF(INDIRECT(calc!Y$8),$C59,INDIRECT(calc!Y$11))),"")</f>
        <v/>
      </c>
      <c r="L59" s="158" t="str">
        <f ca="1">IFERROR(IF($C59="","",(SUMIF(INDIRECT(calc!Z$6),$C59,INDIRECT(calc!Z$12))+SUMIF(INDIRECT(calc!Z$7),$C59,INDIRECT(calc!Z$13))+SUMIF(INDIRECT(calc!Z$8),$C59,INDIRECT(calc!Z$14)))/(COUNTIF(INDIRECT(calc!Z$6),$C59)+COUNTIF(INDIRECT(calc!Z$7),$C59)+COUNTIF(INDIRECT(calc!Z$8),$C59))-SUMIF(INDIRECT(calc!Z$6),$C59,INDIRECT(calc!Z$9))-SUMIF(INDIRECT(calc!Z$7),$C59,INDIRECT(calc!Z$10))-SUMIF(INDIRECT(calc!Z$8),$C59,INDIRECT(calc!Z$11))),"")</f>
        <v/>
      </c>
      <c r="M59" s="158" t="str">
        <f ca="1">IFERROR(IF($C59="","",(SUMIF(INDIRECT(calc!AA$6),$C59,INDIRECT(calc!AA$12))+SUMIF(INDIRECT(calc!AA$7),$C59,INDIRECT(calc!AA$13))+SUMIF(INDIRECT(calc!AA$8),$C59,INDIRECT(calc!AA$14)))/(COUNTIF(INDIRECT(calc!AA$6),$C59)+COUNTIF(INDIRECT(calc!AA$7),$C59)+COUNTIF(INDIRECT(calc!AA$8),$C59))-SUMIF(INDIRECT(calc!AA$6),$C59,INDIRECT(calc!AA$9))-SUMIF(INDIRECT(calc!AA$7),$C59,INDIRECT(calc!AA$10))-SUMIF(INDIRECT(calc!AA$8),$C59,INDIRECT(calc!AA$11))),"")</f>
        <v/>
      </c>
      <c r="N59" s="158" t="str">
        <f ca="1">IFERROR(IF($C59="","",(SUMIF(INDIRECT(calc!AB$6),$C59,INDIRECT(calc!AB$12))+SUMIF(INDIRECT(calc!AB$7),$C59,INDIRECT(calc!AB$13))+SUMIF(INDIRECT(calc!AB$8),$C59,INDIRECT(calc!AB$14)))/(COUNTIF(INDIRECT(calc!AB$6),$C59)+COUNTIF(INDIRECT(calc!AB$7),$C59)+COUNTIF(INDIRECT(calc!AB$8),$C59))-SUMIF(INDIRECT(calc!AB$6),$C59,INDIRECT(calc!AB$9))-SUMIF(INDIRECT(calc!AB$7),$C59,INDIRECT(calc!AB$10))-SUMIF(INDIRECT(calc!AB$8),$C59,INDIRECT(calc!AB$11))),"")</f>
        <v/>
      </c>
      <c r="O59" s="158" t="str">
        <f ca="1">IFERROR(IF($C59="","",(SUMIF(INDIRECT(calc!AC$6),$C59,INDIRECT(calc!AC$12))+SUMIF(INDIRECT(calc!AC$7),$C59,INDIRECT(calc!AC$13))+SUMIF(INDIRECT(calc!AC$8),$C59,INDIRECT(calc!AC$14)))/(COUNTIF(INDIRECT(calc!AC$6),$C59)+COUNTIF(INDIRECT(calc!AC$7),$C59)+COUNTIF(INDIRECT(calc!AC$8),$C59))-SUMIF(INDIRECT(calc!AC$6),$C59,INDIRECT(calc!AC$9))-SUMIF(INDIRECT(calc!AC$7),$C59,INDIRECT(calc!AC$10))-SUMIF(INDIRECT(calc!AC$8),$C59,INDIRECT(calc!AC$11))),"")</f>
        <v/>
      </c>
      <c r="P59" s="158" t="str">
        <f ca="1">IFERROR(IF($C59="","",(SUMIF(INDIRECT(calc!AD$6),$C59,INDIRECT(calc!AD$12))+SUMIF(INDIRECT(calc!AD$7),$C59,INDIRECT(calc!AD$13))+SUMIF(INDIRECT(calc!AD$8),$C59,INDIRECT(calc!AD$14)))/(COUNTIF(INDIRECT(calc!AD$6),$C59)+COUNTIF(INDIRECT(calc!AD$7),$C59)+COUNTIF(INDIRECT(calc!AD$8),$C59))-SUMIF(INDIRECT(calc!AD$6),$C59,INDIRECT(calc!AD$9))-SUMIF(INDIRECT(calc!AD$7),$C59,INDIRECT(calc!AD$10))-SUMIF(INDIRECT(calc!AD$8),$C59,INDIRECT(calc!AD$11))),"")</f>
        <v/>
      </c>
      <c r="Q59" s="158" t="str">
        <f ca="1">IFERROR(IF($C59="","",(SUMIF(INDIRECT(calc!AE$6),$C59,INDIRECT(calc!AE$12))+SUMIF(INDIRECT(calc!AE$7),$C59,INDIRECT(calc!AE$13))+SUMIF(INDIRECT(calc!AE$8),$C59,INDIRECT(calc!AE$14)))/(COUNTIF(INDIRECT(calc!AE$6),$C59)+COUNTIF(INDIRECT(calc!AE$7),$C59)+COUNTIF(INDIRECT(calc!AE$8),$C59))-SUMIF(INDIRECT(calc!AE$6),$C59,INDIRECT(calc!AE$9))-SUMIF(INDIRECT(calc!AE$7),$C59,INDIRECT(calc!AE$10))-SUMIF(INDIRECT(calc!AE$8),$C59,INDIRECT(calc!AE$11))),"")</f>
        <v/>
      </c>
      <c r="R59" s="158" t="str">
        <f ca="1">IFERROR(IF($C59="","",(SUMIF(INDIRECT(calc!AF$6),$C59,INDIRECT(calc!AF$12))+SUMIF(INDIRECT(calc!AF$7),$C59,INDIRECT(calc!AF$13))+SUMIF(INDIRECT(calc!AF$8),$C59,INDIRECT(calc!AF$14)))/(COUNTIF(INDIRECT(calc!AF$6),$C59)+COUNTIF(INDIRECT(calc!AF$7),$C59)+COUNTIF(INDIRECT(calc!AF$8),$C59))-SUMIF(INDIRECT(calc!AF$6),$C59,INDIRECT(calc!AF$9))-SUMIF(INDIRECT(calc!AF$7),$C59,INDIRECT(calc!AF$10))-SUMIF(INDIRECT(calc!AF$8),$C59,INDIRECT(calc!AF$11))),"")</f>
        <v/>
      </c>
      <c r="S59" s="158" t="str">
        <f ca="1">IFERROR(IF($C59="","",(SUMIF(INDIRECT(calc!AG$6),$C59,INDIRECT(calc!AG$12))+SUMIF(INDIRECT(calc!AG$7),$C59,INDIRECT(calc!AG$13))+SUMIF(INDIRECT(calc!AG$8),$C59,INDIRECT(calc!AG$14)))/(COUNTIF(INDIRECT(calc!AG$6),$C59)+COUNTIF(INDIRECT(calc!AG$7),$C59)+COUNTIF(INDIRECT(calc!AG$8),$C59))-SUMIF(INDIRECT(calc!AG$6),$C59,INDIRECT(calc!AG$9))-SUMIF(INDIRECT(calc!AG$7),$C59,INDIRECT(calc!AG$10))-SUMIF(INDIRECT(calc!AG$8),$C59,INDIRECT(calc!AG$11))),"")</f>
        <v/>
      </c>
      <c r="T59" s="158" t="str">
        <f ca="1">IFERROR(IF($C59="","",(SUMIF(INDIRECT(calc!AH$6),$C59,INDIRECT(calc!AH$12))+SUMIF(INDIRECT(calc!AH$7),$C59,INDIRECT(calc!AH$13))+SUMIF(INDIRECT(calc!AH$8),$C59,INDIRECT(calc!AH$14)))/(COUNTIF(INDIRECT(calc!AH$6),$C59)+COUNTIF(INDIRECT(calc!AH$7),$C59)+COUNTIF(INDIRECT(calc!AH$8),$C59))-SUMIF(INDIRECT(calc!AH$6),$C59,INDIRECT(calc!AH$9))-SUMIF(INDIRECT(calc!AH$7),$C59,INDIRECT(calc!AH$10))-SUMIF(INDIRECT(calc!AH$8),$C59,INDIRECT(calc!AH$11))),"")</f>
        <v/>
      </c>
      <c r="U59" s="158" t="str">
        <f ca="1">IFERROR(IF($C59="","",(SUMIF(INDIRECT(calc!AI$6),$C59,INDIRECT(calc!AI$12))+SUMIF(INDIRECT(calc!AI$7),$C59,INDIRECT(calc!AI$13))+SUMIF(INDIRECT(calc!AI$8),$C59,INDIRECT(calc!AI$14)))/(COUNTIF(INDIRECT(calc!AI$6),$C59)+COUNTIF(INDIRECT(calc!AI$7),$C59)+COUNTIF(INDIRECT(calc!AI$8),$C59))-SUMIF(INDIRECT(calc!AI$6),$C59,INDIRECT(calc!AI$9))-SUMIF(INDIRECT(calc!AI$7),$C59,INDIRECT(calc!AI$10))-SUMIF(INDIRECT(calc!AI$8),$C59,INDIRECT(calc!AI$11))),"")</f>
        <v/>
      </c>
      <c r="V59" s="158" t="str">
        <f ca="1">IFERROR(IF($C59="","",(SUMIF(INDIRECT(calc!AJ$6),$C59,INDIRECT(calc!AJ$12))+SUMIF(INDIRECT(calc!AJ$7),$C59,INDIRECT(calc!AJ$13))+SUMIF(INDIRECT(calc!AJ$8),$C59,INDIRECT(calc!AJ$14)))/(COUNTIF(INDIRECT(calc!AJ$6),$C59)+COUNTIF(INDIRECT(calc!AJ$7),$C59)+COUNTIF(INDIRECT(calc!AJ$8),$C59))-SUMIF(INDIRECT(calc!AJ$6),$C59,INDIRECT(calc!AJ$9))-SUMIF(INDIRECT(calc!AJ$7),$C59,INDIRECT(calc!AJ$10))-SUMIF(INDIRECT(calc!AJ$8),$C59,INDIRECT(calc!AJ$11))),"")</f>
        <v/>
      </c>
      <c r="X59" s="137"/>
    </row>
    <row r="60" spans="3:24">
      <c r="C60" s="131" t="str">
        <f t="shared" si="3"/>
        <v>7620543TA</v>
      </c>
      <c r="D60" s="131" t="str">
        <f t="shared" si="4"/>
        <v>GROUND STRAP HEATSHIELD DML MFA2 FWD</v>
      </c>
      <c r="E60" s="142">
        <f>SUMIF(Stocks!A:$A,$C60,Stocks!$B:$B)</f>
        <v>154</v>
      </c>
      <c r="F60" s="142"/>
      <c r="G60" s="146">
        <f t="shared" ca="1" si="2"/>
        <v>0</v>
      </c>
      <c r="H60" s="158" t="str">
        <f ca="1">IFERROR(IF($C60="","",(SUMIF(INDIRECT(calc!V$6),$C60,INDIRECT(calc!V$12))+SUMIF(INDIRECT(calc!V$7),$C60,INDIRECT(calc!V$13))+SUMIF(INDIRECT(calc!V$8),$C60,INDIRECT(calc!V$14)))/(COUNTIF(INDIRECT(calc!V$6),$C60)+COUNTIF(INDIRECT(calc!V$7),$C60)+COUNTIF(INDIRECT(calc!V$8),$C60))-SUMIF(INDIRECT(calc!V$6),$C60,INDIRECT(calc!V$9))-SUMIF(INDIRECT(calc!V$7),$C60,INDIRECT(calc!V$10))-SUMIF(INDIRECT(calc!V$8),$C60,INDIRECT(calc!V$11))),"")</f>
        <v/>
      </c>
      <c r="I60" s="158">
        <f ca="1">IFERROR(IF($C60="","",(SUMIF(INDIRECT(calc!W$6),$C60,INDIRECT(calc!W$12))+SUMIF(INDIRECT(calc!W$7),$C60,INDIRECT(calc!W$13))+SUMIF(INDIRECT(calc!W$8),$C60,INDIRECT(calc!W$14)))/(COUNTIF(INDIRECT(calc!W$6),$C60)+COUNTIF(INDIRECT(calc!W$7),$C60)+COUNTIF(INDIRECT(calc!W$8),$C60))-SUMIF(INDIRECT(calc!W$6),$C60,INDIRECT(calc!W$9))-SUMIF(INDIRECT(calc!W$7),$C60,INDIRECT(calc!W$10))-SUMIF(INDIRECT(calc!W$8),$C60,INDIRECT(calc!W$11))),"")</f>
        <v>135</v>
      </c>
      <c r="J60" s="158" t="str">
        <f ca="1">IFERROR(IF($C60="","",(SUMIF(INDIRECT(calc!X$6),$C60,INDIRECT(calc!X$12))+SUMIF(INDIRECT(calc!X$7),$C60,INDIRECT(calc!X$13))+SUMIF(INDIRECT(calc!X$8),$C60,INDIRECT(calc!X$14)))/(COUNTIF(INDIRECT(calc!X$6),$C60)+COUNTIF(INDIRECT(calc!X$7),$C60)+COUNTIF(INDIRECT(calc!X$8),$C60))-SUMIF(INDIRECT(calc!X$6),$C60,INDIRECT(calc!X$9))-SUMIF(INDIRECT(calc!X$7),$C60,INDIRECT(calc!X$10))-SUMIF(INDIRECT(calc!X$8),$C60,INDIRECT(calc!X$11))),"")</f>
        <v/>
      </c>
      <c r="K60" s="158" t="str">
        <f ca="1">IFERROR(IF($C60="","",(SUMIF(INDIRECT(calc!Y$6),$C60,INDIRECT(calc!Y$12))+SUMIF(INDIRECT(calc!Y$7),$C60,INDIRECT(calc!Y$13))+SUMIF(INDIRECT(calc!Y$8),$C60,INDIRECT(calc!Y$14)))/(COUNTIF(INDIRECT(calc!Y$6),$C60)+COUNTIF(INDIRECT(calc!Y$7),$C60)+COUNTIF(INDIRECT(calc!Y$8),$C60))-SUMIF(INDIRECT(calc!Y$6),$C60,INDIRECT(calc!Y$9))-SUMIF(INDIRECT(calc!Y$7),$C60,INDIRECT(calc!Y$10))-SUMIF(INDIRECT(calc!Y$8),$C60,INDIRECT(calc!Y$11))),"")</f>
        <v/>
      </c>
      <c r="L60" s="158" t="str">
        <f ca="1">IFERROR(IF($C60="","",(SUMIF(INDIRECT(calc!Z$6),$C60,INDIRECT(calc!Z$12))+SUMIF(INDIRECT(calc!Z$7),$C60,INDIRECT(calc!Z$13))+SUMIF(INDIRECT(calc!Z$8),$C60,INDIRECT(calc!Z$14)))/(COUNTIF(INDIRECT(calc!Z$6),$C60)+COUNTIF(INDIRECT(calc!Z$7),$C60)+COUNTIF(INDIRECT(calc!Z$8),$C60))-SUMIF(INDIRECT(calc!Z$6),$C60,INDIRECT(calc!Z$9))-SUMIF(INDIRECT(calc!Z$7),$C60,INDIRECT(calc!Z$10))-SUMIF(INDIRECT(calc!Z$8),$C60,INDIRECT(calc!Z$11))),"")</f>
        <v/>
      </c>
      <c r="M60" s="158" t="str">
        <f ca="1">IFERROR(IF($C60="","",(SUMIF(INDIRECT(calc!AA$6),$C60,INDIRECT(calc!AA$12))+SUMIF(INDIRECT(calc!AA$7),$C60,INDIRECT(calc!AA$13))+SUMIF(INDIRECT(calc!AA$8),$C60,INDIRECT(calc!AA$14)))/(COUNTIF(INDIRECT(calc!AA$6),$C60)+COUNTIF(INDIRECT(calc!AA$7),$C60)+COUNTIF(INDIRECT(calc!AA$8),$C60))-SUMIF(INDIRECT(calc!AA$6),$C60,INDIRECT(calc!AA$9))-SUMIF(INDIRECT(calc!AA$7),$C60,INDIRECT(calc!AA$10))-SUMIF(INDIRECT(calc!AA$8),$C60,INDIRECT(calc!AA$11))),"")</f>
        <v/>
      </c>
      <c r="N60" s="158" t="str">
        <f ca="1">IFERROR(IF($C60="","",(SUMIF(INDIRECT(calc!AB$6),$C60,INDIRECT(calc!AB$12))+SUMIF(INDIRECT(calc!AB$7),$C60,INDIRECT(calc!AB$13))+SUMIF(INDIRECT(calc!AB$8),$C60,INDIRECT(calc!AB$14)))/(COUNTIF(INDIRECT(calc!AB$6),$C60)+COUNTIF(INDIRECT(calc!AB$7),$C60)+COUNTIF(INDIRECT(calc!AB$8),$C60))-SUMIF(INDIRECT(calc!AB$6),$C60,INDIRECT(calc!AB$9))-SUMIF(INDIRECT(calc!AB$7),$C60,INDIRECT(calc!AB$10))-SUMIF(INDIRECT(calc!AB$8),$C60,INDIRECT(calc!AB$11))),"")</f>
        <v/>
      </c>
      <c r="O60" s="158" t="str">
        <f ca="1">IFERROR(IF($C60="","",(SUMIF(INDIRECT(calc!AC$6),$C60,INDIRECT(calc!AC$12))+SUMIF(INDIRECT(calc!AC$7),$C60,INDIRECT(calc!AC$13))+SUMIF(INDIRECT(calc!AC$8),$C60,INDIRECT(calc!AC$14)))/(COUNTIF(INDIRECT(calc!AC$6),$C60)+COUNTIF(INDIRECT(calc!AC$7),$C60)+COUNTIF(INDIRECT(calc!AC$8),$C60))-SUMIF(INDIRECT(calc!AC$6),$C60,INDIRECT(calc!AC$9))-SUMIF(INDIRECT(calc!AC$7),$C60,INDIRECT(calc!AC$10))-SUMIF(INDIRECT(calc!AC$8),$C60,INDIRECT(calc!AC$11))),"")</f>
        <v/>
      </c>
      <c r="P60" s="158" t="str">
        <f ca="1">IFERROR(IF($C60="","",(SUMIF(INDIRECT(calc!AD$6),$C60,INDIRECT(calc!AD$12))+SUMIF(INDIRECT(calc!AD$7),$C60,INDIRECT(calc!AD$13))+SUMIF(INDIRECT(calc!AD$8),$C60,INDIRECT(calc!AD$14)))/(COUNTIF(INDIRECT(calc!AD$6),$C60)+COUNTIF(INDIRECT(calc!AD$7),$C60)+COUNTIF(INDIRECT(calc!AD$8),$C60))-SUMIF(INDIRECT(calc!AD$6),$C60,INDIRECT(calc!AD$9))-SUMIF(INDIRECT(calc!AD$7),$C60,INDIRECT(calc!AD$10))-SUMIF(INDIRECT(calc!AD$8),$C60,INDIRECT(calc!AD$11))),"")</f>
        <v/>
      </c>
      <c r="Q60" s="158" t="str">
        <f ca="1">IFERROR(IF($C60="","",(SUMIF(INDIRECT(calc!AE$6),$C60,INDIRECT(calc!AE$12))+SUMIF(INDIRECT(calc!AE$7),$C60,INDIRECT(calc!AE$13))+SUMIF(INDIRECT(calc!AE$8),$C60,INDIRECT(calc!AE$14)))/(COUNTIF(INDIRECT(calc!AE$6),$C60)+COUNTIF(INDIRECT(calc!AE$7),$C60)+COUNTIF(INDIRECT(calc!AE$8),$C60))-SUMIF(INDIRECT(calc!AE$6),$C60,INDIRECT(calc!AE$9))-SUMIF(INDIRECT(calc!AE$7),$C60,INDIRECT(calc!AE$10))-SUMIF(INDIRECT(calc!AE$8),$C60,INDIRECT(calc!AE$11))),"")</f>
        <v/>
      </c>
      <c r="R60" s="158" t="str">
        <f ca="1">IFERROR(IF($C60="","",(SUMIF(INDIRECT(calc!AF$6),$C60,INDIRECT(calc!AF$12))+SUMIF(INDIRECT(calc!AF$7),$C60,INDIRECT(calc!AF$13))+SUMIF(INDIRECT(calc!AF$8),$C60,INDIRECT(calc!AF$14)))/(COUNTIF(INDIRECT(calc!AF$6),$C60)+COUNTIF(INDIRECT(calc!AF$7),$C60)+COUNTIF(INDIRECT(calc!AF$8),$C60))-SUMIF(INDIRECT(calc!AF$6),$C60,INDIRECT(calc!AF$9))-SUMIF(INDIRECT(calc!AF$7),$C60,INDIRECT(calc!AF$10))-SUMIF(INDIRECT(calc!AF$8),$C60,INDIRECT(calc!AF$11))),"")</f>
        <v/>
      </c>
      <c r="S60" s="158" t="str">
        <f ca="1">IFERROR(IF($C60="","",(SUMIF(INDIRECT(calc!AG$6),$C60,INDIRECT(calc!AG$12))+SUMIF(INDIRECT(calc!AG$7),$C60,INDIRECT(calc!AG$13))+SUMIF(INDIRECT(calc!AG$8),$C60,INDIRECT(calc!AG$14)))/(COUNTIF(INDIRECT(calc!AG$6),$C60)+COUNTIF(INDIRECT(calc!AG$7),$C60)+COUNTIF(INDIRECT(calc!AG$8),$C60))-SUMIF(INDIRECT(calc!AG$6),$C60,INDIRECT(calc!AG$9))-SUMIF(INDIRECT(calc!AG$7),$C60,INDIRECT(calc!AG$10))-SUMIF(INDIRECT(calc!AG$8),$C60,INDIRECT(calc!AG$11))),"")</f>
        <v/>
      </c>
      <c r="T60" s="158" t="str">
        <f ca="1">IFERROR(IF($C60="","",(SUMIF(INDIRECT(calc!AH$6),$C60,INDIRECT(calc!AH$12))+SUMIF(INDIRECT(calc!AH$7),$C60,INDIRECT(calc!AH$13))+SUMIF(INDIRECT(calc!AH$8),$C60,INDIRECT(calc!AH$14)))/(COUNTIF(INDIRECT(calc!AH$6),$C60)+COUNTIF(INDIRECT(calc!AH$7),$C60)+COUNTIF(INDIRECT(calc!AH$8),$C60))-SUMIF(INDIRECT(calc!AH$6),$C60,INDIRECT(calc!AH$9))-SUMIF(INDIRECT(calc!AH$7),$C60,INDIRECT(calc!AH$10))-SUMIF(INDIRECT(calc!AH$8),$C60,INDIRECT(calc!AH$11))),"")</f>
        <v/>
      </c>
      <c r="U60" s="158" t="str">
        <f ca="1">IFERROR(IF($C60="","",(SUMIF(INDIRECT(calc!AI$6),$C60,INDIRECT(calc!AI$12))+SUMIF(INDIRECT(calc!AI$7),$C60,INDIRECT(calc!AI$13))+SUMIF(INDIRECT(calc!AI$8),$C60,INDIRECT(calc!AI$14)))/(COUNTIF(INDIRECT(calc!AI$6),$C60)+COUNTIF(INDIRECT(calc!AI$7),$C60)+COUNTIF(INDIRECT(calc!AI$8),$C60))-SUMIF(INDIRECT(calc!AI$6),$C60,INDIRECT(calc!AI$9))-SUMIF(INDIRECT(calc!AI$7),$C60,INDIRECT(calc!AI$10))-SUMIF(INDIRECT(calc!AI$8),$C60,INDIRECT(calc!AI$11))),"")</f>
        <v/>
      </c>
      <c r="V60" s="158" t="str">
        <f ca="1">IFERROR(IF($C60="","",(SUMIF(INDIRECT(calc!AJ$6),$C60,INDIRECT(calc!AJ$12))+SUMIF(INDIRECT(calc!AJ$7),$C60,INDIRECT(calc!AJ$13))+SUMIF(INDIRECT(calc!AJ$8),$C60,INDIRECT(calc!AJ$14)))/(COUNTIF(INDIRECT(calc!AJ$6),$C60)+COUNTIF(INDIRECT(calc!AJ$7),$C60)+COUNTIF(INDIRECT(calc!AJ$8),$C60))-SUMIF(INDIRECT(calc!AJ$6),$C60,INDIRECT(calc!AJ$9))-SUMIF(INDIRECT(calc!AJ$7),$C60,INDIRECT(calc!AJ$10))-SUMIF(INDIRECT(calc!AJ$8),$C60,INDIRECT(calc!AJ$11))),"")</f>
        <v/>
      </c>
      <c r="X60" s="137"/>
    </row>
    <row r="61" spans="3:24">
      <c r="C61" s="131" t="str">
        <f t="shared" si="3"/>
        <v>4053216TA</v>
      </c>
      <c r="D61" s="131" t="str">
        <f t="shared" si="4"/>
        <v>STRAP SUB ASSY FWD LHS VIM MFA2</v>
      </c>
      <c r="E61" s="142">
        <f>SUMIF(Stocks!A:$A,$C61,Stocks!$B:$B)</f>
        <v>1</v>
      </c>
      <c r="F61" s="142"/>
      <c r="G61" s="146">
        <f t="shared" ca="1" si="2"/>
        <v>-18</v>
      </c>
      <c r="H61" s="158" t="str">
        <f ca="1">IFERROR(IF($C61="","",(SUMIF(INDIRECT(calc!V$6),$C61,INDIRECT(calc!V$12))+SUMIF(INDIRECT(calc!V$7),$C61,INDIRECT(calc!V$13))+SUMIF(INDIRECT(calc!V$8),$C61,INDIRECT(calc!V$14)))/(COUNTIF(INDIRECT(calc!V$6),$C61)+COUNTIF(INDIRECT(calc!V$7),$C61)+COUNTIF(INDIRECT(calc!V$8),$C61))-SUMIF(INDIRECT(calc!V$6),$C61,INDIRECT(calc!V$9))-SUMIF(INDIRECT(calc!V$7),$C61,INDIRECT(calc!V$10))-SUMIF(INDIRECT(calc!V$8),$C61,INDIRECT(calc!V$11))),"")</f>
        <v/>
      </c>
      <c r="I61" s="158">
        <f ca="1">IFERROR(IF($C61="","",(SUMIF(INDIRECT(calc!W$6),$C61,INDIRECT(calc!W$12))+SUMIF(INDIRECT(calc!W$7),$C61,INDIRECT(calc!W$13))+SUMIF(INDIRECT(calc!W$8),$C61,INDIRECT(calc!W$14)))/(COUNTIF(INDIRECT(calc!W$6),$C61)+COUNTIF(INDIRECT(calc!W$7),$C61)+COUNTIF(INDIRECT(calc!W$8),$C61))-SUMIF(INDIRECT(calc!W$6),$C61,INDIRECT(calc!W$9))-SUMIF(INDIRECT(calc!W$7),$C61,INDIRECT(calc!W$10))-SUMIF(INDIRECT(calc!W$8),$C61,INDIRECT(calc!W$11))),"")</f>
        <v>-18</v>
      </c>
      <c r="J61" s="158" t="str">
        <f ca="1">IFERROR(IF($C61="","",(SUMIF(INDIRECT(calc!X$6),$C61,INDIRECT(calc!X$12))+SUMIF(INDIRECT(calc!X$7),$C61,INDIRECT(calc!X$13))+SUMIF(INDIRECT(calc!X$8),$C61,INDIRECT(calc!X$14)))/(COUNTIF(INDIRECT(calc!X$6),$C61)+COUNTIF(INDIRECT(calc!X$7),$C61)+COUNTIF(INDIRECT(calc!X$8),$C61))-SUMIF(INDIRECT(calc!X$6),$C61,INDIRECT(calc!X$9))-SUMIF(INDIRECT(calc!X$7),$C61,INDIRECT(calc!X$10))-SUMIF(INDIRECT(calc!X$8),$C61,INDIRECT(calc!X$11))),"")</f>
        <v/>
      </c>
      <c r="K61" s="158" t="str">
        <f ca="1">IFERROR(IF($C61="","",(SUMIF(INDIRECT(calc!Y$6),$C61,INDIRECT(calc!Y$12))+SUMIF(INDIRECT(calc!Y$7),$C61,INDIRECT(calc!Y$13))+SUMIF(INDIRECT(calc!Y$8),$C61,INDIRECT(calc!Y$14)))/(COUNTIF(INDIRECT(calc!Y$6),$C61)+COUNTIF(INDIRECT(calc!Y$7),$C61)+COUNTIF(INDIRECT(calc!Y$8),$C61))-SUMIF(INDIRECT(calc!Y$6),$C61,INDIRECT(calc!Y$9))-SUMIF(INDIRECT(calc!Y$7),$C61,INDIRECT(calc!Y$10))-SUMIF(INDIRECT(calc!Y$8),$C61,INDIRECT(calc!Y$11))),"")</f>
        <v/>
      </c>
      <c r="L61" s="158" t="str">
        <f ca="1">IFERROR(IF($C61="","",(SUMIF(INDIRECT(calc!Z$6),$C61,INDIRECT(calc!Z$12))+SUMIF(INDIRECT(calc!Z$7),$C61,INDIRECT(calc!Z$13))+SUMIF(INDIRECT(calc!Z$8),$C61,INDIRECT(calc!Z$14)))/(COUNTIF(INDIRECT(calc!Z$6),$C61)+COUNTIF(INDIRECT(calc!Z$7),$C61)+COUNTIF(INDIRECT(calc!Z$8),$C61))-SUMIF(INDIRECT(calc!Z$6),$C61,INDIRECT(calc!Z$9))-SUMIF(INDIRECT(calc!Z$7),$C61,INDIRECT(calc!Z$10))-SUMIF(INDIRECT(calc!Z$8),$C61,INDIRECT(calc!Z$11))),"")</f>
        <v/>
      </c>
      <c r="M61" s="158" t="str">
        <f ca="1">IFERROR(IF($C61="","",(SUMIF(INDIRECT(calc!AA$6),$C61,INDIRECT(calc!AA$12))+SUMIF(INDIRECT(calc!AA$7),$C61,INDIRECT(calc!AA$13))+SUMIF(INDIRECT(calc!AA$8),$C61,INDIRECT(calc!AA$14)))/(COUNTIF(INDIRECT(calc!AA$6),$C61)+COUNTIF(INDIRECT(calc!AA$7),$C61)+COUNTIF(INDIRECT(calc!AA$8),$C61))-SUMIF(INDIRECT(calc!AA$6),$C61,INDIRECT(calc!AA$9))-SUMIF(INDIRECT(calc!AA$7),$C61,INDIRECT(calc!AA$10))-SUMIF(INDIRECT(calc!AA$8),$C61,INDIRECT(calc!AA$11))),"")</f>
        <v/>
      </c>
      <c r="N61" s="158" t="str">
        <f ca="1">IFERROR(IF($C61="","",(SUMIF(INDIRECT(calc!AB$6),$C61,INDIRECT(calc!AB$12))+SUMIF(INDIRECT(calc!AB$7),$C61,INDIRECT(calc!AB$13))+SUMIF(INDIRECT(calc!AB$8),$C61,INDIRECT(calc!AB$14)))/(COUNTIF(INDIRECT(calc!AB$6),$C61)+COUNTIF(INDIRECT(calc!AB$7),$C61)+COUNTIF(INDIRECT(calc!AB$8),$C61))-SUMIF(INDIRECT(calc!AB$6),$C61,INDIRECT(calc!AB$9))-SUMIF(INDIRECT(calc!AB$7),$C61,INDIRECT(calc!AB$10))-SUMIF(INDIRECT(calc!AB$8),$C61,INDIRECT(calc!AB$11))),"")</f>
        <v/>
      </c>
      <c r="O61" s="158" t="str">
        <f ca="1">IFERROR(IF($C61="","",(SUMIF(INDIRECT(calc!AC$6),$C61,INDIRECT(calc!AC$12))+SUMIF(INDIRECT(calc!AC$7),$C61,INDIRECT(calc!AC$13))+SUMIF(INDIRECT(calc!AC$8),$C61,INDIRECT(calc!AC$14)))/(COUNTIF(INDIRECT(calc!AC$6),$C61)+COUNTIF(INDIRECT(calc!AC$7),$C61)+COUNTIF(INDIRECT(calc!AC$8),$C61))-SUMIF(INDIRECT(calc!AC$6),$C61,INDIRECT(calc!AC$9))-SUMIF(INDIRECT(calc!AC$7),$C61,INDIRECT(calc!AC$10))-SUMIF(INDIRECT(calc!AC$8),$C61,INDIRECT(calc!AC$11))),"")</f>
        <v/>
      </c>
      <c r="P61" s="158" t="str">
        <f ca="1">IFERROR(IF($C61="","",(SUMIF(INDIRECT(calc!AD$6),$C61,INDIRECT(calc!AD$12))+SUMIF(INDIRECT(calc!AD$7),$C61,INDIRECT(calc!AD$13))+SUMIF(INDIRECT(calc!AD$8),$C61,INDIRECT(calc!AD$14)))/(COUNTIF(INDIRECT(calc!AD$6),$C61)+COUNTIF(INDIRECT(calc!AD$7),$C61)+COUNTIF(INDIRECT(calc!AD$8),$C61))-SUMIF(INDIRECT(calc!AD$6),$C61,INDIRECT(calc!AD$9))-SUMIF(INDIRECT(calc!AD$7),$C61,INDIRECT(calc!AD$10))-SUMIF(INDIRECT(calc!AD$8),$C61,INDIRECT(calc!AD$11))),"")</f>
        <v/>
      </c>
      <c r="Q61" s="158" t="str">
        <f ca="1">IFERROR(IF($C61="","",(SUMIF(INDIRECT(calc!AE$6),$C61,INDIRECT(calc!AE$12))+SUMIF(INDIRECT(calc!AE$7),$C61,INDIRECT(calc!AE$13))+SUMIF(INDIRECT(calc!AE$8),$C61,INDIRECT(calc!AE$14)))/(COUNTIF(INDIRECT(calc!AE$6),$C61)+COUNTIF(INDIRECT(calc!AE$7),$C61)+COUNTIF(INDIRECT(calc!AE$8),$C61))-SUMIF(INDIRECT(calc!AE$6),$C61,INDIRECT(calc!AE$9))-SUMIF(INDIRECT(calc!AE$7),$C61,INDIRECT(calc!AE$10))-SUMIF(INDIRECT(calc!AE$8),$C61,INDIRECT(calc!AE$11))),"")</f>
        <v/>
      </c>
      <c r="R61" s="158" t="str">
        <f ca="1">IFERROR(IF($C61="","",(SUMIF(INDIRECT(calc!AF$6),$C61,INDIRECT(calc!AF$12))+SUMIF(INDIRECT(calc!AF$7),$C61,INDIRECT(calc!AF$13))+SUMIF(INDIRECT(calc!AF$8),$C61,INDIRECT(calc!AF$14)))/(COUNTIF(INDIRECT(calc!AF$6),$C61)+COUNTIF(INDIRECT(calc!AF$7),$C61)+COUNTIF(INDIRECT(calc!AF$8),$C61))-SUMIF(INDIRECT(calc!AF$6),$C61,INDIRECT(calc!AF$9))-SUMIF(INDIRECT(calc!AF$7),$C61,INDIRECT(calc!AF$10))-SUMIF(INDIRECT(calc!AF$8),$C61,INDIRECT(calc!AF$11))),"")</f>
        <v/>
      </c>
      <c r="S61" s="158" t="str">
        <f ca="1">IFERROR(IF($C61="","",(SUMIF(INDIRECT(calc!AG$6),$C61,INDIRECT(calc!AG$12))+SUMIF(INDIRECT(calc!AG$7),$C61,INDIRECT(calc!AG$13))+SUMIF(INDIRECT(calc!AG$8),$C61,INDIRECT(calc!AG$14)))/(COUNTIF(INDIRECT(calc!AG$6),$C61)+COUNTIF(INDIRECT(calc!AG$7),$C61)+COUNTIF(INDIRECT(calc!AG$8),$C61))-SUMIF(INDIRECT(calc!AG$6),$C61,INDIRECT(calc!AG$9))-SUMIF(INDIRECT(calc!AG$7),$C61,INDIRECT(calc!AG$10))-SUMIF(INDIRECT(calc!AG$8),$C61,INDIRECT(calc!AG$11))),"")</f>
        <v/>
      </c>
      <c r="T61" s="158" t="str">
        <f ca="1">IFERROR(IF($C61="","",(SUMIF(INDIRECT(calc!AH$6),$C61,INDIRECT(calc!AH$12))+SUMIF(INDIRECT(calc!AH$7),$C61,INDIRECT(calc!AH$13))+SUMIF(INDIRECT(calc!AH$8),$C61,INDIRECT(calc!AH$14)))/(COUNTIF(INDIRECT(calc!AH$6),$C61)+COUNTIF(INDIRECT(calc!AH$7),$C61)+COUNTIF(INDIRECT(calc!AH$8),$C61))-SUMIF(INDIRECT(calc!AH$6),$C61,INDIRECT(calc!AH$9))-SUMIF(INDIRECT(calc!AH$7),$C61,INDIRECT(calc!AH$10))-SUMIF(INDIRECT(calc!AH$8),$C61,INDIRECT(calc!AH$11))),"")</f>
        <v/>
      </c>
      <c r="U61" s="158" t="str">
        <f ca="1">IFERROR(IF($C61="","",(SUMIF(INDIRECT(calc!AI$6),$C61,INDIRECT(calc!AI$12))+SUMIF(INDIRECT(calc!AI$7),$C61,INDIRECT(calc!AI$13))+SUMIF(INDIRECT(calc!AI$8),$C61,INDIRECT(calc!AI$14)))/(COUNTIF(INDIRECT(calc!AI$6),$C61)+COUNTIF(INDIRECT(calc!AI$7),$C61)+COUNTIF(INDIRECT(calc!AI$8),$C61))-SUMIF(INDIRECT(calc!AI$6),$C61,INDIRECT(calc!AI$9))-SUMIF(INDIRECT(calc!AI$7),$C61,INDIRECT(calc!AI$10))-SUMIF(INDIRECT(calc!AI$8),$C61,INDIRECT(calc!AI$11))),"")</f>
        <v/>
      </c>
      <c r="V61" s="158" t="str">
        <f ca="1">IFERROR(IF($C61="","",(SUMIF(INDIRECT(calc!AJ$6),$C61,INDIRECT(calc!AJ$12))+SUMIF(INDIRECT(calc!AJ$7),$C61,INDIRECT(calc!AJ$13))+SUMIF(INDIRECT(calc!AJ$8),$C61,INDIRECT(calc!AJ$14)))/(COUNTIF(INDIRECT(calc!AJ$6),$C61)+COUNTIF(INDIRECT(calc!AJ$7),$C61)+COUNTIF(INDIRECT(calc!AJ$8),$C61))-SUMIF(INDIRECT(calc!AJ$6),$C61,INDIRECT(calc!AJ$9))-SUMIF(INDIRECT(calc!AJ$7),$C61,INDIRECT(calc!AJ$10))-SUMIF(INDIRECT(calc!AJ$8),$C61,INDIRECT(calc!AJ$11))),"")</f>
        <v/>
      </c>
      <c r="X61" s="137"/>
    </row>
    <row r="62" spans="3:24">
      <c r="C62" s="131" t="str">
        <f t="shared" si="3"/>
        <v>4053217TA</v>
      </c>
      <c r="D62" s="131" t="str">
        <f t="shared" si="4"/>
        <v>STRAP SUB ASSY FWD RHS VIM MFA2</v>
      </c>
      <c r="E62" s="142">
        <f>SUMIF(Stocks!A:$A,$C62,Stocks!$B:$B)</f>
        <v>0</v>
      </c>
      <c r="F62" s="142"/>
      <c r="G62" s="146">
        <f t="shared" ca="1" si="2"/>
        <v>-19</v>
      </c>
      <c r="H62" s="158" t="str">
        <f ca="1">IFERROR(IF($C62="","",(SUMIF(INDIRECT(calc!V$6),$C62,INDIRECT(calc!V$12))+SUMIF(INDIRECT(calc!V$7),$C62,INDIRECT(calc!V$13))+SUMIF(INDIRECT(calc!V$8),$C62,INDIRECT(calc!V$14)))/(COUNTIF(INDIRECT(calc!V$6),$C62)+COUNTIF(INDIRECT(calc!V$7),$C62)+COUNTIF(INDIRECT(calc!V$8),$C62))-SUMIF(INDIRECT(calc!V$6),$C62,INDIRECT(calc!V$9))-SUMIF(INDIRECT(calc!V$7),$C62,INDIRECT(calc!V$10))-SUMIF(INDIRECT(calc!V$8),$C62,INDIRECT(calc!V$11))),"")</f>
        <v/>
      </c>
      <c r="I62" s="158">
        <f ca="1">IFERROR(IF($C62="","",(SUMIF(INDIRECT(calc!W$6),$C62,INDIRECT(calc!W$12))+SUMIF(INDIRECT(calc!W$7),$C62,INDIRECT(calc!W$13))+SUMIF(INDIRECT(calc!W$8),$C62,INDIRECT(calc!W$14)))/(COUNTIF(INDIRECT(calc!W$6),$C62)+COUNTIF(INDIRECT(calc!W$7),$C62)+COUNTIF(INDIRECT(calc!W$8),$C62))-SUMIF(INDIRECT(calc!W$6),$C62,INDIRECT(calc!W$9))-SUMIF(INDIRECT(calc!W$7),$C62,INDIRECT(calc!W$10))-SUMIF(INDIRECT(calc!W$8),$C62,INDIRECT(calc!W$11))),"")</f>
        <v>-19</v>
      </c>
      <c r="J62" s="158" t="str">
        <f ca="1">IFERROR(IF($C62="","",(SUMIF(INDIRECT(calc!X$6),$C62,INDIRECT(calc!X$12))+SUMIF(INDIRECT(calc!X$7),$C62,INDIRECT(calc!X$13))+SUMIF(INDIRECT(calc!X$8),$C62,INDIRECT(calc!X$14)))/(COUNTIF(INDIRECT(calc!X$6),$C62)+COUNTIF(INDIRECT(calc!X$7),$C62)+COUNTIF(INDIRECT(calc!X$8),$C62))-SUMIF(INDIRECT(calc!X$6),$C62,INDIRECT(calc!X$9))-SUMIF(INDIRECT(calc!X$7),$C62,INDIRECT(calc!X$10))-SUMIF(INDIRECT(calc!X$8),$C62,INDIRECT(calc!X$11))),"")</f>
        <v/>
      </c>
      <c r="K62" s="158" t="str">
        <f ca="1">IFERROR(IF($C62="","",(SUMIF(INDIRECT(calc!Y$6),$C62,INDIRECT(calc!Y$12))+SUMIF(INDIRECT(calc!Y$7),$C62,INDIRECT(calc!Y$13))+SUMIF(INDIRECT(calc!Y$8),$C62,INDIRECT(calc!Y$14)))/(COUNTIF(INDIRECT(calc!Y$6),$C62)+COUNTIF(INDIRECT(calc!Y$7),$C62)+COUNTIF(INDIRECT(calc!Y$8),$C62))-SUMIF(INDIRECT(calc!Y$6),$C62,INDIRECT(calc!Y$9))-SUMIF(INDIRECT(calc!Y$7),$C62,INDIRECT(calc!Y$10))-SUMIF(INDIRECT(calc!Y$8),$C62,INDIRECT(calc!Y$11))),"")</f>
        <v/>
      </c>
      <c r="L62" s="158" t="str">
        <f ca="1">IFERROR(IF($C62="","",(SUMIF(INDIRECT(calc!Z$6),$C62,INDIRECT(calc!Z$12))+SUMIF(INDIRECT(calc!Z$7),$C62,INDIRECT(calc!Z$13))+SUMIF(INDIRECT(calc!Z$8),$C62,INDIRECT(calc!Z$14)))/(COUNTIF(INDIRECT(calc!Z$6),$C62)+COUNTIF(INDIRECT(calc!Z$7),$C62)+COUNTIF(INDIRECT(calc!Z$8),$C62))-SUMIF(INDIRECT(calc!Z$6),$C62,INDIRECT(calc!Z$9))-SUMIF(INDIRECT(calc!Z$7),$C62,INDIRECT(calc!Z$10))-SUMIF(INDIRECT(calc!Z$8),$C62,INDIRECT(calc!Z$11))),"")</f>
        <v/>
      </c>
      <c r="M62" s="158" t="str">
        <f ca="1">IFERROR(IF($C62="","",(SUMIF(INDIRECT(calc!AA$6),$C62,INDIRECT(calc!AA$12))+SUMIF(INDIRECT(calc!AA$7),$C62,INDIRECT(calc!AA$13))+SUMIF(INDIRECT(calc!AA$8),$C62,INDIRECT(calc!AA$14)))/(COUNTIF(INDIRECT(calc!AA$6),$C62)+COUNTIF(INDIRECT(calc!AA$7),$C62)+COUNTIF(INDIRECT(calc!AA$8),$C62))-SUMIF(INDIRECT(calc!AA$6),$C62,INDIRECT(calc!AA$9))-SUMIF(INDIRECT(calc!AA$7),$C62,INDIRECT(calc!AA$10))-SUMIF(INDIRECT(calc!AA$8),$C62,INDIRECT(calc!AA$11))),"")</f>
        <v/>
      </c>
      <c r="N62" s="158" t="str">
        <f ca="1">IFERROR(IF($C62="","",(SUMIF(INDIRECT(calc!AB$6),$C62,INDIRECT(calc!AB$12))+SUMIF(INDIRECT(calc!AB$7),$C62,INDIRECT(calc!AB$13))+SUMIF(INDIRECT(calc!AB$8),$C62,INDIRECT(calc!AB$14)))/(COUNTIF(INDIRECT(calc!AB$6),$C62)+COUNTIF(INDIRECT(calc!AB$7),$C62)+COUNTIF(INDIRECT(calc!AB$8),$C62))-SUMIF(INDIRECT(calc!AB$6),$C62,INDIRECT(calc!AB$9))-SUMIF(INDIRECT(calc!AB$7),$C62,INDIRECT(calc!AB$10))-SUMIF(INDIRECT(calc!AB$8),$C62,INDIRECT(calc!AB$11))),"")</f>
        <v/>
      </c>
      <c r="O62" s="158" t="str">
        <f ca="1">IFERROR(IF($C62="","",(SUMIF(INDIRECT(calc!AC$6),$C62,INDIRECT(calc!AC$12))+SUMIF(INDIRECT(calc!AC$7),$C62,INDIRECT(calc!AC$13))+SUMIF(INDIRECT(calc!AC$8),$C62,INDIRECT(calc!AC$14)))/(COUNTIF(INDIRECT(calc!AC$6),$C62)+COUNTIF(INDIRECT(calc!AC$7),$C62)+COUNTIF(INDIRECT(calc!AC$8),$C62))-SUMIF(INDIRECT(calc!AC$6),$C62,INDIRECT(calc!AC$9))-SUMIF(INDIRECT(calc!AC$7),$C62,INDIRECT(calc!AC$10))-SUMIF(INDIRECT(calc!AC$8),$C62,INDIRECT(calc!AC$11))),"")</f>
        <v/>
      </c>
      <c r="P62" s="158" t="str">
        <f ca="1">IFERROR(IF($C62="","",(SUMIF(INDIRECT(calc!AD$6),$C62,INDIRECT(calc!AD$12))+SUMIF(INDIRECT(calc!AD$7),$C62,INDIRECT(calc!AD$13))+SUMIF(INDIRECT(calc!AD$8),$C62,INDIRECT(calc!AD$14)))/(COUNTIF(INDIRECT(calc!AD$6),$C62)+COUNTIF(INDIRECT(calc!AD$7),$C62)+COUNTIF(INDIRECT(calc!AD$8),$C62))-SUMIF(INDIRECT(calc!AD$6),$C62,INDIRECT(calc!AD$9))-SUMIF(INDIRECT(calc!AD$7),$C62,INDIRECT(calc!AD$10))-SUMIF(INDIRECT(calc!AD$8),$C62,INDIRECT(calc!AD$11))),"")</f>
        <v/>
      </c>
      <c r="Q62" s="158" t="str">
        <f ca="1">IFERROR(IF($C62="","",(SUMIF(INDIRECT(calc!AE$6),$C62,INDIRECT(calc!AE$12))+SUMIF(INDIRECT(calc!AE$7),$C62,INDIRECT(calc!AE$13))+SUMIF(INDIRECT(calc!AE$8),$C62,INDIRECT(calc!AE$14)))/(COUNTIF(INDIRECT(calc!AE$6),$C62)+COUNTIF(INDIRECT(calc!AE$7),$C62)+COUNTIF(INDIRECT(calc!AE$8),$C62))-SUMIF(INDIRECT(calc!AE$6),$C62,INDIRECT(calc!AE$9))-SUMIF(INDIRECT(calc!AE$7),$C62,INDIRECT(calc!AE$10))-SUMIF(INDIRECT(calc!AE$8),$C62,INDIRECT(calc!AE$11))),"")</f>
        <v/>
      </c>
      <c r="R62" s="158" t="str">
        <f ca="1">IFERROR(IF($C62="","",(SUMIF(INDIRECT(calc!AF$6),$C62,INDIRECT(calc!AF$12))+SUMIF(INDIRECT(calc!AF$7),$C62,INDIRECT(calc!AF$13))+SUMIF(INDIRECT(calc!AF$8),$C62,INDIRECT(calc!AF$14)))/(COUNTIF(INDIRECT(calc!AF$6),$C62)+COUNTIF(INDIRECT(calc!AF$7),$C62)+COUNTIF(INDIRECT(calc!AF$8),$C62))-SUMIF(INDIRECT(calc!AF$6),$C62,INDIRECT(calc!AF$9))-SUMIF(INDIRECT(calc!AF$7),$C62,INDIRECT(calc!AF$10))-SUMIF(INDIRECT(calc!AF$8),$C62,INDIRECT(calc!AF$11))),"")</f>
        <v/>
      </c>
      <c r="S62" s="158" t="str">
        <f ca="1">IFERROR(IF($C62="","",(SUMIF(INDIRECT(calc!AG$6),$C62,INDIRECT(calc!AG$12))+SUMIF(INDIRECT(calc!AG$7),$C62,INDIRECT(calc!AG$13))+SUMIF(INDIRECT(calc!AG$8),$C62,INDIRECT(calc!AG$14)))/(COUNTIF(INDIRECT(calc!AG$6),$C62)+COUNTIF(INDIRECT(calc!AG$7),$C62)+COUNTIF(INDIRECT(calc!AG$8),$C62))-SUMIF(INDIRECT(calc!AG$6),$C62,INDIRECT(calc!AG$9))-SUMIF(INDIRECT(calc!AG$7),$C62,INDIRECT(calc!AG$10))-SUMIF(INDIRECT(calc!AG$8),$C62,INDIRECT(calc!AG$11))),"")</f>
        <v/>
      </c>
      <c r="T62" s="158" t="str">
        <f ca="1">IFERROR(IF($C62="","",(SUMIF(INDIRECT(calc!AH$6),$C62,INDIRECT(calc!AH$12))+SUMIF(INDIRECT(calc!AH$7),$C62,INDIRECT(calc!AH$13))+SUMIF(INDIRECT(calc!AH$8),$C62,INDIRECT(calc!AH$14)))/(COUNTIF(INDIRECT(calc!AH$6),$C62)+COUNTIF(INDIRECT(calc!AH$7),$C62)+COUNTIF(INDIRECT(calc!AH$8),$C62))-SUMIF(INDIRECT(calc!AH$6),$C62,INDIRECT(calc!AH$9))-SUMIF(INDIRECT(calc!AH$7),$C62,INDIRECT(calc!AH$10))-SUMIF(INDIRECT(calc!AH$8),$C62,INDIRECT(calc!AH$11))),"")</f>
        <v/>
      </c>
      <c r="U62" s="158" t="str">
        <f ca="1">IFERROR(IF($C62="","",(SUMIF(INDIRECT(calc!AI$6),$C62,INDIRECT(calc!AI$12))+SUMIF(INDIRECT(calc!AI$7),$C62,INDIRECT(calc!AI$13))+SUMIF(INDIRECT(calc!AI$8),$C62,INDIRECT(calc!AI$14)))/(COUNTIF(INDIRECT(calc!AI$6),$C62)+COUNTIF(INDIRECT(calc!AI$7),$C62)+COUNTIF(INDIRECT(calc!AI$8),$C62))-SUMIF(INDIRECT(calc!AI$6),$C62,INDIRECT(calc!AI$9))-SUMIF(INDIRECT(calc!AI$7),$C62,INDIRECT(calc!AI$10))-SUMIF(INDIRECT(calc!AI$8),$C62,INDIRECT(calc!AI$11))),"")</f>
        <v/>
      </c>
      <c r="V62" s="158" t="str">
        <f ca="1">IFERROR(IF($C62="","",(SUMIF(INDIRECT(calc!AJ$6),$C62,INDIRECT(calc!AJ$12))+SUMIF(INDIRECT(calc!AJ$7),$C62,INDIRECT(calc!AJ$13))+SUMIF(INDIRECT(calc!AJ$8),$C62,INDIRECT(calc!AJ$14)))/(COUNTIF(INDIRECT(calc!AJ$6),$C62)+COUNTIF(INDIRECT(calc!AJ$7),$C62)+COUNTIF(INDIRECT(calc!AJ$8),$C62))-SUMIF(INDIRECT(calc!AJ$6),$C62,INDIRECT(calc!AJ$9))-SUMIF(INDIRECT(calc!AJ$7),$C62,INDIRECT(calc!AJ$10))-SUMIF(INDIRECT(calc!AJ$8),$C62,INDIRECT(calc!AJ$11))),"")</f>
        <v/>
      </c>
      <c r="X62" s="137"/>
    </row>
    <row r="63" spans="3:24">
      <c r="C63" s="131" t="str">
        <f t="shared" si="3"/>
        <v>7310658AA</v>
      </c>
      <c r="D63" s="131" t="str">
        <f t="shared" si="4"/>
        <v>FILLER SPUD</v>
      </c>
      <c r="E63" s="142">
        <f>SUMIF(Stocks!A:$A,$C63,Stocks!$B:$B)</f>
        <v>320</v>
      </c>
      <c r="F63" s="142"/>
      <c r="G63" s="146">
        <f t="shared" ca="1" si="2"/>
        <v>0</v>
      </c>
      <c r="H63" s="158" t="str">
        <f ca="1">IFERROR(IF($C63="","",(SUMIF(INDIRECT(calc!V$6),$C63,INDIRECT(calc!V$12))+SUMIF(INDIRECT(calc!V$7),$C63,INDIRECT(calc!V$13))+SUMIF(INDIRECT(calc!V$8),$C63,INDIRECT(calc!V$14)))/(COUNTIF(INDIRECT(calc!V$6),$C63)+COUNTIF(INDIRECT(calc!V$7),$C63)+COUNTIF(INDIRECT(calc!V$8),$C63))-SUMIF(INDIRECT(calc!V$6),$C63,INDIRECT(calc!V$9))-SUMIF(INDIRECT(calc!V$7),$C63,INDIRECT(calc!V$10))-SUMIF(INDIRECT(calc!V$8),$C63,INDIRECT(calc!V$11))),"")</f>
        <v/>
      </c>
      <c r="I63" s="158" t="str">
        <f ca="1">IFERROR(IF($C63="","",(SUMIF(INDIRECT(calc!W$6),$C63,INDIRECT(calc!W$12))+SUMIF(INDIRECT(calc!W$7),$C63,INDIRECT(calc!W$13))+SUMIF(INDIRECT(calc!W$8),$C63,INDIRECT(calc!W$14)))/(COUNTIF(INDIRECT(calc!W$6),$C63)+COUNTIF(INDIRECT(calc!W$7),$C63)+COUNTIF(INDIRECT(calc!W$8),$C63))-SUMIF(INDIRECT(calc!W$6),$C63,INDIRECT(calc!W$9))-SUMIF(INDIRECT(calc!W$7),$C63,INDIRECT(calc!W$10))-SUMIF(INDIRECT(calc!W$8),$C63,INDIRECT(calc!W$11))),"")</f>
        <v/>
      </c>
      <c r="J63" s="158">
        <f ca="1">IFERROR(IF($C63="","",(SUMIF(INDIRECT(calc!X$6),$C63,INDIRECT(calc!X$12))+SUMIF(INDIRECT(calc!X$7),$C63,INDIRECT(calc!X$13))+SUMIF(INDIRECT(calc!X$8),$C63,INDIRECT(calc!X$14)))/(COUNTIF(INDIRECT(calc!X$6),$C63)+COUNTIF(INDIRECT(calc!X$7),$C63)+COUNTIF(INDIRECT(calc!X$8),$C63))-SUMIF(INDIRECT(calc!X$6),$C63,INDIRECT(calc!X$9))-SUMIF(INDIRECT(calc!X$7),$C63,INDIRECT(calc!X$10))-SUMIF(INDIRECT(calc!X$8),$C63,INDIRECT(calc!X$11))),"")</f>
        <v>315</v>
      </c>
      <c r="K63" s="158" t="str">
        <f ca="1">IFERROR(IF($C63="","",(SUMIF(INDIRECT(calc!Y$6),$C63,INDIRECT(calc!Y$12))+SUMIF(INDIRECT(calc!Y$7),$C63,INDIRECT(calc!Y$13))+SUMIF(INDIRECT(calc!Y$8),$C63,INDIRECT(calc!Y$14)))/(COUNTIF(INDIRECT(calc!Y$6),$C63)+COUNTIF(INDIRECT(calc!Y$7),$C63)+COUNTIF(INDIRECT(calc!Y$8),$C63))-SUMIF(INDIRECT(calc!Y$6),$C63,INDIRECT(calc!Y$9))-SUMIF(INDIRECT(calc!Y$7),$C63,INDIRECT(calc!Y$10))-SUMIF(INDIRECT(calc!Y$8),$C63,INDIRECT(calc!Y$11))),"")</f>
        <v/>
      </c>
      <c r="L63" s="158" t="str">
        <f ca="1">IFERROR(IF($C63="","",(SUMIF(INDIRECT(calc!Z$6),$C63,INDIRECT(calc!Z$12))+SUMIF(INDIRECT(calc!Z$7),$C63,INDIRECT(calc!Z$13))+SUMIF(INDIRECT(calc!Z$8),$C63,INDIRECT(calc!Z$14)))/(COUNTIF(INDIRECT(calc!Z$6),$C63)+COUNTIF(INDIRECT(calc!Z$7),$C63)+COUNTIF(INDIRECT(calc!Z$8),$C63))-SUMIF(INDIRECT(calc!Z$6),$C63,INDIRECT(calc!Z$9))-SUMIF(INDIRECT(calc!Z$7),$C63,INDIRECT(calc!Z$10))-SUMIF(INDIRECT(calc!Z$8),$C63,INDIRECT(calc!Z$11))),"")</f>
        <v/>
      </c>
      <c r="M63" s="158" t="str">
        <f ca="1">IFERROR(IF($C63="","",(SUMIF(INDIRECT(calc!AA$6),$C63,INDIRECT(calc!AA$12))+SUMIF(INDIRECT(calc!AA$7),$C63,INDIRECT(calc!AA$13))+SUMIF(INDIRECT(calc!AA$8),$C63,INDIRECT(calc!AA$14)))/(COUNTIF(INDIRECT(calc!AA$6),$C63)+COUNTIF(INDIRECT(calc!AA$7),$C63)+COUNTIF(INDIRECT(calc!AA$8),$C63))-SUMIF(INDIRECT(calc!AA$6),$C63,INDIRECT(calc!AA$9))-SUMIF(INDIRECT(calc!AA$7),$C63,INDIRECT(calc!AA$10))-SUMIF(INDIRECT(calc!AA$8),$C63,INDIRECT(calc!AA$11))),"")</f>
        <v/>
      </c>
      <c r="N63" s="158" t="str">
        <f ca="1">IFERROR(IF($C63="","",(SUMIF(INDIRECT(calc!AB$6),$C63,INDIRECT(calc!AB$12))+SUMIF(INDIRECT(calc!AB$7),$C63,INDIRECT(calc!AB$13))+SUMIF(INDIRECT(calc!AB$8),$C63,INDIRECT(calc!AB$14)))/(COUNTIF(INDIRECT(calc!AB$6),$C63)+COUNTIF(INDIRECT(calc!AB$7),$C63)+COUNTIF(INDIRECT(calc!AB$8),$C63))-SUMIF(INDIRECT(calc!AB$6),$C63,INDIRECT(calc!AB$9))-SUMIF(INDIRECT(calc!AB$7),$C63,INDIRECT(calc!AB$10))-SUMIF(INDIRECT(calc!AB$8),$C63,INDIRECT(calc!AB$11))),"")</f>
        <v/>
      </c>
      <c r="O63" s="158" t="str">
        <f ca="1">IFERROR(IF($C63="","",(SUMIF(INDIRECT(calc!AC$6),$C63,INDIRECT(calc!AC$12))+SUMIF(INDIRECT(calc!AC$7),$C63,INDIRECT(calc!AC$13))+SUMIF(INDIRECT(calc!AC$8),$C63,INDIRECT(calc!AC$14)))/(COUNTIF(INDIRECT(calc!AC$6),$C63)+COUNTIF(INDIRECT(calc!AC$7),$C63)+COUNTIF(INDIRECT(calc!AC$8),$C63))-SUMIF(INDIRECT(calc!AC$6),$C63,INDIRECT(calc!AC$9))-SUMIF(INDIRECT(calc!AC$7),$C63,INDIRECT(calc!AC$10))-SUMIF(INDIRECT(calc!AC$8),$C63,INDIRECT(calc!AC$11))),"")</f>
        <v/>
      </c>
      <c r="P63" s="158" t="str">
        <f ca="1">IFERROR(IF($C63="","",(SUMIF(INDIRECT(calc!AD$6),$C63,INDIRECT(calc!AD$12))+SUMIF(INDIRECT(calc!AD$7),$C63,INDIRECT(calc!AD$13))+SUMIF(INDIRECT(calc!AD$8),$C63,INDIRECT(calc!AD$14)))/(COUNTIF(INDIRECT(calc!AD$6),$C63)+COUNTIF(INDIRECT(calc!AD$7),$C63)+COUNTIF(INDIRECT(calc!AD$8),$C63))-SUMIF(INDIRECT(calc!AD$6),$C63,INDIRECT(calc!AD$9))-SUMIF(INDIRECT(calc!AD$7),$C63,INDIRECT(calc!AD$10))-SUMIF(INDIRECT(calc!AD$8),$C63,INDIRECT(calc!AD$11))),"")</f>
        <v/>
      </c>
      <c r="Q63" s="158" t="str">
        <f ca="1">IFERROR(IF($C63="","",(SUMIF(INDIRECT(calc!AE$6),$C63,INDIRECT(calc!AE$12))+SUMIF(INDIRECT(calc!AE$7),$C63,INDIRECT(calc!AE$13))+SUMIF(INDIRECT(calc!AE$8),$C63,INDIRECT(calc!AE$14)))/(COUNTIF(INDIRECT(calc!AE$6),$C63)+COUNTIF(INDIRECT(calc!AE$7),$C63)+COUNTIF(INDIRECT(calc!AE$8),$C63))-SUMIF(INDIRECT(calc!AE$6),$C63,INDIRECT(calc!AE$9))-SUMIF(INDIRECT(calc!AE$7),$C63,INDIRECT(calc!AE$10))-SUMIF(INDIRECT(calc!AE$8),$C63,INDIRECT(calc!AE$11))),"")</f>
        <v/>
      </c>
      <c r="R63" s="158" t="str">
        <f ca="1">IFERROR(IF($C63="","",(SUMIF(INDIRECT(calc!AF$6),$C63,INDIRECT(calc!AF$12))+SUMIF(INDIRECT(calc!AF$7),$C63,INDIRECT(calc!AF$13))+SUMIF(INDIRECT(calc!AF$8),$C63,INDIRECT(calc!AF$14)))/(COUNTIF(INDIRECT(calc!AF$6),$C63)+COUNTIF(INDIRECT(calc!AF$7),$C63)+COUNTIF(INDIRECT(calc!AF$8),$C63))-SUMIF(INDIRECT(calc!AF$6),$C63,INDIRECT(calc!AF$9))-SUMIF(INDIRECT(calc!AF$7),$C63,INDIRECT(calc!AF$10))-SUMIF(INDIRECT(calc!AF$8),$C63,INDIRECT(calc!AF$11))),"")</f>
        <v/>
      </c>
      <c r="S63" s="158" t="str">
        <f ca="1">IFERROR(IF($C63="","",(SUMIF(INDIRECT(calc!AG$6),$C63,INDIRECT(calc!AG$12))+SUMIF(INDIRECT(calc!AG$7),$C63,INDIRECT(calc!AG$13))+SUMIF(INDIRECT(calc!AG$8),$C63,INDIRECT(calc!AG$14)))/(COUNTIF(INDIRECT(calc!AG$6),$C63)+COUNTIF(INDIRECT(calc!AG$7),$C63)+COUNTIF(INDIRECT(calc!AG$8),$C63))-SUMIF(INDIRECT(calc!AG$6),$C63,INDIRECT(calc!AG$9))-SUMIF(INDIRECT(calc!AG$7),$C63,INDIRECT(calc!AG$10))-SUMIF(INDIRECT(calc!AG$8),$C63,INDIRECT(calc!AG$11))),"")</f>
        <v/>
      </c>
      <c r="T63" s="158" t="str">
        <f ca="1">IFERROR(IF($C63="","",(SUMIF(INDIRECT(calc!AH$6),$C63,INDIRECT(calc!AH$12))+SUMIF(INDIRECT(calc!AH$7),$C63,INDIRECT(calc!AH$13))+SUMIF(INDIRECT(calc!AH$8),$C63,INDIRECT(calc!AH$14)))/(COUNTIF(INDIRECT(calc!AH$6),$C63)+COUNTIF(INDIRECT(calc!AH$7),$C63)+COUNTIF(INDIRECT(calc!AH$8),$C63))-SUMIF(INDIRECT(calc!AH$6),$C63,INDIRECT(calc!AH$9))-SUMIF(INDIRECT(calc!AH$7),$C63,INDIRECT(calc!AH$10))-SUMIF(INDIRECT(calc!AH$8),$C63,INDIRECT(calc!AH$11))),"")</f>
        <v/>
      </c>
      <c r="U63" s="158" t="str">
        <f ca="1">IFERROR(IF($C63="","",(SUMIF(INDIRECT(calc!AI$6),$C63,INDIRECT(calc!AI$12))+SUMIF(INDIRECT(calc!AI$7),$C63,INDIRECT(calc!AI$13))+SUMIF(INDIRECT(calc!AI$8),$C63,INDIRECT(calc!AI$14)))/(COUNTIF(INDIRECT(calc!AI$6),$C63)+COUNTIF(INDIRECT(calc!AI$7),$C63)+COUNTIF(INDIRECT(calc!AI$8),$C63))-SUMIF(INDIRECT(calc!AI$6),$C63,INDIRECT(calc!AI$9))-SUMIF(INDIRECT(calc!AI$7),$C63,INDIRECT(calc!AI$10))-SUMIF(INDIRECT(calc!AI$8),$C63,INDIRECT(calc!AI$11))),"")</f>
        <v/>
      </c>
      <c r="V63" s="158" t="str">
        <f ca="1">IFERROR(IF($C63="","",(SUMIF(INDIRECT(calc!AJ$6),$C63,INDIRECT(calc!AJ$12))+SUMIF(INDIRECT(calc!AJ$7),$C63,INDIRECT(calc!AJ$13))+SUMIF(INDIRECT(calc!AJ$8),$C63,INDIRECT(calc!AJ$14)))/(COUNTIF(INDIRECT(calc!AJ$6),$C63)+COUNTIF(INDIRECT(calc!AJ$7),$C63)+COUNTIF(INDIRECT(calc!AJ$8),$C63))-SUMIF(INDIRECT(calc!AJ$6),$C63,INDIRECT(calc!AJ$9))-SUMIF(INDIRECT(calc!AJ$7),$C63,INDIRECT(calc!AJ$10))-SUMIF(INDIRECT(calc!AJ$8),$C63,INDIRECT(calc!AJ$11))),"")</f>
        <v/>
      </c>
      <c r="X63" s="137"/>
    </row>
    <row r="64" spans="3:24">
      <c r="C64" s="131" t="str">
        <f t="shared" si="3"/>
        <v>7310678AA</v>
      </c>
      <c r="D64" s="131" t="str">
        <f t="shared" si="4"/>
        <v>FILL VENT NIPPLE</v>
      </c>
      <c r="E64" s="142">
        <f>SUMIF(Stocks!A:$A,$C64,Stocks!$B:$B)</f>
        <v>466</v>
      </c>
      <c r="F64" s="142"/>
      <c r="G64" s="146">
        <f t="shared" ca="1" si="2"/>
        <v>0</v>
      </c>
      <c r="H64" s="158" t="str">
        <f ca="1">IFERROR(IF($C64="","",(SUMIF(INDIRECT(calc!V$6),$C64,INDIRECT(calc!V$12))+SUMIF(INDIRECT(calc!V$7),$C64,INDIRECT(calc!V$13))+SUMIF(INDIRECT(calc!V$8),$C64,INDIRECT(calc!V$14)))/(COUNTIF(INDIRECT(calc!V$6),$C64)+COUNTIF(INDIRECT(calc!V$7),$C64)+COUNTIF(INDIRECT(calc!V$8),$C64))-SUMIF(INDIRECT(calc!V$6),$C64,INDIRECT(calc!V$9))-SUMIF(INDIRECT(calc!V$7),$C64,INDIRECT(calc!V$10))-SUMIF(INDIRECT(calc!V$8),$C64,INDIRECT(calc!V$11))),"")</f>
        <v/>
      </c>
      <c r="I64" s="158" t="str">
        <f ca="1">IFERROR(IF($C64="","",(SUMIF(INDIRECT(calc!W$6),$C64,INDIRECT(calc!W$12))+SUMIF(INDIRECT(calc!W$7),$C64,INDIRECT(calc!W$13))+SUMIF(INDIRECT(calc!W$8),$C64,INDIRECT(calc!W$14)))/(COUNTIF(INDIRECT(calc!W$6),$C64)+COUNTIF(INDIRECT(calc!W$7),$C64)+COUNTIF(INDIRECT(calc!W$8),$C64))-SUMIF(INDIRECT(calc!W$6),$C64,INDIRECT(calc!W$9))-SUMIF(INDIRECT(calc!W$7),$C64,INDIRECT(calc!W$10))-SUMIF(INDIRECT(calc!W$8),$C64,INDIRECT(calc!W$11))),"")</f>
        <v/>
      </c>
      <c r="J64" s="158">
        <f ca="1">IFERROR(IF($C64="","",(SUMIF(INDIRECT(calc!X$6),$C64,INDIRECT(calc!X$12))+SUMIF(INDIRECT(calc!X$7),$C64,INDIRECT(calc!X$13))+SUMIF(INDIRECT(calc!X$8),$C64,INDIRECT(calc!X$14)))/(COUNTIF(INDIRECT(calc!X$6),$C64)+COUNTIF(INDIRECT(calc!X$7),$C64)+COUNTIF(INDIRECT(calc!X$8),$C64))-SUMIF(INDIRECT(calc!X$6),$C64,INDIRECT(calc!X$9))-SUMIF(INDIRECT(calc!X$7),$C64,INDIRECT(calc!X$10))-SUMIF(INDIRECT(calc!X$8),$C64,INDIRECT(calc!X$11))),"")</f>
        <v>461</v>
      </c>
      <c r="K64" s="158" t="str">
        <f ca="1">IFERROR(IF($C64="","",(SUMIF(INDIRECT(calc!Y$6),$C64,INDIRECT(calc!Y$12))+SUMIF(INDIRECT(calc!Y$7),$C64,INDIRECT(calc!Y$13))+SUMIF(INDIRECT(calc!Y$8),$C64,INDIRECT(calc!Y$14)))/(COUNTIF(INDIRECT(calc!Y$6),$C64)+COUNTIF(INDIRECT(calc!Y$7),$C64)+COUNTIF(INDIRECT(calc!Y$8),$C64))-SUMIF(INDIRECT(calc!Y$6),$C64,INDIRECT(calc!Y$9))-SUMIF(INDIRECT(calc!Y$7),$C64,INDIRECT(calc!Y$10))-SUMIF(INDIRECT(calc!Y$8),$C64,INDIRECT(calc!Y$11))),"")</f>
        <v/>
      </c>
      <c r="L64" s="158" t="str">
        <f ca="1">IFERROR(IF($C64="","",(SUMIF(INDIRECT(calc!Z$6),$C64,INDIRECT(calc!Z$12))+SUMIF(INDIRECT(calc!Z$7),$C64,INDIRECT(calc!Z$13))+SUMIF(INDIRECT(calc!Z$8),$C64,INDIRECT(calc!Z$14)))/(COUNTIF(INDIRECT(calc!Z$6),$C64)+COUNTIF(INDIRECT(calc!Z$7),$C64)+COUNTIF(INDIRECT(calc!Z$8),$C64))-SUMIF(INDIRECT(calc!Z$6),$C64,INDIRECT(calc!Z$9))-SUMIF(INDIRECT(calc!Z$7),$C64,INDIRECT(calc!Z$10))-SUMIF(INDIRECT(calc!Z$8),$C64,INDIRECT(calc!Z$11))),"")</f>
        <v/>
      </c>
      <c r="M64" s="158" t="str">
        <f ca="1">IFERROR(IF($C64="","",(SUMIF(INDIRECT(calc!AA$6),$C64,INDIRECT(calc!AA$12))+SUMIF(INDIRECT(calc!AA$7),$C64,INDIRECT(calc!AA$13))+SUMIF(INDIRECT(calc!AA$8),$C64,INDIRECT(calc!AA$14)))/(COUNTIF(INDIRECT(calc!AA$6),$C64)+COUNTIF(INDIRECT(calc!AA$7),$C64)+COUNTIF(INDIRECT(calc!AA$8),$C64))-SUMIF(INDIRECT(calc!AA$6),$C64,INDIRECT(calc!AA$9))-SUMIF(INDIRECT(calc!AA$7),$C64,INDIRECT(calc!AA$10))-SUMIF(INDIRECT(calc!AA$8),$C64,INDIRECT(calc!AA$11))),"")</f>
        <v/>
      </c>
      <c r="N64" s="158" t="str">
        <f ca="1">IFERROR(IF($C64="","",(SUMIF(INDIRECT(calc!AB$6),$C64,INDIRECT(calc!AB$12))+SUMIF(INDIRECT(calc!AB$7),$C64,INDIRECT(calc!AB$13))+SUMIF(INDIRECT(calc!AB$8),$C64,INDIRECT(calc!AB$14)))/(COUNTIF(INDIRECT(calc!AB$6),$C64)+COUNTIF(INDIRECT(calc!AB$7),$C64)+COUNTIF(INDIRECT(calc!AB$8),$C64))-SUMIF(INDIRECT(calc!AB$6),$C64,INDIRECT(calc!AB$9))-SUMIF(INDIRECT(calc!AB$7),$C64,INDIRECT(calc!AB$10))-SUMIF(INDIRECT(calc!AB$8),$C64,INDIRECT(calc!AB$11))),"")</f>
        <v/>
      </c>
      <c r="O64" s="158" t="str">
        <f ca="1">IFERROR(IF($C64="","",(SUMIF(INDIRECT(calc!AC$6),$C64,INDIRECT(calc!AC$12))+SUMIF(INDIRECT(calc!AC$7),$C64,INDIRECT(calc!AC$13))+SUMIF(INDIRECT(calc!AC$8),$C64,INDIRECT(calc!AC$14)))/(COUNTIF(INDIRECT(calc!AC$6),$C64)+COUNTIF(INDIRECT(calc!AC$7),$C64)+COUNTIF(INDIRECT(calc!AC$8),$C64))-SUMIF(INDIRECT(calc!AC$6),$C64,INDIRECT(calc!AC$9))-SUMIF(INDIRECT(calc!AC$7),$C64,INDIRECT(calc!AC$10))-SUMIF(INDIRECT(calc!AC$8),$C64,INDIRECT(calc!AC$11))),"")</f>
        <v/>
      </c>
      <c r="P64" s="158" t="str">
        <f ca="1">IFERROR(IF($C64="","",(SUMIF(INDIRECT(calc!AD$6),$C64,INDIRECT(calc!AD$12))+SUMIF(INDIRECT(calc!AD$7),$C64,INDIRECT(calc!AD$13))+SUMIF(INDIRECT(calc!AD$8),$C64,INDIRECT(calc!AD$14)))/(COUNTIF(INDIRECT(calc!AD$6),$C64)+COUNTIF(INDIRECT(calc!AD$7),$C64)+COUNTIF(INDIRECT(calc!AD$8),$C64))-SUMIF(INDIRECT(calc!AD$6),$C64,INDIRECT(calc!AD$9))-SUMIF(INDIRECT(calc!AD$7),$C64,INDIRECT(calc!AD$10))-SUMIF(INDIRECT(calc!AD$8),$C64,INDIRECT(calc!AD$11))),"")</f>
        <v/>
      </c>
      <c r="Q64" s="158" t="str">
        <f ca="1">IFERROR(IF($C64="","",(SUMIF(INDIRECT(calc!AE$6),$C64,INDIRECT(calc!AE$12))+SUMIF(INDIRECT(calc!AE$7),$C64,INDIRECT(calc!AE$13))+SUMIF(INDIRECT(calc!AE$8),$C64,INDIRECT(calc!AE$14)))/(COUNTIF(INDIRECT(calc!AE$6),$C64)+COUNTIF(INDIRECT(calc!AE$7),$C64)+COUNTIF(INDIRECT(calc!AE$8),$C64))-SUMIF(INDIRECT(calc!AE$6),$C64,INDIRECT(calc!AE$9))-SUMIF(INDIRECT(calc!AE$7),$C64,INDIRECT(calc!AE$10))-SUMIF(INDIRECT(calc!AE$8),$C64,INDIRECT(calc!AE$11))),"")</f>
        <v/>
      </c>
      <c r="R64" s="158" t="str">
        <f ca="1">IFERROR(IF($C64="","",(SUMIF(INDIRECT(calc!AF$6),$C64,INDIRECT(calc!AF$12))+SUMIF(INDIRECT(calc!AF$7),$C64,INDIRECT(calc!AF$13))+SUMIF(INDIRECT(calc!AF$8),$C64,INDIRECT(calc!AF$14)))/(COUNTIF(INDIRECT(calc!AF$6),$C64)+COUNTIF(INDIRECT(calc!AF$7),$C64)+COUNTIF(INDIRECT(calc!AF$8),$C64))-SUMIF(INDIRECT(calc!AF$6),$C64,INDIRECT(calc!AF$9))-SUMIF(INDIRECT(calc!AF$7),$C64,INDIRECT(calc!AF$10))-SUMIF(INDIRECT(calc!AF$8),$C64,INDIRECT(calc!AF$11))),"")</f>
        <v/>
      </c>
      <c r="S64" s="158" t="str">
        <f ca="1">IFERROR(IF($C64="","",(SUMIF(INDIRECT(calc!AG$6),$C64,INDIRECT(calc!AG$12))+SUMIF(INDIRECT(calc!AG$7),$C64,INDIRECT(calc!AG$13))+SUMIF(INDIRECT(calc!AG$8),$C64,INDIRECT(calc!AG$14)))/(COUNTIF(INDIRECT(calc!AG$6),$C64)+COUNTIF(INDIRECT(calc!AG$7),$C64)+COUNTIF(INDIRECT(calc!AG$8),$C64))-SUMIF(INDIRECT(calc!AG$6),$C64,INDIRECT(calc!AG$9))-SUMIF(INDIRECT(calc!AG$7),$C64,INDIRECT(calc!AG$10))-SUMIF(INDIRECT(calc!AG$8),$C64,INDIRECT(calc!AG$11))),"")</f>
        <v/>
      </c>
      <c r="T64" s="158" t="str">
        <f ca="1">IFERROR(IF($C64="","",(SUMIF(INDIRECT(calc!AH$6),$C64,INDIRECT(calc!AH$12))+SUMIF(INDIRECT(calc!AH$7),$C64,INDIRECT(calc!AH$13))+SUMIF(INDIRECT(calc!AH$8),$C64,INDIRECT(calc!AH$14)))/(COUNTIF(INDIRECT(calc!AH$6),$C64)+COUNTIF(INDIRECT(calc!AH$7),$C64)+COUNTIF(INDIRECT(calc!AH$8),$C64))-SUMIF(INDIRECT(calc!AH$6),$C64,INDIRECT(calc!AH$9))-SUMIF(INDIRECT(calc!AH$7),$C64,INDIRECT(calc!AH$10))-SUMIF(INDIRECT(calc!AH$8),$C64,INDIRECT(calc!AH$11))),"")</f>
        <v/>
      </c>
      <c r="U64" s="158" t="str">
        <f ca="1">IFERROR(IF($C64="","",(SUMIF(INDIRECT(calc!AI$6),$C64,INDIRECT(calc!AI$12))+SUMIF(INDIRECT(calc!AI$7),$C64,INDIRECT(calc!AI$13))+SUMIF(INDIRECT(calc!AI$8),$C64,INDIRECT(calc!AI$14)))/(COUNTIF(INDIRECT(calc!AI$6),$C64)+COUNTIF(INDIRECT(calc!AI$7),$C64)+COUNTIF(INDIRECT(calc!AI$8),$C64))-SUMIF(INDIRECT(calc!AI$6),$C64,INDIRECT(calc!AI$9))-SUMIF(INDIRECT(calc!AI$7),$C64,INDIRECT(calc!AI$10))-SUMIF(INDIRECT(calc!AI$8),$C64,INDIRECT(calc!AI$11))),"")</f>
        <v/>
      </c>
      <c r="V64" s="158" t="str">
        <f ca="1">IFERROR(IF($C64="","",(SUMIF(INDIRECT(calc!AJ$6),$C64,INDIRECT(calc!AJ$12))+SUMIF(INDIRECT(calc!AJ$7),$C64,INDIRECT(calc!AJ$13))+SUMIF(INDIRECT(calc!AJ$8),$C64,INDIRECT(calc!AJ$14)))/(COUNTIF(INDIRECT(calc!AJ$6),$C64)+COUNTIF(INDIRECT(calc!AJ$7),$C64)+COUNTIF(INDIRECT(calc!AJ$8),$C64))-SUMIF(INDIRECT(calc!AJ$6),$C64,INDIRECT(calc!AJ$9))-SUMIF(INDIRECT(calc!AJ$7),$C64,INDIRECT(calc!AJ$10))-SUMIF(INDIRECT(calc!AJ$8),$C64,INDIRECT(calc!AJ$11))),"")</f>
        <v/>
      </c>
      <c r="X64" s="137"/>
    </row>
    <row r="65" spans="3:24">
      <c r="C65" s="131" t="str">
        <f t="shared" si="3"/>
        <v>7320711AA</v>
      </c>
      <c r="D65" s="131" t="str">
        <f t="shared" si="4"/>
        <v>Welded Bolt for Heatshield</v>
      </c>
      <c r="E65" s="142">
        <f>SUMIF(Stocks!A:$A,$C65,Stocks!$B:$B)</f>
        <v>781</v>
      </c>
      <c r="F65" s="142"/>
      <c r="G65" s="146">
        <f t="shared" ca="1" si="2"/>
        <v>0</v>
      </c>
      <c r="H65" s="158" t="str">
        <f ca="1">IFERROR(IF($C65="","",(SUMIF(INDIRECT(calc!V$6),$C65,INDIRECT(calc!V$12))+SUMIF(INDIRECT(calc!V$7),$C65,INDIRECT(calc!V$13))+SUMIF(INDIRECT(calc!V$8),$C65,INDIRECT(calc!V$14)))/(COUNTIF(INDIRECT(calc!V$6),$C65)+COUNTIF(INDIRECT(calc!V$7),$C65)+COUNTIF(INDIRECT(calc!V$8),$C65))-SUMIF(INDIRECT(calc!V$6),$C65,INDIRECT(calc!V$9))-SUMIF(INDIRECT(calc!V$7),$C65,INDIRECT(calc!V$10))-SUMIF(INDIRECT(calc!V$8),$C65,INDIRECT(calc!V$11))),"")</f>
        <v/>
      </c>
      <c r="I65" s="158" t="str">
        <f ca="1">IFERROR(IF($C65="","",(SUMIF(INDIRECT(calc!W$6),$C65,INDIRECT(calc!W$12))+SUMIF(INDIRECT(calc!W$7),$C65,INDIRECT(calc!W$13))+SUMIF(INDIRECT(calc!W$8),$C65,INDIRECT(calc!W$14)))/(COUNTIF(INDIRECT(calc!W$6),$C65)+COUNTIF(INDIRECT(calc!W$7),$C65)+COUNTIF(INDIRECT(calc!W$8),$C65))-SUMIF(INDIRECT(calc!W$6),$C65,INDIRECT(calc!W$9))-SUMIF(INDIRECT(calc!W$7),$C65,INDIRECT(calc!W$10))-SUMIF(INDIRECT(calc!W$8),$C65,INDIRECT(calc!W$11))),"")</f>
        <v/>
      </c>
      <c r="J65" s="158">
        <f ca="1">IFERROR(IF($C65="","",(SUMIF(INDIRECT(calc!X$6),$C65,INDIRECT(calc!X$12))+SUMIF(INDIRECT(calc!X$7),$C65,INDIRECT(calc!X$13))+SUMIF(INDIRECT(calc!X$8),$C65,INDIRECT(calc!X$14)))/(COUNTIF(INDIRECT(calc!X$6),$C65)+COUNTIF(INDIRECT(calc!X$7),$C65)+COUNTIF(INDIRECT(calc!X$8),$C65))-SUMIF(INDIRECT(calc!X$6),$C65,INDIRECT(calc!X$9))-SUMIF(INDIRECT(calc!X$7),$C65,INDIRECT(calc!X$10))-SUMIF(INDIRECT(calc!X$8),$C65,INDIRECT(calc!X$11))),"")</f>
        <v>766</v>
      </c>
      <c r="K65" s="158" t="str">
        <f ca="1">IFERROR(IF($C65="","",(SUMIF(INDIRECT(calc!Y$6),$C65,INDIRECT(calc!Y$12))+SUMIF(INDIRECT(calc!Y$7),$C65,INDIRECT(calc!Y$13))+SUMIF(INDIRECT(calc!Y$8),$C65,INDIRECT(calc!Y$14)))/(COUNTIF(INDIRECT(calc!Y$6),$C65)+COUNTIF(INDIRECT(calc!Y$7),$C65)+COUNTIF(INDIRECT(calc!Y$8),$C65))-SUMIF(INDIRECT(calc!Y$6),$C65,INDIRECT(calc!Y$9))-SUMIF(INDIRECT(calc!Y$7),$C65,INDIRECT(calc!Y$10))-SUMIF(INDIRECT(calc!Y$8),$C65,INDIRECT(calc!Y$11))),"")</f>
        <v/>
      </c>
      <c r="L65" s="158" t="str">
        <f ca="1">IFERROR(IF($C65="","",(SUMIF(INDIRECT(calc!Z$6),$C65,INDIRECT(calc!Z$12))+SUMIF(INDIRECT(calc!Z$7),$C65,INDIRECT(calc!Z$13))+SUMIF(INDIRECT(calc!Z$8),$C65,INDIRECT(calc!Z$14)))/(COUNTIF(INDIRECT(calc!Z$6),$C65)+COUNTIF(INDIRECT(calc!Z$7),$C65)+COUNTIF(INDIRECT(calc!Z$8),$C65))-SUMIF(INDIRECT(calc!Z$6),$C65,INDIRECT(calc!Z$9))-SUMIF(INDIRECT(calc!Z$7),$C65,INDIRECT(calc!Z$10))-SUMIF(INDIRECT(calc!Z$8),$C65,INDIRECT(calc!Z$11))),"")</f>
        <v/>
      </c>
      <c r="M65" s="158" t="str">
        <f ca="1">IFERROR(IF($C65="","",(SUMIF(INDIRECT(calc!AA$6),$C65,INDIRECT(calc!AA$12))+SUMIF(INDIRECT(calc!AA$7),$C65,INDIRECT(calc!AA$13))+SUMIF(INDIRECT(calc!AA$8),$C65,INDIRECT(calc!AA$14)))/(COUNTIF(INDIRECT(calc!AA$6),$C65)+COUNTIF(INDIRECT(calc!AA$7),$C65)+COUNTIF(INDIRECT(calc!AA$8),$C65))-SUMIF(INDIRECT(calc!AA$6),$C65,INDIRECT(calc!AA$9))-SUMIF(INDIRECT(calc!AA$7),$C65,INDIRECT(calc!AA$10))-SUMIF(INDIRECT(calc!AA$8),$C65,INDIRECT(calc!AA$11))),"")</f>
        <v/>
      </c>
      <c r="N65" s="158" t="str">
        <f ca="1">IFERROR(IF($C65="","",(SUMIF(INDIRECT(calc!AB$6),$C65,INDIRECT(calc!AB$12))+SUMIF(INDIRECT(calc!AB$7),$C65,INDIRECT(calc!AB$13))+SUMIF(INDIRECT(calc!AB$8),$C65,INDIRECT(calc!AB$14)))/(COUNTIF(INDIRECT(calc!AB$6),$C65)+COUNTIF(INDIRECT(calc!AB$7),$C65)+COUNTIF(INDIRECT(calc!AB$8),$C65))-SUMIF(INDIRECT(calc!AB$6),$C65,INDIRECT(calc!AB$9))-SUMIF(INDIRECT(calc!AB$7),$C65,INDIRECT(calc!AB$10))-SUMIF(INDIRECT(calc!AB$8),$C65,INDIRECT(calc!AB$11))),"")</f>
        <v/>
      </c>
      <c r="O65" s="158" t="str">
        <f ca="1">IFERROR(IF($C65="","",(SUMIF(INDIRECT(calc!AC$6),$C65,INDIRECT(calc!AC$12))+SUMIF(INDIRECT(calc!AC$7),$C65,INDIRECT(calc!AC$13))+SUMIF(INDIRECT(calc!AC$8),$C65,INDIRECT(calc!AC$14)))/(COUNTIF(INDIRECT(calc!AC$6),$C65)+COUNTIF(INDIRECT(calc!AC$7),$C65)+COUNTIF(INDIRECT(calc!AC$8),$C65))-SUMIF(INDIRECT(calc!AC$6),$C65,INDIRECT(calc!AC$9))-SUMIF(INDIRECT(calc!AC$7),$C65,INDIRECT(calc!AC$10))-SUMIF(INDIRECT(calc!AC$8),$C65,INDIRECT(calc!AC$11))),"")</f>
        <v/>
      </c>
      <c r="P65" s="158" t="str">
        <f ca="1">IFERROR(IF($C65="","",(SUMIF(INDIRECT(calc!AD$6),$C65,INDIRECT(calc!AD$12))+SUMIF(INDIRECT(calc!AD$7),$C65,INDIRECT(calc!AD$13))+SUMIF(INDIRECT(calc!AD$8),$C65,INDIRECT(calc!AD$14)))/(COUNTIF(INDIRECT(calc!AD$6),$C65)+COUNTIF(INDIRECT(calc!AD$7),$C65)+COUNTIF(INDIRECT(calc!AD$8),$C65))-SUMIF(INDIRECT(calc!AD$6),$C65,INDIRECT(calc!AD$9))-SUMIF(INDIRECT(calc!AD$7),$C65,INDIRECT(calc!AD$10))-SUMIF(INDIRECT(calc!AD$8),$C65,INDIRECT(calc!AD$11))),"")</f>
        <v/>
      </c>
      <c r="Q65" s="158" t="str">
        <f ca="1">IFERROR(IF($C65="","",(SUMIF(INDIRECT(calc!AE$6),$C65,INDIRECT(calc!AE$12))+SUMIF(INDIRECT(calc!AE$7),$C65,INDIRECT(calc!AE$13))+SUMIF(INDIRECT(calc!AE$8),$C65,INDIRECT(calc!AE$14)))/(COUNTIF(INDIRECT(calc!AE$6),$C65)+COUNTIF(INDIRECT(calc!AE$7),$C65)+COUNTIF(INDIRECT(calc!AE$8),$C65))-SUMIF(INDIRECT(calc!AE$6),$C65,INDIRECT(calc!AE$9))-SUMIF(INDIRECT(calc!AE$7),$C65,INDIRECT(calc!AE$10))-SUMIF(INDIRECT(calc!AE$8),$C65,INDIRECT(calc!AE$11))),"")</f>
        <v/>
      </c>
      <c r="R65" s="158" t="str">
        <f ca="1">IFERROR(IF($C65="","",(SUMIF(INDIRECT(calc!AF$6),$C65,INDIRECT(calc!AF$12))+SUMIF(INDIRECT(calc!AF$7),$C65,INDIRECT(calc!AF$13))+SUMIF(INDIRECT(calc!AF$8),$C65,INDIRECT(calc!AF$14)))/(COUNTIF(INDIRECT(calc!AF$6),$C65)+COUNTIF(INDIRECT(calc!AF$7),$C65)+COUNTIF(INDIRECT(calc!AF$8),$C65))-SUMIF(INDIRECT(calc!AF$6),$C65,INDIRECT(calc!AF$9))-SUMIF(INDIRECT(calc!AF$7),$C65,INDIRECT(calc!AF$10))-SUMIF(INDIRECT(calc!AF$8),$C65,INDIRECT(calc!AF$11))),"")</f>
        <v/>
      </c>
      <c r="S65" s="158" t="str">
        <f ca="1">IFERROR(IF($C65="","",(SUMIF(INDIRECT(calc!AG$6),$C65,INDIRECT(calc!AG$12))+SUMIF(INDIRECT(calc!AG$7),$C65,INDIRECT(calc!AG$13))+SUMIF(INDIRECT(calc!AG$8),$C65,INDIRECT(calc!AG$14)))/(COUNTIF(INDIRECT(calc!AG$6),$C65)+COUNTIF(INDIRECT(calc!AG$7),$C65)+COUNTIF(INDIRECT(calc!AG$8),$C65))-SUMIF(INDIRECT(calc!AG$6),$C65,INDIRECT(calc!AG$9))-SUMIF(INDIRECT(calc!AG$7),$C65,INDIRECT(calc!AG$10))-SUMIF(INDIRECT(calc!AG$8),$C65,INDIRECT(calc!AG$11))),"")</f>
        <v/>
      </c>
      <c r="T65" s="158" t="str">
        <f ca="1">IFERROR(IF($C65="","",(SUMIF(INDIRECT(calc!AH$6),$C65,INDIRECT(calc!AH$12))+SUMIF(INDIRECT(calc!AH$7),$C65,INDIRECT(calc!AH$13))+SUMIF(INDIRECT(calc!AH$8),$C65,INDIRECT(calc!AH$14)))/(COUNTIF(INDIRECT(calc!AH$6),$C65)+COUNTIF(INDIRECT(calc!AH$7),$C65)+COUNTIF(INDIRECT(calc!AH$8),$C65))-SUMIF(INDIRECT(calc!AH$6),$C65,INDIRECT(calc!AH$9))-SUMIF(INDIRECT(calc!AH$7),$C65,INDIRECT(calc!AH$10))-SUMIF(INDIRECT(calc!AH$8),$C65,INDIRECT(calc!AH$11))),"")</f>
        <v/>
      </c>
      <c r="U65" s="158" t="str">
        <f ca="1">IFERROR(IF($C65="","",(SUMIF(INDIRECT(calc!AI$6),$C65,INDIRECT(calc!AI$12))+SUMIF(INDIRECT(calc!AI$7),$C65,INDIRECT(calc!AI$13))+SUMIF(INDIRECT(calc!AI$8),$C65,INDIRECT(calc!AI$14)))/(COUNTIF(INDIRECT(calc!AI$6),$C65)+COUNTIF(INDIRECT(calc!AI$7),$C65)+COUNTIF(INDIRECT(calc!AI$8),$C65))-SUMIF(INDIRECT(calc!AI$6),$C65,INDIRECT(calc!AI$9))-SUMIF(INDIRECT(calc!AI$7),$C65,INDIRECT(calc!AI$10))-SUMIF(INDIRECT(calc!AI$8),$C65,INDIRECT(calc!AI$11))),"")</f>
        <v/>
      </c>
      <c r="V65" s="158" t="str">
        <f ca="1">IFERROR(IF($C65="","",(SUMIF(INDIRECT(calc!AJ$6),$C65,INDIRECT(calc!AJ$12))+SUMIF(INDIRECT(calc!AJ$7),$C65,INDIRECT(calc!AJ$13))+SUMIF(INDIRECT(calc!AJ$8),$C65,INDIRECT(calc!AJ$14)))/(COUNTIF(INDIRECT(calc!AJ$6),$C65)+COUNTIF(INDIRECT(calc!AJ$7),$C65)+COUNTIF(INDIRECT(calc!AJ$8),$C65))-SUMIF(INDIRECT(calc!AJ$6),$C65,INDIRECT(calc!AJ$9))-SUMIF(INDIRECT(calc!AJ$7),$C65,INDIRECT(calc!AJ$10))-SUMIF(INDIRECT(calc!AJ$8),$C65,INDIRECT(calc!AJ$11))),"")</f>
        <v/>
      </c>
      <c r="X65" s="137"/>
    </row>
    <row r="66" spans="3:24">
      <c r="C66" s="131" t="str">
        <f t="shared" ref="C66:C97" si="5">IFERROR(VLOOKUP(ROW($A65),Champ,3,0),"")</f>
        <v>7320883AB</v>
      </c>
      <c r="D66" s="131" t="str">
        <f t="shared" ref="D66:D97" si="6">IFERROR(VLOOKUP(ROW($A65),Champ,2,0),"")</f>
        <v>Plastic Bracket</v>
      </c>
      <c r="E66" s="142">
        <f>SUMIF(Stocks!A:$A,$C66,Stocks!$B:$B)</f>
        <v>0</v>
      </c>
      <c r="F66" s="142"/>
      <c r="G66" s="146">
        <f t="shared" ca="1" si="2"/>
        <v>-5</v>
      </c>
      <c r="H66" s="158" t="str">
        <f ca="1">IFERROR(IF($C66="","",(SUMIF(INDIRECT(calc!V$6),$C66,INDIRECT(calc!V$12))+SUMIF(INDIRECT(calc!V$7),$C66,INDIRECT(calc!V$13))+SUMIF(INDIRECT(calc!V$8),$C66,INDIRECT(calc!V$14)))/(COUNTIF(INDIRECT(calc!V$6),$C66)+COUNTIF(INDIRECT(calc!V$7),$C66)+COUNTIF(INDIRECT(calc!V$8),$C66))-SUMIF(INDIRECT(calc!V$6),$C66,INDIRECT(calc!V$9))-SUMIF(INDIRECT(calc!V$7),$C66,INDIRECT(calc!V$10))-SUMIF(INDIRECT(calc!V$8),$C66,INDIRECT(calc!V$11))),"")</f>
        <v/>
      </c>
      <c r="I66" s="158" t="str">
        <f ca="1">IFERROR(IF($C66="","",(SUMIF(INDIRECT(calc!W$6),$C66,INDIRECT(calc!W$12))+SUMIF(INDIRECT(calc!W$7),$C66,INDIRECT(calc!W$13))+SUMIF(INDIRECT(calc!W$8),$C66,INDIRECT(calc!W$14)))/(COUNTIF(INDIRECT(calc!W$6),$C66)+COUNTIF(INDIRECT(calc!W$7),$C66)+COUNTIF(INDIRECT(calc!W$8),$C66))-SUMIF(INDIRECT(calc!W$6),$C66,INDIRECT(calc!W$9))-SUMIF(INDIRECT(calc!W$7),$C66,INDIRECT(calc!W$10))-SUMIF(INDIRECT(calc!W$8),$C66,INDIRECT(calc!W$11))),"")</f>
        <v/>
      </c>
      <c r="J66" s="158">
        <f ca="1">IFERROR(IF($C66="","",(SUMIF(INDIRECT(calc!X$6),$C66,INDIRECT(calc!X$12))+SUMIF(INDIRECT(calc!X$7),$C66,INDIRECT(calc!X$13))+SUMIF(INDIRECT(calc!X$8),$C66,INDIRECT(calc!X$14)))/(COUNTIF(INDIRECT(calc!X$6),$C66)+COUNTIF(INDIRECT(calc!X$7),$C66)+COUNTIF(INDIRECT(calc!X$8),$C66))-SUMIF(INDIRECT(calc!X$6),$C66,INDIRECT(calc!X$9))-SUMIF(INDIRECT(calc!X$7),$C66,INDIRECT(calc!X$10))-SUMIF(INDIRECT(calc!X$8),$C66,INDIRECT(calc!X$11))),"")</f>
        <v>-5</v>
      </c>
      <c r="K66" s="158" t="str">
        <f ca="1">IFERROR(IF($C66="","",(SUMIF(INDIRECT(calc!Y$6),$C66,INDIRECT(calc!Y$12))+SUMIF(INDIRECT(calc!Y$7),$C66,INDIRECT(calc!Y$13))+SUMIF(INDIRECT(calc!Y$8),$C66,INDIRECT(calc!Y$14)))/(COUNTIF(INDIRECT(calc!Y$6),$C66)+COUNTIF(INDIRECT(calc!Y$7),$C66)+COUNTIF(INDIRECT(calc!Y$8),$C66))-SUMIF(INDIRECT(calc!Y$6),$C66,INDIRECT(calc!Y$9))-SUMIF(INDIRECT(calc!Y$7),$C66,INDIRECT(calc!Y$10))-SUMIF(INDIRECT(calc!Y$8),$C66,INDIRECT(calc!Y$11))),"")</f>
        <v/>
      </c>
      <c r="L66" s="158" t="str">
        <f ca="1">IFERROR(IF($C66="","",(SUMIF(INDIRECT(calc!Z$6),$C66,INDIRECT(calc!Z$12))+SUMIF(INDIRECT(calc!Z$7),$C66,INDIRECT(calc!Z$13))+SUMIF(INDIRECT(calc!Z$8),$C66,INDIRECT(calc!Z$14)))/(COUNTIF(INDIRECT(calc!Z$6),$C66)+COUNTIF(INDIRECT(calc!Z$7),$C66)+COUNTIF(INDIRECT(calc!Z$8),$C66))-SUMIF(INDIRECT(calc!Z$6),$C66,INDIRECT(calc!Z$9))-SUMIF(INDIRECT(calc!Z$7),$C66,INDIRECT(calc!Z$10))-SUMIF(INDIRECT(calc!Z$8),$C66,INDIRECT(calc!Z$11))),"")</f>
        <v/>
      </c>
      <c r="M66" s="158" t="str">
        <f ca="1">IFERROR(IF($C66="","",(SUMIF(INDIRECT(calc!AA$6),$C66,INDIRECT(calc!AA$12))+SUMIF(INDIRECT(calc!AA$7),$C66,INDIRECT(calc!AA$13))+SUMIF(INDIRECT(calc!AA$8),$C66,INDIRECT(calc!AA$14)))/(COUNTIF(INDIRECT(calc!AA$6),$C66)+COUNTIF(INDIRECT(calc!AA$7),$C66)+COUNTIF(INDIRECT(calc!AA$8),$C66))-SUMIF(INDIRECT(calc!AA$6),$C66,INDIRECT(calc!AA$9))-SUMIF(INDIRECT(calc!AA$7),$C66,INDIRECT(calc!AA$10))-SUMIF(INDIRECT(calc!AA$8),$C66,INDIRECT(calc!AA$11))),"")</f>
        <v/>
      </c>
      <c r="N66" s="158" t="str">
        <f ca="1">IFERROR(IF($C66="","",(SUMIF(INDIRECT(calc!AB$6),$C66,INDIRECT(calc!AB$12))+SUMIF(INDIRECT(calc!AB$7),$C66,INDIRECT(calc!AB$13))+SUMIF(INDIRECT(calc!AB$8),$C66,INDIRECT(calc!AB$14)))/(COUNTIF(INDIRECT(calc!AB$6),$C66)+COUNTIF(INDIRECT(calc!AB$7),$C66)+COUNTIF(INDIRECT(calc!AB$8),$C66))-SUMIF(INDIRECT(calc!AB$6),$C66,INDIRECT(calc!AB$9))-SUMIF(INDIRECT(calc!AB$7),$C66,INDIRECT(calc!AB$10))-SUMIF(INDIRECT(calc!AB$8),$C66,INDIRECT(calc!AB$11))),"")</f>
        <v/>
      </c>
      <c r="O66" s="158" t="str">
        <f ca="1">IFERROR(IF($C66="","",(SUMIF(INDIRECT(calc!AC$6),$C66,INDIRECT(calc!AC$12))+SUMIF(INDIRECT(calc!AC$7),$C66,INDIRECT(calc!AC$13))+SUMIF(INDIRECT(calc!AC$8),$C66,INDIRECT(calc!AC$14)))/(COUNTIF(INDIRECT(calc!AC$6),$C66)+COUNTIF(INDIRECT(calc!AC$7),$C66)+COUNTIF(INDIRECT(calc!AC$8),$C66))-SUMIF(INDIRECT(calc!AC$6),$C66,INDIRECT(calc!AC$9))-SUMIF(INDIRECT(calc!AC$7),$C66,INDIRECT(calc!AC$10))-SUMIF(INDIRECT(calc!AC$8),$C66,INDIRECT(calc!AC$11))),"")</f>
        <v/>
      </c>
      <c r="P66" s="158" t="str">
        <f ca="1">IFERROR(IF($C66="","",(SUMIF(INDIRECT(calc!AD$6),$C66,INDIRECT(calc!AD$12))+SUMIF(INDIRECT(calc!AD$7),$C66,INDIRECT(calc!AD$13))+SUMIF(INDIRECT(calc!AD$8),$C66,INDIRECT(calc!AD$14)))/(COUNTIF(INDIRECT(calc!AD$6),$C66)+COUNTIF(INDIRECT(calc!AD$7),$C66)+COUNTIF(INDIRECT(calc!AD$8),$C66))-SUMIF(INDIRECT(calc!AD$6),$C66,INDIRECT(calc!AD$9))-SUMIF(INDIRECT(calc!AD$7),$C66,INDIRECT(calc!AD$10))-SUMIF(INDIRECT(calc!AD$8),$C66,INDIRECT(calc!AD$11))),"")</f>
        <v/>
      </c>
      <c r="Q66" s="158" t="str">
        <f ca="1">IFERROR(IF($C66="","",(SUMIF(INDIRECT(calc!AE$6),$C66,INDIRECT(calc!AE$12))+SUMIF(INDIRECT(calc!AE$7),$C66,INDIRECT(calc!AE$13))+SUMIF(INDIRECT(calc!AE$8),$C66,INDIRECT(calc!AE$14)))/(COUNTIF(INDIRECT(calc!AE$6),$C66)+COUNTIF(INDIRECT(calc!AE$7),$C66)+COUNTIF(INDIRECT(calc!AE$8),$C66))-SUMIF(INDIRECT(calc!AE$6),$C66,INDIRECT(calc!AE$9))-SUMIF(INDIRECT(calc!AE$7),$C66,INDIRECT(calc!AE$10))-SUMIF(INDIRECT(calc!AE$8),$C66,INDIRECT(calc!AE$11))),"")</f>
        <v/>
      </c>
      <c r="R66" s="158" t="str">
        <f ca="1">IFERROR(IF($C66="","",(SUMIF(INDIRECT(calc!AF$6),$C66,INDIRECT(calc!AF$12))+SUMIF(INDIRECT(calc!AF$7),$C66,INDIRECT(calc!AF$13))+SUMIF(INDIRECT(calc!AF$8),$C66,INDIRECT(calc!AF$14)))/(COUNTIF(INDIRECT(calc!AF$6),$C66)+COUNTIF(INDIRECT(calc!AF$7),$C66)+COUNTIF(INDIRECT(calc!AF$8),$C66))-SUMIF(INDIRECT(calc!AF$6),$C66,INDIRECT(calc!AF$9))-SUMIF(INDIRECT(calc!AF$7),$C66,INDIRECT(calc!AF$10))-SUMIF(INDIRECT(calc!AF$8),$C66,INDIRECT(calc!AF$11))),"")</f>
        <v/>
      </c>
      <c r="S66" s="158" t="str">
        <f ca="1">IFERROR(IF($C66="","",(SUMIF(INDIRECT(calc!AG$6),$C66,INDIRECT(calc!AG$12))+SUMIF(INDIRECT(calc!AG$7),$C66,INDIRECT(calc!AG$13))+SUMIF(INDIRECT(calc!AG$8),$C66,INDIRECT(calc!AG$14)))/(COUNTIF(INDIRECT(calc!AG$6),$C66)+COUNTIF(INDIRECT(calc!AG$7),$C66)+COUNTIF(INDIRECT(calc!AG$8),$C66))-SUMIF(INDIRECT(calc!AG$6),$C66,INDIRECT(calc!AG$9))-SUMIF(INDIRECT(calc!AG$7),$C66,INDIRECT(calc!AG$10))-SUMIF(INDIRECT(calc!AG$8),$C66,INDIRECT(calc!AG$11))),"")</f>
        <v/>
      </c>
      <c r="T66" s="158" t="str">
        <f ca="1">IFERROR(IF($C66="","",(SUMIF(INDIRECT(calc!AH$6),$C66,INDIRECT(calc!AH$12))+SUMIF(INDIRECT(calc!AH$7),$C66,INDIRECT(calc!AH$13))+SUMIF(INDIRECT(calc!AH$8),$C66,INDIRECT(calc!AH$14)))/(COUNTIF(INDIRECT(calc!AH$6),$C66)+COUNTIF(INDIRECT(calc!AH$7),$C66)+COUNTIF(INDIRECT(calc!AH$8),$C66))-SUMIF(INDIRECT(calc!AH$6),$C66,INDIRECT(calc!AH$9))-SUMIF(INDIRECT(calc!AH$7),$C66,INDIRECT(calc!AH$10))-SUMIF(INDIRECT(calc!AH$8),$C66,INDIRECT(calc!AH$11))),"")</f>
        <v/>
      </c>
      <c r="U66" s="158" t="str">
        <f ca="1">IFERROR(IF($C66="","",(SUMIF(INDIRECT(calc!AI$6),$C66,INDIRECT(calc!AI$12))+SUMIF(INDIRECT(calc!AI$7),$C66,INDIRECT(calc!AI$13))+SUMIF(INDIRECT(calc!AI$8),$C66,INDIRECT(calc!AI$14)))/(COUNTIF(INDIRECT(calc!AI$6),$C66)+COUNTIF(INDIRECT(calc!AI$7),$C66)+COUNTIF(INDIRECT(calc!AI$8),$C66))-SUMIF(INDIRECT(calc!AI$6),$C66,INDIRECT(calc!AI$9))-SUMIF(INDIRECT(calc!AI$7),$C66,INDIRECT(calc!AI$10))-SUMIF(INDIRECT(calc!AI$8),$C66,INDIRECT(calc!AI$11))),"")</f>
        <v/>
      </c>
      <c r="V66" s="158" t="str">
        <f ca="1">IFERROR(IF($C66="","",(SUMIF(INDIRECT(calc!AJ$6),$C66,INDIRECT(calc!AJ$12))+SUMIF(INDIRECT(calc!AJ$7),$C66,INDIRECT(calc!AJ$13))+SUMIF(INDIRECT(calc!AJ$8),$C66,INDIRECT(calc!AJ$14)))/(COUNTIF(INDIRECT(calc!AJ$6),$C66)+COUNTIF(INDIRECT(calc!AJ$7),$C66)+COUNTIF(INDIRECT(calc!AJ$8),$C66))-SUMIF(INDIRECT(calc!AJ$6),$C66,INDIRECT(calc!AJ$9))-SUMIF(INDIRECT(calc!AJ$7),$C66,INDIRECT(calc!AJ$10))-SUMIF(INDIRECT(calc!AJ$8),$C66,INDIRECT(calc!AJ$11))),"")</f>
        <v/>
      </c>
      <c r="X66" s="137"/>
    </row>
    <row r="67" spans="3:24">
      <c r="C67" s="131" t="str">
        <f t="shared" si="5"/>
        <v>7410818AA</v>
      </c>
      <c r="D67" s="131" t="str">
        <f t="shared" si="6"/>
        <v>ROV</v>
      </c>
      <c r="E67" s="142">
        <f>SUMIF(Stocks!A:$A,$C67,Stocks!$B:$B)</f>
        <v>20</v>
      </c>
      <c r="F67" s="142"/>
      <c r="G67" s="146">
        <f t="shared" ref="G67:G130" ca="1" si="7">SUMIF(H67:V67,"&lt;0",H67:V67)</f>
        <v>0</v>
      </c>
      <c r="H67" s="158" t="str">
        <f ca="1">IFERROR(IF($C67="","",(SUMIF(INDIRECT(calc!V$6),$C67,INDIRECT(calc!V$12))+SUMIF(INDIRECT(calc!V$7),$C67,INDIRECT(calc!V$13))+SUMIF(INDIRECT(calc!V$8),$C67,INDIRECT(calc!V$14)))/(COUNTIF(INDIRECT(calc!V$6),$C67)+COUNTIF(INDIRECT(calc!V$7),$C67)+COUNTIF(INDIRECT(calc!V$8),$C67))-SUMIF(INDIRECT(calc!V$6),$C67,INDIRECT(calc!V$9))-SUMIF(INDIRECT(calc!V$7),$C67,INDIRECT(calc!V$10))-SUMIF(INDIRECT(calc!V$8),$C67,INDIRECT(calc!V$11))),"")</f>
        <v/>
      </c>
      <c r="I67" s="158" t="str">
        <f ca="1">IFERROR(IF($C67="","",(SUMIF(INDIRECT(calc!W$6),$C67,INDIRECT(calc!W$12))+SUMIF(INDIRECT(calc!W$7),$C67,INDIRECT(calc!W$13))+SUMIF(INDIRECT(calc!W$8),$C67,INDIRECT(calc!W$14)))/(COUNTIF(INDIRECT(calc!W$6),$C67)+COUNTIF(INDIRECT(calc!W$7),$C67)+COUNTIF(INDIRECT(calc!W$8),$C67))-SUMIF(INDIRECT(calc!W$6),$C67,INDIRECT(calc!W$9))-SUMIF(INDIRECT(calc!W$7),$C67,INDIRECT(calc!W$10))-SUMIF(INDIRECT(calc!W$8),$C67,INDIRECT(calc!W$11))),"")</f>
        <v/>
      </c>
      <c r="J67" s="158">
        <f ca="1">IFERROR(IF($C67="","",(SUMIF(INDIRECT(calc!X$6),$C67,INDIRECT(calc!X$12))+SUMIF(INDIRECT(calc!X$7),$C67,INDIRECT(calc!X$13))+SUMIF(INDIRECT(calc!X$8),$C67,INDIRECT(calc!X$14)))/(COUNTIF(INDIRECT(calc!X$6),$C67)+COUNTIF(INDIRECT(calc!X$7),$C67)+COUNTIF(INDIRECT(calc!X$8),$C67))-SUMIF(INDIRECT(calc!X$6),$C67,INDIRECT(calc!X$9))-SUMIF(INDIRECT(calc!X$7),$C67,INDIRECT(calc!X$10))-SUMIF(INDIRECT(calc!X$8),$C67,INDIRECT(calc!X$11))),"")</f>
        <v>15</v>
      </c>
      <c r="K67" s="158" t="str">
        <f ca="1">IFERROR(IF($C67="","",(SUMIF(INDIRECT(calc!Y$6),$C67,INDIRECT(calc!Y$12))+SUMIF(INDIRECT(calc!Y$7),$C67,INDIRECT(calc!Y$13))+SUMIF(INDIRECT(calc!Y$8),$C67,INDIRECT(calc!Y$14)))/(COUNTIF(INDIRECT(calc!Y$6),$C67)+COUNTIF(INDIRECT(calc!Y$7),$C67)+COUNTIF(INDIRECT(calc!Y$8),$C67))-SUMIF(INDIRECT(calc!Y$6),$C67,INDIRECT(calc!Y$9))-SUMIF(INDIRECT(calc!Y$7),$C67,INDIRECT(calc!Y$10))-SUMIF(INDIRECT(calc!Y$8),$C67,INDIRECT(calc!Y$11))),"")</f>
        <v/>
      </c>
      <c r="L67" s="158" t="str">
        <f ca="1">IFERROR(IF($C67="","",(SUMIF(INDIRECT(calc!Z$6),$C67,INDIRECT(calc!Z$12))+SUMIF(INDIRECT(calc!Z$7),$C67,INDIRECT(calc!Z$13))+SUMIF(INDIRECT(calc!Z$8),$C67,INDIRECT(calc!Z$14)))/(COUNTIF(INDIRECT(calc!Z$6),$C67)+COUNTIF(INDIRECT(calc!Z$7),$C67)+COUNTIF(INDIRECT(calc!Z$8),$C67))-SUMIF(INDIRECT(calc!Z$6),$C67,INDIRECT(calc!Z$9))-SUMIF(INDIRECT(calc!Z$7),$C67,INDIRECT(calc!Z$10))-SUMIF(INDIRECT(calc!Z$8),$C67,INDIRECT(calc!Z$11))),"")</f>
        <v/>
      </c>
      <c r="M67" s="158" t="str">
        <f ca="1">IFERROR(IF($C67="","",(SUMIF(INDIRECT(calc!AA$6),$C67,INDIRECT(calc!AA$12))+SUMIF(INDIRECT(calc!AA$7),$C67,INDIRECT(calc!AA$13))+SUMIF(INDIRECT(calc!AA$8),$C67,INDIRECT(calc!AA$14)))/(COUNTIF(INDIRECT(calc!AA$6),$C67)+COUNTIF(INDIRECT(calc!AA$7),$C67)+COUNTIF(INDIRECT(calc!AA$8),$C67))-SUMIF(INDIRECT(calc!AA$6),$C67,INDIRECT(calc!AA$9))-SUMIF(INDIRECT(calc!AA$7),$C67,INDIRECT(calc!AA$10))-SUMIF(INDIRECT(calc!AA$8),$C67,INDIRECT(calc!AA$11))),"")</f>
        <v/>
      </c>
      <c r="N67" s="158" t="str">
        <f ca="1">IFERROR(IF($C67="","",(SUMIF(INDIRECT(calc!AB$6),$C67,INDIRECT(calc!AB$12))+SUMIF(INDIRECT(calc!AB$7),$C67,INDIRECT(calc!AB$13))+SUMIF(INDIRECT(calc!AB$8),$C67,INDIRECT(calc!AB$14)))/(COUNTIF(INDIRECT(calc!AB$6),$C67)+COUNTIF(INDIRECT(calc!AB$7),$C67)+COUNTIF(INDIRECT(calc!AB$8),$C67))-SUMIF(INDIRECT(calc!AB$6),$C67,INDIRECT(calc!AB$9))-SUMIF(INDIRECT(calc!AB$7),$C67,INDIRECT(calc!AB$10))-SUMIF(INDIRECT(calc!AB$8),$C67,INDIRECT(calc!AB$11))),"")</f>
        <v/>
      </c>
      <c r="O67" s="158" t="str">
        <f ca="1">IFERROR(IF($C67="","",(SUMIF(INDIRECT(calc!AC$6),$C67,INDIRECT(calc!AC$12))+SUMIF(INDIRECT(calc!AC$7),$C67,INDIRECT(calc!AC$13))+SUMIF(INDIRECT(calc!AC$8),$C67,INDIRECT(calc!AC$14)))/(COUNTIF(INDIRECT(calc!AC$6),$C67)+COUNTIF(INDIRECT(calc!AC$7),$C67)+COUNTIF(INDIRECT(calc!AC$8),$C67))-SUMIF(INDIRECT(calc!AC$6),$C67,INDIRECT(calc!AC$9))-SUMIF(INDIRECT(calc!AC$7),$C67,INDIRECT(calc!AC$10))-SUMIF(INDIRECT(calc!AC$8),$C67,INDIRECT(calc!AC$11))),"")</f>
        <v/>
      </c>
      <c r="P67" s="158" t="str">
        <f ca="1">IFERROR(IF($C67="","",(SUMIF(INDIRECT(calc!AD$6),$C67,INDIRECT(calc!AD$12))+SUMIF(INDIRECT(calc!AD$7),$C67,INDIRECT(calc!AD$13))+SUMIF(INDIRECT(calc!AD$8),$C67,INDIRECT(calc!AD$14)))/(COUNTIF(INDIRECT(calc!AD$6),$C67)+COUNTIF(INDIRECT(calc!AD$7),$C67)+COUNTIF(INDIRECT(calc!AD$8),$C67))-SUMIF(INDIRECT(calc!AD$6),$C67,INDIRECT(calc!AD$9))-SUMIF(INDIRECT(calc!AD$7),$C67,INDIRECT(calc!AD$10))-SUMIF(INDIRECT(calc!AD$8),$C67,INDIRECT(calc!AD$11))),"")</f>
        <v/>
      </c>
      <c r="Q67" s="158" t="str">
        <f ca="1">IFERROR(IF($C67="","",(SUMIF(INDIRECT(calc!AE$6),$C67,INDIRECT(calc!AE$12))+SUMIF(INDIRECT(calc!AE$7),$C67,INDIRECT(calc!AE$13))+SUMIF(INDIRECT(calc!AE$8),$C67,INDIRECT(calc!AE$14)))/(COUNTIF(INDIRECT(calc!AE$6),$C67)+COUNTIF(INDIRECT(calc!AE$7),$C67)+COUNTIF(INDIRECT(calc!AE$8),$C67))-SUMIF(INDIRECT(calc!AE$6),$C67,INDIRECT(calc!AE$9))-SUMIF(INDIRECT(calc!AE$7),$C67,INDIRECT(calc!AE$10))-SUMIF(INDIRECT(calc!AE$8),$C67,INDIRECT(calc!AE$11))),"")</f>
        <v/>
      </c>
      <c r="R67" s="158" t="str">
        <f ca="1">IFERROR(IF($C67="","",(SUMIF(INDIRECT(calc!AF$6),$C67,INDIRECT(calc!AF$12))+SUMIF(INDIRECT(calc!AF$7),$C67,INDIRECT(calc!AF$13))+SUMIF(INDIRECT(calc!AF$8),$C67,INDIRECT(calc!AF$14)))/(COUNTIF(INDIRECT(calc!AF$6),$C67)+COUNTIF(INDIRECT(calc!AF$7),$C67)+COUNTIF(INDIRECT(calc!AF$8),$C67))-SUMIF(INDIRECT(calc!AF$6),$C67,INDIRECT(calc!AF$9))-SUMIF(INDIRECT(calc!AF$7),$C67,INDIRECT(calc!AF$10))-SUMIF(INDIRECT(calc!AF$8),$C67,INDIRECT(calc!AF$11))),"")</f>
        <v/>
      </c>
      <c r="S67" s="158" t="str">
        <f ca="1">IFERROR(IF($C67="","",(SUMIF(INDIRECT(calc!AG$6),$C67,INDIRECT(calc!AG$12))+SUMIF(INDIRECT(calc!AG$7),$C67,INDIRECT(calc!AG$13))+SUMIF(INDIRECT(calc!AG$8),$C67,INDIRECT(calc!AG$14)))/(COUNTIF(INDIRECT(calc!AG$6),$C67)+COUNTIF(INDIRECT(calc!AG$7),$C67)+COUNTIF(INDIRECT(calc!AG$8),$C67))-SUMIF(INDIRECT(calc!AG$6),$C67,INDIRECT(calc!AG$9))-SUMIF(INDIRECT(calc!AG$7),$C67,INDIRECT(calc!AG$10))-SUMIF(INDIRECT(calc!AG$8),$C67,INDIRECT(calc!AG$11))),"")</f>
        <v/>
      </c>
      <c r="T67" s="158" t="str">
        <f ca="1">IFERROR(IF($C67="","",(SUMIF(INDIRECT(calc!AH$6),$C67,INDIRECT(calc!AH$12))+SUMIF(INDIRECT(calc!AH$7),$C67,INDIRECT(calc!AH$13))+SUMIF(INDIRECT(calc!AH$8),$C67,INDIRECT(calc!AH$14)))/(COUNTIF(INDIRECT(calc!AH$6),$C67)+COUNTIF(INDIRECT(calc!AH$7),$C67)+COUNTIF(INDIRECT(calc!AH$8),$C67))-SUMIF(INDIRECT(calc!AH$6),$C67,INDIRECT(calc!AH$9))-SUMIF(INDIRECT(calc!AH$7),$C67,INDIRECT(calc!AH$10))-SUMIF(INDIRECT(calc!AH$8),$C67,INDIRECT(calc!AH$11))),"")</f>
        <v/>
      </c>
      <c r="U67" s="158" t="str">
        <f ca="1">IFERROR(IF($C67="","",(SUMIF(INDIRECT(calc!AI$6),$C67,INDIRECT(calc!AI$12))+SUMIF(INDIRECT(calc!AI$7),$C67,INDIRECT(calc!AI$13))+SUMIF(INDIRECT(calc!AI$8),$C67,INDIRECT(calc!AI$14)))/(COUNTIF(INDIRECT(calc!AI$6),$C67)+COUNTIF(INDIRECT(calc!AI$7),$C67)+COUNTIF(INDIRECT(calc!AI$8),$C67))-SUMIF(INDIRECT(calc!AI$6),$C67,INDIRECT(calc!AI$9))-SUMIF(INDIRECT(calc!AI$7),$C67,INDIRECT(calc!AI$10))-SUMIF(INDIRECT(calc!AI$8),$C67,INDIRECT(calc!AI$11))),"")</f>
        <v/>
      </c>
      <c r="V67" s="158" t="str">
        <f ca="1">IFERROR(IF($C67="","",(SUMIF(INDIRECT(calc!AJ$6),$C67,INDIRECT(calc!AJ$12))+SUMIF(INDIRECT(calc!AJ$7),$C67,INDIRECT(calc!AJ$13))+SUMIF(INDIRECT(calc!AJ$8),$C67,INDIRECT(calc!AJ$14)))/(COUNTIF(INDIRECT(calc!AJ$6),$C67)+COUNTIF(INDIRECT(calc!AJ$7),$C67)+COUNTIF(INDIRECT(calc!AJ$8),$C67))-SUMIF(INDIRECT(calc!AJ$6),$C67,INDIRECT(calc!AJ$9))-SUMIF(INDIRECT(calc!AJ$7),$C67,INDIRECT(calc!AJ$10))-SUMIF(INDIRECT(calc!AJ$8),$C67,INDIRECT(calc!AJ$11))),"")</f>
        <v/>
      </c>
      <c r="X67" s="137"/>
    </row>
    <row r="68" spans="3:24">
      <c r="C68" s="131" t="str">
        <f t="shared" si="5"/>
        <v>7432751AA</v>
      </c>
      <c r="D68" s="131" t="str">
        <f t="shared" si="6"/>
        <v>VENT LINE ROW</v>
      </c>
      <c r="E68" s="142">
        <f>SUMIF(Stocks!A:$A,$C68,Stocks!$B:$B)</f>
        <v>0</v>
      </c>
      <c r="F68" s="142"/>
      <c r="G68" s="146">
        <f t="shared" ca="1" si="7"/>
        <v>-5</v>
      </c>
      <c r="H68" s="158" t="str">
        <f ca="1">IFERROR(IF($C68="","",(SUMIF(INDIRECT(calc!V$6),$C68,INDIRECT(calc!V$12))+SUMIF(INDIRECT(calc!V$7),$C68,INDIRECT(calc!V$13))+SUMIF(INDIRECT(calc!V$8),$C68,INDIRECT(calc!V$14)))/(COUNTIF(INDIRECT(calc!V$6),$C68)+COUNTIF(INDIRECT(calc!V$7),$C68)+COUNTIF(INDIRECT(calc!V$8),$C68))-SUMIF(INDIRECT(calc!V$6),$C68,INDIRECT(calc!V$9))-SUMIF(INDIRECT(calc!V$7),$C68,INDIRECT(calc!V$10))-SUMIF(INDIRECT(calc!V$8),$C68,INDIRECT(calc!V$11))),"")</f>
        <v/>
      </c>
      <c r="I68" s="158" t="str">
        <f ca="1">IFERROR(IF($C68="","",(SUMIF(INDIRECT(calc!W$6),$C68,INDIRECT(calc!W$12))+SUMIF(INDIRECT(calc!W$7),$C68,INDIRECT(calc!W$13))+SUMIF(INDIRECT(calc!W$8),$C68,INDIRECT(calc!W$14)))/(COUNTIF(INDIRECT(calc!W$6),$C68)+COUNTIF(INDIRECT(calc!W$7),$C68)+COUNTIF(INDIRECT(calc!W$8),$C68))-SUMIF(INDIRECT(calc!W$6),$C68,INDIRECT(calc!W$9))-SUMIF(INDIRECT(calc!W$7),$C68,INDIRECT(calc!W$10))-SUMIF(INDIRECT(calc!W$8),$C68,INDIRECT(calc!W$11))),"")</f>
        <v/>
      </c>
      <c r="J68" s="158">
        <f ca="1">IFERROR(IF($C68="","",(SUMIF(INDIRECT(calc!X$6),$C68,INDIRECT(calc!X$12))+SUMIF(INDIRECT(calc!X$7),$C68,INDIRECT(calc!X$13))+SUMIF(INDIRECT(calc!X$8),$C68,INDIRECT(calc!X$14)))/(COUNTIF(INDIRECT(calc!X$6),$C68)+COUNTIF(INDIRECT(calc!X$7),$C68)+COUNTIF(INDIRECT(calc!X$8),$C68))-SUMIF(INDIRECT(calc!X$6),$C68,INDIRECT(calc!X$9))-SUMIF(INDIRECT(calc!X$7),$C68,INDIRECT(calc!X$10))-SUMIF(INDIRECT(calc!X$8),$C68,INDIRECT(calc!X$11))),"")</f>
        <v>-5</v>
      </c>
      <c r="K68" s="158" t="str">
        <f ca="1">IFERROR(IF($C68="","",(SUMIF(INDIRECT(calc!Y$6),$C68,INDIRECT(calc!Y$12))+SUMIF(INDIRECT(calc!Y$7),$C68,INDIRECT(calc!Y$13))+SUMIF(INDIRECT(calc!Y$8),$C68,INDIRECT(calc!Y$14)))/(COUNTIF(INDIRECT(calc!Y$6),$C68)+COUNTIF(INDIRECT(calc!Y$7),$C68)+COUNTIF(INDIRECT(calc!Y$8),$C68))-SUMIF(INDIRECT(calc!Y$6),$C68,INDIRECT(calc!Y$9))-SUMIF(INDIRECT(calc!Y$7),$C68,INDIRECT(calc!Y$10))-SUMIF(INDIRECT(calc!Y$8),$C68,INDIRECT(calc!Y$11))),"")</f>
        <v/>
      </c>
      <c r="L68" s="158" t="str">
        <f ca="1">IFERROR(IF($C68="","",(SUMIF(INDIRECT(calc!Z$6),$C68,INDIRECT(calc!Z$12))+SUMIF(INDIRECT(calc!Z$7),$C68,INDIRECT(calc!Z$13))+SUMIF(INDIRECT(calc!Z$8),$C68,INDIRECT(calc!Z$14)))/(COUNTIF(INDIRECT(calc!Z$6),$C68)+COUNTIF(INDIRECT(calc!Z$7),$C68)+COUNTIF(INDIRECT(calc!Z$8),$C68))-SUMIF(INDIRECT(calc!Z$6),$C68,INDIRECT(calc!Z$9))-SUMIF(INDIRECT(calc!Z$7),$C68,INDIRECT(calc!Z$10))-SUMIF(INDIRECT(calc!Z$8),$C68,INDIRECT(calc!Z$11))),"")</f>
        <v/>
      </c>
      <c r="M68" s="158" t="str">
        <f ca="1">IFERROR(IF($C68="","",(SUMIF(INDIRECT(calc!AA$6),$C68,INDIRECT(calc!AA$12))+SUMIF(INDIRECT(calc!AA$7),$C68,INDIRECT(calc!AA$13))+SUMIF(INDIRECT(calc!AA$8),$C68,INDIRECT(calc!AA$14)))/(COUNTIF(INDIRECT(calc!AA$6),$C68)+COUNTIF(INDIRECT(calc!AA$7),$C68)+COUNTIF(INDIRECT(calc!AA$8),$C68))-SUMIF(INDIRECT(calc!AA$6),$C68,INDIRECT(calc!AA$9))-SUMIF(INDIRECT(calc!AA$7),$C68,INDIRECT(calc!AA$10))-SUMIF(INDIRECT(calc!AA$8),$C68,INDIRECT(calc!AA$11))),"")</f>
        <v/>
      </c>
      <c r="N68" s="158" t="str">
        <f ca="1">IFERROR(IF($C68="","",(SUMIF(INDIRECT(calc!AB$6),$C68,INDIRECT(calc!AB$12))+SUMIF(INDIRECT(calc!AB$7),$C68,INDIRECT(calc!AB$13))+SUMIF(INDIRECT(calc!AB$8),$C68,INDIRECT(calc!AB$14)))/(COUNTIF(INDIRECT(calc!AB$6),$C68)+COUNTIF(INDIRECT(calc!AB$7),$C68)+COUNTIF(INDIRECT(calc!AB$8),$C68))-SUMIF(INDIRECT(calc!AB$6),$C68,INDIRECT(calc!AB$9))-SUMIF(INDIRECT(calc!AB$7),$C68,INDIRECT(calc!AB$10))-SUMIF(INDIRECT(calc!AB$8),$C68,INDIRECT(calc!AB$11))),"")</f>
        <v/>
      </c>
      <c r="O68" s="158" t="str">
        <f ca="1">IFERROR(IF($C68="","",(SUMIF(INDIRECT(calc!AC$6),$C68,INDIRECT(calc!AC$12))+SUMIF(INDIRECT(calc!AC$7),$C68,INDIRECT(calc!AC$13))+SUMIF(INDIRECT(calc!AC$8),$C68,INDIRECT(calc!AC$14)))/(COUNTIF(INDIRECT(calc!AC$6),$C68)+COUNTIF(INDIRECT(calc!AC$7),$C68)+COUNTIF(INDIRECT(calc!AC$8),$C68))-SUMIF(INDIRECT(calc!AC$6),$C68,INDIRECT(calc!AC$9))-SUMIF(INDIRECT(calc!AC$7),$C68,INDIRECT(calc!AC$10))-SUMIF(INDIRECT(calc!AC$8),$C68,INDIRECT(calc!AC$11))),"")</f>
        <v/>
      </c>
      <c r="P68" s="158" t="str">
        <f ca="1">IFERROR(IF($C68="","",(SUMIF(INDIRECT(calc!AD$6),$C68,INDIRECT(calc!AD$12))+SUMIF(INDIRECT(calc!AD$7),$C68,INDIRECT(calc!AD$13))+SUMIF(INDIRECT(calc!AD$8),$C68,INDIRECT(calc!AD$14)))/(COUNTIF(INDIRECT(calc!AD$6),$C68)+COUNTIF(INDIRECT(calc!AD$7),$C68)+COUNTIF(INDIRECT(calc!AD$8),$C68))-SUMIF(INDIRECT(calc!AD$6),$C68,INDIRECT(calc!AD$9))-SUMIF(INDIRECT(calc!AD$7),$C68,INDIRECT(calc!AD$10))-SUMIF(INDIRECT(calc!AD$8),$C68,INDIRECT(calc!AD$11))),"")</f>
        <v/>
      </c>
      <c r="Q68" s="158" t="str">
        <f ca="1">IFERROR(IF($C68="","",(SUMIF(INDIRECT(calc!AE$6),$C68,INDIRECT(calc!AE$12))+SUMIF(INDIRECT(calc!AE$7),$C68,INDIRECT(calc!AE$13))+SUMIF(INDIRECT(calc!AE$8),$C68,INDIRECT(calc!AE$14)))/(COUNTIF(INDIRECT(calc!AE$6),$C68)+COUNTIF(INDIRECT(calc!AE$7),$C68)+COUNTIF(INDIRECT(calc!AE$8),$C68))-SUMIF(INDIRECT(calc!AE$6),$C68,INDIRECT(calc!AE$9))-SUMIF(INDIRECT(calc!AE$7),$C68,INDIRECT(calc!AE$10))-SUMIF(INDIRECT(calc!AE$8),$C68,INDIRECT(calc!AE$11))),"")</f>
        <v/>
      </c>
      <c r="R68" s="158" t="str">
        <f ca="1">IFERROR(IF($C68="","",(SUMIF(INDIRECT(calc!AF$6),$C68,INDIRECT(calc!AF$12))+SUMIF(INDIRECT(calc!AF$7),$C68,INDIRECT(calc!AF$13))+SUMIF(INDIRECT(calc!AF$8),$C68,INDIRECT(calc!AF$14)))/(COUNTIF(INDIRECT(calc!AF$6),$C68)+COUNTIF(INDIRECT(calc!AF$7),$C68)+COUNTIF(INDIRECT(calc!AF$8),$C68))-SUMIF(INDIRECT(calc!AF$6),$C68,INDIRECT(calc!AF$9))-SUMIF(INDIRECT(calc!AF$7),$C68,INDIRECT(calc!AF$10))-SUMIF(INDIRECT(calc!AF$8),$C68,INDIRECT(calc!AF$11))),"")</f>
        <v/>
      </c>
      <c r="S68" s="158" t="str">
        <f ca="1">IFERROR(IF($C68="","",(SUMIF(INDIRECT(calc!AG$6),$C68,INDIRECT(calc!AG$12))+SUMIF(INDIRECT(calc!AG$7),$C68,INDIRECT(calc!AG$13))+SUMIF(INDIRECT(calc!AG$8),$C68,INDIRECT(calc!AG$14)))/(COUNTIF(INDIRECT(calc!AG$6),$C68)+COUNTIF(INDIRECT(calc!AG$7),$C68)+COUNTIF(INDIRECT(calc!AG$8),$C68))-SUMIF(INDIRECT(calc!AG$6),$C68,INDIRECT(calc!AG$9))-SUMIF(INDIRECT(calc!AG$7),$C68,INDIRECT(calc!AG$10))-SUMIF(INDIRECT(calc!AG$8),$C68,INDIRECT(calc!AG$11))),"")</f>
        <v/>
      </c>
      <c r="T68" s="158" t="str">
        <f ca="1">IFERROR(IF($C68="","",(SUMIF(INDIRECT(calc!AH$6),$C68,INDIRECT(calc!AH$12))+SUMIF(INDIRECT(calc!AH$7),$C68,INDIRECT(calc!AH$13))+SUMIF(INDIRECT(calc!AH$8),$C68,INDIRECT(calc!AH$14)))/(COUNTIF(INDIRECT(calc!AH$6),$C68)+COUNTIF(INDIRECT(calc!AH$7),$C68)+COUNTIF(INDIRECT(calc!AH$8),$C68))-SUMIF(INDIRECT(calc!AH$6),$C68,INDIRECT(calc!AH$9))-SUMIF(INDIRECT(calc!AH$7),$C68,INDIRECT(calc!AH$10))-SUMIF(INDIRECT(calc!AH$8),$C68,INDIRECT(calc!AH$11))),"")</f>
        <v/>
      </c>
      <c r="U68" s="158" t="str">
        <f ca="1">IFERROR(IF($C68="","",(SUMIF(INDIRECT(calc!AI$6),$C68,INDIRECT(calc!AI$12))+SUMIF(INDIRECT(calc!AI$7),$C68,INDIRECT(calc!AI$13))+SUMIF(INDIRECT(calc!AI$8),$C68,INDIRECT(calc!AI$14)))/(COUNTIF(INDIRECT(calc!AI$6),$C68)+COUNTIF(INDIRECT(calc!AI$7),$C68)+COUNTIF(INDIRECT(calc!AI$8),$C68))-SUMIF(INDIRECT(calc!AI$6),$C68,INDIRECT(calc!AI$9))-SUMIF(INDIRECT(calc!AI$7),$C68,INDIRECT(calc!AI$10))-SUMIF(INDIRECT(calc!AI$8),$C68,INDIRECT(calc!AI$11))),"")</f>
        <v/>
      </c>
      <c r="V68" s="158" t="str">
        <f ca="1">IFERROR(IF($C68="","",(SUMIF(INDIRECT(calc!AJ$6),$C68,INDIRECT(calc!AJ$12))+SUMIF(INDIRECT(calc!AJ$7),$C68,INDIRECT(calc!AJ$13))+SUMIF(INDIRECT(calc!AJ$8),$C68,INDIRECT(calc!AJ$14)))/(COUNTIF(INDIRECT(calc!AJ$6),$C68)+COUNTIF(INDIRECT(calc!AJ$7),$C68)+COUNTIF(INDIRECT(calc!AJ$8),$C68))-SUMIF(INDIRECT(calc!AJ$6),$C68,INDIRECT(calc!AJ$9))-SUMIF(INDIRECT(calc!AJ$7),$C68,INDIRECT(calc!AJ$10))-SUMIF(INDIRECT(calc!AJ$8),$C68,INDIRECT(calc!AJ$11))),"")</f>
        <v/>
      </c>
      <c r="X68" s="137"/>
    </row>
    <row r="69" spans="3:24">
      <c r="C69" s="131" t="str">
        <f t="shared" si="5"/>
        <v>7432753AA</v>
      </c>
      <c r="D69" s="131" t="str">
        <f t="shared" si="6"/>
        <v>FILL VENT LINE</v>
      </c>
      <c r="E69" s="142">
        <f>SUMIF(Stocks!A:$A,$C69,Stocks!$B:$B)</f>
        <v>7</v>
      </c>
      <c r="F69" s="142"/>
      <c r="G69" s="146">
        <f t="shared" ca="1" si="7"/>
        <v>0</v>
      </c>
      <c r="H69" s="158" t="str">
        <f ca="1">IFERROR(IF($C69="","",(SUMIF(INDIRECT(calc!V$6),$C69,INDIRECT(calc!V$12))+SUMIF(INDIRECT(calc!V$7),$C69,INDIRECT(calc!V$13))+SUMIF(INDIRECT(calc!V$8),$C69,INDIRECT(calc!V$14)))/(COUNTIF(INDIRECT(calc!V$6),$C69)+COUNTIF(INDIRECT(calc!V$7),$C69)+COUNTIF(INDIRECT(calc!V$8),$C69))-SUMIF(INDIRECT(calc!V$6),$C69,INDIRECT(calc!V$9))-SUMIF(INDIRECT(calc!V$7),$C69,INDIRECT(calc!V$10))-SUMIF(INDIRECT(calc!V$8),$C69,INDIRECT(calc!V$11))),"")</f>
        <v/>
      </c>
      <c r="I69" s="158" t="str">
        <f ca="1">IFERROR(IF($C69="","",(SUMIF(INDIRECT(calc!W$6),$C69,INDIRECT(calc!W$12))+SUMIF(INDIRECT(calc!W$7),$C69,INDIRECT(calc!W$13))+SUMIF(INDIRECT(calc!W$8),$C69,INDIRECT(calc!W$14)))/(COUNTIF(INDIRECT(calc!W$6),$C69)+COUNTIF(INDIRECT(calc!W$7),$C69)+COUNTIF(INDIRECT(calc!W$8),$C69))-SUMIF(INDIRECT(calc!W$6),$C69,INDIRECT(calc!W$9))-SUMIF(INDIRECT(calc!W$7),$C69,INDIRECT(calc!W$10))-SUMIF(INDIRECT(calc!W$8),$C69,INDIRECT(calc!W$11))),"")</f>
        <v/>
      </c>
      <c r="J69" s="158">
        <f ca="1">IFERROR(IF($C69="","",(SUMIF(INDIRECT(calc!X$6),$C69,INDIRECT(calc!X$12))+SUMIF(INDIRECT(calc!X$7),$C69,INDIRECT(calc!X$13))+SUMIF(INDIRECT(calc!X$8),$C69,INDIRECT(calc!X$14)))/(COUNTIF(INDIRECT(calc!X$6),$C69)+COUNTIF(INDIRECT(calc!X$7),$C69)+COUNTIF(INDIRECT(calc!X$8),$C69))-SUMIF(INDIRECT(calc!X$6),$C69,INDIRECT(calc!X$9))-SUMIF(INDIRECT(calc!X$7),$C69,INDIRECT(calc!X$10))-SUMIF(INDIRECT(calc!X$8),$C69,INDIRECT(calc!X$11))),"")</f>
        <v>2</v>
      </c>
      <c r="K69" s="158" t="str">
        <f ca="1">IFERROR(IF($C69="","",(SUMIF(INDIRECT(calc!Y$6),$C69,INDIRECT(calc!Y$12))+SUMIF(INDIRECT(calc!Y$7),$C69,INDIRECT(calc!Y$13))+SUMIF(INDIRECT(calc!Y$8),$C69,INDIRECT(calc!Y$14)))/(COUNTIF(INDIRECT(calc!Y$6),$C69)+COUNTIF(INDIRECT(calc!Y$7),$C69)+COUNTIF(INDIRECT(calc!Y$8),$C69))-SUMIF(INDIRECT(calc!Y$6),$C69,INDIRECT(calc!Y$9))-SUMIF(INDIRECT(calc!Y$7),$C69,INDIRECT(calc!Y$10))-SUMIF(INDIRECT(calc!Y$8),$C69,INDIRECT(calc!Y$11))),"")</f>
        <v/>
      </c>
      <c r="L69" s="158" t="str">
        <f ca="1">IFERROR(IF($C69="","",(SUMIF(INDIRECT(calc!Z$6),$C69,INDIRECT(calc!Z$12))+SUMIF(INDIRECT(calc!Z$7),$C69,INDIRECT(calc!Z$13))+SUMIF(INDIRECT(calc!Z$8),$C69,INDIRECT(calc!Z$14)))/(COUNTIF(INDIRECT(calc!Z$6),$C69)+COUNTIF(INDIRECT(calc!Z$7),$C69)+COUNTIF(INDIRECT(calc!Z$8),$C69))-SUMIF(INDIRECT(calc!Z$6),$C69,INDIRECT(calc!Z$9))-SUMIF(INDIRECT(calc!Z$7),$C69,INDIRECT(calc!Z$10))-SUMIF(INDIRECT(calc!Z$8),$C69,INDIRECT(calc!Z$11))),"")</f>
        <v/>
      </c>
      <c r="M69" s="158" t="str">
        <f ca="1">IFERROR(IF($C69="","",(SUMIF(INDIRECT(calc!AA$6),$C69,INDIRECT(calc!AA$12))+SUMIF(INDIRECT(calc!AA$7),$C69,INDIRECT(calc!AA$13))+SUMIF(INDIRECT(calc!AA$8),$C69,INDIRECT(calc!AA$14)))/(COUNTIF(INDIRECT(calc!AA$6),$C69)+COUNTIF(INDIRECT(calc!AA$7),$C69)+COUNTIF(INDIRECT(calc!AA$8),$C69))-SUMIF(INDIRECT(calc!AA$6),$C69,INDIRECT(calc!AA$9))-SUMIF(INDIRECT(calc!AA$7),$C69,INDIRECT(calc!AA$10))-SUMIF(INDIRECT(calc!AA$8),$C69,INDIRECT(calc!AA$11))),"")</f>
        <v/>
      </c>
      <c r="N69" s="158" t="str">
        <f ca="1">IFERROR(IF($C69="","",(SUMIF(INDIRECT(calc!AB$6),$C69,INDIRECT(calc!AB$12))+SUMIF(INDIRECT(calc!AB$7),$C69,INDIRECT(calc!AB$13))+SUMIF(INDIRECT(calc!AB$8),$C69,INDIRECT(calc!AB$14)))/(COUNTIF(INDIRECT(calc!AB$6),$C69)+COUNTIF(INDIRECT(calc!AB$7),$C69)+COUNTIF(INDIRECT(calc!AB$8),$C69))-SUMIF(INDIRECT(calc!AB$6),$C69,INDIRECT(calc!AB$9))-SUMIF(INDIRECT(calc!AB$7),$C69,INDIRECT(calc!AB$10))-SUMIF(INDIRECT(calc!AB$8),$C69,INDIRECT(calc!AB$11))),"")</f>
        <v/>
      </c>
      <c r="O69" s="158" t="str">
        <f ca="1">IFERROR(IF($C69="","",(SUMIF(INDIRECT(calc!AC$6),$C69,INDIRECT(calc!AC$12))+SUMIF(INDIRECT(calc!AC$7),$C69,INDIRECT(calc!AC$13))+SUMIF(INDIRECT(calc!AC$8),$C69,INDIRECT(calc!AC$14)))/(COUNTIF(INDIRECT(calc!AC$6),$C69)+COUNTIF(INDIRECT(calc!AC$7),$C69)+COUNTIF(INDIRECT(calc!AC$8),$C69))-SUMIF(INDIRECT(calc!AC$6),$C69,INDIRECT(calc!AC$9))-SUMIF(INDIRECT(calc!AC$7),$C69,INDIRECT(calc!AC$10))-SUMIF(INDIRECT(calc!AC$8),$C69,INDIRECT(calc!AC$11))),"")</f>
        <v/>
      </c>
      <c r="P69" s="158" t="str">
        <f ca="1">IFERROR(IF($C69="","",(SUMIF(INDIRECT(calc!AD$6),$C69,INDIRECT(calc!AD$12))+SUMIF(INDIRECT(calc!AD$7),$C69,INDIRECT(calc!AD$13))+SUMIF(INDIRECT(calc!AD$8),$C69,INDIRECT(calc!AD$14)))/(COUNTIF(INDIRECT(calc!AD$6),$C69)+COUNTIF(INDIRECT(calc!AD$7),$C69)+COUNTIF(INDIRECT(calc!AD$8),$C69))-SUMIF(INDIRECT(calc!AD$6),$C69,INDIRECT(calc!AD$9))-SUMIF(INDIRECT(calc!AD$7),$C69,INDIRECT(calc!AD$10))-SUMIF(INDIRECT(calc!AD$8),$C69,INDIRECT(calc!AD$11))),"")</f>
        <v/>
      </c>
      <c r="Q69" s="158" t="str">
        <f ca="1">IFERROR(IF($C69="","",(SUMIF(INDIRECT(calc!AE$6),$C69,INDIRECT(calc!AE$12))+SUMIF(INDIRECT(calc!AE$7),$C69,INDIRECT(calc!AE$13))+SUMIF(INDIRECT(calc!AE$8),$C69,INDIRECT(calc!AE$14)))/(COUNTIF(INDIRECT(calc!AE$6),$C69)+COUNTIF(INDIRECT(calc!AE$7),$C69)+COUNTIF(INDIRECT(calc!AE$8),$C69))-SUMIF(INDIRECT(calc!AE$6),$C69,INDIRECT(calc!AE$9))-SUMIF(INDIRECT(calc!AE$7),$C69,INDIRECT(calc!AE$10))-SUMIF(INDIRECT(calc!AE$8),$C69,INDIRECT(calc!AE$11))),"")</f>
        <v/>
      </c>
      <c r="R69" s="158" t="str">
        <f ca="1">IFERROR(IF($C69="","",(SUMIF(INDIRECT(calc!AF$6),$C69,INDIRECT(calc!AF$12))+SUMIF(INDIRECT(calc!AF$7),$C69,INDIRECT(calc!AF$13))+SUMIF(INDIRECT(calc!AF$8),$C69,INDIRECT(calc!AF$14)))/(COUNTIF(INDIRECT(calc!AF$6),$C69)+COUNTIF(INDIRECT(calc!AF$7),$C69)+COUNTIF(INDIRECT(calc!AF$8),$C69))-SUMIF(INDIRECT(calc!AF$6),$C69,INDIRECT(calc!AF$9))-SUMIF(INDIRECT(calc!AF$7),$C69,INDIRECT(calc!AF$10))-SUMIF(INDIRECT(calc!AF$8),$C69,INDIRECT(calc!AF$11))),"")</f>
        <v/>
      </c>
      <c r="S69" s="158" t="str">
        <f ca="1">IFERROR(IF($C69="","",(SUMIF(INDIRECT(calc!AG$6),$C69,INDIRECT(calc!AG$12))+SUMIF(INDIRECT(calc!AG$7),$C69,INDIRECT(calc!AG$13))+SUMIF(INDIRECT(calc!AG$8),$C69,INDIRECT(calc!AG$14)))/(COUNTIF(INDIRECT(calc!AG$6),$C69)+COUNTIF(INDIRECT(calc!AG$7),$C69)+COUNTIF(INDIRECT(calc!AG$8),$C69))-SUMIF(INDIRECT(calc!AG$6),$C69,INDIRECT(calc!AG$9))-SUMIF(INDIRECT(calc!AG$7),$C69,INDIRECT(calc!AG$10))-SUMIF(INDIRECT(calc!AG$8),$C69,INDIRECT(calc!AG$11))),"")</f>
        <v/>
      </c>
      <c r="T69" s="158" t="str">
        <f ca="1">IFERROR(IF($C69="","",(SUMIF(INDIRECT(calc!AH$6),$C69,INDIRECT(calc!AH$12))+SUMIF(INDIRECT(calc!AH$7),$C69,INDIRECT(calc!AH$13))+SUMIF(INDIRECT(calc!AH$8),$C69,INDIRECT(calc!AH$14)))/(COUNTIF(INDIRECT(calc!AH$6),$C69)+COUNTIF(INDIRECT(calc!AH$7),$C69)+COUNTIF(INDIRECT(calc!AH$8),$C69))-SUMIF(INDIRECT(calc!AH$6),$C69,INDIRECT(calc!AH$9))-SUMIF(INDIRECT(calc!AH$7),$C69,INDIRECT(calc!AH$10))-SUMIF(INDIRECT(calc!AH$8),$C69,INDIRECT(calc!AH$11))),"")</f>
        <v/>
      </c>
      <c r="U69" s="158" t="str">
        <f ca="1">IFERROR(IF($C69="","",(SUMIF(INDIRECT(calc!AI$6),$C69,INDIRECT(calc!AI$12))+SUMIF(INDIRECT(calc!AI$7),$C69,INDIRECT(calc!AI$13))+SUMIF(INDIRECT(calc!AI$8),$C69,INDIRECT(calc!AI$14)))/(COUNTIF(INDIRECT(calc!AI$6),$C69)+COUNTIF(INDIRECT(calc!AI$7),$C69)+COUNTIF(INDIRECT(calc!AI$8),$C69))-SUMIF(INDIRECT(calc!AI$6),$C69,INDIRECT(calc!AI$9))-SUMIF(INDIRECT(calc!AI$7),$C69,INDIRECT(calc!AI$10))-SUMIF(INDIRECT(calc!AI$8),$C69,INDIRECT(calc!AI$11))),"")</f>
        <v/>
      </c>
      <c r="V69" s="158" t="str">
        <f ca="1">IFERROR(IF($C69="","",(SUMIF(INDIRECT(calc!AJ$6),$C69,INDIRECT(calc!AJ$12))+SUMIF(INDIRECT(calc!AJ$7),$C69,INDIRECT(calc!AJ$13))+SUMIF(INDIRECT(calc!AJ$8),$C69,INDIRECT(calc!AJ$14)))/(COUNTIF(INDIRECT(calc!AJ$6),$C69)+COUNTIF(INDIRECT(calc!AJ$7),$C69)+COUNTIF(INDIRECT(calc!AJ$8),$C69))-SUMIF(INDIRECT(calc!AJ$6),$C69,INDIRECT(calc!AJ$9))-SUMIF(INDIRECT(calc!AJ$7),$C69,INDIRECT(calc!AJ$10))-SUMIF(INDIRECT(calc!AJ$8),$C69,INDIRECT(calc!AJ$11))),"")</f>
        <v/>
      </c>
      <c r="X69" s="137"/>
    </row>
    <row r="70" spans="3:24">
      <c r="C70" s="131" t="str">
        <f t="shared" si="5"/>
        <v>7540210AA</v>
      </c>
      <c r="D70" s="131" t="str">
        <f t="shared" si="6"/>
        <v>LOCKING RING</v>
      </c>
      <c r="E70" s="142">
        <f>SUMIF(Stocks!A:$A,$C70,Stocks!$B:$B)</f>
        <v>0</v>
      </c>
      <c r="F70" s="142"/>
      <c r="G70" s="146">
        <f t="shared" ca="1" si="7"/>
        <v>-5</v>
      </c>
      <c r="H70" s="158" t="str">
        <f ca="1">IFERROR(IF($C70="","",(SUMIF(INDIRECT(calc!V$6),$C70,INDIRECT(calc!V$12))+SUMIF(INDIRECT(calc!V$7),$C70,INDIRECT(calc!V$13))+SUMIF(INDIRECT(calc!V$8),$C70,INDIRECT(calc!V$14)))/(COUNTIF(INDIRECT(calc!V$6),$C70)+COUNTIF(INDIRECT(calc!V$7),$C70)+COUNTIF(INDIRECT(calc!V$8),$C70))-SUMIF(INDIRECT(calc!V$6),$C70,INDIRECT(calc!V$9))-SUMIF(INDIRECT(calc!V$7),$C70,INDIRECT(calc!V$10))-SUMIF(INDIRECT(calc!V$8),$C70,INDIRECT(calc!V$11))),"")</f>
        <v/>
      </c>
      <c r="I70" s="158" t="str">
        <f ca="1">IFERROR(IF($C70="","",(SUMIF(INDIRECT(calc!W$6),$C70,INDIRECT(calc!W$12))+SUMIF(INDIRECT(calc!W$7),$C70,INDIRECT(calc!W$13))+SUMIF(INDIRECT(calc!W$8),$C70,INDIRECT(calc!W$14)))/(COUNTIF(INDIRECT(calc!W$6),$C70)+COUNTIF(INDIRECT(calc!W$7),$C70)+COUNTIF(INDIRECT(calc!W$8),$C70))-SUMIF(INDIRECT(calc!W$6),$C70,INDIRECT(calc!W$9))-SUMIF(INDIRECT(calc!W$7),$C70,INDIRECT(calc!W$10))-SUMIF(INDIRECT(calc!W$8),$C70,INDIRECT(calc!W$11))),"")</f>
        <v/>
      </c>
      <c r="J70" s="158">
        <f ca="1">IFERROR(IF($C70="","",(SUMIF(INDIRECT(calc!X$6),$C70,INDIRECT(calc!X$12))+SUMIF(INDIRECT(calc!X$7),$C70,INDIRECT(calc!X$13))+SUMIF(INDIRECT(calc!X$8),$C70,INDIRECT(calc!X$14)))/(COUNTIF(INDIRECT(calc!X$6),$C70)+COUNTIF(INDIRECT(calc!X$7),$C70)+COUNTIF(INDIRECT(calc!X$8),$C70))-SUMIF(INDIRECT(calc!X$6),$C70,INDIRECT(calc!X$9))-SUMIF(INDIRECT(calc!X$7),$C70,INDIRECT(calc!X$10))-SUMIF(INDIRECT(calc!X$8),$C70,INDIRECT(calc!X$11))),"")</f>
        <v>-5</v>
      </c>
      <c r="K70" s="158" t="str">
        <f ca="1">IFERROR(IF($C70="","",(SUMIF(INDIRECT(calc!Y$6),$C70,INDIRECT(calc!Y$12))+SUMIF(INDIRECT(calc!Y$7),$C70,INDIRECT(calc!Y$13))+SUMIF(INDIRECT(calc!Y$8),$C70,INDIRECT(calc!Y$14)))/(COUNTIF(INDIRECT(calc!Y$6),$C70)+COUNTIF(INDIRECT(calc!Y$7),$C70)+COUNTIF(INDIRECT(calc!Y$8),$C70))-SUMIF(INDIRECT(calc!Y$6),$C70,INDIRECT(calc!Y$9))-SUMIF(INDIRECT(calc!Y$7),$C70,INDIRECT(calc!Y$10))-SUMIF(INDIRECT(calc!Y$8),$C70,INDIRECT(calc!Y$11))),"")</f>
        <v/>
      </c>
      <c r="L70" s="158" t="str">
        <f ca="1">IFERROR(IF($C70="","",(SUMIF(INDIRECT(calc!Z$6),$C70,INDIRECT(calc!Z$12))+SUMIF(INDIRECT(calc!Z$7),$C70,INDIRECT(calc!Z$13))+SUMIF(INDIRECT(calc!Z$8),$C70,INDIRECT(calc!Z$14)))/(COUNTIF(INDIRECT(calc!Z$6),$C70)+COUNTIF(INDIRECT(calc!Z$7),$C70)+COUNTIF(INDIRECT(calc!Z$8),$C70))-SUMIF(INDIRECT(calc!Z$6),$C70,INDIRECT(calc!Z$9))-SUMIF(INDIRECT(calc!Z$7),$C70,INDIRECT(calc!Z$10))-SUMIF(INDIRECT(calc!Z$8),$C70,INDIRECT(calc!Z$11))),"")</f>
        <v/>
      </c>
      <c r="M70" s="158" t="str">
        <f ca="1">IFERROR(IF($C70="","",(SUMIF(INDIRECT(calc!AA$6),$C70,INDIRECT(calc!AA$12))+SUMIF(INDIRECT(calc!AA$7),$C70,INDIRECT(calc!AA$13))+SUMIF(INDIRECT(calc!AA$8),$C70,INDIRECT(calc!AA$14)))/(COUNTIF(INDIRECT(calc!AA$6),$C70)+COUNTIF(INDIRECT(calc!AA$7),$C70)+COUNTIF(INDIRECT(calc!AA$8),$C70))-SUMIF(INDIRECT(calc!AA$6),$C70,INDIRECT(calc!AA$9))-SUMIF(INDIRECT(calc!AA$7),$C70,INDIRECT(calc!AA$10))-SUMIF(INDIRECT(calc!AA$8),$C70,INDIRECT(calc!AA$11))),"")</f>
        <v/>
      </c>
      <c r="N70" s="158" t="str">
        <f ca="1">IFERROR(IF($C70="","",(SUMIF(INDIRECT(calc!AB$6),$C70,INDIRECT(calc!AB$12))+SUMIF(INDIRECT(calc!AB$7),$C70,INDIRECT(calc!AB$13))+SUMIF(INDIRECT(calc!AB$8),$C70,INDIRECT(calc!AB$14)))/(COUNTIF(INDIRECT(calc!AB$6),$C70)+COUNTIF(INDIRECT(calc!AB$7),$C70)+COUNTIF(INDIRECT(calc!AB$8),$C70))-SUMIF(INDIRECT(calc!AB$6),$C70,INDIRECT(calc!AB$9))-SUMIF(INDIRECT(calc!AB$7),$C70,INDIRECT(calc!AB$10))-SUMIF(INDIRECT(calc!AB$8),$C70,INDIRECT(calc!AB$11))),"")</f>
        <v/>
      </c>
      <c r="O70" s="158" t="str">
        <f ca="1">IFERROR(IF($C70="","",(SUMIF(INDIRECT(calc!AC$6),$C70,INDIRECT(calc!AC$12))+SUMIF(INDIRECT(calc!AC$7),$C70,INDIRECT(calc!AC$13))+SUMIF(INDIRECT(calc!AC$8),$C70,INDIRECT(calc!AC$14)))/(COUNTIF(INDIRECT(calc!AC$6),$C70)+COUNTIF(INDIRECT(calc!AC$7),$C70)+COUNTIF(INDIRECT(calc!AC$8),$C70))-SUMIF(INDIRECT(calc!AC$6),$C70,INDIRECT(calc!AC$9))-SUMIF(INDIRECT(calc!AC$7),$C70,INDIRECT(calc!AC$10))-SUMIF(INDIRECT(calc!AC$8),$C70,INDIRECT(calc!AC$11))),"")</f>
        <v/>
      </c>
      <c r="P70" s="158" t="str">
        <f ca="1">IFERROR(IF($C70="","",(SUMIF(INDIRECT(calc!AD$6),$C70,INDIRECT(calc!AD$12))+SUMIF(INDIRECT(calc!AD$7),$C70,INDIRECT(calc!AD$13))+SUMIF(INDIRECT(calc!AD$8),$C70,INDIRECT(calc!AD$14)))/(COUNTIF(INDIRECT(calc!AD$6),$C70)+COUNTIF(INDIRECT(calc!AD$7),$C70)+COUNTIF(INDIRECT(calc!AD$8),$C70))-SUMIF(INDIRECT(calc!AD$6),$C70,INDIRECT(calc!AD$9))-SUMIF(INDIRECT(calc!AD$7),$C70,INDIRECT(calc!AD$10))-SUMIF(INDIRECT(calc!AD$8),$C70,INDIRECT(calc!AD$11))),"")</f>
        <v/>
      </c>
      <c r="Q70" s="158" t="str">
        <f ca="1">IFERROR(IF($C70="","",(SUMIF(INDIRECT(calc!AE$6),$C70,INDIRECT(calc!AE$12))+SUMIF(INDIRECT(calc!AE$7),$C70,INDIRECT(calc!AE$13))+SUMIF(INDIRECT(calc!AE$8),$C70,INDIRECT(calc!AE$14)))/(COUNTIF(INDIRECT(calc!AE$6),$C70)+COUNTIF(INDIRECT(calc!AE$7),$C70)+COUNTIF(INDIRECT(calc!AE$8),$C70))-SUMIF(INDIRECT(calc!AE$6),$C70,INDIRECT(calc!AE$9))-SUMIF(INDIRECT(calc!AE$7),$C70,INDIRECT(calc!AE$10))-SUMIF(INDIRECT(calc!AE$8),$C70,INDIRECT(calc!AE$11))),"")</f>
        <v/>
      </c>
      <c r="R70" s="158" t="str">
        <f ca="1">IFERROR(IF($C70="","",(SUMIF(INDIRECT(calc!AF$6),$C70,INDIRECT(calc!AF$12))+SUMIF(INDIRECT(calc!AF$7),$C70,INDIRECT(calc!AF$13))+SUMIF(INDIRECT(calc!AF$8),$C70,INDIRECT(calc!AF$14)))/(COUNTIF(INDIRECT(calc!AF$6),$C70)+COUNTIF(INDIRECT(calc!AF$7),$C70)+COUNTIF(INDIRECT(calc!AF$8),$C70))-SUMIF(INDIRECT(calc!AF$6),$C70,INDIRECT(calc!AF$9))-SUMIF(INDIRECT(calc!AF$7),$C70,INDIRECT(calc!AF$10))-SUMIF(INDIRECT(calc!AF$8),$C70,INDIRECT(calc!AF$11))),"")</f>
        <v/>
      </c>
      <c r="S70" s="158" t="str">
        <f ca="1">IFERROR(IF($C70="","",(SUMIF(INDIRECT(calc!AG$6),$C70,INDIRECT(calc!AG$12))+SUMIF(INDIRECT(calc!AG$7),$C70,INDIRECT(calc!AG$13))+SUMIF(INDIRECT(calc!AG$8),$C70,INDIRECT(calc!AG$14)))/(COUNTIF(INDIRECT(calc!AG$6),$C70)+COUNTIF(INDIRECT(calc!AG$7),$C70)+COUNTIF(INDIRECT(calc!AG$8),$C70))-SUMIF(INDIRECT(calc!AG$6),$C70,INDIRECT(calc!AG$9))-SUMIF(INDIRECT(calc!AG$7),$C70,INDIRECT(calc!AG$10))-SUMIF(INDIRECT(calc!AG$8),$C70,INDIRECT(calc!AG$11))),"")</f>
        <v/>
      </c>
      <c r="T70" s="158" t="str">
        <f ca="1">IFERROR(IF($C70="","",(SUMIF(INDIRECT(calc!AH$6),$C70,INDIRECT(calc!AH$12))+SUMIF(INDIRECT(calc!AH$7),$C70,INDIRECT(calc!AH$13))+SUMIF(INDIRECT(calc!AH$8),$C70,INDIRECT(calc!AH$14)))/(COUNTIF(INDIRECT(calc!AH$6),$C70)+COUNTIF(INDIRECT(calc!AH$7),$C70)+COUNTIF(INDIRECT(calc!AH$8),$C70))-SUMIF(INDIRECT(calc!AH$6),$C70,INDIRECT(calc!AH$9))-SUMIF(INDIRECT(calc!AH$7),$C70,INDIRECT(calc!AH$10))-SUMIF(INDIRECT(calc!AH$8),$C70,INDIRECT(calc!AH$11))),"")</f>
        <v/>
      </c>
      <c r="U70" s="158" t="str">
        <f ca="1">IFERROR(IF($C70="","",(SUMIF(INDIRECT(calc!AI$6),$C70,INDIRECT(calc!AI$12))+SUMIF(INDIRECT(calc!AI$7),$C70,INDIRECT(calc!AI$13))+SUMIF(INDIRECT(calc!AI$8),$C70,INDIRECT(calc!AI$14)))/(COUNTIF(INDIRECT(calc!AI$6),$C70)+COUNTIF(INDIRECT(calc!AI$7),$C70)+COUNTIF(INDIRECT(calc!AI$8),$C70))-SUMIF(INDIRECT(calc!AI$6),$C70,INDIRECT(calc!AI$9))-SUMIF(INDIRECT(calc!AI$7),$C70,INDIRECT(calc!AI$10))-SUMIF(INDIRECT(calc!AI$8),$C70,INDIRECT(calc!AI$11))),"")</f>
        <v/>
      </c>
      <c r="V70" s="158" t="str">
        <f ca="1">IFERROR(IF($C70="","",(SUMIF(INDIRECT(calc!AJ$6),$C70,INDIRECT(calc!AJ$12))+SUMIF(INDIRECT(calc!AJ$7),$C70,INDIRECT(calc!AJ$13))+SUMIF(INDIRECT(calc!AJ$8),$C70,INDIRECT(calc!AJ$14)))/(COUNTIF(INDIRECT(calc!AJ$6),$C70)+COUNTIF(INDIRECT(calc!AJ$7),$C70)+COUNTIF(INDIRECT(calc!AJ$8),$C70))-SUMIF(INDIRECT(calc!AJ$6),$C70,INDIRECT(calc!AJ$9))-SUMIF(INDIRECT(calc!AJ$7),$C70,INDIRECT(calc!AJ$10))-SUMIF(INDIRECT(calc!AJ$8),$C70,INDIRECT(calc!AJ$11))),"")</f>
        <v/>
      </c>
      <c r="X70" s="137"/>
    </row>
    <row r="71" spans="3:24">
      <c r="C71" s="131" t="str">
        <f t="shared" si="5"/>
        <v>7620483AA</v>
      </c>
      <c r="D71" s="131" t="str">
        <f t="shared" si="6"/>
        <v>WIRE HARNESS ERFS</v>
      </c>
      <c r="E71" s="142">
        <f>SUMIF(Stocks!A:$A,$C71,Stocks!$B:$B)</f>
        <v>0</v>
      </c>
      <c r="F71" s="142"/>
      <c r="G71" s="146">
        <f t="shared" ca="1" si="7"/>
        <v>0</v>
      </c>
      <c r="H71" s="158" t="str">
        <f ca="1">IFERROR(IF($C71="","",(SUMIF(INDIRECT(calc!V$6),$C71,INDIRECT(calc!V$12))+SUMIF(INDIRECT(calc!V$7),$C71,INDIRECT(calc!V$13))+SUMIF(INDIRECT(calc!V$8),$C71,INDIRECT(calc!V$14)))/(COUNTIF(INDIRECT(calc!V$6),$C71)+COUNTIF(INDIRECT(calc!V$7),$C71)+COUNTIF(INDIRECT(calc!V$8),$C71))-SUMIF(INDIRECT(calc!V$6),$C71,INDIRECT(calc!V$9))-SUMIF(INDIRECT(calc!V$7),$C71,INDIRECT(calc!V$10))-SUMIF(INDIRECT(calc!V$8),$C71,INDIRECT(calc!V$11))),"")</f>
        <v/>
      </c>
      <c r="I71" s="158" t="str">
        <f ca="1">IFERROR(IF($C71="","",(SUMIF(INDIRECT(calc!W$6),$C71,INDIRECT(calc!W$12))+SUMIF(INDIRECT(calc!W$7),$C71,INDIRECT(calc!W$13))+SUMIF(INDIRECT(calc!W$8),$C71,INDIRECT(calc!W$14)))/(COUNTIF(INDIRECT(calc!W$6),$C71)+COUNTIF(INDIRECT(calc!W$7),$C71)+COUNTIF(INDIRECT(calc!W$8),$C71))-SUMIF(INDIRECT(calc!W$6),$C71,INDIRECT(calc!W$9))-SUMIF(INDIRECT(calc!W$7),$C71,INDIRECT(calc!W$10))-SUMIF(INDIRECT(calc!W$8),$C71,INDIRECT(calc!W$11))),"")</f>
        <v/>
      </c>
      <c r="J71" s="158">
        <f ca="1">IFERROR(IF($C71="","",(SUMIF(INDIRECT(calc!X$6),$C71,INDIRECT(calc!X$12))+SUMIF(INDIRECT(calc!X$7),$C71,INDIRECT(calc!X$13))+SUMIF(INDIRECT(calc!X$8),$C71,INDIRECT(calc!X$14)))/(COUNTIF(INDIRECT(calc!X$6),$C71)+COUNTIF(INDIRECT(calc!X$7),$C71)+COUNTIF(INDIRECT(calc!X$8),$C71))-SUMIF(INDIRECT(calc!X$6),$C71,INDIRECT(calc!X$9))-SUMIF(INDIRECT(calc!X$7),$C71,INDIRECT(calc!X$10))-SUMIF(INDIRECT(calc!X$8),$C71,INDIRECT(calc!X$11))),"")</f>
        <v>0</v>
      </c>
      <c r="K71" s="158" t="str">
        <f ca="1">IFERROR(IF($C71="","",(SUMIF(INDIRECT(calc!Y$6),$C71,INDIRECT(calc!Y$12))+SUMIF(INDIRECT(calc!Y$7),$C71,INDIRECT(calc!Y$13))+SUMIF(INDIRECT(calc!Y$8),$C71,INDIRECT(calc!Y$14)))/(COUNTIF(INDIRECT(calc!Y$6),$C71)+COUNTIF(INDIRECT(calc!Y$7),$C71)+COUNTIF(INDIRECT(calc!Y$8),$C71))-SUMIF(INDIRECT(calc!Y$6),$C71,INDIRECT(calc!Y$9))-SUMIF(INDIRECT(calc!Y$7),$C71,INDIRECT(calc!Y$10))-SUMIF(INDIRECT(calc!Y$8),$C71,INDIRECT(calc!Y$11))),"")</f>
        <v/>
      </c>
      <c r="L71" s="158" t="str">
        <f ca="1">IFERROR(IF($C71="","",(SUMIF(INDIRECT(calc!Z$6),$C71,INDIRECT(calc!Z$12))+SUMIF(INDIRECT(calc!Z$7),$C71,INDIRECT(calc!Z$13))+SUMIF(INDIRECT(calc!Z$8),$C71,INDIRECT(calc!Z$14)))/(COUNTIF(INDIRECT(calc!Z$6),$C71)+COUNTIF(INDIRECT(calc!Z$7),$C71)+COUNTIF(INDIRECT(calc!Z$8),$C71))-SUMIF(INDIRECT(calc!Z$6),$C71,INDIRECT(calc!Z$9))-SUMIF(INDIRECT(calc!Z$7),$C71,INDIRECT(calc!Z$10))-SUMIF(INDIRECT(calc!Z$8),$C71,INDIRECT(calc!Z$11))),"")</f>
        <v/>
      </c>
      <c r="M71" s="158" t="str">
        <f ca="1">IFERROR(IF($C71="","",(SUMIF(INDIRECT(calc!AA$6),$C71,INDIRECT(calc!AA$12))+SUMIF(INDIRECT(calc!AA$7),$C71,INDIRECT(calc!AA$13))+SUMIF(INDIRECT(calc!AA$8),$C71,INDIRECT(calc!AA$14)))/(COUNTIF(INDIRECT(calc!AA$6),$C71)+COUNTIF(INDIRECT(calc!AA$7),$C71)+COUNTIF(INDIRECT(calc!AA$8),$C71))-SUMIF(INDIRECT(calc!AA$6),$C71,INDIRECT(calc!AA$9))-SUMIF(INDIRECT(calc!AA$7),$C71,INDIRECT(calc!AA$10))-SUMIF(INDIRECT(calc!AA$8),$C71,INDIRECT(calc!AA$11))),"")</f>
        <v/>
      </c>
      <c r="N71" s="158" t="str">
        <f ca="1">IFERROR(IF($C71="","",(SUMIF(INDIRECT(calc!AB$6),$C71,INDIRECT(calc!AB$12))+SUMIF(INDIRECT(calc!AB$7),$C71,INDIRECT(calc!AB$13))+SUMIF(INDIRECT(calc!AB$8),$C71,INDIRECT(calc!AB$14)))/(COUNTIF(INDIRECT(calc!AB$6),$C71)+COUNTIF(INDIRECT(calc!AB$7),$C71)+COUNTIF(INDIRECT(calc!AB$8),$C71))-SUMIF(INDIRECT(calc!AB$6),$C71,INDIRECT(calc!AB$9))-SUMIF(INDIRECT(calc!AB$7),$C71,INDIRECT(calc!AB$10))-SUMIF(INDIRECT(calc!AB$8),$C71,INDIRECT(calc!AB$11))),"")</f>
        <v/>
      </c>
      <c r="O71" s="158" t="str">
        <f ca="1">IFERROR(IF($C71="","",(SUMIF(INDIRECT(calc!AC$6),$C71,INDIRECT(calc!AC$12))+SUMIF(INDIRECT(calc!AC$7),$C71,INDIRECT(calc!AC$13))+SUMIF(INDIRECT(calc!AC$8),$C71,INDIRECT(calc!AC$14)))/(COUNTIF(INDIRECT(calc!AC$6),$C71)+COUNTIF(INDIRECT(calc!AC$7),$C71)+COUNTIF(INDIRECT(calc!AC$8),$C71))-SUMIF(INDIRECT(calc!AC$6),$C71,INDIRECT(calc!AC$9))-SUMIF(INDIRECT(calc!AC$7),$C71,INDIRECT(calc!AC$10))-SUMIF(INDIRECT(calc!AC$8),$C71,INDIRECT(calc!AC$11))),"")</f>
        <v/>
      </c>
      <c r="P71" s="158" t="str">
        <f ca="1">IFERROR(IF($C71="","",(SUMIF(INDIRECT(calc!AD$6),$C71,INDIRECT(calc!AD$12))+SUMIF(INDIRECT(calc!AD$7),$C71,INDIRECT(calc!AD$13))+SUMIF(INDIRECT(calc!AD$8),$C71,INDIRECT(calc!AD$14)))/(COUNTIF(INDIRECT(calc!AD$6),$C71)+COUNTIF(INDIRECT(calc!AD$7),$C71)+COUNTIF(INDIRECT(calc!AD$8),$C71))-SUMIF(INDIRECT(calc!AD$6),$C71,INDIRECT(calc!AD$9))-SUMIF(INDIRECT(calc!AD$7),$C71,INDIRECT(calc!AD$10))-SUMIF(INDIRECT(calc!AD$8),$C71,INDIRECT(calc!AD$11))),"")</f>
        <v/>
      </c>
      <c r="Q71" s="158" t="str">
        <f ca="1">IFERROR(IF($C71="","",(SUMIF(INDIRECT(calc!AE$6),$C71,INDIRECT(calc!AE$12))+SUMIF(INDIRECT(calc!AE$7),$C71,INDIRECT(calc!AE$13))+SUMIF(INDIRECT(calc!AE$8),$C71,INDIRECT(calc!AE$14)))/(COUNTIF(INDIRECT(calc!AE$6),$C71)+COUNTIF(INDIRECT(calc!AE$7),$C71)+COUNTIF(INDIRECT(calc!AE$8),$C71))-SUMIF(INDIRECT(calc!AE$6),$C71,INDIRECT(calc!AE$9))-SUMIF(INDIRECT(calc!AE$7),$C71,INDIRECT(calc!AE$10))-SUMIF(INDIRECT(calc!AE$8),$C71,INDIRECT(calc!AE$11))),"")</f>
        <v/>
      </c>
      <c r="R71" s="158" t="str">
        <f ca="1">IFERROR(IF($C71="","",(SUMIF(INDIRECT(calc!AF$6),$C71,INDIRECT(calc!AF$12))+SUMIF(INDIRECT(calc!AF$7),$C71,INDIRECT(calc!AF$13))+SUMIF(INDIRECT(calc!AF$8),$C71,INDIRECT(calc!AF$14)))/(COUNTIF(INDIRECT(calc!AF$6),$C71)+COUNTIF(INDIRECT(calc!AF$7),$C71)+COUNTIF(INDIRECT(calc!AF$8),$C71))-SUMIF(INDIRECT(calc!AF$6),$C71,INDIRECT(calc!AF$9))-SUMIF(INDIRECT(calc!AF$7),$C71,INDIRECT(calc!AF$10))-SUMIF(INDIRECT(calc!AF$8),$C71,INDIRECT(calc!AF$11))),"")</f>
        <v/>
      </c>
      <c r="S71" s="158" t="str">
        <f ca="1">IFERROR(IF($C71="","",(SUMIF(INDIRECT(calc!AG$6),$C71,INDIRECT(calc!AG$12))+SUMIF(INDIRECT(calc!AG$7),$C71,INDIRECT(calc!AG$13))+SUMIF(INDIRECT(calc!AG$8),$C71,INDIRECT(calc!AG$14)))/(COUNTIF(INDIRECT(calc!AG$6),$C71)+COUNTIF(INDIRECT(calc!AG$7),$C71)+COUNTIF(INDIRECT(calc!AG$8),$C71))-SUMIF(INDIRECT(calc!AG$6),$C71,INDIRECT(calc!AG$9))-SUMIF(INDIRECT(calc!AG$7),$C71,INDIRECT(calc!AG$10))-SUMIF(INDIRECT(calc!AG$8),$C71,INDIRECT(calc!AG$11))),"")</f>
        <v/>
      </c>
      <c r="T71" s="158" t="str">
        <f ca="1">IFERROR(IF($C71="","",(SUMIF(INDIRECT(calc!AH$6),$C71,INDIRECT(calc!AH$12))+SUMIF(INDIRECT(calc!AH$7),$C71,INDIRECT(calc!AH$13))+SUMIF(INDIRECT(calc!AH$8),$C71,INDIRECT(calc!AH$14)))/(COUNTIF(INDIRECT(calc!AH$6),$C71)+COUNTIF(INDIRECT(calc!AH$7),$C71)+COUNTIF(INDIRECT(calc!AH$8),$C71))-SUMIF(INDIRECT(calc!AH$6),$C71,INDIRECT(calc!AH$9))-SUMIF(INDIRECT(calc!AH$7),$C71,INDIRECT(calc!AH$10))-SUMIF(INDIRECT(calc!AH$8),$C71,INDIRECT(calc!AH$11))),"")</f>
        <v/>
      </c>
      <c r="U71" s="158" t="str">
        <f ca="1">IFERROR(IF($C71="","",(SUMIF(INDIRECT(calc!AI$6),$C71,INDIRECT(calc!AI$12))+SUMIF(INDIRECT(calc!AI$7),$C71,INDIRECT(calc!AI$13))+SUMIF(INDIRECT(calc!AI$8),$C71,INDIRECT(calc!AI$14)))/(COUNTIF(INDIRECT(calc!AI$6),$C71)+COUNTIF(INDIRECT(calc!AI$7),$C71)+COUNTIF(INDIRECT(calc!AI$8),$C71))-SUMIF(INDIRECT(calc!AI$6),$C71,INDIRECT(calc!AI$9))-SUMIF(INDIRECT(calc!AI$7),$C71,INDIRECT(calc!AI$10))-SUMIF(INDIRECT(calc!AI$8),$C71,INDIRECT(calc!AI$11))),"")</f>
        <v/>
      </c>
      <c r="V71" s="158" t="str">
        <f ca="1">IFERROR(IF($C71="","",(SUMIF(INDIRECT(calc!AJ$6),$C71,INDIRECT(calc!AJ$12))+SUMIF(INDIRECT(calc!AJ$7),$C71,INDIRECT(calc!AJ$13))+SUMIF(INDIRECT(calc!AJ$8),$C71,INDIRECT(calc!AJ$14)))/(COUNTIF(INDIRECT(calc!AJ$6),$C71)+COUNTIF(INDIRECT(calc!AJ$7),$C71)+COUNTIF(INDIRECT(calc!AJ$8),$C71))-SUMIF(INDIRECT(calc!AJ$6),$C71,INDIRECT(calc!AJ$9))-SUMIF(INDIRECT(calc!AJ$7),$C71,INDIRECT(calc!AJ$10))-SUMIF(INDIRECT(calc!AJ$8),$C71,INDIRECT(calc!AJ$11))),"")</f>
        <v/>
      </c>
      <c r="X71" s="137"/>
    </row>
    <row r="72" spans="3:24">
      <c r="C72" s="131" t="str">
        <f t="shared" si="5"/>
        <v>7620484AA</v>
      </c>
      <c r="D72" s="131" t="str">
        <f t="shared" si="6"/>
        <v>WIRE HARNESS MRFS</v>
      </c>
      <c r="E72" s="142">
        <f>SUMIF(Stocks!A:$A,$C72,Stocks!$B:$B)</f>
        <v>80</v>
      </c>
      <c r="F72" s="142"/>
      <c r="G72" s="146">
        <f t="shared" ca="1" si="7"/>
        <v>0</v>
      </c>
      <c r="H72" s="158" t="str">
        <f ca="1">IFERROR(IF($C72="","",(SUMIF(INDIRECT(calc!V$6),$C72,INDIRECT(calc!V$12))+SUMIF(INDIRECT(calc!V$7),$C72,INDIRECT(calc!V$13))+SUMIF(INDIRECT(calc!V$8),$C72,INDIRECT(calc!V$14)))/(COUNTIF(INDIRECT(calc!V$6),$C72)+COUNTIF(INDIRECT(calc!V$7),$C72)+COUNTIF(INDIRECT(calc!V$8),$C72))-SUMIF(INDIRECT(calc!V$6),$C72,INDIRECT(calc!V$9))-SUMIF(INDIRECT(calc!V$7),$C72,INDIRECT(calc!V$10))-SUMIF(INDIRECT(calc!V$8),$C72,INDIRECT(calc!V$11))),"")</f>
        <v/>
      </c>
      <c r="I72" s="158" t="str">
        <f ca="1">IFERROR(IF($C72="","",(SUMIF(INDIRECT(calc!W$6),$C72,INDIRECT(calc!W$12))+SUMIF(INDIRECT(calc!W$7),$C72,INDIRECT(calc!W$13))+SUMIF(INDIRECT(calc!W$8),$C72,INDIRECT(calc!W$14)))/(COUNTIF(INDIRECT(calc!W$6),$C72)+COUNTIF(INDIRECT(calc!W$7),$C72)+COUNTIF(INDIRECT(calc!W$8),$C72))-SUMIF(INDIRECT(calc!W$6),$C72,INDIRECT(calc!W$9))-SUMIF(INDIRECT(calc!W$7),$C72,INDIRECT(calc!W$10))-SUMIF(INDIRECT(calc!W$8),$C72,INDIRECT(calc!W$11))),"")</f>
        <v/>
      </c>
      <c r="J72" s="158">
        <f ca="1">IFERROR(IF($C72="","",(SUMIF(INDIRECT(calc!X$6),$C72,INDIRECT(calc!X$12))+SUMIF(INDIRECT(calc!X$7),$C72,INDIRECT(calc!X$13))+SUMIF(INDIRECT(calc!X$8),$C72,INDIRECT(calc!X$14)))/(COUNTIF(INDIRECT(calc!X$6),$C72)+COUNTIF(INDIRECT(calc!X$7),$C72)+COUNTIF(INDIRECT(calc!X$8),$C72))-SUMIF(INDIRECT(calc!X$6),$C72,INDIRECT(calc!X$9))-SUMIF(INDIRECT(calc!X$7),$C72,INDIRECT(calc!X$10))-SUMIF(INDIRECT(calc!X$8),$C72,INDIRECT(calc!X$11))),"")</f>
        <v>75</v>
      </c>
      <c r="K72" s="158" t="str">
        <f ca="1">IFERROR(IF($C72="","",(SUMIF(INDIRECT(calc!Y$6),$C72,INDIRECT(calc!Y$12))+SUMIF(INDIRECT(calc!Y$7),$C72,INDIRECT(calc!Y$13))+SUMIF(INDIRECT(calc!Y$8),$C72,INDIRECT(calc!Y$14)))/(COUNTIF(INDIRECT(calc!Y$6),$C72)+COUNTIF(INDIRECT(calc!Y$7),$C72)+COUNTIF(INDIRECT(calc!Y$8),$C72))-SUMIF(INDIRECT(calc!Y$6),$C72,INDIRECT(calc!Y$9))-SUMIF(INDIRECT(calc!Y$7),$C72,INDIRECT(calc!Y$10))-SUMIF(INDIRECT(calc!Y$8),$C72,INDIRECT(calc!Y$11))),"")</f>
        <v/>
      </c>
      <c r="L72" s="158" t="str">
        <f ca="1">IFERROR(IF($C72="","",(SUMIF(INDIRECT(calc!Z$6),$C72,INDIRECT(calc!Z$12))+SUMIF(INDIRECT(calc!Z$7),$C72,INDIRECT(calc!Z$13))+SUMIF(INDIRECT(calc!Z$8),$C72,INDIRECT(calc!Z$14)))/(COUNTIF(INDIRECT(calc!Z$6),$C72)+COUNTIF(INDIRECT(calc!Z$7),$C72)+COUNTIF(INDIRECT(calc!Z$8),$C72))-SUMIF(INDIRECT(calc!Z$6),$C72,INDIRECT(calc!Z$9))-SUMIF(INDIRECT(calc!Z$7),$C72,INDIRECT(calc!Z$10))-SUMIF(INDIRECT(calc!Z$8),$C72,INDIRECT(calc!Z$11))),"")</f>
        <v/>
      </c>
      <c r="M72" s="158" t="str">
        <f ca="1">IFERROR(IF($C72="","",(SUMIF(INDIRECT(calc!AA$6),$C72,INDIRECT(calc!AA$12))+SUMIF(INDIRECT(calc!AA$7),$C72,INDIRECT(calc!AA$13))+SUMIF(INDIRECT(calc!AA$8),$C72,INDIRECT(calc!AA$14)))/(COUNTIF(INDIRECT(calc!AA$6),$C72)+COUNTIF(INDIRECT(calc!AA$7),$C72)+COUNTIF(INDIRECT(calc!AA$8),$C72))-SUMIF(INDIRECT(calc!AA$6),$C72,INDIRECT(calc!AA$9))-SUMIF(INDIRECT(calc!AA$7),$C72,INDIRECT(calc!AA$10))-SUMIF(INDIRECT(calc!AA$8),$C72,INDIRECT(calc!AA$11))),"")</f>
        <v/>
      </c>
      <c r="N72" s="158" t="str">
        <f ca="1">IFERROR(IF($C72="","",(SUMIF(INDIRECT(calc!AB$6),$C72,INDIRECT(calc!AB$12))+SUMIF(INDIRECT(calc!AB$7),$C72,INDIRECT(calc!AB$13))+SUMIF(INDIRECT(calc!AB$8),$C72,INDIRECT(calc!AB$14)))/(COUNTIF(INDIRECT(calc!AB$6),$C72)+COUNTIF(INDIRECT(calc!AB$7),$C72)+COUNTIF(INDIRECT(calc!AB$8),$C72))-SUMIF(INDIRECT(calc!AB$6),$C72,INDIRECT(calc!AB$9))-SUMIF(INDIRECT(calc!AB$7),$C72,INDIRECT(calc!AB$10))-SUMIF(INDIRECT(calc!AB$8),$C72,INDIRECT(calc!AB$11))),"")</f>
        <v/>
      </c>
      <c r="O72" s="158" t="str">
        <f ca="1">IFERROR(IF($C72="","",(SUMIF(INDIRECT(calc!AC$6),$C72,INDIRECT(calc!AC$12))+SUMIF(INDIRECT(calc!AC$7),$C72,INDIRECT(calc!AC$13))+SUMIF(INDIRECT(calc!AC$8),$C72,INDIRECT(calc!AC$14)))/(COUNTIF(INDIRECT(calc!AC$6),$C72)+COUNTIF(INDIRECT(calc!AC$7),$C72)+COUNTIF(INDIRECT(calc!AC$8),$C72))-SUMIF(INDIRECT(calc!AC$6),$C72,INDIRECT(calc!AC$9))-SUMIF(INDIRECT(calc!AC$7),$C72,INDIRECT(calc!AC$10))-SUMIF(INDIRECT(calc!AC$8),$C72,INDIRECT(calc!AC$11))),"")</f>
        <v/>
      </c>
      <c r="P72" s="158" t="str">
        <f ca="1">IFERROR(IF($C72="","",(SUMIF(INDIRECT(calc!AD$6),$C72,INDIRECT(calc!AD$12))+SUMIF(INDIRECT(calc!AD$7),$C72,INDIRECT(calc!AD$13))+SUMIF(INDIRECT(calc!AD$8),$C72,INDIRECT(calc!AD$14)))/(COUNTIF(INDIRECT(calc!AD$6),$C72)+COUNTIF(INDIRECT(calc!AD$7),$C72)+COUNTIF(INDIRECT(calc!AD$8),$C72))-SUMIF(INDIRECT(calc!AD$6),$C72,INDIRECT(calc!AD$9))-SUMIF(INDIRECT(calc!AD$7),$C72,INDIRECT(calc!AD$10))-SUMIF(INDIRECT(calc!AD$8),$C72,INDIRECT(calc!AD$11))),"")</f>
        <v/>
      </c>
      <c r="Q72" s="158" t="str">
        <f ca="1">IFERROR(IF($C72="","",(SUMIF(INDIRECT(calc!AE$6),$C72,INDIRECT(calc!AE$12))+SUMIF(INDIRECT(calc!AE$7),$C72,INDIRECT(calc!AE$13))+SUMIF(INDIRECT(calc!AE$8),$C72,INDIRECT(calc!AE$14)))/(COUNTIF(INDIRECT(calc!AE$6),$C72)+COUNTIF(INDIRECT(calc!AE$7),$C72)+COUNTIF(INDIRECT(calc!AE$8),$C72))-SUMIF(INDIRECT(calc!AE$6),$C72,INDIRECT(calc!AE$9))-SUMIF(INDIRECT(calc!AE$7),$C72,INDIRECT(calc!AE$10))-SUMIF(INDIRECT(calc!AE$8),$C72,INDIRECT(calc!AE$11))),"")</f>
        <v/>
      </c>
      <c r="R72" s="158" t="str">
        <f ca="1">IFERROR(IF($C72="","",(SUMIF(INDIRECT(calc!AF$6),$C72,INDIRECT(calc!AF$12))+SUMIF(INDIRECT(calc!AF$7),$C72,INDIRECT(calc!AF$13))+SUMIF(INDIRECT(calc!AF$8),$C72,INDIRECT(calc!AF$14)))/(COUNTIF(INDIRECT(calc!AF$6),$C72)+COUNTIF(INDIRECT(calc!AF$7),$C72)+COUNTIF(INDIRECT(calc!AF$8),$C72))-SUMIF(INDIRECT(calc!AF$6),$C72,INDIRECT(calc!AF$9))-SUMIF(INDIRECT(calc!AF$7),$C72,INDIRECT(calc!AF$10))-SUMIF(INDIRECT(calc!AF$8),$C72,INDIRECT(calc!AF$11))),"")</f>
        <v/>
      </c>
      <c r="S72" s="158" t="str">
        <f ca="1">IFERROR(IF($C72="","",(SUMIF(INDIRECT(calc!AG$6),$C72,INDIRECT(calc!AG$12))+SUMIF(INDIRECT(calc!AG$7),$C72,INDIRECT(calc!AG$13))+SUMIF(INDIRECT(calc!AG$8),$C72,INDIRECT(calc!AG$14)))/(COUNTIF(INDIRECT(calc!AG$6),$C72)+COUNTIF(INDIRECT(calc!AG$7),$C72)+COUNTIF(INDIRECT(calc!AG$8),$C72))-SUMIF(INDIRECT(calc!AG$6),$C72,INDIRECT(calc!AG$9))-SUMIF(INDIRECT(calc!AG$7),$C72,INDIRECT(calc!AG$10))-SUMIF(INDIRECT(calc!AG$8),$C72,INDIRECT(calc!AG$11))),"")</f>
        <v/>
      </c>
      <c r="T72" s="158" t="str">
        <f ca="1">IFERROR(IF($C72="","",(SUMIF(INDIRECT(calc!AH$6),$C72,INDIRECT(calc!AH$12))+SUMIF(INDIRECT(calc!AH$7),$C72,INDIRECT(calc!AH$13))+SUMIF(INDIRECT(calc!AH$8),$C72,INDIRECT(calc!AH$14)))/(COUNTIF(INDIRECT(calc!AH$6),$C72)+COUNTIF(INDIRECT(calc!AH$7),$C72)+COUNTIF(INDIRECT(calc!AH$8),$C72))-SUMIF(INDIRECT(calc!AH$6),$C72,INDIRECT(calc!AH$9))-SUMIF(INDIRECT(calc!AH$7),$C72,INDIRECT(calc!AH$10))-SUMIF(INDIRECT(calc!AH$8),$C72,INDIRECT(calc!AH$11))),"")</f>
        <v/>
      </c>
      <c r="U72" s="158" t="str">
        <f ca="1">IFERROR(IF($C72="","",(SUMIF(INDIRECT(calc!AI$6),$C72,INDIRECT(calc!AI$12))+SUMIF(INDIRECT(calc!AI$7),$C72,INDIRECT(calc!AI$13))+SUMIF(INDIRECT(calc!AI$8),$C72,INDIRECT(calc!AI$14)))/(COUNTIF(INDIRECT(calc!AI$6),$C72)+COUNTIF(INDIRECT(calc!AI$7),$C72)+COUNTIF(INDIRECT(calc!AI$8),$C72))-SUMIF(INDIRECT(calc!AI$6),$C72,INDIRECT(calc!AI$9))-SUMIF(INDIRECT(calc!AI$7),$C72,INDIRECT(calc!AI$10))-SUMIF(INDIRECT(calc!AI$8),$C72,INDIRECT(calc!AI$11))),"")</f>
        <v/>
      </c>
      <c r="V72" s="158" t="str">
        <f ca="1">IFERROR(IF($C72="","",(SUMIF(INDIRECT(calc!AJ$6),$C72,INDIRECT(calc!AJ$12))+SUMIF(INDIRECT(calc!AJ$7),$C72,INDIRECT(calc!AJ$13))+SUMIF(INDIRECT(calc!AJ$8),$C72,INDIRECT(calc!AJ$14)))/(COUNTIF(INDIRECT(calc!AJ$6),$C72)+COUNTIF(INDIRECT(calc!AJ$7),$C72)+COUNTIF(INDIRECT(calc!AJ$8),$C72))-SUMIF(INDIRECT(calc!AJ$6),$C72,INDIRECT(calc!AJ$9))-SUMIF(INDIRECT(calc!AJ$7),$C72,INDIRECT(calc!AJ$10))-SUMIF(INDIRECT(calc!AJ$8),$C72,INDIRECT(calc!AJ$11))),"")</f>
        <v/>
      </c>
      <c r="X72" s="137"/>
    </row>
    <row r="73" spans="3:24">
      <c r="C73" s="131" t="str">
        <f t="shared" si="5"/>
        <v>7640214AA</v>
      </c>
      <c r="D73" s="131" t="str">
        <f t="shared" si="6"/>
        <v>CANISTER CHINA</v>
      </c>
      <c r="E73" s="142">
        <f>SUMIF(Stocks!A:$A,$C73,Stocks!$B:$B)</f>
        <v>0</v>
      </c>
      <c r="F73" s="142"/>
      <c r="G73" s="146">
        <f t="shared" ca="1" si="7"/>
        <v>-5</v>
      </c>
      <c r="H73" s="158" t="str">
        <f ca="1">IFERROR(IF($C73="","",(SUMIF(INDIRECT(calc!V$6),$C73,INDIRECT(calc!V$12))+SUMIF(INDIRECT(calc!V$7),$C73,INDIRECT(calc!V$13))+SUMIF(INDIRECT(calc!V$8),$C73,INDIRECT(calc!V$14)))/(COUNTIF(INDIRECT(calc!V$6),$C73)+COUNTIF(INDIRECT(calc!V$7),$C73)+COUNTIF(INDIRECT(calc!V$8),$C73))-SUMIF(INDIRECT(calc!V$6),$C73,INDIRECT(calc!V$9))-SUMIF(INDIRECT(calc!V$7),$C73,INDIRECT(calc!V$10))-SUMIF(INDIRECT(calc!V$8),$C73,INDIRECT(calc!V$11))),"")</f>
        <v/>
      </c>
      <c r="I73" s="158" t="str">
        <f ca="1">IFERROR(IF($C73="","",(SUMIF(INDIRECT(calc!W$6),$C73,INDIRECT(calc!W$12))+SUMIF(INDIRECT(calc!W$7),$C73,INDIRECT(calc!W$13))+SUMIF(INDIRECT(calc!W$8),$C73,INDIRECT(calc!W$14)))/(COUNTIF(INDIRECT(calc!W$6),$C73)+COUNTIF(INDIRECT(calc!W$7),$C73)+COUNTIF(INDIRECT(calc!W$8),$C73))-SUMIF(INDIRECT(calc!W$6),$C73,INDIRECT(calc!W$9))-SUMIF(INDIRECT(calc!W$7),$C73,INDIRECT(calc!W$10))-SUMIF(INDIRECT(calc!W$8),$C73,INDIRECT(calc!W$11))),"")</f>
        <v/>
      </c>
      <c r="J73" s="158">
        <f ca="1">IFERROR(IF($C73="","",(SUMIF(INDIRECT(calc!X$6),$C73,INDIRECT(calc!X$12))+SUMIF(INDIRECT(calc!X$7),$C73,INDIRECT(calc!X$13))+SUMIF(INDIRECT(calc!X$8),$C73,INDIRECT(calc!X$14)))/(COUNTIF(INDIRECT(calc!X$6),$C73)+COUNTIF(INDIRECT(calc!X$7),$C73)+COUNTIF(INDIRECT(calc!X$8),$C73))-SUMIF(INDIRECT(calc!X$6),$C73,INDIRECT(calc!X$9))-SUMIF(INDIRECT(calc!X$7),$C73,INDIRECT(calc!X$10))-SUMIF(INDIRECT(calc!X$8),$C73,INDIRECT(calc!X$11))),"")</f>
        <v>-5</v>
      </c>
      <c r="K73" s="158" t="str">
        <f ca="1">IFERROR(IF($C73="","",(SUMIF(INDIRECT(calc!Y$6),$C73,INDIRECT(calc!Y$12))+SUMIF(INDIRECT(calc!Y$7),$C73,INDIRECT(calc!Y$13))+SUMIF(INDIRECT(calc!Y$8),$C73,INDIRECT(calc!Y$14)))/(COUNTIF(INDIRECT(calc!Y$6),$C73)+COUNTIF(INDIRECT(calc!Y$7),$C73)+COUNTIF(INDIRECT(calc!Y$8),$C73))-SUMIF(INDIRECT(calc!Y$6),$C73,INDIRECT(calc!Y$9))-SUMIF(INDIRECT(calc!Y$7),$C73,INDIRECT(calc!Y$10))-SUMIF(INDIRECT(calc!Y$8),$C73,INDIRECT(calc!Y$11))),"")</f>
        <v/>
      </c>
      <c r="L73" s="158" t="str">
        <f ca="1">IFERROR(IF($C73="","",(SUMIF(INDIRECT(calc!Z$6),$C73,INDIRECT(calc!Z$12))+SUMIF(INDIRECT(calc!Z$7),$C73,INDIRECT(calc!Z$13))+SUMIF(INDIRECT(calc!Z$8),$C73,INDIRECT(calc!Z$14)))/(COUNTIF(INDIRECT(calc!Z$6),$C73)+COUNTIF(INDIRECT(calc!Z$7),$C73)+COUNTIF(INDIRECT(calc!Z$8),$C73))-SUMIF(INDIRECT(calc!Z$6),$C73,INDIRECT(calc!Z$9))-SUMIF(INDIRECT(calc!Z$7),$C73,INDIRECT(calc!Z$10))-SUMIF(INDIRECT(calc!Z$8),$C73,INDIRECT(calc!Z$11))),"")</f>
        <v/>
      </c>
      <c r="M73" s="158" t="str">
        <f ca="1">IFERROR(IF($C73="","",(SUMIF(INDIRECT(calc!AA$6),$C73,INDIRECT(calc!AA$12))+SUMIF(INDIRECT(calc!AA$7),$C73,INDIRECT(calc!AA$13))+SUMIF(INDIRECT(calc!AA$8),$C73,INDIRECT(calc!AA$14)))/(COUNTIF(INDIRECT(calc!AA$6),$C73)+COUNTIF(INDIRECT(calc!AA$7),$C73)+COUNTIF(INDIRECT(calc!AA$8),$C73))-SUMIF(INDIRECT(calc!AA$6),$C73,INDIRECT(calc!AA$9))-SUMIF(INDIRECT(calc!AA$7),$C73,INDIRECT(calc!AA$10))-SUMIF(INDIRECT(calc!AA$8),$C73,INDIRECT(calc!AA$11))),"")</f>
        <v/>
      </c>
      <c r="N73" s="158" t="str">
        <f ca="1">IFERROR(IF($C73="","",(SUMIF(INDIRECT(calc!AB$6),$C73,INDIRECT(calc!AB$12))+SUMIF(INDIRECT(calc!AB$7),$C73,INDIRECT(calc!AB$13))+SUMIF(INDIRECT(calc!AB$8),$C73,INDIRECT(calc!AB$14)))/(COUNTIF(INDIRECT(calc!AB$6),$C73)+COUNTIF(INDIRECT(calc!AB$7),$C73)+COUNTIF(INDIRECT(calc!AB$8),$C73))-SUMIF(INDIRECT(calc!AB$6),$C73,INDIRECT(calc!AB$9))-SUMIF(INDIRECT(calc!AB$7),$C73,INDIRECT(calc!AB$10))-SUMIF(INDIRECT(calc!AB$8),$C73,INDIRECT(calc!AB$11))),"")</f>
        <v/>
      </c>
      <c r="O73" s="158" t="str">
        <f ca="1">IFERROR(IF($C73="","",(SUMIF(INDIRECT(calc!AC$6),$C73,INDIRECT(calc!AC$12))+SUMIF(INDIRECT(calc!AC$7),$C73,INDIRECT(calc!AC$13))+SUMIF(INDIRECT(calc!AC$8),$C73,INDIRECT(calc!AC$14)))/(COUNTIF(INDIRECT(calc!AC$6),$C73)+COUNTIF(INDIRECT(calc!AC$7),$C73)+COUNTIF(INDIRECT(calc!AC$8),$C73))-SUMIF(INDIRECT(calc!AC$6),$C73,INDIRECT(calc!AC$9))-SUMIF(INDIRECT(calc!AC$7),$C73,INDIRECT(calc!AC$10))-SUMIF(INDIRECT(calc!AC$8),$C73,INDIRECT(calc!AC$11))),"")</f>
        <v/>
      </c>
      <c r="P73" s="158" t="str">
        <f ca="1">IFERROR(IF($C73="","",(SUMIF(INDIRECT(calc!AD$6),$C73,INDIRECT(calc!AD$12))+SUMIF(INDIRECT(calc!AD$7),$C73,INDIRECT(calc!AD$13))+SUMIF(INDIRECT(calc!AD$8),$C73,INDIRECT(calc!AD$14)))/(COUNTIF(INDIRECT(calc!AD$6),$C73)+COUNTIF(INDIRECT(calc!AD$7),$C73)+COUNTIF(INDIRECT(calc!AD$8),$C73))-SUMIF(INDIRECT(calc!AD$6),$C73,INDIRECT(calc!AD$9))-SUMIF(INDIRECT(calc!AD$7),$C73,INDIRECT(calc!AD$10))-SUMIF(INDIRECT(calc!AD$8),$C73,INDIRECT(calc!AD$11))),"")</f>
        <v/>
      </c>
      <c r="Q73" s="158" t="str">
        <f ca="1">IFERROR(IF($C73="","",(SUMIF(INDIRECT(calc!AE$6),$C73,INDIRECT(calc!AE$12))+SUMIF(INDIRECT(calc!AE$7),$C73,INDIRECT(calc!AE$13))+SUMIF(INDIRECT(calc!AE$8),$C73,INDIRECT(calc!AE$14)))/(COUNTIF(INDIRECT(calc!AE$6),$C73)+COUNTIF(INDIRECT(calc!AE$7),$C73)+COUNTIF(INDIRECT(calc!AE$8),$C73))-SUMIF(INDIRECT(calc!AE$6),$C73,INDIRECT(calc!AE$9))-SUMIF(INDIRECT(calc!AE$7),$C73,INDIRECT(calc!AE$10))-SUMIF(INDIRECT(calc!AE$8),$C73,INDIRECT(calc!AE$11))),"")</f>
        <v/>
      </c>
      <c r="R73" s="158" t="str">
        <f ca="1">IFERROR(IF($C73="","",(SUMIF(INDIRECT(calc!AF$6),$C73,INDIRECT(calc!AF$12))+SUMIF(INDIRECT(calc!AF$7),$C73,INDIRECT(calc!AF$13))+SUMIF(INDIRECT(calc!AF$8),$C73,INDIRECT(calc!AF$14)))/(COUNTIF(INDIRECT(calc!AF$6),$C73)+COUNTIF(INDIRECT(calc!AF$7),$C73)+COUNTIF(INDIRECT(calc!AF$8),$C73))-SUMIF(INDIRECT(calc!AF$6),$C73,INDIRECT(calc!AF$9))-SUMIF(INDIRECT(calc!AF$7),$C73,INDIRECT(calc!AF$10))-SUMIF(INDIRECT(calc!AF$8),$C73,INDIRECT(calc!AF$11))),"")</f>
        <v/>
      </c>
      <c r="S73" s="158" t="str">
        <f ca="1">IFERROR(IF($C73="","",(SUMIF(INDIRECT(calc!AG$6),$C73,INDIRECT(calc!AG$12))+SUMIF(INDIRECT(calc!AG$7),$C73,INDIRECT(calc!AG$13))+SUMIF(INDIRECT(calc!AG$8),$C73,INDIRECT(calc!AG$14)))/(COUNTIF(INDIRECT(calc!AG$6),$C73)+COUNTIF(INDIRECT(calc!AG$7),$C73)+COUNTIF(INDIRECT(calc!AG$8),$C73))-SUMIF(INDIRECT(calc!AG$6),$C73,INDIRECT(calc!AG$9))-SUMIF(INDIRECT(calc!AG$7),$C73,INDIRECT(calc!AG$10))-SUMIF(INDIRECT(calc!AG$8),$C73,INDIRECT(calc!AG$11))),"")</f>
        <v/>
      </c>
      <c r="T73" s="158" t="str">
        <f ca="1">IFERROR(IF($C73="","",(SUMIF(INDIRECT(calc!AH$6),$C73,INDIRECT(calc!AH$12))+SUMIF(INDIRECT(calc!AH$7),$C73,INDIRECT(calc!AH$13))+SUMIF(INDIRECT(calc!AH$8),$C73,INDIRECT(calc!AH$14)))/(COUNTIF(INDIRECT(calc!AH$6),$C73)+COUNTIF(INDIRECT(calc!AH$7),$C73)+COUNTIF(INDIRECT(calc!AH$8),$C73))-SUMIF(INDIRECT(calc!AH$6),$C73,INDIRECT(calc!AH$9))-SUMIF(INDIRECT(calc!AH$7),$C73,INDIRECT(calc!AH$10))-SUMIF(INDIRECT(calc!AH$8),$C73,INDIRECT(calc!AH$11))),"")</f>
        <v/>
      </c>
      <c r="U73" s="158" t="str">
        <f ca="1">IFERROR(IF($C73="","",(SUMIF(INDIRECT(calc!AI$6),$C73,INDIRECT(calc!AI$12))+SUMIF(INDIRECT(calc!AI$7),$C73,INDIRECT(calc!AI$13))+SUMIF(INDIRECT(calc!AI$8),$C73,INDIRECT(calc!AI$14)))/(COUNTIF(INDIRECT(calc!AI$6),$C73)+COUNTIF(INDIRECT(calc!AI$7),$C73)+COUNTIF(INDIRECT(calc!AI$8),$C73))-SUMIF(INDIRECT(calc!AI$6),$C73,INDIRECT(calc!AI$9))-SUMIF(INDIRECT(calc!AI$7),$C73,INDIRECT(calc!AI$10))-SUMIF(INDIRECT(calc!AI$8),$C73,INDIRECT(calc!AI$11))),"")</f>
        <v/>
      </c>
      <c r="V73" s="158" t="str">
        <f ca="1">IFERROR(IF($C73="","",(SUMIF(INDIRECT(calc!AJ$6),$C73,INDIRECT(calc!AJ$12))+SUMIF(INDIRECT(calc!AJ$7),$C73,INDIRECT(calc!AJ$13))+SUMIF(INDIRECT(calc!AJ$8),$C73,INDIRECT(calc!AJ$14)))/(COUNTIF(INDIRECT(calc!AJ$6),$C73)+COUNTIF(INDIRECT(calc!AJ$7),$C73)+COUNTIF(INDIRECT(calc!AJ$8),$C73))-SUMIF(INDIRECT(calc!AJ$6),$C73,INDIRECT(calc!AJ$9))-SUMIF(INDIRECT(calc!AJ$7),$C73,INDIRECT(calc!AJ$10))-SUMIF(INDIRECT(calc!AJ$8),$C73,INDIRECT(calc!AJ$11))),"")</f>
        <v/>
      </c>
      <c r="X73" s="137"/>
    </row>
    <row r="74" spans="3:24">
      <c r="C74" s="131" t="str">
        <f t="shared" si="5"/>
        <v>7640215AA</v>
      </c>
      <c r="D74" s="131" t="str">
        <f t="shared" si="6"/>
        <v>CANISTER ECE</v>
      </c>
      <c r="E74" s="142">
        <f>SUMIF(Stocks!A:$A,$C74,Stocks!$B:$B)</f>
        <v>85</v>
      </c>
      <c r="F74" s="142"/>
      <c r="G74" s="146">
        <f t="shared" ca="1" si="7"/>
        <v>0</v>
      </c>
      <c r="H74" s="158" t="str">
        <f ca="1">IFERROR(IF($C74="","",(SUMIF(INDIRECT(calc!V$6),$C74,INDIRECT(calc!V$12))+SUMIF(INDIRECT(calc!V$7),$C74,INDIRECT(calc!V$13))+SUMIF(INDIRECT(calc!V$8),$C74,INDIRECT(calc!V$14)))/(COUNTIF(INDIRECT(calc!V$6),$C74)+COUNTIF(INDIRECT(calc!V$7),$C74)+COUNTIF(INDIRECT(calc!V$8),$C74))-SUMIF(INDIRECT(calc!V$6),$C74,INDIRECT(calc!V$9))-SUMIF(INDIRECT(calc!V$7),$C74,INDIRECT(calc!V$10))-SUMIF(INDIRECT(calc!V$8),$C74,INDIRECT(calc!V$11))),"")</f>
        <v/>
      </c>
      <c r="I74" s="158" t="str">
        <f ca="1">IFERROR(IF($C74="","",(SUMIF(INDIRECT(calc!W$6),$C74,INDIRECT(calc!W$12))+SUMIF(INDIRECT(calc!W$7),$C74,INDIRECT(calc!W$13))+SUMIF(INDIRECT(calc!W$8),$C74,INDIRECT(calc!W$14)))/(COUNTIF(INDIRECT(calc!W$6),$C74)+COUNTIF(INDIRECT(calc!W$7),$C74)+COUNTIF(INDIRECT(calc!W$8),$C74))-SUMIF(INDIRECT(calc!W$6),$C74,INDIRECT(calc!W$9))-SUMIF(INDIRECT(calc!W$7),$C74,INDIRECT(calc!W$10))-SUMIF(INDIRECT(calc!W$8),$C74,INDIRECT(calc!W$11))),"")</f>
        <v/>
      </c>
      <c r="J74" s="158">
        <f ca="1">IFERROR(IF($C74="","",(SUMIF(INDIRECT(calc!X$6),$C74,INDIRECT(calc!X$12))+SUMIF(INDIRECT(calc!X$7),$C74,INDIRECT(calc!X$13))+SUMIF(INDIRECT(calc!X$8),$C74,INDIRECT(calc!X$14)))/(COUNTIF(INDIRECT(calc!X$6),$C74)+COUNTIF(INDIRECT(calc!X$7),$C74)+COUNTIF(INDIRECT(calc!X$8),$C74))-SUMIF(INDIRECT(calc!X$6),$C74,INDIRECT(calc!X$9))-SUMIF(INDIRECT(calc!X$7),$C74,INDIRECT(calc!X$10))-SUMIF(INDIRECT(calc!X$8),$C74,INDIRECT(calc!X$11))),"")</f>
        <v>85</v>
      </c>
      <c r="K74" s="158" t="str">
        <f ca="1">IFERROR(IF($C74="","",(SUMIF(INDIRECT(calc!Y$6),$C74,INDIRECT(calc!Y$12))+SUMIF(INDIRECT(calc!Y$7),$C74,INDIRECT(calc!Y$13))+SUMIF(INDIRECT(calc!Y$8),$C74,INDIRECT(calc!Y$14)))/(COUNTIF(INDIRECT(calc!Y$6),$C74)+COUNTIF(INDIRECT(calc!Y$7),$C74)+COUNTIF(INDIRECT(calc!Y$8),$C74))-SUMIF(INDIRECT(calc!Y$6),$C74,INDIRECT(calc!Y$9))-SUMIF(INDIRECT(calc!Y$7),$C74,INDIRECT(calc!Y$10))-SUMIF(INDIRECT(calc!Y$8),$C74,INDIRECT(calc!Y$11))),"")</f>
        <v/>
      </c>
      <c r="L74" s="158" t="str">
        <f ca="1">IFERROR(IF($C74="","",(SUMIF(INDIRECT(calc!Z$6),$C74,INDIRECT(calc!Z$12))+SUMIF(INDIRECT(calc!Z$7),$C74,INDIRECT(calc!Z$13))+SUMIF(INDIRECT(calc!Z$8),$C74,INDIRECT(calc!Z$14)))/(COUNTIF(INDIRECT(calc!Z$6),$C74)+COUNTIF(INDIRECT(calc!Z$7),$C74)+COUNTIF(INDIRECT(calc!Z$8),$C74))-SUMIF(INDIRECT(calc!Z$6),$C74,INDIRECT(calc!Z$9))-SUMIF(INDIRECT(calc!Z$7),$C74,INDIRECT(calc!Z$10))-SUMIF(INDIRECT(calc!Z$8),$C74,INDIRECT(calc!Z$11))),"")</f>
        <v/>
      </c>
      <c r="M74" s="158" t="str">
        <f ca="1">IFERROR(IF($C74="","",(SUMIF(INDIRECT(calc!AA$6),$C74,INDIRECT(calc!AA$12))+SUMIF(INDIRECT(calc!AA$7),$C74,INDIRECT(calc!AA$13))+SUMIF(INDIRECT(calc!AA$8),$C74,INDIRECT(calc!AA$14)))/(COUNTIF(INDIRECT(calc!AA$6),$C74)+COUNTIF(INDIRECT(calc!AA$7),$C74)+COUNTIF(INDIRECT(calc!AA$8),$C74))-SUMIF(INDIRECT(calc!AA$6),$C74,INDIRECT(calc!AA$9))-SUMIF(INDIRECT(calc!AA$7),$C74,INDIRECT(calc!AA$10))-SUMIF(INDIRECT(calc!AA$8),$C74,INDIRECT(calc!AA$11))),"")</f>
        <v/>
      </c>
      <c r="N74" s="158" t="str">
        <f ca="1">IFERROR(IF($C74="","",(SUMIF(INDIRECT(calc!AB$6),$C74,INDIRECT(calc!AB$12))+SUMIF(INDIRECT(calc!AB$7),$C74,INDIRECT(calc!AB$13))+SUMIF(INDIRECT(calc!AB$8),$C74,INDIRECT(calc!AB$14)))/(COUNTIF(INDIRECT(calc!AB$6),$C74)+COUNTIF(INDIRECT(calc!AB$7),$C74)+COUNTIF(INDIRECT(calc!AB$8),$C74))-SUMIF(INDIRECT(calc!AB$6),$C74,INDIRECT(calc!AB$9))-SUMIF(INDIRECT(calc!AB$7),$C74,INDIRECT(calc!AB$10))-SUMIF(INDIRECT(calc!AB$8),$C74,INDIRECT(calc!AB$11))),"")</f>
        <v/>
      </c>
      <c r="O74" s="158" t="str">
        <f ca="1">IFERROR(IF($C74="","",(SUMIF(INDIRECT(calc!AC$6),$C74,INDIRECT(calc!AC$12))+SUMIF(INDIRECT(calc!AC$7),$C74,INDIRECT(calc!AC$13))+SUMIF(INDIRECT(calc!AC$8),$C74,INDIRECT(calc!AC$14)))/(COUNTIF(INDIRECT(calc!AC$6),$C74)+COUNTIF(INDIRECT(calc!AC$7),$C74)+COUNTIF(INDIRECT(calc!AC$8),$C74))-SUMIF(INDIRECT(calc!AC$6),$C74,INDIRECT(calc!AC$9))-SUMIF(INDIRECT(calc!AC$7),$C74,INDIRECT(calc!AC$10))-SUMIF(INDIRECT(calc!AC$8),$C74,INDIRECT(calc!AC$11))),"")</f>
        <v/>
      </c>
      <c r="P74" s="158" t="str">
        <f ca="1">IFERROR(IF($C74="","",(SUMIF(INDIRECT(calc!AD$6),$C74,INDIRECT(calc!AD$12))+SUMIF(INDIRECT(calc!AD$7),$C74,INDIRECT(calc!AD$13))+SUMIF(INDIRECT(calc!AD$8),$C74,INDIRECT(calc!AD$14)))/(COUNTIF(INDIRECT(calc!AD$6),$C74)+COUNTIF(INDIRECT(calc!AD$7),$C74)+COUNTIF(INDIRECT(calc!AD$8),$C74))-SUMIF(INDIRECT(calc!AD$6),$C74,INDIRECT(calc!AD$9))-SUMIF(INDIRECT(calc!AD$7),$C74,INDIRECT(calc!AD$10))-SUMIF(INDIRECT(calc!AD$8),$C74,INDIRECT(calc!AD$11))),"")</f>
        <v/>
      </c>
      <c r="Q74" s="158" t="str">
        <f ca="1">IFERROR(IF($C74="","",(SUMIF(INDIRECT(calc!AE$6),$C74,INDIRECT(calc!AE$12))+SUMIF(INDIRECT(calc!AE$7),$C74,INDIRECT(calc!AE$13))+SUMIF(INDIRECT(calc!AE$8),$C74,INDIRECT(calc!AE$14)))/(COUNTIF(INDIRECT(calc!AE$6),$C74)+COUNTIF(INDIRECT(calc!AE$7),$C74)+COUNTIF(INDIRECT(calc!AE$8),$C74))-SUMIF(INDIRECT(calc!AE$6),$C74,INDIRECT(calc!AE$9))-SUMIF(INDIRECT(calc!AE$7),$C74,INDIRECT(calc!AE$10))-SUMIF(INDIRECT(calc!AE$8),$C74,INDIRECT(calc!AE$11))),"")</f>
        <v/>
      </c>
      <c r="R74" s="158" t="str">
        <f ca="1">IFERROR(IF($C74="","",(SUMIF(INDIRECT(calc!AF$6),$C74,INDIRECT(calc!AF$12))+SUMIF(INDIRECT(calc!AF$7),$C74,INDIRECT(calc!AF$13))+SUMIF(INDIRECT(calc!AF$8),$C74,INDIRECT(calc!AF$14)))/(COUNTIF(INDIRECT(calc!AF$6),$C74)+COUNTIF(INDIRECT(calc!AF$7),$C74)+COUNTIF(INDIRECT(calc!AF$8),$C74))-SUMIF(INDIRECT(calc!AF$6),$C74,INDIRECT(calc!AF$9))-SUMIF(INDIRECT(calc!AF$7),$C74,INDIRECT(calc!AF$10))-SUMIF(INDIRECT(calc!AF$8),$C74,INDIRECT(calc!AF$11))),"")</f>
        <v/>
      </c>
      <c r="S74" s="158" t="str">
        <f ca="1">IFERROR(IF($C74="","",(SUMIF(INDIRECT(calc!AG$6),$C74,INDIRECT(calc!AG$12))+SUMIF(INDIRECT(calc!AG$7),$C74,INDIRECT(calc!AG$13))+SUMIF(INDIRECT(calc!AG$8),$C74,INDIRECT(calc!AG$14)))/(COUNTIF(INDIRECT(calc!AG$6),$C74)+COUNTIF(INDIRECT(calc!AG$7),$C74)+COUNTIF(INDIRECT(calc!AG$8),$C74))-SUMIF(INDIRECT(calc!AG$6),$C74,INDIRECT(calc!AG$9))-SUMIF(INDIRECT(calc!AG$7),$C74,INDIRECT(calc!AG$10))-SUMIF(INDIRECT(calc!AG$8),$C74,INDIRECT(calc!AG$11))),"")</f>
        <v/>
      </c>
      <c r="T74" s="158" t="str">
        <f ca="1">IFERROR(IF($C74="","",(SUMIF(INDIRECT(calc!AH$6),$C74,INDIRECT(calc!AH$12))+SUMIF(INDIRECT(calc!AH$7),$C74,INDIRECT(calc!AH$13))+SUMIF(INDIRECT(calc!AH$8),$C74,INDIRECT(calc!AH$14)))/(COUNTIF(INDIRECT(calc!AH$6),$C74)+COUNTIF(INDIRECT(calc!AH$7),$C74)+COUNTIF(INDIRECT(calc!AH$8),$C74))-SUMIF(INDIRECT(calc!AH$6),$C74,INDIRECT(calc!AH$9))-SUMIF(INDIRECT(calc!AH$7),$C74,INDIRECT(calc!AH$10))-SUMIF(INDIRECT(calc!AH$8),$C74,INDIRECT(calc!AH$11))),"")</f>
        <v/>
      </c>
      <c r="U74" s="158" t="str">
        <f ca="1">IFERROR(IF($C74="","",(SUMIF(INDIRECT(calc!AI$6),$C74,INDIRECT(calc!AI$12))+SUMIF(INDIRECT(calc!AI$7),$C74,INDIRECT(calc!AI$13))+SUMIF(INDIRECT(calc!AI$8),$C74,INDIRECT(calc!AI$14)))/(COUNTIF(INDIRECT(calc!AI$6),$C74)+COUNTIF(INDIRECT(calc!AI$7),$C74)+COUNTIF(INDIRECT(calc!AI$8),$C74))-SUMIF(INDIRECT(calc!AI$6),$C74,INDIRECT(calc!AI$9))-SUMIF(INDIRECT(calc!AI$7),$C74,INDIRECT(calc!AI$10))-SUMIF(INDIRECT(calc!AI$8),$C74,INDIRECT(calc!AI$11))),"")</f>
        <v/>
      </c>
      <c r="V74" s="158" t="str">
        <f ca="1">IFERROR(IF($C74="","",(SUMIF(INDIRECT(calc!AJ$6),$C74,INDIRECT(calc!AJ$12))+SUMIF(INDIRECT(calc!AJ$7),$C74,INDIRECT(calc!AJ$13))+SUMIF(INDIRECT(calc!AJ$8),$C74,INDIRECT(calc!AJ$14)))/(COUNTIF(INDIRECT(calc!AJ$6),$C74)+COUNTIF(INDIRECT(calc!AJ$7),$C74)+COUNTIF(INDIRECT(calc!AJ$8),$C74))-SUMIF(INDIRECT(calc!AJ$6),$C74,INDIRECT(calc!AJ$9))-SUMIF(INDIRECT(calc!AJ$7),$C74,INDIRECT(calc!AJ$10))-SUMIF(INDIRECT(calc!AJ$8),$C74,INDIRECT(calc!AJ$11))),"")</f>
        <v/>
      </c>
      <c r="X74" s="137"/>
    </row>
    <row r="75" spans="3:24">
      <c r="C75" s="131" t="str">
        <f t="shared" si="5"/>
        <v>7210383AA</v>
      </c>
      <c r="D75" s="131" t="str">
        <f t="shared" si="6"/>
        <v>ICV</v>
      </c>
      <c r="E75" s="142">
        <f>SUMIF(Stocks!A:$A,$C75,Stocks!$B:$B)</f>
        <v>0</v>
      </c>
      <c r="F75" s="142"/>
      <c r="G75" s="146">
        <f t="shared" ca="1" si="7"/>
        <v>-5</v>
      </c>
      <c r="H75" s="158" t="str">
        <f ca="1">IFERROR(IF($C75="","",(SUMIF(INDIRECT(calc!V$6),$C75,INDIRECT(calc!V$12))+SUMIF(INDIRECT(calc!V$7),$C75,INDIRECT(calc!V$13))+SUMIF(INDIRECT(calc!V$8),$C75,INDIRECT(calc!V$14)))/(COUNTIF(INDIRECT(calc!V$6),$C75)+COUNTIF(INDIRECT(calc!V$7),$C75)+COUNTIF(INDIRECT(calc!V$8),$C75))-SUMIF(INDIRECT(calc!V$6),$C75,INDIRECT(calc!V$9))-SUMIF(INDIRECT(calc!V$7),$C75,INDIRECT(calc!V$10))-SUMIF(INDIRECT(calc!V$8),$C75,INDIRECT(calc!V$11))),"")</f>
        <v/>
      </c>
      <c r="I75" s="158" t="str">
        <f ca="1">IFERROR(IF($C75="","",(SUMIF(INDIRECT(calc!W$6),$C75,INDIRECT(calc!W$12))+SUMIF(INDIRECT(calc!W$7),$C75,INDIRECT(calc!W$13))+SUMIF(INDIRECT(calc!W$8),$C75,INDIRECT(calc!W$14)))/(COUNTIF(INDIRECT(calc!W$6),$C75)+COUNTIF(INDIRECT(calc!W$7),$C75)+COUNTIF(INDIRECT(calc!W$8),$C75))-SUMIF(INDIRECT(calc!W$6),$C75,INDIRECT(calc!W$9))-SUMIF(INDIRECT(calc!W$7),$C75,INDIRECT(calc!W$10))-SUMIF(INDIRECT(calc!W$8),$C75,INDIRECT(calc!W$11))),"")</f>
        <v/>
      </c>
      <c r="J75" s="158">
        <f ca="1">IFERROR(IF($C75="","",(SUMIF(INDIRECT(calc!X$6),$C75,INDIRECT(calc!X$12))+SUMIF(INDIRECT(calc!X$7),$C75,INDIRECT(calc!X$13))+SUMIF(INDIRECT(calc!X$8),$C75,INDIRECT(calc!X$14)))/(COUNTIF(INDIRECT(calc!X$6),$C75)+COUNTIF(INDIRECT(calc!X$7),$C75)+COUNTIF(INDIRECT(calc!X$8),$C75))-SUMIF(INDIRECT(calc!X$6),$C75,INDIRECT(calc!X$9))-SUMIF(INDIRECT(calc!X$7),$C75,INDIRECT(calc!X$10))-SUMIF(INDIRECT(calc!X$8),$C75,INDIRECT(calc!X$11))),"")</f>
        <v>-5</v>
      </c>
      <c r="K75" s="158" t="str">
        <f ca="1">IFERROR(IF($C75="","",(SUMIF(INDIRECT(calc!Y$6),$C75,INDIRECT(calc!Y$12))+SUMIF(INDIRECT(calc!Y$7),$C75,INDIRECT(calc!Y$13))+SUMIF(INDIRECT(calc!Y$8),$C75,INDIRECT(calc!Y$14)))/(COUNTIF(INDIRECT(calc!Y$6),$C75)+COUNTIF(INDIRECT(calc!Y$7),$C75)+COUNTIF(INDIRECT(calc!Y$8),$C75))-SUMIF(INDIRECT(calc!Y$6),$C75,INDIRECT(calc!Y$9))-SUMIF(INDIRECT(calc!Y$7),$C75,INDIRECT(calc!Y$10))-SUMIF(INDIRECT(calc!Y$8),$C75,INDIRECT(calc!Y$11))),"")</f>
        <v/>
      </c>
      <c r="L75" s="158" t="str">
        <f ca="1">IFERROR(IF($C75="","",(SUMIF(INDIRECT(calc!Z$6),$C75,INDIRECT(calc!Z$12))+SUMIF(INDIRECT(calc!Z$7),$C75,INDIRECT(calc!Z$13))+SUMIF(INDIRECT(calc!Z$8),$C75,INDIRECT(calc!Z$14)))/(COUNTIF(INDIRECT(calc!Z$6),$C75)+COUNTIF(INDIRECT(calc!Z$7),$C75)+COUNTIF(INDIRECT(calc!Z$8),$C75))-SUMIF(INDIRECT(calc!Z$6),$C75,INDIRECT(calc!Z$9))-SUMIF(INDIRECT(calc!Z$7),$C75,INDIRECT(calc!Z$10))-SUMIF(INDIRECT(calc!Z$8),$C75,INDIRECT(calc!Z$11))),"")</f>
        <v/>
      </c>
      <c r="M75" s="158" t="str">
        <f ca="1">IFERROR(IF($C75="","",(SUMIF(INDIRECT(calc!AA$6),$C75,INDIRECT(calc!AA$12))+SUMIF(INDIRECT(calc!AA$7),$C75,INDIRECT(calc!AA$13))+SUMIF(INDIRECT(calc!AA$8),$C75,INDIRECT(calc!AA$14)))/(COUNTIF(INDIRECT(calc!AA$6),$C75)+COUNTIF(INDIRECT(calc!AA$7),$C75)+COUNTIF(INDIRECT(calc!AA$8),$C75))-SUMIF(INDIRECT(calc!AA$6),$C75,INDIRECT(calc!AA$9))-SUMIF(INDIRECT(calc!AA$7),$C75,INDIRECT(calc!AA$10))-SUMIF(INDIRECT(calc!AA$8),$C75,INDIRECT(calc!AA$11))),"")</f>
        <v/>
      </c>
      <c r="N75" s="158" t="str">
        <f ca="1">IFERROR(IF($C75="","",(SUMIF(INDIRECT(calc!AB$6),$C75,INDIRECT(calc!AB$12))+SUMIF(INDIRECT(calc!AB$7),$C75,INDIRECT(calc!AB$13))+SUMIF(INDIRECT(calc!AB$8),$C75,INDIRECT(calc!AB$14)))/(COUNTIF(INDIRECT(calc!AB$6),$C75)+COUNTIF(INDIRECT(calc!AB$7),$C75)+COUNTIF(INDIRECT(calc!AB$8),$C75))-SUMIF(INDIRECT(calc!AB$6),$C75,INDIRECT(calc!AB$9))-SUMIF(INDIRECT(calc!AB$7),$C75,INDIRECT(calc!AB$10))-SUMIF(INDIRECT(calc!AB$8),$C75,INDIRECT(calc!AB$11))),"")</f>
        <v/>
      </c>
      <c r="O75" s="158" t="str">
        <f ca="1">IFERROR(IF($C75="","",(SUMIF(INDIRECT(calc!AC$6),$C75,INDIRECT(calc!AC$12))+SUMIF(INDIRECT(calc!AC$7),$C75,INDIRECT(calc!AC$13))+SUMIF(INDIRECT(calc!AC$8),$C75,INDIRECT(calc!AC$14)))/(COUNTIF(INDIRECT(calc!AC$6),$C75)+COUNTIF(INDIRECT(calc!AC$7),$C75)+COUNTIF(INDIRECT(calc!AC$8),$C75))-SUMIF(INDIRECT(calc!AC$6),$C75,INDIRECT(calc!AC$9))-SUMIF(INDIRECT(calc!AC$7),$C75,INDIRECT(calc!AC$10))-SUMIF(INDIRECT(calc!AC$8),$C75,INDIRECT(calc!AC$11))),"")</f>
        <v/>
      </c>
      <c r="P75" s="158" t="str">
        <f ca="1">IFERROR(IF($C75="","",(SUMIF(INDIRECT(calc!AD$6),$C75,INDIRECT(calc!AD$12))+SUMIF(INDIRECT(calc!AD$7),$C75,INDIRECT(calc!AD$13))+SUMIF(INDIRECT(calc!AD$8),$C75,INDIRECT(calc!AD$14)))/(COUNTIF(INDIRECT(calc!AD$6),$C75)+COUNTIF(INDIRECT(calc!AD$7),$C75)+COUNTIF(INDIRECT(calc!AD$8),$C75))-SUMIF(INDIRECT(calc!AD$6),$C75,INDIRECT(calc!AD$9))-SUMIF(INDIRECT(calc!AD$7),$C75,INDIRECT(calc!AD$10))-SUMIF(INDIRECT(calc!AD$8),$C75,INDIRECT(calc!AD$11))),"")</f>
        <v/>
      </c>
      <c r="Q75" s="158" t="str">
        <f ca="1">IFERROR(IF($C75="","",(SUMIF(INDIRECT(calc!AE$6),$C75,INDIRECT(calc!AE$12))+SUMIF(INDIRECT(calc!AE$7),$C75,INDIRECT(calc!AE$13))+SUMIF(INDIRECT(calc!AE$8),$C75,INDIRECT(calc!AE$14)))/(COUNTIF(INDIRECT(calc!AE$6),$C75)+COUNTIF(INDIRECT(calc!AE$7),$C75)+COUNTIF(INDIRECT(calc!AE$8),$C75))-SUMIF(INDIRECT(calc!AE$6),$C75,INDIRECT(calc!AE$9))-SUMIF(INDIRECT(calc!AE$7),$C75,INDIRECT(calc!AE$10))-SUMIF(INDIRECT(calc!AE$8),$C75,INDIRECT(calc!AE$11))),"")</f>
        <v/>
      </c>
      <c r="R75" s="158" t="str">
        <f ca="1">IFERROR(IF($C75="","",(SUMIF(INDIRECT(calc!AF$6),$C75,INDIRECT(calc!AF$12))+SUMIF(INDIRECT(calc!AF$7),$C75,INDIRECT(calc!AF$13))+SUMIF(INDIRECT(calc!AF$8),$C75,INDIRECT(calc!AF$14)))/(COUNTIF(INDIRECT(calc!AF$6),$C75)+COUNTIF(INDIRECT(calc!AF$7),$C75)+COUNTIF(INDIRECT(calc!AF$8),$C75))-SUMIF(INDIRECT(calc!AF$6),$C75,INDIRECT(calc!AF$9))-SUMIF(INDIRECT(calc!AF$7),$C75,INDIRECT(calc!AF$10))-SUMIF(INDIRECT(calc!AF$8),$C75,INDIRECT(calc!AF$11))),"")</f>
        <v/>
      </c>
      <c r="S75" s="158" t="str">
        <f ca="1">IFERROR(IF($C75="","",(SUMIF(INDIRECT(calc!AG$6),$C75,INDIRECT(calc!AG$12))+SUMIF(INDIRECT(calc!AG$7),$C75,INDIRECT(calc!AG$13))+SUMIF(INDIRECT(calc!AG$8),$C75,INDIRECT(calc!AG$14)))/(COUNTIF(INDIRECT(calc!AG$6),$C75)+COUNTIF(INDIRECT(calc!AG$7),$C75)+COUNTIF(INDIRECT(calc!AG$8),$C75))-SUMIF(INDIRECT(calc!AG$6),$C75,INDIRECT(calc!AG$9))-SUMIF(INDIRECT(calc!AG$7),$C75,INDIRECT(calc!AG$10))-SUMIF(INDIRECT(calc!AG$8),$C75,INDIRECT(calc!AG$11))),"")</f>
        <v/>
      </c>
      <c r="T75" s="158" t="str">
        <f ca="1">IFERROR(IF($C75="","",(SUMIF(INDIRECT(calc!AH$6),$C75,INDIRECT(calc!AH$12))+SUMIF(INDIRECT(calc!AH$7),$C75,INDIRECT(calc!AH$13))+SUMIF(INDIRECT(calc!AH$8),$C75,INDIRECT(calc!AH$14)))/(COUNTIF(INDIRECT(calc!AH$6),$C75)+COUNTIF(INDIRECT(calc!AH$7),$C75)+COUNTIF(INDIRECT(calc!AH$8),$C75))-SUMIF(INDIRECT(calc!AH$6),$C75,INDIRECT(calc!AH$9))-SUMIF(INDIRECT(calc!AH$7),$C75,INDIRECT(calc!AH$10))-SUMIF(INDIRECT(calc!AH$8),$C75,INDIRECT(calc!AH$11))),"")</f>
        <v/>
      </c>
      <c r="U75" s="158" t="str">
        <f ca="1">IFERROR(IF($C75="","",(SUMIF(INDIRECT(calc!AI$6),$C75,INDIRECT(calc!AI$12))+SUMIF(INDIRECT(calc!AI$7),$C75,INDIRECT(calc!AI$13))+SUMIF(INDIRECT(calc!AI$8),$C75,INDIRECT(calc!AI$14)))/(COUNTIF(INDIRECT(calc!AI$6),$C75)+COUNTIF(INDIRECT(calc!AI$7),$C75)+COUNTIF(INDIRECT(calc!AI$8),$C75))-SUMIF(INDIRECT(calc!AI$6),$C75,INDIRECT(calc!AI$9))-SUMIF(INDIRECT(calc!AI$7),$C75,INDIRECT(calc!AI$10))-SUMIF(INDIRECT(calc!AI$8),$C75,INDIRECT(calc!AI$11))),"")</f>
        <v/>
      </c>
      <c r="V75" s="158" t="str">
        <f ca="1">IFERROR(IF($C75="","",(SUMIF(INDIRECT(calc!AJ$6),$C75,INDIRECT(calc!AJ$12))+SUMIF(INDIRECT(calc!AJ$7),$C75,INDIRECT(calc!AJ$13))+SUMIF(INDIRECT(calc!AJ$8),$C75,INDIRECT(calc!AJ$14)))/(COUNTIF(INDIRECT(calc!AJ$6),$C75)+COUNTIF(INDIRECT(calc!AJ$7),$C75)+COUNTIF(INDIRECT(calc!AJ$8),$C75))-SUMIF(INDIRECT(calc!AJ$6),$C75,INDIRECT(calc!AJ$9))-SUMIF(INDIRECT(calc!AJ$7),$C75,INDIRECT(calc!AJ$10))-SUMIF(INDIRECT(calc!AJ$8),$C75,INDIRECT(calc!AJ$11))),"")</f>
        <v/>
      </c>
      <c r="X75" s="137"/>
    </row>
    <row r="76" spans="3:24">
      <c r="C76" s="131" t="str">
        <f t="shared" si="5"/>
        <v>7510365AA</v>
      </c>
      <c r="D76" s="131" t="str">
        <f t="shared" si="6"/>
        <v>HEATSHIELD</v>
      </c>
      <c r="E76" s="142">
        <f>SUMIF(Stocks!A:$A,$C76,Stocks!$B:$B)</f>
        <v>155</v>
      </c>
      <c r="F76" s="142"/>
      <c r="G76" s="146">
        <f t="shared" ca="1" si="7"/>
        <v>0</v>
      </c>
      <c r="H76" s="158" t="str">
        <f ca="1">IFERROR(IF($C76="","",(SUMIF(INDIRECT(calc!V$6),$C76,INDIRECT(calc!V$12))+SUMIF(INDIRECT(calc!V$7),$C76,INDIRECT(calc!V$13))+SUMIF(INDIRECT(calc!V$8),$C76,INDIRECT(calc!V$14)))/(COUNTIF(INDIRECT(calc!V$6),$C76)+COUNTIF(INDIRECT(calc!V$7),$C76)+COUNTIF(INDIRECT(calc!V$8),$C76))-SUMIF(INDIRECT(calc!V$6),$C76,INDIRECT(calc!V$9))-SUMIF(INDIRECT(calc!V$7),$C76,INDIRECT(calc!V$10))-SUMIF(INDIRECT(calc!V$8),$C76,INDIRECT(calc!V$11))),"")</f>
        <v/>
      </c>
      <c r="I76" s="158" t="str">
        <f ca="1">IFERROR(IF($C76="","",(SUMIF(INDIRECT(calc!W$6),$C76,INDIRECT(calc!W$12))+SUMIF(INDIRECT(calc!W$7),$C76,INDIRECT(calc!W$13))+SUMIF(INDIRECT(calc!W$8),$C76,INDIRECT(calc!W$14)))/(COUNTIF(INDIRECT(calc!W$6),$C76)+COUNTIF(INDIRECT(calc!W$7),$C76)+COUNTIF(INDIRECT(calc!W$8),$C76))-SUMIF(INDIRECT(calc!W$6),$C76,INDIRECT(calc!W$9))-SUMIF(INDIRECT(calc!W$7),$C76,INDIRECT(calc!W$10))-SUMIF(INDIRECT(calc!W$8),$C76,INDIRECT(calc!W$11))),"")</f>
        <v/>
      </c>
      <c r="J76" s="158">
        <f ca="1">IFERROR(IF($C76="","",(SUMIF(INDIRECT(calc!X$6),$C76,INDIRECT(calc!X$12))+SUMIF(INDIRECT(calc!X$7),$C76,INDIRECT(calc!X$13))+SUMIF(INDIRECT(calc!X$8),$C76,INDIRECT(calc!X$14)))/(COUNTIF(INDIRECT(calc!X$6),$C76)+COUNTIF(INDIRECT(calc!X$7),$C76)+COUNTIF(INDIRECT(calc!X$8),$C76))-SUMIF(INDIRECT(calc!X$6),$C76,INDIRECT(calc!X$9))-SUMIF(INDIRECT(calc!X$7),$C76,INDIRECT(calc!X$10))-SUMIF(INDIRECT(calc!X$8),$C76,INDIRECT(calc!X$11))),"")</f>
        <v>150</v>
      </c>
      <c r="K76" s="158" t="str">
        <f ca="1">IFERROR(IF($C76="","",(SUMIF(INDIRECT(calc!Y$6),$C76,INDIRECT(calc!Y$12))+SUMIF(INDIRECT(calc!Y$7),$C76,INDIRECT(calc!Y$13))+SUMIF(INDIRECT(calc!Y$8),$C76,INDIRECT(calc!Y$14)))/(COUNTIF(INDIRECT(calc!Y$6),$C76)+COUNTIF(INDIRECT(calc!Y$7),$C76)+COUNTIF(INDIRECT(calc!Y$8),$C76))-SUMIF(INDIRECT(calc!Y$6),$C76,INDIRECT(calc!Y$9))-SUMIF(INDIRECT(calc!Y$7),$C76,INDIRECT(calc!Y$10))-SUMIF(INDIRECT(calc!Y$8),$C76,INDIRECT(calc!Y$11))),"")</f>
        <v/>
      </c>
      <c r="L76" s="158" t="str">
        <f ca="1">IFERROR(IF($C76="","",(SUMIF(INDIRECT(calc!Z$6),$C76,INDIRECT(calc!Z$12))+SUMIF(INDIRECT(calc!Z$7),$C76,INDIRECT(calc!Z$13))+SUMIF(INDIRECT(calc!Z$8),$C76,INDIRECT(calc!Z$14)))/(COUNTIF(INDIRECT(calc!Z$6),$C76)+COUNTIF(INDIRECT(calc!Z$7),$C76)+COUNTIF(INDIRECT(calc!Z$8),$C76))-SUMIF(INDIRECT(calc!Z$6),$C76,INDIRECT(calc!Z$9))-SUMIF(INDIRECT(calc!Z$7),$C76,INDIRECT(calc!Z$10))-SUMIF(INDIRECT(calc!Z$8),$C76,INDIRECT(calc!Z$11))),"")</f>
        <v/>
      </c>
      <c r="M76" s="158" t="str">
        <f ca="1">IFERROR(IF($C76="","",(SUMIF(INDIRECT(calc!AA$6),$C76,INDIRECT(calc!AA$12))+SUMIF(INDIRECT(calc!AA$7),$C76,INDIRECT(calc!AA$13))+SUMIF(INDIRECT(calc!AA$8),$C76,INDIRECT(calc!AA$14)))/(COUNTIF(INDIRECT(calc!AA$6),$C76)+COUNTIF(INDIRECT(calc!AA$7),$C76)+COUNTIF(INDIRECT(calc!AA$8),$C76))-SUMIF(INDIRECT(calc!AA$6),$C76,INDIRECT(calc!AA$9))-SUMIF(INDIRECT(calc!AA$7),$C76,INDIRECT(calc!AA$10))-SUMIF(INDIRECT(calc!AA$8),$C76,INDIRECT(calc!AA$11))),"")</f>
        <v/>
      </c>
      <c r="N76" s="158" t="str">
        <f ca="1">IFERROR(IF($C76="","",(SUMIF(INDIRECT(calc!AB$6),$C76,INDIRECT(calc!AB$12))+SUMIF(INDIRECT(calc!AB$7),$C76,INDIRECT(calc!AB$13))+SUMIF(INDIRECT(calc!AB$8),$C76,INDIRECT(calc!AB$14)))/(COUNTIF(INDIRECT(calc!AB$6),$C76)+COUNTIF(INDIRECT(calc!AB$7),$C76)+COUNTIF(INDIRECT(calc!AB$8),$C76))-SUMIF(INDIRECT(calc!AB$6),$C76,INDIRECT(calc!AB$9))-SUMIF(INDIRECT(calc!AB$7),$C76,INDIRECT(calc!AB$10))-SUMIF(INDIRECT(calc!AB$8),$C76,INDIRECT(calc!AB$11))),"")</f>
        <v/>
      </c>
      <c r="O76" s="158" t="str">
        <f ca="1">IFERROR(IF($C76="","",(SUMIF(INDIRECT(calc!AC$6),$C76,INDIRECT(calc!AC$12))+SUMIF(INDIRECT(calc!AC$7),$C76,INDIRECT(calc!AC$13))+SUMIF(INDIRECT(calc!AC$8),$C76,INDIRECT(calc!AC$14)))/(COUNTIF(INDIRECT(calc!AC$6),$C76)+COUNTIF(INDIRECT(calc!AC$7),$C76)+COUNTIF(INDIRECT(calc!AC$8),$C76))-SUMIF(INDIRECT(calc!AC$6),$C76,INDIRECT(calc!AC$9))-SUMIF(INDIRECT(calc!AC$7),$C76,INDIRECT(calc!AC$10))-SUMIF(INDIRECT(calc!AC$8),$C76,INDIRECT(calc!AC$11))),"")</f>
        <v/>
      </c>
      <c r="P76" s="158" t="str">
        <f ca="1">IFERROR(IF($C76="","",(SUMIF(INDIRECT(calc!AD$6),$C76,INDIRECT(calc!AD$12))+SUMIF(INDIRECT(calc!AD$7),$C76,INDIRECT(calc!AD$13))+SUMIF(INDIRECT(calc!AD$8),$C76,INDIRECT(calc!AD$14)))/(COUNTIF(INDIRECT(calc!AD$6),$C76)+COUNTIF(INDIRECT(calc!AD$7),$C76)+COUNTIF(INDIRECT(calc!AD$8),$C76))-SUMIF(INDIRECT(calc!AD$6),$C76,INDIRECT(calc!AD$9))-SUMIF(INDIRECT(calc!AD$7),$C76,INDIRECT(calc!AD$10))-SUMIF(INDIRECT(calc!AD$8),$C76,INDIRECT(calc!AD$11))),"")</f>
        <v/>
      </c>
      <c r="Q76" s="158" t="str">
        <f ca="1">IFERROR(IF($C76="","",(SUMIF(INDIRECT(calc!AE$6),$C76,INDIRECT(calc!AE$12))+SUMIF(INDIRECT(calc!AE$7),$C76,INDIRECT(calc!AE$13))+SUMIF(INDIRECT(calc!AE$8),$C76,INDIRECT(calc!AE$14)))/(COUNTIF(INDIRECT(calc!AE$6),$C76)+COUNTIF(INDIRECT(calc!AE$7),$C76)+COUNTIF(INDIRECT(calc!AE$8),$C76))-SUMIF(INDIRECT(calc!AE$6),$C76,INDIRECT(calc!AE$9))-SUMIF(INDIRECT(calc!AE$7),$C76,INDIRECT(calc!AE$10))-SUMIF(INDIRECT(calc!AE$8),$C76,INDIRECT(calc!AE$11))),"")</f>
        <v/>
      </c>
      <c r="R76" s="158" t="str">
        <f ca="1">IFERROR(IF($C76="","",(SUMIF(INDIRECT(calc!AF$6),$C76,INDIRECT(calc!AF$12))+SUMIF(INDIRECT(calc!AF$7),$C76,INDIRECT(calc!AF$13))+SUMIF(INDIRECT(calc!AF$8),$C76,INDIRECT(calc!AF$14)))/(COUNTIF(INDIRECT(calc!AF$6),$C76)+COUNTIF(INDIRECT(calc!AF$7),$C76)+COUNTIF(INDIRECT(calc!AF$8),$C76))-SUMIF(INDIRECT(calc!AF$6),$C76,INDIRECT(calc!AF$9))-SUMIF(INDIRECT(calc!AF$7),$C76,INDIRECT(calc!AF$10))-SUMIF(INDIRECT(calc!AF$8),$C76,INDIRECT(calc!AF$11))),"")</f>
        <v/>
      </c>
      <c r="S76" s="158" t="str">
        <f ca="1">IFERROR(IF($C76="","",(SUMIF(INDIRECT(calc!AG$6),$C76,INDIRECT(calc!AG$12))+SUMIF(INDIRECT(calc!AG$7),$C76,INDIRECT(calc!AG$13))+SUMIF(INDIRECT(calc!AG$8),$C76,INDIRECT(calc!AG$14)))/(COUNTIF(INDIRECT(calc!AG$6),$C76)+COUNTIF(INDIRECT(calc!AG$7),$C76)+COUNTIF(INDIRECT(calc!AG$8),$C76))-SUMIF(INDIRECT(calc!AG$6),$C76,INDIRECT(calc!AG$9))-SUMIF(INDIRECT(calc!AG$7),$C76,INDIRECT(calc!AG$10))-SUMIF(INDIRECT(calc!AG$8),$C76,INDIRECT(calc!AG$11))),"")</f>
        <v/>
      </c>
      <c r="T76" s="158" t="str">
        <f ca="1">IFERROR(IF($C76="","",(SUMIF(INDIRECT(calc!AH$6),$C76,INDIRECT(calc!AH$12))+SUMIF(INDIRECT(calc!AH$7),$C76,INDIRECT(calc!AH$13))+SUMIF(INDIRECT(calc!AH$8),$C76,INDIRECT(calc!AH$14)))/(COUNTIF(INDIRECT(calc!AH$6),$C76)+COUNTIF(INDIRECT(calc!AH$7),$C76)+COUNTIF(INDIRECT(calc!AH$8),$C76))-SUMIF(INDIRECT(calc!AH$6),$C76,INDIRECT(calc!AH$9))-SUMIF(INDIRECT(calc!AH$7),$C76,INDIRECT(calc!AH$10))-SUMIF(INDIRECT(calc!AH$8),$C76,INDIRECT(calc!AH$11))),"")</f>
        <v/>
      </c>
      <c r="U76" s="158" t="str">
        <f ca="1">IFERROR(IF($C76="","",(SUMIF(INDIRECT(calc!AI$6),$C76,INDIRECT(calc!AI$12))+SUMIF(INDIRECT(calc!AI$7),$C76,INDIRECT(calc!AI$13))+SUMIF(INDIRECT(calc!AI$8),$C76,INDIRECT(calc!AI$14)))/(COUNTIF(INDIRECT(calc!AI$6),$C76)+COUNTIF(INDIRECT(calc!AI$7),$C76)+COUNTIF(INDIRECT(calc!AI$8),$C76))-SUMIF(INDIRECT(calc!AI$6),$C76,INDIRECT(calc!AI$9))-SUMIF(INDIRECT(calc!AI$7),$C76,INDIRECT(calc!AI$10))-SUMIF(INDIRECT(calc!AI$8),$C76,INDIRECT(calc!AI$11))),"")</f>
        <v/>
      </c>
      <c r="V76" s="158" t="str">
        <f ca="1">IFERROR(IF($C76="","",(SUMIF(INDIRECT(calc!AJ$6),$C76,INDIRECT(calc!AJ$12))+SUMIF(INDIRECT(calc!AJ$7),$C76,INDIRECT(calc!AJ$13))+SUMIF(INDIRECT(calc!AJ$8),$C76,INDIRECT(calc!AJ$14)))/(COUNTIF(INDIRECT(calc!AJ$6),$C76)+COUNTIF(INDIRECT(calc!AJ$7),$C76)+COUNTIF(INDIRECT(calc!AJ$8),$C76))-SUMIF(INDIRECT(calc!AJ$6),$C76,INDIRECT(calc!AJ$9))-SUMIF(INDIRECT(calc!AJ$7),$C76,INDIRECT(calc!AJ$10))-SUMIF(INDIRECT(calc!AJ$8),$C76,INDIRECT(calc!AJ$11))),"")</f>
        <v/>
      </c>
      <c r="X76" s="137"/>
    </row>
    <row r="77" spans="3:24">
      <c r="C77" s="131" t="str">
        <f t="shared" si="5"/>
        <v>7560226AA</v>
      </c>
      <c r="D77" s="131" t="str">
        <f t="shared" si="6"/>
        <v>METALLIC sr</v>
      </c>
      <c r="E77" s="142">
        <f>SUMIF(Stocks!A:$A,$C77,Stocks!$B:$B)</f>
        <v>0</v>
      </c>
      <c r="F77" s="142"/>
      <c r="G77" s="146">
        <f t="shared" ca="1" si="7"/>
        <v>-15</v>
      </c>
      <c r="H77" s="158" t="str">
        <f ca="1">IFERROR(IF($C77="","",(SUMIF(INDIRECT(calc!V$6),$C77,INDIRECT(calc!V$12))+SUMIF(INDIRECT(calc!V$7),$C77,INDIRECT(calc!V$13))+SUMIF(INDIRECT(calc!V$8),$C77,INDIRECT(calc!V$14)))/(COUNTIF(INDIRECT(calc!V$6),$C77)+COUNTIF(INDIRECT(calc!V$7),$C77)+COUNTIF(INDIRECT(calc!V$8),$C77))-SUMIF(INDIRECT(calc!V$6),$C77,INDIRECT(calc!V$9))-SUMIF(INDIRECT(calc!V$7),$C77,INDIRECT(calc!V$10))-SUMIF(INDIRECT(calc!V$8),$C77,INDIRECT(calc!V$11))),"")</f>
        <v/>
      </c>
      <c r="I77" s="158" t="str">
        <f ca="1">IFERROR(IF($C77="","",(SUMIF(INDIRECT(calc!W$6),$C77,INDIRECT(calc!W$12))+SUMIF(INDIRECT(calc!W$7),$C77,INDIRECT(calc!W$13))+SUMIF(INDIRECT(calc!W$8),$C77,INDIRECT(calc!W$14)))/(COUNTIF(INDIRECT(calc!W$6),$C77)+COUNTIF(INDIRECT(calc!W$7),$C77)+COUNTIF(INDIRECT(calc!W$8),$C77))-SUMIF(INDIRECT(calc!W$6),$C77,INDIRECT(calc!W$9))-SUMIF(INDIRECT(calc!W$7),$C77,INDIRECT(calc!W$10))-SUMIF(INDIRECT(calc!W$8),$C77,INDIRECT(calc!W$11))),"")</f>
        <v/>
      </c>
      <c r="J77" s="158">
        <f ca="1">IFERROR(IF($C77="","",(SUMIF(INDIRECT(calc!X$6),$C77,INDIRECT(calc!X$12))+SUMIF(INDIRECT(calc!X$7),$C77,INDIRECT(calc!X$13))+SUMIF(INDIRECT(calc!X$8),$C77,INDIRECT(calc!X$14)))/(COUNTIF(INDIRECT(calc!X$6),$C77)+COUNTIF(INDIRECT(calc!X$7),$C77)+COUNTIF(INDIRECT(calc!X$8),$C77))-SUMIF(INDIRECT(calc!X$6),$C77,INDIRECT(calc!X$9))-SUMIF(INDIRECT(calc!X$7),$C77,INDIRECT(calc!X$10))-SUMIF(INDIRECT(calc!X$8),$C77,INDIRECT(calc!X$11))),"")</f>
        <v>-15</v>
      </c>
      <c r="K77" s="158" t="str">
        <f ca="1">IFERROR(IF($C77="","",(SUMIF(INDIRECT(calc!Y$6),$C77,INDIRECT(calc!Y$12))+SUMIF(INDIRECT(calc!Y$7),$C77,INDIRECT(calc!Y$13))+SUMIF(INDIRECT(calc!Y$8),$C77,INDIRECT(calc!Y$14)))/(COUNTIF(INDIRECT(calc!Y$6),$C77)+COUNTIF(INDIRECT(calc!Y$7),$C77)+COUNTIF(INDIRECT(calc!Y$8),$C77))-SUMIF(INDIRECT(calc!Y$6),$C77,INDIRECT(calc!Y$9))-SUMIF(INDIRECT(calc!Y$7),$C77,INDIRECT(calc!Y$10))-SUMIF(INDIRECT(calc!Y$8),$C77,INDIRECT(calc!Y$11))),"")</f>
        <v/>
      </c>
      <c r="L77" s="158" t="str">
        <f ca="1">IFERROR(IF($C77="","",(SUMIF(INDIRECT(calc!Z$6),$C77,INDIRECT(calc!Z$12))+SUMIF(INDIRECT(calc!Z$7),$C77,INDIRECT(calc!Z$13))+SUMIF(INDIRECT(calc!Z$8),$C77,INDIRECT(calc!Z$14)))/(COUNTIF(INDIRECT(calc!Z$6),$C77)+COUNTIF(INDIRECT(calc!Z$7),$C77)+COUNTIF(INDIRECT(calc!Z$8),$C77))-SUMIF(INDIRECT(calc!Z$6),$C77,INDIRECT(calc!Z$9))-SUMIF(INDIRECT(calc!Z$7),$C77,INDIRECT(calc!Z$10))-SUMIF(INDIRECT(calc!Z$8),$C77,INDIRECT(calc!Z$11))),"")</f>
        <v/>
      </c>
      <c r="M77" s="158" t="str">
        <f ca="1">IFERROR(IF($C77="","",(SUMIF(INDIRECT(calc!AA$6),$C77,INDIRECT(calc!AA$12))+SUMIF(INDIRECT(calc!AA$7),$C77,INDIRECT(calc!AA$13))+SUMIF(INDIRECT(calc!AA$8),$C77,INDIRECT(calc!AA$14)))/(COUNTIF(INDIRECT(calc!AA$6),$C77)+COUNTIF(INDIRECT(calc!AA$7),$C77)+COUNTIF(INDIRECT(calc!AA$8),$C77))-SUMIF(INDIRECT(calc!AA$6),$C77,INDIRECT(calc!AA$9))-SUMIF(INDIRECT(calc!AA$7),$C77,INDIRECT(calc!AA$10))-SUMIF(INDIRECT(calc!AA$8),$C77,INDIRECT(calc!AA$11))),"")</f>
        <v/>
      </c>
      <c r="N77" s="158" t="str">
        <f ca="1">IFERROR(IF($C77="","",(SUMIF(INDIRECT(calc!AB$6),$C77,INDIRECT(calc!AB$12))+SUMIF(INDIRECT(calc!AB$7),$C77,INDIRECT(calc!AB$13))+SUMIF(INDIRECT(calc!AB$8),$C77,INDIRECT(calc!AB$14)))/(COUNTIF(INDIRECT(calc!AB$6),$C77)+COUNTIF(INDIRECT(calc!AB$7),$C77)+COUNTIF(INDIRECT(calc!AB$8),$C77))-SUMIF(INDIRECT(calc!AB$6),$C77,INDIRECT(calc!AB$9))-SUMIF(INDIRECT(calc!AB$7),$C77,INDIRECT(calc!AB$10))-SUMIF(INDIRECT(calc!AB$8),$C77,INDIRECT(calc!AB$11))),"")</f>
        <v/>
      </c>
      <c r="O77" s="158" t="str">
        <f ca="1">IFERROR(IF($C77="","",(SUMIF(INDIRECT(calc!AC$6),$C77,INDIRECT(calc!AC$12))+SUMIF(INDIRECT(calc!AC$7),$C77,INDIRECT(calc!AC$13))+SUMIF(INDIRECT(calc!AC$8),$C77,INDIRECT(calc!AC$14)))/(COUNTIF(INDIRECT(calc!AC$6),$C77)+COUNTIF(INDIRECT(calc!AC$7),$C77)+COUNTIF(INDIRECT(calc!AC$8),$C77))-SUMIF(INDIRECT(calc!AC$6),$C77,INDIRECT(calc!AC$9))-SUMIF(INDIRECT(calc!AC$7),$C77,INDIRECT(calc!AC$10))-SUMIF(INDIRECT(calc!AC$8),$C77,INDIRECT(calc!AC$11))),"")</f>
        <v/>
      </c>
      <c r="P77" s="158" t="str">
        <f ca="1">IFERROR(IF($C77="","",(SUMIF(INDIRECT(calc!AD$6),$C77,INDIRECT(calc!AD$12))+SUMIF(INDIRECT(calc!AD$7),$C77,INDIRECT(calc!AD$13))+SUMIF(INDIRECT(calc!AD$8),$C77,INDIRECT(calc!AD$14)))/(COUNTIF(INDIRECT(calc!AD$6),$C77)+COUNTIF(INDIRECT(calc!AD$7),$C77)+COUNTIF(INDIRECT(calc!AD$8),$C77))-SUMIF(INDIRECT(calc!AD$6),$C77,INDIRECT(calc!AD$9))-SUMIF(INDIRECT(calc!AD$7),$C77,INDIRECT(calc!AD$10))-SUMIF(INDIRECT(calc!AD$8),$C77,INDIRECT(calc!AD$11))),"")</f>
        <v/>
      </c>
      <c r="Q77" s="158" t="str">
        <f ca="1">IFERROR(IF($C77="","",(SUMIF(INDIRECT(calc!AE$6),$C77,INDIRECT(calc!AE$12))+SUMIF(INDIRECT(calc!AE$7),$C77,INDIRECT(calc!AE$13))+SUMIF(INDIRECT(calc!AE$8),$C77,INDIRECT(calc!AE$14)))/(COUNTIF(INDIRECT(calc!AE$6),$C77)+COUNTIF(INDIRECT(calc!AE$7),$C77)+COUNTIF(INDIRECT(calc!AE$8),$C77))-SUMIF(INDIRECT(calc!AE$6),$C77,INDIRECT(calc!AE$9))-SUMIF(INDIRECT(calc!AE$7),$C77,INDIRECT(calc!AE$10))-SUMIF(INDIRECT(calc!AE$8),$C77,INDIRECT(calc!AE$11))),"")</f>
        <v/>
      </c>
      <c r="R77" s="158" t="str">
        <f ca="1">IFERROR(IF($C77="","",(SUMIF(INDIRECT(calc!AF$6),$C77,INDIRECT(calc!AF$12))+SUMIF(INDIRECT(calc!AF$7),$C77,INDIRECT(calc!AF$13))+SUMIF(INDIRECT(calc!AF$8),$C77,INDIRECT(calc!AF$14)))/(COUNTIF(INDIRECT(calc!AF$6),$C77)+COUNTIF(INDIRECT(calc!AF$7),$C77)+COUNTIF(INDIRECT(calc!AF$8),$C77))-SUMIF(INDIRECT(calc!AF$6),$C77,INDIRECT(calc!AF$9))-SUMIF(INDIRECT(calc!AF$7),$C77,INDIRECT(calc!AF$10))-SUMIF(INDIRECT(calc!AF$8),$C77,INDIRECT(calc!AF$11))),"")</f>
        <v/>
      </c>
      <c r="S77" s="158" t="str">
        <f ca="1">IFERROR(IF($C77="","",(SUMIF(INDIRECT(calc!AG$6),$C77,INDIRECT(calc!AG$12))+SUMIF(INDIRECT(calc!AG$7),$C77,INDIRECT(calc!AG$13))+SUMIF(INDIRECT(calc!AG$8),$C77,INDIRECT(calc!AG$14)))/(COUNTIF(INDIRECT(calc!AG$6),$C77)+COUNTIF(INDIRECT(calc!AG$7),$C77)+COUNTIF(INDIRECT(calc!AG$8),$C77))-SUMIF(INDIRECT(calc!AG$6),$C77,INDIRECT(calc!AG$9))-SUMIF(INDIRECT(calc!AG$7),$C77,INDIRECT(calc!AG$10))-SUMIF(INDIRECT(calc!AG$8),$C77,INDIRECT(calc!AG$11))),"")</f>
        <v/>
      </c>
      <c r="T77" s="158" t="str">
        <f ca="1">IFERROR(IF($C77="","",(SUMIF(INDIRECT(calc!AH$6),$C77,INDIRECT(calc!AH$12))+SUMIF(INDIRECT(calc!AH$7),$C77,INDIRECT(calc!AH$13))+SUMIF(INDIRECT(calc!AH$8),$C77,INDIRECT(calc!AH$14)))/(COUNTIF(INDIRECT(calc!AH$6),$C77)+COUNTIF(INDIRECT(calc!AH$7),$C77)+COUNTIF(INDIRECT(calc!AH$8),$C77))-SUMIF(INDIRECT(calc!AH$6),$C77,INDIRECT(calc!AH$9))-SUMIF(INDIRECT(calc!AH$7),$C77,INDIRECT(calc!AH$10))-SUMIF(INDIRECT(calc!AH$8),$C77,INDIRECT(calc!AH$11))),"")</f>
        <v/>
      </c>
      <c r="U77" s="158" t="str">
        <f ca="1">IFERROR(IF($C77="","",(SUMIF(INDIRECT(calc!AI$6),$C77,INDIRECT(calc!AI$12))+SUMIF(INDIRECT(calc!AI$7),$C77,INDIRECT(calc!AI$13))+SUMIF(INDIRECT(calc!AI$8),$C77,INDIRECT(calc!AI$14)))/(COUNTIF(INDIRECT(calc!AI$6),$C77)+COUNTIF(INDIRECT(calc!AI$7),$C77)+COUNTIF(INDIRECT(calc!AI$8),$C77))-SUMIF(INDIRECT(calc!AI$6),$C77,INDIRECT(calc!AI$9))-SUMIF(INDIRECT(calc!AI$7),$C77,INDIRECT(calc!AI$10))-SUMIF(INDIRECT(calc!AI$8),$C77,INDIRECT(calc!AI$11))),"")</f>
        <v/>
      </c>
      <c r="V77" s="158" t="str">
        <f ca="1">IFERROR(IF($C77="","",(SUMIF(INDIRECT(calc!AJ$6),$C77,INDIRECT(calc!AJ$12))+SUMIF(INDIRECT(calc!AJ$7),$C77,INDIRECT(calc!AJ$13))+SUMIF(INDIRECT(calc!AJ$8),$C77,INDIRECT(calc!AJ$14)))/(COUNTIF(INDIRECT(calc!AJ$6),$C77)+COUNTIF(INDIRECT(calc!AJ$7),$C77)+COUNTIF(INDIRECT(calc!AJ$8),$C77))-SUMIF(INDIRECT(calc!AJ$6),$C77,INDIRECT(calc!AJ$9))-SUMIF(INDIRECT(calc!AJ$7),$C77,INDIRECT(calc!AJ$10))-SUMIF(INDIRECT(calc!AJ$8),$C77,INDIRECT(calc!AJ$11))),"")</f>
        <v/>
      </c>
      <c r="X77" s="137"/>
    </row>
    <row r="78" spans="3:24">
      <c r="C78" s="131" t="str">
        <f t="shared" si="5"/>
        <v/>
      </c>
      <c r="D78" s="131" t="str">
        <f t="shared" si="6"/>
        <v/>
      </c>
      <c r="E78" s="142">
        <f>SUMIF(Stocks!A:$A,$C78,Stocks!$B:$B)</f>
        <v>0</v>
      </c>
      <c r="F78" s="142"/>
      <c r="G78" s="146">
        <f t="shared" ca="1" si="7"/>
        <v>0</v>
      </c>
      <c r="H78" s="158" t="str">
        <f ca="1">IFERROR(IF($C78="","",(SUMIF(INDIRECT(calc!V$6),$C78,INDIRECT(calc!V$12))+SUMIF(INDIRECT(calc!V$7),$C78,INDIRECT(calc!V$13))+SUMIF(INDIRECT(calc!V$8),$C78,INDIRECT(calc!V$14)))/(COUNTIF(INDIRECT(calc!V$6),$C78)+COUNTIF(INDIRECT(calc!V$7),$C78)+COUNTIF(INDIRECT(calc!V$8),$C78))-SUMIF(INDIRECT(calc!V$6),$C78,INDIRECT(calc!V$9))-SUMIF(INDIRECT(calc!V$7),$C78,INDIRECT(calc!V$10))-SUMIF(INDIRECT(calc!V$8),$C78,INDIRECT(calc!V$11))),"")</f>
        <v/>
      </c>
      <c r="I78" s="158" t="str">
        <f ca="1">IFERROR(IF($C78="","",(SUMIF(INDIRECT(calc!W$6),$C78,INDIRECT(calc!W$12))+SUMIF(INDIRECT(calc!W$7),$C78,INDIRECT(calc!W$13))+SUMIF(INDIRECT(calc!W$8),$C78,INDIRECT(calc!W$14)))/(COUNTIF(INDIRECT(calc!W$6),$C78)+COUNTIF(INDIRECT(calc!W$7),$C78)+COUNTIF(INDIRECT(calc!W$8),$C78))-SUMIF(INDIRECT(calc!W$6),$C78,INDIRECT(calc!W$9))-SUMIF(INDIRECT(calc!W$7),$C78,INDIRECT(calc!W$10))-SUMIF(INDIRECT(calc!W$8),$C78,INDIRECT(calc!W$11))),"")</f>
        <v/>
      </c>
      <c r="J78" s="158" t="str">
        <f ca="1">IFERROR(IF($C78="","",(SUMIF(INDIRECT(calc!X$6),$C78,INDIRECT(calc!X$12))+SUMIF(INDIRECT(calc!X$7),$C78,INDIRECT(calc!X$13))+SUMIF(INDIRECT(calc!X$8),$C78,INDIRECT(calc!X$14)))/(COUNTIF(INDIRECT(calc!X$6),$C78)+COUNTIF(INDIRECT(calc!X$7),$C78)+COUNTIF(INDIRECT(calc!X$8),$C78))-SUMIF(INDIRECT(calc!X$6),$C78,INDIRECT(calc!X$9))-SUMIF(INDIRECT(calc!X$7),$C78,INDIRECT(calc!X$10))-SUMIF(INDIRECT(calc!X$8),$C78,INDIRECT(calc!X$11))),"")</f>
        <v/>
      </c>
      <c r="K78" s="158" t="str">
        <f ca="1">IFERROR(IF($C78="","",(SUMIF(INDIRECT(calc!Y$6),$C78,INDIRECT(calc!Y$12))+SUMIF(INDIRECT(calc!Y$7),$C78,INDIRECT(calc!Y$13))+SUMIF(INDIRECT(calc!Y$8),$C78,INDIRECT(calc!Y$14)))/(COUNTIF(INDIRECT(calc!Y$6),$C78)+COUNTIF(INDIRECT(calc!Y$7),$C78)+COUNTIF(INDIRECT(calc!Y$8),$C78))-SUMIF(INDIRECT(calc!Y$6),$C78,INDIRECT(calc!Y$9))-SUMIF(INDIRECT(calc!Y$7),$C78,INDIRECT(calc!Y$10))-SUMIF(INDIRECT(calc!Y$8),$C78,INDIRECT(calc!Y$11))),"")</f>
        <v/>
      </c>
      <c r="L78" s="158" t="str">
        <f ca="1">IFERROR(IF($C78="","",(SUMIF(INDIRECT(calc!Z$6),$C78,INDIRECT(calc!Z$12))+SUMIF(INDIRECT(calc!Z$7),$C78,INDIRECT(calc!Z$13))+SUMIF(INDIRECT(calc!Z$8),$C78,INDIRECT(calc!Z$14)))/(COUNTIF(INDIRECT(calc!Z$6),$C78)+COUNTIF(INDIRECT(calc!Z$7),$C78)+COUNTIF(INDIRECT(calc!Z$8),$C78))-SUMIF(INDIRECT(calc!Z$6),$C78,INDIRECT(calc!Z$9))-SUMIF(INDIRECT(calc!Z$7),$C78,INDIRECT(calc!Z$10))-SUMIF(INDIRECT(calc!Z$8),$C78,INDIRECT(calc!Z$11))),"")</f>
        <v/>
      </c>
      <c r="M78" s="158" t="str">
        <f ca="1">IFERROR(IF($C78="","",(SUMIF(INDIRECT(calc!AA$6),$C78,INDIRECT(calc!AA$12))+SUMIF(INDIRECT(calc!AA$7),$C78,INDIRECT(calc!AA$13))+SUMIF(INDIRECT(calc!AA$8),$C78,INDIRECT(calc!AA$14)))/(COUNTIF(INDIRECT(calc!AA$6),$C78)+COUNTIF(INDIRECT(calc!AA$7),$C78)+COUNTIF(INDIRECT(calc!AA$8),$C78))-SUMIF(INDIRECT(calc!AA$6),$C78,INDIRECT(calc!AA$9))-SUMIF(INDIRECT(calc!AA$7),$C78,INDIRECT(calc!AA$10))-SUMIF(INDIRECT(calc!AA$8),$C78,INDIRECT(calc!AA$11))),"")</f>
        <v/>
      </c>
      <c r="N78" s="158" t="str">
        <f ca="1">IFERROR(IF($C78="","",(SUMIF(INDIRECT(calc!AB$6),$C78,INDIRECT(calc!AB$12))+SUMIF(INDIRECT(calc!AB$7),$C78,INDIRECT(calc!AB$13))+SUMIF(INDIRECT(calc!AB$8),$C78,INDIRECT(calc!AB$14)))/(COUNTIF(INDIRECT(calc!AB$6),$C78)+COUNTIF(INDIRECT(calc!AB$7),$C78)+COUNTIF(INDIRECT(calc!AB$8),$C78))-SUMIF(INDIRECT(calc!AB$6),$C78,INDIRECT(calc!AB$9))-SUMIF(INDIRECT(calc!AB$7),$C78,INDIRECT(calc!AB$10))-SUMIF(INDIRECT(calc!AB$8),$C78,INDIRECT(calc!AB$11))),"")</f>
        <v/>
      </c>
      <c r="O78" s="158" t="str">
        <f ca="1">IFERROR(IF($C78="","",(SUMIF(INDIRECT(calc!AC$6),$C78,INDIRECT(calc!AC$12))+SUMIF(INDIRECT(calc!AC$7),$C78,INDIRECT(calc!AC$13))+SUMIF(INDIRECT(calc!AC$8),$C78,INDIRECT(calc!AC$14)))/(COUNTIF(INDIRECT(calc!AC$6),$C78)+COUNTIF(INDIRECT(calc!AC$7),$C78)+COUNTIF(INDIRECT(calc!AC$8),$C78))-SUMIF(INDIRECT(calc!AC$6),$C78,INDIRECT(calc!AC$9))-SUMIF(INDIRECT(calc!AC$7),$C78,INDIRECT(calc!AC$10))-SUMIF(INDIRECT(calc!AC$8),$C78,INDIRECT(calc!AC$11))),"")</f>
        <v/>
      </c>
      <c r="P78" s="158" t="str">
        <f ca="1">IFERROR(IF($C78="","",(SUMIF(INDIRECT(calc!AD$6),$C78,INDIRECT(calc!AD$12))+SUMIF(INDIRECT(calc!AD$7),$C78,INDIRECT(calc!AD$13))+SUMIF(INDIRECT(calc!AD$8),$C78,INDIRECT(calc!AD$14)))/(COUNTIF(INDIRECT(calc!AD$6),$C78)+COUNTIF(INDIRECT(calc!AD$7),$C78)+COUNTIF(INDIRECT(calc!AD$8),$C78))-SUMIF(INDIRECT(calc!AD$6),$C78,INDIRECT(calc!AD$9))-SUMIF(INDIRECT(calc!AD$7),$C78,INDIRECT(calc!AD$10))-SUMIF(INDIRECT(calc!AD$8),$C78,INDIRECT(calc!AD$11))),"")</f>
        <v/>
      </c>
      <c r="Q78" s="158" t="str">
        <f ca="1">IFERROR(IF($C78="","",(SUMIF(INDIRECT(calc!AE$6),$C78,INDIRECT(calc!AE$12))+SUMIF(INDIRECT(calc!AE$7),$C78,INDIRECT(calc!AE$13))+SUMIF(INDIRECT(calc!AE$8),$C78,INDIRECT(calc!AE$14)))/(COUNTIF(INDIRECT(calc!AE$6),$C78)+COUNTIF(INDIRECT(calc!AE$7),$C78)+COUNTIF(INDIRECT(calc!AE$8),$C78))-SUMIF(INDIRECT(calc!AE$6),$C78,INDIRECT(calc!AE$9))-SUMIF(INDIRECT(calc!AE$7),$C78,INDIRECT(calc!AE$10))-SUMIF(INDIRECT(calc!AE$8),$C78,INDIRECT(calc!AE$11))),"")</f>
        <v/>
      </c>
      <c r="R78" s="158" t="str">
        <f ca="1">IFERROR(IF($C78="","",(SUMIF(INDIRECT(calc!AF$6),$C78,INDIRECT(calc!AF$12))+SUMIF(INDIRECT(calc!AF$7),$C78,INDIRECT(calc!AF$13))+SUMIF(INDIRECT(calc!AF$8),$C78,INDIRECT(calc!AF$14)))/(COUNTIF(INDIRECT(calc!AF$6),$C78)+COUNTIF(INDIRECT(calc!AF$7),$C78)+COUNTIF(INDIRECT(calc!AF$8),$C78))-SUMIF(INDIRECT(calc!AF$6),$C78,INDIRECT(calc!AF$9))-SUMIF(INDIRECT(calc!AF$7),$C78,INDIRECT(calc!AF$10))-SUMIF(INDIRECT(calc!AF$8),$C78,INDIRECT(calc!AF$11))),"")</f>
        <v/>
      </c>
      <c r="S78" s="158" t="str">
        <f ca="1">IFERROR(IF($C78="","",(SUMIF(INDIRECT(calc!AG$6),$C78,INDIRECT(calc!AG$12))+SUMIF(INDIRECT(calc!AG$7),$C78,INDIRECT(calc!AG$13))+SUMIF(INDIRECT(calc!AG$8),$C78,INDIRECT(calc!AG$14)))/(COUNTIF(INDIRECT(calc!AG$6),$C78)+COUNTIF(INDIRECT(calc!AG$7),$C78)+COUNTIF(INDIRECT(calc!AG$8),$C78))-SUMIF(INDIRECT(calc!AG$6),$C78,INDIRECT(calc!AG$9))-SUMIF(INDIRECT(calc!AG$7),$C78,INDIRECT(calc!AG$10))-SUMIF(INDIRECT(calc!AG$8),$C78,INDIRECT(calc!AG$11))),"")</f>
        <v/>
      </c>
      <c r="T78" s="158" t="str">
        <f ca="1">IFERROR(IF($C78="","",(SUMIF(INDIRECT(calc!AH$6),$C78,INDIRECT(calc!AH$12))+SUMIF(INDIRECT(calc!AH$7),$C78,INDIRECT(calc!AH$13))+SUMIF(INDIRECT(calc!AH$8),$C78,INDIRECT(calc!AH$14)))/(COUNTIF(INDIRECT(calc!AH$6),$C78)+COUNTIF(INDIRECT(calc!AH$7),$C78)+COUNTIF(INDIRECT(calc!AH$8),$C78))-SUMIF(INDIRECT(calc!AH$6),$C78,INDIRECT(calc!AH$9))-SUMIF(INDIRECT(calc!AH$7),$C78,INDIRECT(calc!AH$10))-SUMIF(INDIRECT(calc!AH$8),$C78,INDIRECT(calc!AH$11))),"")</f>
        <v/>
      </c>
      <c r="U78" s="158" t="str">
        <f ca="1">IFERROR(IF($C78="","",(SUMIF(INDIRECT(calc!AI$6),$C78,INDIRECT(calc!AI$12))+SUMIF(INDIRECT(calc!AI$7),$C78,INDIRECT(calc!AI$13))+SUMIF(INDIRECT(calc!AI$8),$C78,INDIRECT(calc!AI$14)))/(COUNTIF(INDIRECT(calc!AI$6),$C78)+COUNTIF(INDIRECT(calc!AI$7),$C78)+COUNTIF(INDIRECT(calc!AI$8),$C78))-SUMIF(INDIRECT(calc!AI$6),$C78,INDIRECT(calc!AI$9))-SUMIF(INDIRECT(calc!AI$7),$C78,INDIRECT(calc!AI$10))-SUMIF(INDIRECT(calc!AI$8),$C78,INDIRECT(calc!AI$11))),"")</f>
        <v/>
      </c>
      <c r="V78" s="158" t="str">
        <f ca="1">IFERROR(IF($C78="","",(SUMIF(INDIRECT(calc!AJ$6),$C78,INDIRECT(calc!AJ$12))+SUMIF(INDIRECT(calc!AJ$7),$C78,INDIRECT(calc!AJ$13))+SUMIF(INDIRECT(calc!AJ$8),$C78,INDIRECT(calc!AJ$14)))/(COUNTIF(INDIRECT(calc!AJ$6),$C78)+COUNTIF(INDIRECT(calc!AJ$7),$C78)+COUNTIF(INDIRECT(calc!AJ$8),$C78))-SUMIF(INDIRECT(calc!AJ$6),$C78,INDIRECT(calc!AJ$9))-SUMIF(INDIRECT(calc!AJ$7),$C78,INDIRECT(calc!AJ$10))-SUMIF(INDIRECT(calc!AJ$8),$C78,INDIRECT(calc!AJ$11))),"")</f>
        <v/>
      </c>
      <c r="X78" s="137"/>
    </row>
    <row r="79" spans="3:24">
      <c r="C79" s="131" t="str">
        <f t="shared" si="5"/>
        <v/>
      </c>
      <c r="D79" s="131" t="str">
        <f t="shared" si="6"/>
        <v/>
      </c>
      <c r="E79" s="142">
        <f>SUMIF(Stocks!A:$A,$C79,Stocks!$B:$B)</f>
        <v>0</v>
      </c>
      <c r="F79" s="142"/>
      <c r="G79" s="146">
        <f t="shared" ca="1" si="7"/>
        <v>0</v>
      </c>
      <c r="H79" s="158" t="str">
        <f ca="1">IFERROR(IF($C79="","",(SUMIF(INDIRECT(calc!V$6),$C79,INDIRECT(calc!V$12))+SUMIF(INDIRECT(calc!V$7),$C79,INDIRECT(calc!V$13))+SUMIF(INDIRECT(calc!V$8),$C79,INDIRECT(calc!V$14)))/(COUNTIF(INDIRECT(calc!V$6),$C79)+COUNTIF(INDIRECT(calc!V$7),$C79)+COUNTIF(INDIRECT(calc!V$8),$C79))-SUMIF(INDIRECT(calc!V$6),$C79,INDIRECT(calc!V$9))-SUMIF(INDIRECT(calc!V$7),$C79,INDIRECT(calc!V$10))-SUMIF(INDIRECT(calc!V$8),$C79,INDIRECT(calc!V$11))),"")</f>
        <v/>
      </c>
      <c r="I79" s="158" t="str">
        <f ca="1">IFERROR(IF($C79="","",(SUMIF(INDIRECT(calc!W$6),$C79,INDIRECT(calc!W$12))+SUMIF(INDIRECT(calc!W$7),$C79,INDIRECT(calc!W$13))+SUMIF(INDIRECT(calc!W$8),$C79,INDIRECT(calc!W$14)))/(COUNTIF(INDIRECT(calc!W$6),$C79)+COUNTIF(INDIRECT(calc!W$7),$C79)+COUNTIF(INDIRECT(calc!W$8),$C79))-SUMIF(INDIRECT(calc!W$6),$C79,INDIRECT(calc!W$9))-SUMIF(INDIRECT(calc!W$7),$C79,INDIRECT(calc!W$10))-SUMIF(INDIRECT(calc!W$8),$C79,INDIRECT(calc!W$11))),"")</f>
        <v/>
      </c>
      <c r="J79" s="158" t="str">
        <f ca="1">IFERROR(IF($C79="","",(SUMIF(INDIRECT(calc!X$6),$C79,INDIRECT(calc!X$12))+SUMIF(INDIRECT(calc!X$7),$C79,INDIRECT(calc!X$13))+SUMIF(INDIRECT(calc!X$8),$C79,INDIRECT(calc!X$14)))/(COUNTIF(INDIRECT(calc!X$6),$C79)+COUNTIF(INDIRECT(calc!X$7),$C79)+COUNTIF(INDIRECT(calc!X$8),$C79))-SUMIF(INDIRECT(calc!X$6),$C79,INDIRECT(calc!X$9))-SUMIF(INDIRECT(calc!X$7),$C79,INDIRECT(calc!X$10))-SUMIF(INDIRECT(calc!X$8),$C79,INDIRECT(calc!X$11))),"")</f>
        <v/>
      </c>
      <c r="K79" s="158" t="str">
        <f ca="1">IFERROR(IF($C79="","",(SUMIF(INDIRECT(calc!Y$6),$C79,INDIRECT(calc!Y$12))+SUMIF(INDIRECT(calc!Y$7),$C79,INDIRECT(calc!Y$13))+SUMIF(INDIRECT(calc!Y$8),$C79,INDIRECT(calc!Y$14)))/(COUNTIF(INDIRECT(calc!Y$6),$C79)+COUNTIF(INDIRECT(calc!Y$7),$C79)+COUNTIF(INDIRECT(calc!Y$8),$C79))-SUMIF(INDIRECT(calc!Y$6),$C79,INDIRECT(calc!Y$9))-SUMIF(INDIRECT(calc!Y$7),$C79,INDIRECT(calc!Y$10))-SUMIF(INDIRECT(calc!Y$8),$C79,INDIRECT(calc!Y$11))),"")</f>
        <v/>
      </c>
      <c r="L79" s="158" t="str">
        <f ca="1">IFERROR(IF($C79="","",(SUMIF(INDIRECT(calc!Z$6),$C79,INDIRECT(calc!Z$12))+SUMIF(INDIRECT(calc!Z$7),$C79,INDIRECT(calc!Z$13))+SUMIF(INDIRECT(calc!Z$8),$C79,INDIRECT(calc!Z$14)))/(COUNTIF(INDIRECT(calc!Z$6),$C79)+COUNTIF(INDIRECT(calc!Z$7),$C79)+COUNTIF(INDIRECT(calc!Z$8),$C79))-SUMIF(INDIRECT(calc!Z$6),$C79,INDIRECT(calc!Z$9))-SUMIF(INDIRECT(calc!Z$7),$C79,INDIRECT(calc!Z$10))-SUMIF(INDIRECT(calc!Z$8),$C79,INDIRECT(calc!Z$11))),"")</f>
        <v/>
      </c>
      <c r="M79" s="158" t="str">
        <f ca="1">IFERROR(IF($C79="","",(SUMIF(INDIRECT(calc!AA$6),$C79,INDIRECT(calc!AA$12))+SUMIF(INDIRECT(calc!AA$7),$C79,INDIRECT(calc!AA$13))+SUMIF(INDIRECT(calc!AA$8),$C79,INDIRECT(calc!AA$14)))/(COUNTIF(INDIRECT(calc!AA$6),$C79)+COUNTIF(INDIRECT(calc!AA$7),$C79)+COUNTIF(INDIRECT(calc!AA$8),$C79))-SUMIF(INDIRECT(calc!AA$6),$C79,INDIRECT(calc!AA$9))-SUMIF(INDIRECT(calc!AA$7),$C79,INDIRECT(calc!AA$10))-SUMIF(INDIRECT(calc!AA$8),$C79,INDIRECT(calc!AA$11))),"")</f>
        <v/>
      </c>
      <c r="N79" s="158" t="str">
        <f ca="1">IFERROR(IF($C79="","",(SUMIF(INDIRECT(calc!AB$6),$C79,INDIRECT(calc!AB$12))+SUMIF(INDIRECT(calc!AB$7),$C79,INDIRECT(calc!AB$13))+SUMIF(INDIRECT(calc!AB$8),$C79,INDIRECT(calc!AB$14)))/(COUNTIF(INDIRECT(calc!AB$6),$C79)+COUNTIF(INDIRECT(calc!AB$7),$C79)+COUNTIF(INDIRECT(calc!AB$8),$C79))-SUMIF(INDIRECT(calc!AB$6),$C79,INDIRECT(calc!AB$9))-SUMIF(INDIRECT(calc!AB$7),$C79,INDIRECT(calc!AB$10))-SUMIF(INDIRECT(calc!AB$8),$C79,INDIRECT(calc!AB$11))),"")</f>
        <v/>
      </c>
      <c r="O79" s="158" t="str">
        <f ca="1">IFERROR(IF($C79="","",(SUMIF(INDIRECT(calc!AC$6),$C79,INDIRECT(calc!AC$12))+SUMIF(INDIRECT(calc!AC$7),$C79,INDIRECT(calc!AC$13))+SUMIF(INDIRECT(calc!AC$8),$C79,INDIRECT(calc!AC$14)))/(COUNTIF(INDIRECT(calc!AC$6),$C79)+COUNTIF(INDIRECT(calc!AC$7),$C79)+COUNTIF(INDIRECT(calc!AC$8),$C79))-SUMIF(INDIRECT(calc!AC$6),$C79,INDIRECT(calc!AC$9))-SUMIF(INDIRECT(calc!AC$7),$C79,INDIRECT(calc!AC$10))-SUMIF(INDIRECT(calc!AC$8),$C79,INDIRECT(calc!AC$11))),"")</f>
        <v/>
      </c>
      <c r="P79" s="158" t="str">
        <f ca="1">IFERROR(IF($C79="","",(SUMIF(INDIRECT(calc!AD$6),$C79,INDIRECT(calc!AD$12))+SUMIF(INDIRECT(calc!AD$7),$C79,INDIRECT(calc!AD$13))+SUMIF(INDIRECT(calc!AD$8),$C79,INDIRECT(calc!AD$14)))/(COUNTIF(INDIRECT(calc!AD$6),$C79)+COUNTIF(INDIRECT(calc!AD$7),$C79)+COUNTIF(INDIRECT(calc!AD$8),$C79))-SUMIF(INDIRECT(calc!AD$6),$C79,INDIRECT(calc!AD$9))-SUMIF(INDIRECT(calc!AD$7),$C79,INDIRECT(calc!AD$10))-SUMIF(INDIRECT(calc!AD$8),$C79,INDIRECT(calc!AD$11))),"")</f>
        <v/>
      </c>
      <c r="Q79" s="158" t="str">
        <f ca="1">IFERROR(IF($C79="","",(SUMIF(INDIRECT(calc!AE$6),$C79,INDIRECT(calc!AE$12))+SUMIF(INDIRECT(calc!AE$7),$C79,INDIRECT(calc!AE$13))+SUMIF(INDIRECT(calc!AE$8),$C79,INDIRECT(calc!AE$14)))/(COUNTIF(INDIRECT(calc!AE$6),$C79)+COUNTIF(INDIRECT(calc!AE$7),$C79)+COUNTIF(INDIRECT(calc!AE$8),$C79))-SUMIF(INDIRECT(calc!AE$6),$C79,INDIRECT(calc!AE$9))-SUMIF(INDIRECT(calc!AE$7),$C79,INDIRECT(calc!AE$10))-SUMIF(INDIRECT(calc!AE$8),$C79,INDIRECT(calc!AE$11))),"")</f>
        <v/>
      </c>
      <c r="R79" s="158" t="str">
        <f ca="1">IFERROR(IF($C79="","",(SUMIF(INDIRECT(calc!AF$6),$C79,INDIRECT(calc!AF$12))+SUMIF(INDIRECT(calc!AF$7),$C79,INDIRECT(calc!AF$13))+SUMIF(INDIRECT(calc!AF$8),$C79,INDIRECT(calc!AF$14)))/(COUNTIF(INDIRECT(calc!AF$6),$C79)+COUNTIF(INDIRECT(calc!AF$7),$C79)+COUNTIF(INDIRECT(calc!AF$8),$C79))-SUMIF(INDIRECT(calc!AF$6),$C79,INDIRECT(calc!AF$9))-SUMIF(INDIRECT(calc!AF$7),$C79,INDIRECT(calc!AF$10))-SUMIF(INDIRECT(calc!AF$8),$C79,INDIRECT(calc!AF$11))),"")</f>
        <v/>
      </c>
      <c r="S79" s="158" t="str">
        <f ca="1">IFERROR(IF($C79="","",(SUMIF(INDIRECT(calc!AG$6),$C79,INDIRECT(calc!AG$12))+SUMIF(INDIRECT(calc!AG$7),$C79,INDIRECT(calc!AG$13))+SUMIF(INDIRECT(calc!AG$8),$C79,INDIRECT(calc!AG$14)))/(COUNTIF(INDIRECT(calc!AG$6),$C79)+COUNTIF(INDIRECT(calc!AG$7),$C79)+COUNTIF(INDIRECT(calc!AG$8),$C79))-SUMIF(INDIRECT(calc!AG$6),$C79,INDIRECT(calc!AG$9))-SUMIF(INDIRECT(calc!AG$7),$C79,INDIRECT(calc!AG$10))-SUMIF(INDIRECT(calc!AG$8),$C79,INDIRECT(calc!AG$11))),"")</f>
        <v/>
      </c>
      <c r="T79" s="158" t="str">
        <f ca="1">IFERROR(IF($C79="","",(SUMIF(INDIRECT(calc!AH$6),$C79,INDIRECT(calc!AH$12))+SUMIF(INDIRECT(calc!AH$7),$C79,INDIRECT(calc!AH$13))+SUMIF(INDIRECT(calc!AH$8),$C79,INDIRECT(calc!AH$14)))/(COUNTIF(INDIRECT(calc!AH$6),$C79)+COUNTIF(INDIRECT(calc!AH$7),$C79)+COUNTIF(INDIRECT(calc!AH$8),$C79))-SUMIF(INDIRECT(calc!AH$6),$C79,INDIRECT(calc!AH$9))-SUMIF(INDIRECT(calc!AH$7),$C79,INDIRECT(calc!AH$10))-SUMIF(INDIRECT(calc!AH$8),$C79,INDIRECT(calc!AH$11))),"")</f>
        <v/>
      </c>
      <c r="U79" s="158" t="str">
        <f ca="1">IFERROR(IF($C79="","",(SUMIF(INDIRECT(calc!AI$6),$C79,INDIRECT(calc!AI$12))+SUMIF(INDIRECT(calc!AI$7),$C79,INDIRECT(calc!AI$13))+SUMIF(INDIRECT(calc!AI$8),$C79,INDIRECT(calc!AI$14)))/(COUNTIF(INDIRECT(calc!AI$6),$C79)+COUNTIF(INDIRECT(calc!AI$7),$C79)+COUNTIF(INDIRECT(calc!AI$8),$C79))-SUMIF(INDIRECT(calc!AI$6),$C79,INDIRECT(calc!AI$9))-SUMIF(INDIRECT(calc!AI$7),$C79,INDIRECT(calc!AI$10))-SUMIF(INDIRECT(calc!AI$8),$C79,INDIRECT(calc!AI$11))),"")</f>
        <v/>
      </c>
      <c r="V79" s="158" t="str">
        <f ca="1">IFERROR(IF($C79="","",(SUMIF(INDIRECT(calc!AJ$6),$C79,INDIRECT(calc!AJ$12))+SUMIF(INDIRECT(calc!AJ$7),$C79,INDIRECT(calc!AJ$13))+SUMIF(INDIRECT(calc!AJ$8),$C79,INDIRECT(calc!AJ$14)))/(COUNTIF(INDIRECT(calc!AJ$6),$C79)+COUNTIF(INDIRECT(calc!AJ$7),$C79)+COUNTIF(INDIRECT(calc!AJ$8),$C79))-SUMIF(INDIRECT(calc!AJ$6),$C79,INDIRECT(calc!AJ$9))-SUMIF(INDIRECT(calc!AJ$7),$C79,INDIRECT(calc!AJ$10))-SUMIF(INDIRECT(calc!AJ$8),$C79,INDIRECT(calc!AJ$11))),"")</f>
        <v/>
      </c>
      <c r="X79" s="137"/>
    </row>
    <row r="80" spans="3:24">
      <c r="C80" s="131" t="str">
        <f t="shared" si="5"/>
        <v/>
      </c>
      <c r="D80" s="131" t="str">
        <f t="shared" si="6"/>
        <v/>
      </c>
      <c r="E80" s="142">
        <f>SUMIF(Stocks!A:$A,$C80,Stocks!$B:$B)</f>
        <v>0</v>
      </c>
      <c r="F80" s="142"/>
      <c r="G80" s="146">
        <f t="shared" ca="1" si="7"/>
        <v>0</v>
      </c>
      <c r="H80" s="158" t="str">
        <f ca="1">IFERROR(IF($C80="","",(SUMIF(INDIRECT(calc!V$6),$C80,INDIRECT(calc!V$12))+SUMIF(INDIRECT(calc!V$7),$C80,INDIRECT(calc!V$13))+SUMIF(INDIRECT(calc!V$8),$C80,INDIRECT(calc!V$14)))/(COUNTIF(INDIRECT(calc!V$6),$C80)+COUNTIF(INDIRECT(calc!V$7),$C80)+COUNTIF(INDIRECT(calc!V$8),$C80))-SUMIF(INDIRECT(calc!V$6),$C80,INDIRECT(calc!V$9))-SUMIF(INDIRECT(calc!V$7),$C80,INDIRECT(calc!V$10))-SUMIF(INDIRECT(calc!V$8),$C80,INDIRECT(calc!V$11))),"")</f>
        <v/>
      </c>
      <c r="I80" s="158" t="str">
        <f ca="1">IFERROR(IF($C80="","",(SUMIF(INDIRECT(calc!W$6),$C80,INDIRECT(calc!W$12))+SUMIF(INDIRECT(calc!W$7),$C80,INDIRECT(calc!W$13))+SUMIF(INDIRECT(calc!W$8),$C80,INDIRECT(calc!W$14)))/(COUNTIF(INDIRECT(calc!W$6),$C80)+COUNTIF(INDIRECT(calc!W$7),$C80)+COUNTIF(INDIRECT(calc!W$8),$C80))-SUMIF(INDIRECT(calc!W$6),$C80,INDIRECT(calc!W$9))-SUMIF(INDIRECT(calc!W$7),$C80,INDIRECT(calc!W$10))-SUMIF(INDIRECT(calc!W$8),$C80,INDIRECT(calc!W$11))),"")</f>
        <v/>
      </c>
      <c r="J80" s="158" t="str">
        <f ca="1">IFERROR(IF($C80="","",(SUMIF(INDIRECT(calc!X$6),$C80,INDIRECT(calc!X$12))+SUMIF(INDIRECT(calc!X$7),$C80,INDIRECT(calc!X$13))+SUMIF(INDIRECT(calc!X$8),$C80,INDIRECT(calc!X$14)))/(COUNTIF(INDIRECT(calc!X$6),$C80)+COUNTIF(INDIRECT(calc!X$7),$C80)+COUNTIF(INDIRECT(calc!X$8),$C80))-SUMIF(INDIRECT(calc!X$6),$C80,INDIRECT(calc!X$9))-SUMIF(INDIRECT(calc!X$7),$C80,INDIRECT(calc!X$10))-SUMIF(INDIRECT(calc!X$8),$C80,INDIRECT(calc!X$11))),"")</f>
        <v/>
      </c>
      <c r="K80" s="158" t="str">
        <f ca="1">IFERROR(IF($C80="","",(SUMIF(INDIRECT(calc!Y$6),$C80,INDIRECT(calc!Y$12))+SUMIF(INDIRECT(calc!Y$7),$C80,INDIRECT(calc!Y$13))+SUMIF(INDIRECT(calc!Y$8),$C80,INDIRECT(calc!Y$14)))/(COUNTIF(INDIRECT(calc!Y$6),$C80)+COUNTIF(INDIRECT(calc!Y$7),$C80)+COUNTIF(INDIRECT(calc!Y$8),$C80))-SUMIF(INDIRECT(calc!Y$6),$C80,INDIRECT(calc!Y$9))-SUMIF(INDIRECT(calc!Y$7),$C80,INDIRECT(calc!Y$10))-SUMIF(INDIRECT(calc!Y$8),$C80,INDIRECT(calc!Y$11))),"")</f>
        <v/>
      </c>
      <c r="L80" s="158" t="str">
        <f ca="1">IFERROR(IF($C80="","",(SUMIF(INDIRECT(calc!Z$6),$C80,INDIRECT(calc!Z$12))+SUMIF(INDIRECT(calc!Z$7),$C80,INDIRECT(calc!Z$13))+SUMIF(INDIRECT(calc!Z$8),$C80,INDIRECT(calc!Z$14)))/(COUNTIF(INDIRECT(calc!Z$6),$C80)+COUNTIF(INDIRECT(calc!Z$7),$C80)+COUNTIF(INDIRECT(calc!Z$8),$C80))-SUMIF(INDIRECT(calc!Z$6),$C80,INDIRECT(calc!Z$9))-SUMIF(INDIRECT(calc!Z$7),$C80,INDIRECT(calc!Z$10))-SUMIF(INDIRECT(calc!Z$8),$C80,INDIRECT(calc!Z$11))),"")</f>
        <v/>
      </c>
      <c r="M80" s="158" t="str">
        <f ca="1">IFERROR(IF($C80="","",(SUMIF(INDIRECT(calc!AA$6),$C80,INDIRECT(calc!AA$12))+SUMIF(INDIRECT(calc!AA$7),$C80,INDIRECT(calc!AA$13))+SUMIF(INDIRECT(calc!AA$8),$C80,INDIRECT(calc!AA$14)))/(COUNTIF(INDIRECT(calc!AA$6),$C80)+COUNTIF(INDIRECT(calc!AA$7),$C80)+COUNTIF(INDIRECT(calc!AA$8),$C80))-SUMIF(INDIRECT(calc!AA$6),$C80,INDIRECT(calc!AA$9))-SUMIF(INDIRECT(calc!AA$7),$C80,INDIRECT(calc!AA$10))-SUMIF(INDIRECT(calc!AA$8),$C80,INDIRECT(calc!AA$11))),"")</f>
        <v/>
      </c>
      <c r="N80" s="158" t="str">
        <f ca="1">IFERROR(IF($C80="","",(SUMIF(INDIRECT(calc!AB$6),$C80,INDIRECT(calc!AB$12))+SUMIF(INDIRECT(calc!AB$7),$C80,INDIRECT(calc!AB$13))+SUMIF(INDIRECT(calc!AB$8),$C80,INDIRECT(calc!AB$14)))/(COUNTIF(INDIRECT(calc!AB$6),$C80)+COUNTIF(INDIRECT(calc!AB$7),$C80)+COUNTIF(INDIRECT(calc!AB$8),$C80))-SUMIF(INDIRECT(calc!AB$6),$C80,INDIRECT(calc!AB$9))-SUMIF(INDIRECT(calc!AB$7),$C80,INDIRECT(calc!AB$10))-SUMIF(INDIRECT(calc!AB$8),$C80,INDIRECT(calc!AB$11))),"")</f>
        <v/>
      </c>
      <c r="O80" s="158" t="str">
        <f ca="1">IFERROR(IF($C80="","",(SUMIF(INDIRECT(calc!AC$6),$C80,INDIRECT(calc!AC$12))+SUMIF(INDIRECT(calc!AC$7),$C80,INDIRECT(calc!AC$13))+SUMIF(INDIRECT(calc!AC$8),$C80,INDIRECT(calc!AC$14)))/(COUNTIF(INDIRECT(calc!AC$6),$C80)+COUNTIF(INDIRECT(calc!AC$7),$C80)+COUNTIF(INDIRECT(calc!AC$8),$C80))-SUMIF(INDIRECT(calc!AC$6),$C80,INDIRECT(calc!AC$9))-SUMIF(INDIRECT(calc!AC$7),$C80,INDIRECT(calc!AC$10))-SUMIF(INDIRECT(calc!AC$8),$C80,INDIRECT(calc!AC$11))),"")</f>
        <v/>
      </c>
      <c r="P80" s="158" t="str">
        <f ca="1">IFERROR(IF($C80="","",(SUMIF(INDIRECT(calc!AD$6),$C80,INDIRECT(calc!AD$12))+SUMIF(INDIRECT(calc!AD$7),$C80,INDIRECT(calc!AD$13))+SUMIF(INDIRECT(calc!AD$8),$C80,INDIRECT(calc!AD$14)))/(COUNTIF(INDIRECT(calc!AD$6),$C80)+COUNTIF(INDIRECT(calc!AD$7),$C80)+COUNTIF(INDIRECT(calc!AD$8),$C80))-SUMIF(INDIRECT(calc!AD$6),$C80,INDIRECT(calc!AD$9))-SUMIF(INDIRECT(calc!AD$7),$C80,INDIRECT(calc!AD$10))-SUMIF(INDIRECT(calc!AD$8),$C80,INDIRECT(calc!AD$11))),"")</f>
        <v/>
      </c>
      <c r="Q80" s="158" t="str">
        <f ca="1">IFERROR(IF($C80="","",(SUMIF(INDIRECT(calc!AE$6),$C80,INDIRECT(calc!AE$12))+SUMIF(INDIRECT(calc!AE$7),$C80,INDIRECT(calc!AE$13))+SUMIF(INDIRECT(calc!AE$8),$C80,INDIRECT(calc!AE$14)))/(COUNTIF(INDIRECT(calc!AE$6),$C80)+COUNTIF(INDIRECT(calc!AE$7),$C80)+COUNTIF(INDIRECT(calc!AE$8),$C80))-SUMIF(INDIRECT(calc!AE$6),$C80,INDIRECT(calc!AE$9))-SUMIF(INDIRECT(calc!AE$7),$C80,INDIRECT(calc!AE$10))-SUMIF(INDIRECT(calc!AE$8),$C80,INDIRECT(calc!AE$11))),"")</f>
        <v/>
      </c>
      <c r="R80" s="158" t="str">
        <f ca="1">IFERROR(IF($C80="","",(SUMIF(INDIRECT(calc!AF$6),$C80,INDIRECT(calc!AF$12))+SUMIF(INDIRECT(calc!AF$7),$C80,INDIRECT(calc!AF$13))+SUMIF(INDIRECT(calc!AF$8),$C80,INDIRECT(calc!AF$14)))/(COUNTIF(INDIRECT(calc!AF$6),$C80)+COUNTIF(INDIRECT(calc!AF$7),$C80)+COUNTIF(INDIRECT(calc!AF$8),$C80))-SUMIF(INDIRECT(calc!AF$6),$C80,INDIRECT(calc!AF$9))-SUMIF(INDIRECT(calc!AF$7),$C80,INDIRECT(calc!AF$10))-SUMIF(INDIRECT(calc!AF$8),$C80,INDIRECT(calc!AF$11))),"")</f>
        <v/>
      </c>
      <c r="S80" s="158" t="str">
        <f ca="1">IFERROR(IF($C80="","",(SUMIF(INDIRECT(calc!AG$6),$C80,INDIRECT(calc!AG$12))+SUMIF(INDIRECT(calc!AG$7),$C80,INDIRECT(calc!AG$13))+SUMIF(INDIRECT(calc!AG$8),$C80,INDIRECT(calc!AG$14)))/(COUNTIF(INDIRECT(calc!AG$6),$C80)+COUNTIF(INDIRECT(calc!AG$7),$C80)+COUNTIF(INDIRECT(calc!AG$8),$C80))-SUMIF(INDIRECT(calc!AG$6),$C80,INDIRECT(calc!AG$9))-SUMIF(INDIRECT(calc!AG$7),$C80,INDIRECT(calc!AG$10))-SUMIF(INDIRECT(calc!AG$8),$C80,INDIRECT(calc!AG$11))),"")</f>
        <v/>
      </c>
      <c r="T80" s="158" t="str">
        <f ca="1">IFERROR(IF($C80="","",(SUMIF(INDIRECT(calc!AH$6),$C80,INDIRECT(calc!AH$12))+SUMIF(INDIRECT(calc!AH$7),$C80,INDIRECT(calc!AH$13))+SUMIF(INDIRECT(calc!AH$8),$C80,INDIRECT(calc!AH$14)))/(COUNTIF(INDIRECT(calc!AH$6),$C80)+COUNTIF(INDIRECT(calc!AH$7),$C80)+COUNTIF(INDIRECT(calc!AH$8),$C80))-SUMIF(INDIRECT(calc!AH$6),$C80,INDIRECT(calc!AH$9))-SUMIF(INDIRECT(calc!AH$7),$C80,INDIRECT(calc!AH$10))-SUMIF(INDIRECT(calc!AH$8),$C80,INDIRECT(calc!AH$11))),"")</f>
        <v/>
      </c>
      <c r="U80" s="158" t="str">
        <f ca="1">IFERROR(IF($C80="","",(SUMIF(INDIRECT(calc!AI$6),$C80,INDIRECT(calc!AI$12))+SUMIF(INDIRECT(calc!AI$7),$C80,INDIRECT(calc!AI$13))+SUMIF(INDIRECT(calc!AI$8),$C80,INDIRECT(calc!AI$14)))/(COUNTIF(INDIRECT(calc!AI$6),$C80)+COUNTIF(INDIRECT(calc!AI$7),$C80)+COUNTIF(INDIRECT(calc!AI$8),$C80))-SUMIF(INDIRECT(calc!AI$6),$C80,INDIRECT(calc!AI$9))-SUMIF(INDIRECT(calc!AI$7),$C80,INDIRECT(calc!AI$10))-SUMIF(INDIRECT(calc!AI$8),$C80,INDIRECT(calc!AI$11))),"")</f>
        <v/>
      </c>
      <c r="V80" s="158" t="str">
        <f ca="1">IFERROR(IF($C80="","",(SUMIF(INDIRECT(calc!AJ$6),$C80,INDIRECT(calc!AJ$12))+SUMIF(INDIRECT(calc!AJ$7),$C80,INDIRECT(calc!AJ$13))+SUMIF(INDIRECT(calc!AJ$8),$C80,INDIRECT(calc!AJ$14)))/(COUNTIF(INDIRECT(calc!AJ$6),$C80)+COUNTIF(INDIRECT(calc!AJ$7),$C80)+COUNTIF(INDIRECT(calc!AJ$8),$C80))-SUMIF(INDIRECT(calc!AJ$6),$C80,INDIRECT(calc!AJ$9))-SUMIF(INDIRECT(calc!AJ$7),$C80,INDIRECT(calc!AJ$10))-SUMIF(INDIRECT(calc!AJ$8),$C80,INDIRECT(calc!AJ$11))),"")</f>
        <v/>
      </c>
      <c r="X80" s="137"/>
    </row>
    <row r="81" spans="3:24">
      <c r="C81" s="131" t="str">
        <f t="shared" si="5"/>
        <v/>
      </c>
      <c r="D81" s="131" t="str">
        <f t="shared" si="6"/>
        <v/>
      </c>
      <c r="E81" s="142">
        <f>SUMIF(Stocks!A:$A,$C81,Stocks!$B:$B)</f>
        <v>0</v>
      </c>
      <c r="F81" s="142"/>
      <c r="G81" s="146">
        <f t="shared" ca="1" si="7"/>
        <v>0</v>
      </c>
      <c r="H81" s="158" t="str">
        <f ca="1">IFERROR(IF($C81="","",(SUMIF(INDIRECT(calc!V$6),$C81,INDIRECT(calc!V$12))+SUMIF(INDIRECT(calc!V$7),$C81,INDIRECT(calc!V$13))+SUMIF(INDIRECT(calc!V$8),$C81,INDIRECT(calc!V$14)))/(COUNTIF(INDIRECT(calc!V$6),$C81)+COUNTIF(INDIRECT(calc!V$7),$C81)+COUNTIF(INDIRECT(calc!V$8),$C81))-SUMIF(INDIRECT(calc!V$6),$C81,INDIRECT(calc!V$9))-SUMIF(INDIRECT(calc!V$7),$C81,INDIRECT(calc!V$10))-SUMIF(INDIRECT(calc!V$8),$C81,INDIRECT(calc!V$11))),"")</f>
        <v/>
      </c>
      <c r="I81" s="158" t="str">
        <f ca="1">IFERROR(IF($C81="","",(SUMIF(INDIRECT(calc!W$6),$C81,INDIRECT(calc!W$12))+SUMIF(INDIRECT(calc!W$7),$C81,INDIRECT(calc!W$13))+SUMIF(INDIRECT(calc!W$8),$C81,INDIRECT(calc!W$14)))/(COUNTIF(INDIRECT(calc!W$6),$C81)+COUNTIF(INDIRECT(calc!W$7),$C81)+COUNTIF(INDIRECT(calc!W$8),$C81))-SUMIF(INDIRECT(calc!W$6),$C81,INDIRECT(calc!W$9))-SUMIF(INDIRECT(calc!W$7),$C81,INDIRECT(calc!W$10))-SUMIF(INDIRECT(calc!W$8),$C81,INDIRECT(calc!W$11))),"")</f>
        <v/>
      </c>
      <c r="J81" s="158" t="str">
        <f ca="1">IFERROR(IF($C81="","",(SUMIF(INDIRECT(calc!X$6),$C81,INDIRECT(calc!X$12))+SUMIF(INDIRECT(calc!X$7),$C81,INDIRECT(calc!X$13))+SUMIF(INDIRECT(calc!X$8),$C81,INDIRECT(calc!X$14)))/(COUNTIF(INDIRECT(calc!X$6),$C81)+COUNTIF(INDIRECT(calc!X$7),$C81)+COUNTIF(INDIRECT(calc!X$8),$C81))-SUMIF(INDIRECT(calc!X$6),$C81,INDIRECT(calc!X$9))-SUMIF(INDIRECT(calc!X$7),$C81,INDIRECT(calc!X$10))-SUMIF(INDIRECT(calc!X$8),$C81,INDIRECT(calc!X$11))),"")</f>
        <v/>
      </c>
      <c r="K81" s="158" t="str">
        <f ca="1">IFERROR(IF($C81="","",(SUMIF(INDIRECT(calc!Y$6),$C81,INDIRECT(calc!Y$12))+SUMIF(INDIRECT(calc!Y$7),$C81,INDIRECT(calc!Y$13))+SUMIF(INDIRECT(calc!Y$8),$C81,INDIRECT(calc!Y$14)))/(COUNTIF(INDIRECT(calc!Y$6),$C81)+COUNTIF(INDIRECT(calc!Y$7),$C81)+COUNTIF(INDIRECT(calc!Y$8),$C81))-SUMIF(INDIRECT(calc!Y$6),$C81,INDIRECT(calc!Y$9))-SUMIF(INDIRECT(calc!Y$7),$C81,INDIRECT(calc!Y$10))-SUMIF(INDIRECT(calc!Y$8),$C81,INDIRECT(calc!Y$11))),"")</f>
        <v/>
      </c>
      <c r="L81" s="158" t="str">
        <f ca="1">IFERROR(IF($C81="","",(SUMIF(INDIRECT(calc!Z$6),$C81,INDIRECT(calc!Z$12))+SUMIF(INDIRECT(calc!Z$7),$C81,INDIRECT(calc!Z$13))+SUMIF(INDIRECT(calc!Z$8),$C81,INDIRECT(calc!Z$14)))/(COUNTIF(INDIRECT(calc!Z$6),$C81)+COUNTIF(INDIRECT(calc!Z$7),$C81)+COUNTIF(INDIRECT(calc!Z$8),$C81))-SUMIF(INDIRECT(calc!Z$6),$C81,INDIRECT(calc!Z$9))-SUMIF(INDIRECT(calc!Z$7),$C81,INDIRECT(calc!Z$10))-SUMIF(INDIRECT(calc!Z$8),$C81,INDIRECT(calc!Z$11))),"")</f>
        <v/>
      </c>
      <c r="M81" s="158" t="str">
        <f ca="1">IFERROR(IF($C81="","",(SUMIF(INDIRECT(calc!AA$6),$C81,INDIRECT(calc!AA$12))+SUMIF(INDIRECT(calc!AA$7),$C81,INDIRECT(calc!AA$13))+SUMIF(INDIRECT(calc!AA$8),$C81,INDIRECT(calc!AA$14)))/(COUNTIF(INDIRECT(calc!AA$6),$C81)+COUNTIF(INDIRECT(calc!AA$7),$C81)+COUNTIF(INDIRECT(calc!AA$8),$C81))-SUMIF(INDIRECT(calc!AA$6),$C81,INDIRECT(calc!AA$9))-SUMIF(INDIRECT(calc!AA$7),$C81,INDIRECT(calc!AA$10))-SUMIF(INDIRECT(calc!AA$8),$C81,INDIRECT(calc!AA$11))),"")</f>
        <v/>
      </c>
      <c r="N81" s="158" t="str">
        <f ca="1">IFERROR(IF($C81="","",(SUMIF(INDIRECT(calc!AB$6),$C81,INDIRECT(calc!AB$12))+SUMIF(INDIRECT(calc!AB$7),$C81,INDIRECT(calc!AB$13))+SUMIF(INDIRECT(calc!AB$8),$C81,INDIRECT(calc!AB$14)))/(COUNTIF(INDIRECT(calc!AB$6),$C81)+COUNTIF(INDIRECT(calc!AB$7),$C81)+COUNTIF(INDIRECT(calc!AB$8),$C81))-SUMIF(INDIRECT(calc!AB$6),$C81,INDIRECT(calc!AB$9))-SUMIF(INDIRECT(calc!AB$7),$C81,INDIRECT(calc!AB$10))-SUMIF(INDIRECT(calc!AB$8),$C81,INDIRECT(calc!AB$11))),"")</f>
        <v/>
      </c>
      <c r="O81" s="158" t="str">
        <f ca="1">IFERROR(IF($C81="","",(SUMIF(INDIRECT(calc!AC$6),$C81,INDIRECT(calc!AC$12))+SUMIF(INDIRECT(calc!AC$7),$C81,INDIRECT(calc!AC$13))+SUMIF(INDIRECT(calc!AC$8),$C81,INDIRECT(calc!AC$14)))/(COUNTIF(INDIRECT(calc!AC$6),$C81)+COUNTIF(INDIRECT(calc!AC$7),$C81)+COUNTIF(INDIRECT(calc!AC$8),$C81))-SUMIF(INDIRECT(calc!AC$6),$C81,INDIRECT(calc!AC$9))-SUMIF(INDIRECT(calc!AC$7),$C81,INDIRECT(calc!AC$10))-SUMIF(INDIRECT(calc!AC$8),$C81,INDIRECT(calc!AC$11))),"")</f>
        <v/>
      </c>
      <c r="P81" s="158" t="str">
        <f ca="1">IFERROR(IF($C81="","",(SUMIF(INDIRECT(calc!AD$6),$C81,INDIRECT(calc!AD$12))+SUMIF(INDIRECT(calc!AD$7),$C81,INDIRECT(calc!AD$13))+SUMIF(INDIRECT(calc!AD$8),$C81,INDIRECT(calc!AD$14)))/(COUNTIF(INDIRECT(calc!AD$6),$C81)+COUNTIF(INDIRECT(calc!AD$7),$C81)+COUNTIF(INDIRECT(calc!AD$8),$C81))-SUMIF(INDIRECT(calc!AD$6),$C81,INDIRECT(calc!AD$9))-SUMIF(INDIRECT(calc!AD$7),$C81,INDIRECT(calc!AD$10))-SUMIF(INDIRECT(calc!AD$8),$C81,INDIRECT(calc!AD$11))),"")</f>
        <v/>
      </c>
      <c r="Q81" s="158" t="str">
        <f ca="1">IFERROR(IF($C81="","",(SUMIF(INDIRECT(calc!AE$6),$C81,INDIRECT(calc!AE$12))+SUMIF(INDIRECT(calc!AE$7),$C81,INDIRECT(calc!AE$13))+SUMIF(INDIRECT(calc!AE$8),$C81,INDIRECT(calc!AE$14)))/(COUNTIF(INDIRECT(calc!AE$6),$C81)+COUNTIF(INDIRECT(calc!AE$7),$C81)+COUNTIF(INDIRECT(calc!AE$8),$C81))-SUMIF(INDIRECT(calc!AE$6),$C81,INDIRECT(calc!AE$9))-SUMIF(INDIRECT(calc!AE$7),$C81,INDIRECT(calc!AE$10))-SUMIF(INDIRECT(calc!AE$8),$C81,INDIRECT(calc!AE$11))),"")</f>
        <v/>
      </c>
      <c r="R81" s="158" t="str">
        <f ca="1">IFERROR(IF($C81="","",(SUMIF(INDIRECT(calc!AF$6),$C81,INDIRECT(calc!AF$12))+SUMIF(INDIRECT(calc!AF$7),$C81,INDIRECT(calc!AF$13))+SUMIF(INDIRECT(calc!AF$8),$C81,INDIRECT(calc!AF$14)))/(COUNTIF(INDIRECT(calc!AF$6),$C81)+COUNTIF(INDIRECT(calc!AF$7),$C81)+COUNTIF(INDIRECT(calc!AF$8),$C81))-SUMIF(INDIRECT(calc!AF$6),$C81,INDIRECT(calc!AF$9))-SUMIF(INDIRECT(calc!AF$7),$C81,INDIRECT(calc!AF$10))-SUMIF(INDIRECT(calc!AF$8),$C81,INDIRECT(calc!AF$11))),"")</f>
        <v/>
      </c>
      <c r="S81" s="158" t="str">
        <f ca="1">IFERROR(IF($C81="","",(SUMIF(INDIRECT(calc!AG$6),$C81,INDIRECT(calc!AG$12))+SUMIF(INDIRECT(calc!AG$7),$C81,INDIRECT(calc!AG$13))+SUMIF(INDIRECT(calc!AG$8),$C81,INDIRECT(calc!AG$14)))/(COUNTIF(INDIRECT(calc!AG$6),$C81)+COUNTIF(INDIRECT(calc!AG$7),$C81)+COUNTIF(INDIRECT(calc!AG$8),$C81))-SUMIF(INDIRECT(calc!AG$6),$C81,INDIRECT(calc!AG$9))-SUMIF(INDIRECT(calc!AG$7),$C81,INDIRECT(calc!AG$10))-SUMIF(INDIRECT(calc!AG$8),$C81,INDIRECT(calc!AG$11))),"")</f>
        <v/>
      </c>
      <c r="T81" s="158" t="str">
        <f ca="1">IFERROR(IF($C81="","",(SUMIF(INDIRECT(calc!AH$6),$C81,INDIRECT(calc!AH$12))+SUMIF(INDIRECT(calc!AH$7),$C81,INDIRECT(calc!AH$13))+SUMIF(INDIRECT(calc!AH$8),$C81,INDIRECT(calc!AH$14)))/(COUNTIF(INDIRECT(calc!AH$6),$C81)+COUNTIF(INDIRECT(calc!AH$7),$C81)+COUNTIF(INDIRECT(calc!AH$8),$C81))-SUMIF(INDIRECT(calc!AH$6),$C81,INDIRECT(calc!AH$9))-SUMIF(INDIRECT(calc!AH$7),$C81,INDIRECT(calc!AH$10))-SUMIF(INDIRECT(calc!AH$8),$C81,INDIRECT(calc!AH$11))),"")</f>
        <v/>
      </c>
      <c r="U81" s="158" t="str">
        <f ca="1">IFERROR(IF($C81="","",(SUMIF(INDIRECT(calc!AI$6),$C81,INDIRECT(calc!AI$12))+SUMIF(INDIRECT(calc!AI$7),$C81,INDIRECT(calc!AI$13))+SUMIF(INDIRECT(calc!AI$8),$C81,INDIRECT(calc!AI$14)))/(COUNTIF(INDIRECT(calc!AI$6),$C81)+COUNTIF(INDIRECT(calc!AI$7),$C81)+COUNTIF(INDIRECT(calc!AI$8),$C81))-SUMIF(INDIRECT(calc!AI$6),$C81,INDIRECT(calc!AI$9))-SUMIF(INDIRECT(calc!AI$7),$C81,INDIRECT(calc!AI$10))-SUMIF(INDIRECT(calc!AI$8),$C81,INDIRECT(calc!AI$11))),"")</f>
        <v/>
      </c>
      <c r="V81" s="158" t="str">
        <f ca="1">IFERROR(IF($C81="","",(SUMIF(INDIRECT(calc!AJ$6),$C81,INDIRECT(calc!AJ$12))+SUMIF(INDIRECT(calc!AJ$7),$C81,INDIRECT(calc!AJ$13))+SUMIF(INDIRECT(calc!AJ$8),$C81,INDIRECT(calc!AJ$14)))/(COUNTIF(INDIRECT(calc!AJ$6),$C81)+COUNTIF(INDIRECT(calc!AJ$7),$C81)+COUNTIF(INDIRECT(calc!AJ$8),$C81))-SUMIF(INDIRECT(calc!AJ$6),$C81,INDIRECT(calc!AJ$9))-SUMIF(INDIRECT(calc!AJ$7),$C81,INDIRECT(calc!AJ$10))-SUMIF(INDIRECT(calc!AJ$8),$C81,INDIRECT(calc!AJ$11))),"")</f>
        <v/>
      </c>
      <c r="X81" s="137"/>
    </row>
    <row r="82" spans="3:24">
      <c r="C82" s="131" t="str">
        <f t="shared" si="5"/>
        <v/>
      </c>
      <c r="D82" s="131" t="str">
        <f t="shared" si="6"/>
        <v/>
      </c>
      <c r="E82" s="142">
        <f>SUMIF(Stocks!A:$A,$C82,Stocks!$B:$B)</f>
        <v>0</v>
      </c>
      <c r="F82" s="142"/>
      <c r="G82" s="146">
        <f t="shared" ca="1" si="7"/>
        <v>0</v>
      </c>
      <c r="H82" s="158" t="str">
        <f ca="1">IFERROR(IF($C82="","",(SUMIF(INDIRECT(calc!V$6),$C82,INDIRECT(calc!V$12))+SUMIF(INDIRECT(calc!V$7),$C82,INDIRECT(calc!V$13))+SUMIF(INDIRECT(calc!V$8),$C82,INDIRECT(calc!V$14)))/(COUNTIF(INDIRECT(calc!V$6),$C82)+COUNTIF(INDIRECT(calc!V$7),$C82)+COUNTIF(INDIRECT(calc!V$8),$C82))-SUMIF(INDIRECT(calc!V$6),$C82,INDIRECT(calc!V$9))-SUMIF(INDIRECT(calc!V$7),$C82,INDIRECT(calc!V$10))-SUMIF(INDIRECT(calc!V$8),$C82,INDIRECT(calc!V$11))),"")</f>
        <v/>
      </c>
      <c r="I82" s="158" t="str">
        <f ca="1">IFERROR(IF($C82="","",(SUMIF(INDIRECT(calc!W$6),$C82,INDIRECT(calc!W$12))+SUMIF(INDIRECT(calc!W$7),$C82,INDIRECT(calc!W$13))+SUMIF(INDIRECT(calc!W$8),$C82,INDIRECT(calc!W$14)))/(COUNTIF(INDIRECT(calc!W$6),$C82)+COUNTIF(INDIRECT(calc!W$7),$C82)+COUNTIF(INDIRECT(calc!W$8),$C82))-SUMIF(INDIRECT(calc!W$6),$C82,INDIRECT(calc!W$9))-SUMIF(INDIRECT(calc!W$7),$C82,INDIRECT(calc!W$10))-SUMIF(INDIRECT(calc!W$8),$C82,INDIRECT(calc!W$11))),"")</f>
        <v/>
      </c>
      <c r="J82" s="158" t="str">
        <f ca="1">IFERROR(IF($C82="","",(SUMIF(INDIRECT(calc!X$6),$C82,INDIRECT(calc!X$12))+SUMIF(INDIRECT(calc!X$7),$C82,INDIRECT(calc!X$13))+SUMIF(INDIRECT(calc!X$8),$C82,INDIRECT(calc!X$14)))/(COUNTIF(INDIRECT(calc!X$6),$C82)+COUNTIF(INDIRECT(calc!X$7),$C82)+COUNTIF(INDIRECT(calc!X$8),$C82))-SUMIF(INDIRECT(calc!X$6),$C82,INDIRECT(calc!X$9))-SUMIF(INDIRECT(calc!X$7),$C82,INDIRECT(calc!X$10))-SUMIF(INDIRECT(calc!X$8),$C82,INDIRECT(calc!X$11))),"")</f>
        <v/>
      </c>
      <c r="K82" s="158" t="str">
        <f ca="1">IFERROR(IF($C82="","",(SUMIF(INDIRECT(calc!Y$6),$C82,INDIRECT(calc!Y$12))+SUMIF(INDIRECT(calc!Y$7),$C82,INDIRECT(calc!Y$13))+SUMIF(INDIRECT(calc!Y$8),$C82,INDIRECT(calc!Y$14)))/(COUNTIF(INDIRECT(calc!Y$6),$C82)+COUNTIF(INDIRECT(calc!Y$7),$C82)+COUNTIF(INDIRECT(calc!Y$8),$C82))-SUMIF(INDIRECT(calc!Y$6),$C82,INDIRECT(calc!Y$9))-SUMIF(INDIRECT(calc!Y$7),$C82,INDIRECT(calc!Y$10))-SUMIF(INDIRECT(calc!Y$8),$C82,INDIRECT(calc!Y$11))),"")</f>
        <v/>
      </c>
      <c r="L82" s="158" t="str">
        <f ca="1">IFERROR(IF($C82="","",(SUMIF(INDIRECT(calc!Z$6),$C82,INDIRECT(calc!Z$12))+SUMIF(INDIRECT(calc!Z$7),$C82,INDIRECT(calc!Z$13))+SUMIF(INDIRECT(calc!Z$8),$C82,INDIRECT(calc!Z$14)))/(COUNTIF(INDIRECT(calc!Z$6),$C82)+COUNTIF(INDIRECT(calc!Z$7),$C82)+COUNTIF(INDIRECT(calc!Z$8),$C82))-SUMIF(INDIRECT(calc!Z$6),$C82,INDIRECT(calc!Z$9))-SUMIF(INDIRECT(calc!Z$7),$C82,INDIRECT(calc!Z$10))-SUMIF(INDIRECT(calc!Z$8),$C82,INDIRECT(calc!Z$11))),"")</f>
        <v/>
      </c>
      <c r="M82" s="158" t="str">
        <f ca="1">IFERROR(IF($C82="","",(SUMIF(INDIRECT(calc!AA$6),$C82,INDIRECT(calc!AA$12))+SUMIF(INDIRECT(calc!AA$7),$C82,INDIRECT(calc!AA$13))+SUMIF(INDIRECT(calc!AA$8),$C82,INDIRECT(calc!AA$14)))/(COUNTIF(INDIRECT(calc!AA$6),$C82)+COUNTIF(INDIRECT(calc!AA$7),$C82)+COUNTIF(INDIRECT(calc!AA$8),$C82))-SUMIF(INDIRECT(calc!AA$6),$C82,INDIRECT(calc!AA$9))-SUMIF(INDIRECT(calc!AA$7),$C82,INDIRECT(calc!AA$10))-SUMIF(INDIRECT(calc!AA$8),$C82,INDIRECT(calc!AA$11))),"")</f>
        <v/>
      </c>
      <c r="N82" s="158" t="str">
        <f ca="1">IFERROR(IF($C82="","",(SUMIF(INDIRECT(calc!AB$6),$C82,INDIRECT(calc!AB$12))+SUMIF(INDIRECT(calc!AB$7),$C82,INDIRECT(calc!AB$13))+SUMIF(INDIRECT(calc!AB$8),$C82,INDIRECT(calc!AB$14)))/(COUNTIF(INDIRECT(calc!AB$6),$C82)+COUNTIF(INDIRECT(calc!AB$7),$C82)+COUNTIF(INDIRECT(calc!AB$8),$C82))-SUMIF(INDIRECT(calc!AB$6),$C82,INDIRECT(calc!AB$9))-SUMIF(INDIRECT(calc!AB$7),$C82,INDIRECT(calc!AB$10))-SUMIF(INDIRECT(calc!AB$8),$C82,INDIRECT(calc!AB$11))),"")</f>
        <v/>
      </c>
      <c r="O82" s="158" t="str">
        <f ca="1">IFERROR(IF($C82="","",(SUMIF(INDIRECT(calc!AC$6),$C82,INDIRECT(calc!AC$12))+SUMIF(INDIRECT(calc!AC$7),$C82,INDIRECT(calc!AC$13))+SUMIF(INDIRECT(calc!AC$8),$C82,INDIRECT(calc!AC$14)))/(COUNTIF(INDIRECT(calc!AC$6),$C82)+COUNTIF(INDIRECT(calc!AC$7),$C82)+COUNTIF(INDIRECT(calc!AC$8),$C82))-SUMIF(INDIRECT(calc!AC$6),$C82,INDIRECT(calc!AC$9))-SUMIF(INDIRECT(calc!AC$7),$C82,INDIRECT(calc!AC$10))-SUMIF(INDIRECT(calc!AC$8),$C82,INDIRECT(calc!AC$11))),"")</f>
        <v/>
      </c>
      <c r="P82" s="158" t="str">
        <f ca="1">IFERROR(IF($C82="","",(SUMIF(INDIRECT(calc!AD$6),$C82,INDIRECT(calc!AD$12))+SUMIF(INDIRECT(calc!AD$7),$C82,INDIRECT(calc!AD$13))+SUMIF(INDIRECT(calc!AD$8),$C82,INDIRECT(calc!AD$14)))/(COUNTIF(INDIRECT(calc!AD$6),$C82)+COUNTIF(INDIRECT(calc!AD$7),$C82)+COUNTIF(INDIRECT(calc!AD$8),$C82))-SUMIF(INDIRECT(calc!AD$6),$C82,INDIRECT(calc!AD$9))-SUMIF(INDIRECT(calc!AD$7),$C82,INDIRECT(calc!AD$10))-SUMIF(INDIRECT(calc!AD$8),$C82,INDIRECT(calc!AD$11))),"")</f>
        <v/>
      </c>
      <c r="Q82" s="158" t="str">
        <f ca="1">IFERROR(IF($C82="","",(SUMIF(INDIRECT(calc!AE$6),$C82,INDIRECT(calc!AE$12))+SUMIF(INDIRECT(calc!AE$7),$C82,INDIRECT(calc!AE$13))+SUMIF(INDIRECT(calc!AE$8),$C82,INDIRECT(calc!AE$14)))/(COUNTIF(INDIRECT(calc!AE$6),$C82)+COUNTIF(INDIRECT(calc!AE$7),$C82)+COUNTIF(INDIRECT(calc!AE$8),$C82))-SUMIF(INDIRECT(calc!AE$6),$C82,INDIRECT(calc!AE$9))-SUMIF(INDIRECT(calc!AE$7),$C82,INDIRECT(calc!AE$10))-SUMIF(INDIRECT(calc!AE$8),$C82,INDIRECT(calc!AE$11))),"")</f>
        <v/>
      </c>
      <c r="R82" s="158" t="str">
        <f ca="1">IFERROR(IF($C82="","",(SUMIF(INDIRECT(calc!AF$6),$C82,INDIRECT(calc!AF$12))+SUMIF(INDIRECT(calc!AF$7),$C82,INDIRECT(calc!AF$13))+SUMIF(INDIRECT(calc!AF$8),$C82,INDIRECT(calc!AF$14)))/(COUNTIF(INDIRECT(calc!AF$6),$C82)+COUNTIF(INDIRECT(calc!AF$7),$C82)+COUNTIF(INDIRECT(calc!AF$8),$C82))-SUMIF(INDIRECT(calc!AF$6),$C82,INDIRECT(calc!AF$9))-SUMIF(INDIRECT(calc!AF$7),$C82,INDIRECT(calc!AF$10))-SUMIF(INDIRECT(calc!AF$8),$C82,INDIRECT(calc!AF$11))),"")</f>
        <v/>
      </c>
      <c r="S82" s="158" t="str">
        <f ca="1">IFERROR(IF($C82="","",(SUMIF(INDIRECT(calc!AG$6),$C82,INDIRECT(calc!AG$12))+SUMIF(INDIRECT(calc!AG$7),$C82,INDIRECT(calc!AG$13))+SUMIF(INDIRECT(calc!AG$8),$C82,INDIRECT(calc!AG$14)))/(COUNTIF(INDIRECT(calc!AG$6),$C82)+COUNTIF(INDIRECT(calc!AG$7),$C82)+COUNTIF(INDIRECT(calc!AG$8),$C82))-SUMIF(INDIRECT(calc!AG$6),$C82,INDIRECT(calc!AG$9))-SUMIF(INDIRECT(calc!AG$7),$C82,INDIRECT(calc!AG$10))-SUMIF(INDIRECT(calc!AG$8),$C82,INDIRECT(calc!AG$11))),"")</f>
        <v/>
      </c>
      <c r="T82" s="158" t="str">
        <f ca="1">IFERROR(IF($C82="","",(SUMIF(INDIRECT(calc!AH$6),$C82,INDIRECT(calc!AH$12))+SUMIF(INDIRECT(calc!AH$7),$C82,INDIRECT(calc!AH$13))+SUMIF(INDIRECT(calc!AH$8),$C82,INDIRECT(calc!AH$14)))/(COUNTIF(INDIRECT(calc!AH$6),$C82)+COUNTIF(INDIRECT(calc!AH$7),$C82)+COUNTIF(INDIRECT(calc!AH$8),$C82))-SUMIF(INDIRECT(calc!AH$6),$C82,INDIRECT(calc!AH$9))-SUMIF(INDIRECT(calc!AH$7),$C82,INDIRECT(calc!AH$10))-SUMIF(INDIRECT(calc!AH$8),$C82,INDIRECT(calc!AH$11))),"")</f>
        <v/>
      </c>
      <c r="U82" s="158" t="str">
        <f ca="1">IFERROR(IF($C82="","",(SUMIF(INDIRECT(calc!AI$6),$C82,INDIRECT(calc!AI$12))+SUMIF(INDIRECT(calc!AI$7),$C82,INDIRECT(calc!AI$13))+SUMIF(INDIRECT(calc!AI$8),$C82,INDIRECT(calc!AI$14)))/(COUNTIF(INDIRECT(calc!AI$6),$C82)+COUNTIF(INDIRECT(calc!AI$7),$C82)+COUNTIF(INDIRECT(calc!AI$8),$C82))-SUMIF(INDIRECT(calc!AI$6),$C82,INDIRECT(calc!AI$9))-SUMIF(INDIRECT(calc!AI$7),$C82,INDIRECT(calc!AI$10))-SUMIF(INDIRECT(calc!AI$8),$C82,INDIRECT(calc!AI$11))),"")</f>
        <v/>
      </c>
      <c r="V82" s="158" t="str">
        <f ca="1">IFERROR(IF($C82="","",(SUMIF(INDIRECT(calc!AJ$6),$C82,INDIRECT(calc!AJ$12))+SUMIF(INDIRECT(calc!AJ$7),$C82,INDIRECT(calc!AJ$13))+SUMIF(INDIRECT(calc!AJ$8),$C82,INDIRECT(calc!AJ$14)))/(COUNTIF(INDIRECT(calc!AJ$6),$C82)+COUNTIF(INDIRECT(calc!AJ$7),$C82)+COUNTIF(INDIRECT(calc!AJ$8),$C82))-SUMIF(INDIRECT(calc!AJ$6),$C82,INDIRECT(calc!AJ$9))-SUMIF(INDIRECT(calc!AJ$7),$C82,INDIRECT(calc!AJ$10))-SUMIF(INDIRECT(calc!AJ$8),$C82,INDIRECT(calc!AJ$11))),"")</f>
        <v/>
      </c>
      <c r="X82" s="137"/>
    </row>
    <row r="83" spans="3:24">
      <c r="C83" s="131" t="str">
        <f t="shared" si="5"/>
        <v/>
      </c>
      <c r="D83" s="131" t="str">
        <f t="shared" si="6"/>
        <v/>
      </c>
      <c r="E83" s="142">
        <f>SUMIF(Stocks!A:$A,$C83,Stocks!$B:$B)</f>
        <v>0</v>
      </c>
      <c r="F83" s="142"/>
      <c r="G83" s="146">
        <f t="shared" ca="1" si="7"/>
        <v>0</v>
      </c>
      <c r="H83" s="158" t="str">
        <f ca="1">IFERROR(IF($C83="","",(SUMIF(INDIRECT(calc!V$6),$C83,INDIRECT(calc!V$12))+SUMIF(INDIRECT(calc!V$7),$C83,INDIRECT(calc!V$13))+SUMIF(INDIRECT(calc!V$8),$C83,INDIRECT(calc!V$14)))/(COUNTIF(INDIRECT(calc!V$6),$C83)+COUNTIF(INDIRECT(calc!V$7),$C83)+COUNTIF(INDIRECT(calc!V$8),$C83))-SUMIF(INDIRECT(calc!V$6),$C83,INDIRECT(calc!V$9))-SUMIF(INDIRECT(calc!V$7),$C83,INDIRECT(calc!V$10))-SUMIF(INDIRECT(calc!V$8),$C83,INDIRECT(calc!V$11))),"")</f>
        <v/>
      </c>
      <c r="I83" s="158" t="str">
        <f ca="1">IFERROR(IF($C83="","",(SUMIF(INDIRECT(calc!W$6),$C83,INDIRECT(calc!W$12))+SUMIF(INDIRECT(calc!W$7),$C83,INDIRECT(calc!W$13))+SUMIF(INDIRECT(calc!W$8),$C83,INDIRECT(calc!W$14)))/(COUNTIF(INDIRECT(calc!W$6),$C83)+COUNTIF(INDIRECT(calc!W$7),$C83)+COUNTIF(INDIRECT(calc!W$8),$C83))-SUMIF(INDIRECT(calc!W$6),$C83,INDIRECT(calc!W$9))-SUMIF(INDIRECT(calc!W$7),$C83,INDIRECT(calc!W$10))-SUMIF(INDIRECT(calc!W$8),$C83,INDIRECT(calc!W$11))),"")</f>
        <v/>
      </c>
      <c r="J83" s="158" t="str">
        <f ca="1">IFERROR(IF($C83="","",(SUMIF(INDIRECT(calc!X$6),$C83,INDIRECT(calc!X$12))+SUMIF(INDIRECT(calc!X$7),$C83,INDIRECT(calc!X$13))+SUMIF(INDIRECT(calc!X$8),$C83,INDIRECT(calc!X$14)))/(COUNTIF(INDIRECT(calc!X$6),$C83)+COUNTIF(INDIRECT(calc!X$7),$C83)+COUNTIF(INDIRECT(calc!X$8),$C83))-SUMIF(INDIRECT(calc!X$6),$C83,INDIRECT(calc!X$9))-SUMIF(INDIRECT(calc!X$7),$C83,INDIRECT(calc!X$10))-SUMIF(INDIRECT(calc!X$8),$C83,INDIRECT(calc!X$11))),"")</f>
        <v/>
      </c>
      <c r="K83" s="158" t="str">
        <f ca="1">IFERROR(IF($C83="","",(SUMIF(INDIRECT(calc!Y$6),$C83,INDIRECT(calc!Y$12))+SUMIF(INDIRECT(calc!Y$7),$C83,INDIRECT(calc!Y$13))+SUMIF(INDIRECT(calc!Y$8),$C83,INDIRECT(calc!Y$14)))/(COUNTIF(INDIRECT(calc!Y$6),$C83)+COUNTIF(INDIRECT(calc!Y$7),$C83)+COUNTIF(INDIRECT(calc!Y$8),$C83))-SUMIF(INDIRECT(calc!Y$6),$C83,INDIRECT(calc!Y$9))-SUMIF(INDIRECT(calc!Y$7),$C83,INDIRECT(calc!Y$10))-SUMIF(INDIRECT(calc!Y$8),$C83,INDIRECT(calc!Y$11))),"")</f>
        <v/>
      </c>
      <c r="L83" s="158" t="str">
        <f ca="1">IFERROR(IF($C83="","",(SUMIF(INDIRECT(calc!Z$6),$C83,INDIRECT(calc!Z$12))+SUMIF(INDIRECT(calc!Z$7),$C83,INDIRECT(calc!Z$13))+SUMIF(INDIRECT(calc!Z$8),$C83,INDIRECT(calc!Z$14)))/(COUNTIF(INDIRECT(calc!Z$6),$C83)+COUNTIF(INDIRECT(calc!Z$7),$C83)+COUNTIF(INDIRECT(calc!Z$8),$C83))-SUMIF(INDIRECT(calc!Z$6),$C83,INDIRECT(calc!Z$9))-SUMIF(INDIRECT(calc!Z$7),$C83,INDIRECT(calc!Z$10))-SUMIF(INDIRECT(calc!Z$8),$C83,INDIRECT(calc!Z$11))),"")</f>
        <v/>
      </c>
      <c r="M83" s="158" t="str">
        <f ca="1">IFERROR(IF($C83="","",(SUMIF(INDIRECT(calc!AA$6),$C83,INDIRECT(calc!AA$12))+SUMIF(INDIRECT(calc!AA$7),$C83,INDIRECT(calc!AA$13))+SUMIF(INDIRECT(calc!AA$8),$C83,INDIRECT(calc!AA$14)))/(COUNTIF(INDIRECT(calc!AA$6),$C83)+COUNTIF(INDIRECT(calc!AA$7),$C83)+COUNTIF(INDIRECT(calc!AA$8),$C83))-SUMIF(INDIRECT(calc!AA$6),$C83,INDIRECT(calc!AA$9))-SUMIF(INDIRECT(calc!AA$7),$C83,INDIRECT(calc!AA$10))-SUMIF(INDIRECT(calc!AA$8),$C83,INDIRECT(calc!AA$11))),"")</f>
        <v/>
      </c>
      <c r="N83" s="158" t="str">
        <f ca="1">IFERROR(IF($C83="","",(SUMIF(INDIRECT(calc!AB$6),$C83,INDIRECT(calc!AB$12))+SUMIF(INDIRECT(calc!AB$7),$C83,INDIRECT(calc!AB$13))+SUMIF(INDIRECT(calc!AB$8),$C83,INDIRECT(calc!AB$14)))/(COUNTIF(INDIRECT(calc!AB$6),$C83)+COUNTIF(INDIRECT(calc!AB$7),$C83)+COUNTIF(INDIRECT(calc!AB$8),$C83))-SUMIF(INDIRECT(calc!AB$6),$C83,INDIRECT(calc!AB$9))-SUMIF(INDIRECT(calc!AB$7),$C83,INDIRECT(calc!AB$10))-SUMIF(INDIRECT(calc!AB$8),$C83,INDIRECT(calc!AB$11))),"")</f>
        <v/>
      </c>
      <c r="O83" s="158" t="str">
        <f ca="1">IFERROR(IF($C83="","",(SUMIF(INDIRECT(calc!AC$6),$C83,INDIRECT(calc!AC$12))+SUMIF(INDIRECT(calc!AC$7),$C83,INDIRECT(calc!AC$13))+SUMIF(INDIRECT(calc!AC$8),$C83,INDIRECT(calc!AC$14)))/(COUNTIF(INDIRECT(calc!AC$6),$C83)+COUNTIF(INDIRECT(calc!AC$7),$C83)+COUNTIF(INDIRECT(calc!AC$8),$C83))-SUMIF(INDIRECT(calc!AC$6),$C83,INDIRECT(calc!AC$9))-SUMIF(INDIRECT(calc!AC$7),$C83,INDIRECT(calc!AC$10))-SUMIF(INDIRECT(calc!AC$8),$C83,INDIRECT(calc!AC$11))),"")</f>
        <v/>
      </c>
      <c r="P83" s="158" t="str">
        <f ca="1">IFERROR(IF($C83="","",(SUMIF(INDIRECT(calc!AD$6),$C83,INDIRECT(calc!AD$12))+SUMIF(INDIRECT(calc!AD$7),$C83,INDIRECT(calc!AD$13))+SUMIF(INDIRECT(calc!AD$8),$C83,INDIRECT(calc!AD$14)))/(COUNTIF(INDIRECT(calc!AD$6),$C83)+COUNTIF(INDIRECT(calc!AD$7),$C83)+COUNTIF(INDIRECT(calc!AD$8),$C83))-SUMIF(INDIRECT(calc!AD$6),$C83,INDIRECT(calc!AD$9))-SUMIF(INDIRECT(calc!AD$7),$C83,INDIRECT(calc!AD$10))-SUMIF(INDIRECT(calc!AD$8),$C83,INDIRECT(calc!AD$11))),"")</f>
        <v/>
      </c>
      <c r="Q83" s="158" t="str">
        <f ca="1">IFERROR(IF($C83="","",(SUMIF(INDIRECT(calc!AE$6),$C83,INDIRECT(calc!AE$12))+SUMIF(INDIRECT(calc!AE$7),$C83,INDIRECT(calc!AE$13))+SUMIF(INDIRECT(calc!AE$8),$C83,INDIRECT(calc!AE$14)))/(COUNTIF(INDIRECT(calc!AE$6),$C83)+COUNTIF(INDIRECT(calc!AE$7),$C83)+COUNTIF(INDIRECT(calc!AE$8),$C83))-SUMIF(INDIRECT(calc!AE$6),$C83,INDIRECT(calc!AE$9))-SUMIF(INDIRECT(calc!AE$7),$C83,INDIRECT(calc!AE$10))-SUMIF(INDIRECT(calc!AE$8),$C83,INDIRECT(calc!AE$11))),"")</f>
        <v/>
      </c>
      <c r="R83" s="158" t="str">
        <f ca="1">IFERROR(IF($C83="","",(SUMIF(INDIRECT(calc!AF$6),$C83,INDIRECT(calc!AF$12))+SUMIF(INDIRECT(calc!AF$7),$C83,INDIRECT(calc!AF$13))+SUMIF(INDIRECT(calc!AF$8),$C83,INDIRECT(calc!AF$14)))/(COUNTIF(INDIRECT(calc!AF$6),$C83)+COUNTIF(INDIRECT(calc!AF$7),$C83)+COUNTIF(INDIRECT(calc!AF$8),$C83))-SUMIF(INDIRECT(calc!AF$6),$C83,INDIRECT(calc!AF$9))-SUMIF(INDIRECT(calc!AF$7),$C83,INDIRECT(calc!AF$10))-SUMIF(INDIRECT(calc!AF$8),$C83,INDIRECT(calc!AF$11))),"")</f>
        <v/>
      </c>
      <c r="S83" s="158" t="str">
        <f ca="1">IFERROR(IF($C83="","",(SUMIF(INDIRECT(calc!AG$6),$C83,INDIRECT(calc!AG$12))+SUMIF(INDIRECT(calc!AG$7),$C83,INDIRECT(calc!AG$13))+SUMIF(INDIRECT(calc!AG$8),$C83,INDIRECT(calc!AG$14)))/(COUNTIF(INDIRECT(calc!AG$6),$C83)+COUNTIF(INDIRECT(calc!AG$7),$C83)+COUNTIF(INDIRECT(calc!AG$8),$C83))-SUMIF(INDIRECT(calc!AG$6),$C83,INDIRECT(calc!AG$9))-SUMIF(INDIRECT(calc!AG$7),$C83,INDIRECT(calc!AG$10))-SUMIF(INDIRECT(calc!AG$8),$C83,INDIRECT(calc!AG$11))),"")</f>
        <v/>
      </c>
      <c r="T83" s="158" t="str">
        <f ca="1">IFERROR(IF($C83="","",(SUMIF(INDIRECT(calc!AH$6),$C83,INDIRECT(calc!AH$12))+SUMIF(INDIRECT(calc!AH$7),$C83,INDIRECT(calc!AH$13))+SUMIF(INDIRECT(calc!AH$8),$C83,INDIRECT(calc!AH$14)))/(COUNTIF(INDIRECT(calc!AH$6),$C83)+COUNTIF(INDIRECT(calc!AH$7),$C83)+COUNTIF(INDIRECT(calc!AH$8),$C83))-SUMIF(INDIRECT(calc!AH$6),$C83,INDIRECT(calc!AH$9))-SUMIF(INDIRECT(calc!AH$7),$C83,INDIRECT(calc!AH$10))-SUMIF(INDIRECT(calc!AH$8),$C83,INDIRECT(calc!AH$11))),"")</f>
        <v/>
      </c>
      <c r="U83" s="158" t="str">
        <f ca="1">IFERROR(IF($C83="","",(SUMIF(INDIRECT(calc!AI$6),$C83,INDIRECT(calc!AI$12))+SUMIF(INDIRECT(calc!AI$7),$C83,INDIRECT(calc!AI$13))+SUMIF(INDIRECT(calc!AI$8),$C83,INDIRECT(calc!AI$14)))/(COUNTIF(INDIRECT(calc!AI$6),$C83)+COUNTIF(INDIRECT(calc!AI$7),$C83)+COUNTIF(INDIRECT(calc!AI$8),$C83))-SUMIF(INDIRECT(calc!AI$6),$C83,INDIRECT(calc!AI$9))-SUMIF(INDIRECT(calc!AI$7),$C83,INDIRECT(calc!AI$10))-SUMIF(INDIRECT(calc!AI$8),$C83,INDIRECT(calc!AI$11))),"")</f>
        <v/>
      </c>
      <c r="V83" s="158" t="str">
        <f ca="1">IFERROR(IF($C83="","",(SUMIF(INDIRECT(calc!AJ$6),$C83,INDIRECT(calc!AJ$12))+SUMIF(INDIRECT(calc!AJ$7),$C83,INDIRECT(calc!AJ$13))+SUMIF(INDIRECT(calc!AJ$8),$C83,INDIRECT(calc!AJ$14)))/(COUNTIF(INDIRECT(calc!AJ$6),$C83)+COUNTIF(INDIRECT(calc!AJ$7),$C83)+COUNTIF(INDIRECT(calc!AJ$8),$C83))-SUMIF(INDIRECT(calc!AJ$6),$C83,INDIRECT(calc!AJ$9))-SUMIF(INDIRECT(calc!AJ$7),$C83,INDIRECT(calc!AJ$10))-SUMIF(INDIRECT(calc!AJ$8),$C83,INDIRECT(calc!AJ$11))),"")</f>
        <v/>
      </c>
      <c r="X83" s="137"/>
    </row>
    <row r="84" spans="3:24">
      <c r="C84" s="131" t="str">
        <f t="shared" si="5"/>
        <v/>
      </c>
      <c r="D84" s="131" t="str">
        <f t="shared" si="6"/>
        <v/>
      </c>
      <c r="E84" s="142">
        <f>SUMIF(Stocks!A:$A,$C84,Stocks!$B:$B)</f>
        <v>0</v>
      </c>
      <c r="F84" s="142"/>
      <c r="G84" s="146">
        <f t="shared" ca="1" si="7"/>
        <v>0</v>
      </c>
      <c r="H84" s="158" t="str">
        <f ca="1">IFERROR(IF($C84="","",(SUMIF(INDIRECT(calc!V$6),$C84,INDIRECT(calc!V$12))+SUMIF(INDIRECT(calc!V$7),$C84,INDIRECT(calc!V$13))+SUMIF(INDIRECT(calc!V$8),$C84,INDIRECT(calc!V$14)))/(COUNTIF(INDIRECT(calc!V$6),$C84)+COUNTIF(INDIRECT(calc!V$7),$C84)+COUNTIF(INDIRECT(calc!V$8),$C84))-SUMIF(INDIRECT(calc!V$6),$C84,INDIRECT(calc!V$9))-SUMIF(INDIRECT(calc!V$7),$C84,INDIRECT(calc!V$10))-SUMIF(INDIRECT(calc!V$8),$C84,INDIRECT(calc!V$11))),"")</f>
        <v/>
      </c>
      <c r="I84" s="158" t="str">
        <f ca="1">IFERROR(IF($C84="","",(SUMIF(INDIRECT(calc!W$6),$C84,INDIRECT(calc!W$12))+SUMIF(INDIRECT(calc!W$7),$C84,INDIRECT(calc!W$13))+SUMIF(INDIRECT(calc!W$8),$C84,INDIRECT(calc!W$14)))/(COUNTIF(INDIRECT(calc!W$6),$C84)+COUNTIF(INDIRECT(calc!W$7),$C84)+COUNTIF(INDIRECT(calc!W$8),$C84))-SUMIF(INDIRECT(calc!W$6),$C84,INDIRECT(calc!W$9))-SUMIF(INDIRECT(calc!W$7),$C84,INDIRECT(calc!W$10))-SUMIF(INDIRECT(calc!W$8),$C84,INDIRECT(calc!W$11))),"")</f>
        <v/>
      </c>
      <c r="J84" s="158" t="str">
        <f ca="1">IFERROR(IF($C84="","",(SUMIF(INDIRECT(calc!X$6),$C84,INDIRECT(calc!X$12))+SUMIF(INDIRECT(calc!X$7),$C84,INDIRECT(calc!X$13))+SUMIF(INDIRECT(calc!X$8),$C84,INDIRECT(calc!X$14)))/(COUNTIF(INDIRECT(calc!X$6),$C84)+COUNTIF(INDIRECT(calc!X$7),$C84)+COUNTIF(INDIRECT(calc!X$8),$C84))-SUMIF(INDIRECT(calc!X$6),$C84,INDIRECT(calc!X$9))-SUMIF(INDIRECT(calc!X$7),$C84,INDIRECT(calc!X$10))-SUMIF(INDIRECT(calc!X$8),$C84,INDIRECT(calc!X$11))),"")</f>
        <v/>
      </c>
      <c r="K84" s="158" t="str">
        <f ca="1">IFERROR(IF($C84="","",(SUMIF(INDIRECT(calc!Y$6),$C84,INDIRECT(calc!Y$12))+SUMIF(INDIRECT(calc!Y$7),$C84,INDIRECT(calc!Y$13))+SUMIF(INDIRECT(calc!Y$8),$C84,INDIRECT(calc!Y$14)))/(COUNTIF(INDIRECT(calc!Y$6),$C84)+COUNTIF(INDIRECT(calc!Y$7),$C84)+COUNTIF(INDIRECT(calc!Y$8),$C84))-SUMIF(INDIRECT(calc!Y$6),$C84,INDIRECT(calc!Y$9))-SUMIF(INDIRECT(calc!Y$7),$C84,INDIRECT(calc!Y$10))-SUMIF(INDIRECT(calc!Y$8),$C84,INDIRECT(calc!Y$11))),"")</f>
        <v/>
      </c>
      <c r="L84" s="158" t="str">
        <f ca="1">IFERROR(IF($C84="","",(SUMIF(INDIRECT(calc!Z$6),$C84,INDIRECT(calc!Z$12))+SUMIF(INDIRECT(calc!Z$7),$C84,INDIRECT(calc!Z$13))+SUMIF(INDIRECT(calc!Z$8),$C84,INDIRECT(calc!Z$14)))/(COUNTIF(INDIRECT(calc!Z$6),$C84)+COUNTIF(INDIRECT(calc!Z$7),$C84)+COUNTIF(INDIRECT(calc!Z$8),$C84))-SUMIF(INDIRECT(calc!Z$6),$C84,INDIRECT(calc!Z$9))-SUMIF(INDIRECT(calc!Z$7),$C84,INDIRECT(calc!Z$10))-SUMIF(INDIRECT(calc!Z$8),$C84,INDIRECT(calc!Z$11))),"")</f>
        <v/>
      </c>
      <c r="M84" s="158" t="str">
        <f ca="1">IFERROR(IF($C84="","",(SUMIF(INDIRECT(calc!AA$6),$C84,INDIRECT(calc!AA$12))+SUMIF(INDIRECT(calc!AA$7),$C84,INDIRECT(calc!AA$13))+SUMIF(INDIRECT(calc!AA$8),$C84,INDIRECT(calc!AA$14)))/(COUNTIF(INDIRECT(calc!AA$6),$C84)+COUNTIF(INDIRECT(calc!AA$7),$C84)+COUNTIF(INDIRECT(calc!AA$8),$C84))-SUMIF(INDIRECT(calc!AA$6),$C84,INDIRECT(calc!AA$9))-SUMIF(INDIRECT(calc!AA$7),$C84,INDIRECT(calc!AA$10))-SUMIF(INDIRECT(calc!AA$8),$C84,INDIRECT(calc!AA$11))),"")</f>
        <v/>
      </c>
      <c r="N84" s="158" t="str">
        <f ca="1">IFERROR(IF($C84="","",(SUMIF(INDIRECT(calc!AB$6),$C84,INDIRECT(calc!AB$12))+SUMIF(INDIRECT(calc!AB$7),$C84,INDIRECT(calc!AB$13))+SUMIF(INDIRECT(calc!AB$8),$C84,INDIRECT(calc!AB$14)))/(COUNTIF(INDIRECT(calc!AB$6),$C84)+COUNTIF(INDIRECT(calc!AB$7),$C84)+COUNTIF(INDIRECT(calc!AB$8),$C84))-SUMIF(INDIRECT(calc!AB$6),$C84,INDIRECT(calc!AB$9))-SUMIF(INDIRECT(calc!AB$7),$C84,INDIRECT(calc!AB$10))-SUMIF(INDIRECT(calc!AB$8),$C84,INDIRECT(calc!AB$11))),"")</f>
        <v/>
      </c>
      <c r="O84" s="158" t="str">
        <f ca="1">IFERROR(IF($C84="","",(SUMIF(INDIRECT(calc!AC$6),$C84,INDIRECT(calc!AC$12))+SUMIF(INDIRECT(calc!AC$7),$C84,INDIRECT(calc!AC$13))+SUMIF(INDIRECT(calc!AC$8),$C84,INDIRECT(calc!AC$14)))/(COUNTIF(INDIRECT(calc!AC$6),$C84)+COUNTIF(INDIRECT(calc!AC$7),$C84)+COUNTIF(INDIRECT(calc!AC$8),$C84))-SUMIF(INDIRECT(calc!AC$6),$C84,INDIRECT(calc!AC$9))-SUMIF(INDIRECT(calc!AC$7),$C84,INDIRECT(calc!AC$10))-SUMIF(INDIRECT(calc!AC$8),$C84,INDIRECT(calc!AC$11))),"")</f>
        <v/>
      </c>
      <c r="P84" s="158" t="str">
        <f ca="1">IFERROR(IF($C84="","",(SUMIF(INDIRECT(calc!AD$6),$C84,INDIRECT(calc!AD$12))+SUMIF(INDIRECT(calc!AD$7),$C84,INDIRECT(calc!AD$13))+SUMIF(INDIRECT(calc!AD$8),$C84,INDIRECT(calc!AD$14)))/(COUNTIF(INDIRECT(calc!AD$6),$C84)+COUNTIF(INDIRECT(calc!AD$7),$C84)+COUNTIF(INDIRECT(calc!AD$8),$C84))-SUMIF(INDIRECT(calc!AD$6),$C84,INDIRECT(calc!AD$9))-SUMIF(INDIRECT(calc!AD$7),$C84,INDIRECT(calc!AD$10))-SUMIF(INDIRECT(calc!AD$8),$C84,INDIRECT(calc!AD$11))),"")</f>
        <v/>
      </c>
      <c r="Q84" s="158" t="str">
        <f ca="1">IFERROR(IF($C84="","",(SUMIF(INDIRECT(calc!AE$6),$C84,INDIRECT(calc!AE$12))+SUMIF(INDIRECT(calc!AE$7),$C84,INDIRECT(calc!AE$13))+SUMIF(INDIRECT(calc!AE$8),$C84,INDIRECT(calc!AE$14)))/(COUNTIF(INDIRECT(calc!AE$6),$C84)+COUNTIF(INDIRECT(calc!AE$7),$C84)+COUNTIF(INDIRECT(calc!AE$8),$C84))-SUMIF(INDIRECT(calc!AE$6),$C84,INDIRECT(calc!AE$9))-SUMIF(INDIRECT(calc!AE$7),$C84,INDIRECT(calc!AE$10))-SUMIF(INDIRECT(calc!AE$8),$C84,INDIRECT(calc!AE$11))),"")</f>
        <v/>
      </c>
      <c r="R84" s="158" t="str">
        <f ca="1">IFERROR(IF($C84="","",(SUMIF(INDIRECT(calc!AF$6),$C84,INDIRECT(calc!AF$12))+SUMIF(INDIRECT(calc!AF$7),$C84,INDIRECT(calc!AF$13))+SUMIF(INDIRECT(calc!AF$8),$C84,INDIRECT(calc!AF$14)))/(COUNTIF(INDIRECT(calc!AF$6),$C84)+COUNTIF(INDIRECT(calc!AF$7),$C84)+COUNTIF(INDIRECT(calc!AF$8),$C84))-SUMIF(INDIRECT(calc!AF$6),$C84,INDIRECT(calc!AF$9))-SUMIF(INDIRECT(calc!AF$7),$C84,INDIRECT(calc!AF$10))-SUMIF(INDIRECT(calc!AF$8),$C84,INDIRECT(calc!AF$11))),"")</f>
        <v/>
      </c>
      <c r="S84" s="158" t="str">
        <f ca="1">IFERROR(IF($C84="","",(SUMIF(INDIRECT(calc!AG$6),$C84,INDIRECT(calc!AG$12))+SUMIF(INDIRECT(calc!AG$7),$C84,INDIRECT(calc!AG$13))+SUMIF(INDIRECT(calc!AG$8),$C84,INDIRECT(calc!AG$14)))/(COUNTIF(INDIRECT(calc!AG$6),$C84)+COUNTIF(INDIRECT(calc!AG$7),$C84)+COUNTIF(INDIRECT(calc!AG$8),$C84))-SUMIF(INDIRECT(calc!AG$6),$C84,INDIRECT(calc!AG$9))-SUMIF(INDIRECT(calc!AG$7),$C84,INDIRECT(calc!AG$10))-SUMIF(INDIRECT(calc!AG$8),$C84,INDIRECT(calc!AG$11))),"")</f>
        <v/>
      </c>
      <c r="T84" s="158" t="str">
        <f ca="1">IFERROR(IF($C84="","",(SUMIF(INDIRECT(calc!AH$6),$C84,INDIRECT(calc!AH$12))+SUMIF(INDIRECT(calc!AH$7),$C84,INDIRECT(calc!AH$13))+SUMIF(INDIRECT(calc!AH$8),$C84,INDIRECT(calc!AH$14)))/(COUNTIF(INDIRECT(calc!AH$6),$C84)+COUNTIF(INDIRECT(calc!AH$7),$C84)+COUNTIF(INDIRECT(calc!AH$8),$C84))-SUMIF(INDIRECT(calc!AH$6),$C84,INDIRECT(calc!AH$9))-SUMIF(INDIRECT(calc!AH$7),$C84,INDIRECT(calc!AH$10))-SUMIF(INDIRECT(calc!AH$8),$C84,INDIRECT(calc!AH$11))),"")</f>
        <v/>
      </c>
      <c r="U84" s="158" t="str">
        <f ca="1">IFERROR(IF($C84="","",(SUMIF(INDIRECT(calc!AI$6),$C84,INDIRECT(calc!AI$12))+SUMIF(INDIRECT(calc!AI$7),$C84,INDIRECT(calc!AI$13))+SUMIF(INDIRECT(calc!AI$8),$C84,INDIRECT(calc!AI$14)))/(COUNTIF(INDIRECT(calc!AI$6),$C84)+COUNTIF(INDIRECT(calc!AI$7),$C84)+COUNTIF(INDIRECT(calc!AI$8),$C84))-SUMIF(INDIRECT(calc!AI$6),$C84,INDIRECT(calc!AI$9))-SUMIF(INDIRECT(calc!AI$7),$C84,INDIRECT(calc!AI$10))-SUMIF(INDIRECT(calc!AI$8),$C84,INDIRECT(calc!AI$11))),"")</f>
        <v/>
      </c>
      <c r="V84" s="158" t="str">
        <f ca="1">IFERROR(IF($C84="","",(SUMIF(INDIRECT(calc!AJ$6),$C84,INDIRECT(calc!AJ$12))+SUMIF(INDIRECT(calc!AJ$7),$C84,INDIRECT(calc!AJ$13))+SUMIF(INDIRECT(calc!AJ$8),$C84,INDIRECT(calc!AJ$14)))/(COUNTIF(INDIRECT(calc!AJ$6),$C84)+COUNTIF(INDIRECT(calc!AJ$7),$C84)+COUNTIF(INDIRECT(calc!AJ$8),$C84))-SUMIF(INDIRECT(calc!AJ$6),$C84,INDIRECT(calc!AJ$9))-SUMIF(INDIRECT(calc!AJ$7),$C84,INDIRECT(calc!AJ$10))-SUMIF(INDIRECT(calc!AJ$8),$C84,INDIRECT(calc!AJ$11))),"")</f>
        <v/>
      </c>
      <c r="X84" s="137"/>
    </row>
    <row r="85" spans="3:24">
      <c r="C85" s="131" t="str">
        <f t="shared" si="5"/>
        <v/>
      </c>
      <c r="D85" s="131" t="str">
        <f t="shared" si="6"/>
        <v/>
      </c>
      <c r="E85" s="142">
        <f>SUMIF(Stocks!A:$A,$C85,Stocks!$B:$B)</f>
        <v>0</v>
      </c>
      <c r="F85" s="142"/>
      <c r="G85" s="146">
        <f t="shared" ca="1" si="7"/>
        <v>0</v>
      </c>
      <c r="H85" s="158" t="str">
        <f ca="1">IFERROR(IF($C85="","",(SUMIF(INDIRECT(calc!V$6),$C85,INDIRECT(calc!V$12))+SUMIF(INDIRECT(calc!V$7),$C85,INDIRECT(calc!V$13))+SUMIF(INDIRECT(calc!V$8),$C85,INDIRECT(calc!V$14)))/(COUNTIF(INDIRECT(calc!V$6),$C85)+COUNTIF(INDIRECT(calc!V$7),$C85)+COUNTIF(INDIRECT(calc!V$8),$C85))-SUMIF(INDIRECT(calc!V$6),$C85,INDIRECT(calc!V$9))-SUMIF(INDIRECT(calc!V$7),$C85,INDIRECT(calc!V$10))-SUMIF(INDIRECT(calc!V$8),$C85,INDIRECT(calc!V$11))),"")</f>
        <v/>
      </c>
      <c r="I85" s="158" t="str">
        <f ca="1">IFERROR(IF($C85="","",(SUMIF(INDIRECT(calc!W$6),$C85,INDIRECT(calc!W$12))+SUMIF(INDIRECT(calc!W$7),$C85,INDIRECT(calc!W$13))+SUMIF(INDIRECT(calc!W$8),$C85,INDIRECT(calc!W$14)))/(COUNTIF(INDIRECT(calc!W$6),$C85)+COUNTIF(INDIRECT(calc!W$7),$C85)+COUNTIF(INDIRECT(calc!W$8),$C85))-SUMIF(INDIRECT(calc!W$6),$C85,INDIRECT(calc!W$9))-SUMIF(INDIRECT(calc!W$7),$C85,INDIRECT(calc!W$10))-SUMIF(INDIRECT(calc!W$8),$C85,INDIRECT(calc!W$11))),"")</f>
        <v/>
      </c>
      <c r="J85" s="158" t="str">
        <f ca="1">IFERROR(IF($C85="","",(SUMIF(INDIRECT(calc!X$6),$C85,INDIRECT(calc!X$12))+SUMIF(INDIRECT(calc!X$7),$C85,INDIRECT(calc!X$13))+SUMIF(INDIRECT(calc!X$8),$C85,INDIRECT(calc!X$14)))/(COUNTIF(INDIRECT(calc!X$6),$C85)+COUNTIF(INDIRECT(calc!X$7),$C85)+COUNTIF(INDIRECT(calc!X$8),$C85))-SUMIF(INDIRECT(calc!X$6),$C85,INDIRECT(calc!X$9))-SUMIF(INDIRECT(calc!X$7),$C85,INDIRECT(calc!X$10))-SUMIF(INDIRECT(calc!X$8),$C85,INDIRECT(calc!X$11))),"")</f>
        <v/>
      </c>
      <c r="K85" s="158" t="str">
        <f ca="1">IFERROR(IF($C85="","",(SUMIF(INDIRECT(calc!Y$6),$C85,INDIRECT(calc!Y$12))+SUMIF(INDIRECT(calc!Y$7),$C85,INDIRECT(calc!Y$13))+SUMIF(INDIRECT(calc!Y$8),$C85,INDIRECT(calc!Y$14)))/(COUNTIF(INDIRECT(calc!Y$6),$C85)+COUNTIF(INDIRECT(calc!Y$7),$C85)+COUNTIF(INDIRECT(calc!Y$8),$C85))-SUMIF(INDIRECT(calc!Y$6),$C85,INDIRECT(calc!Y$9))-SUMIF(INDIRECT(calc!Y$7),$C85,INDIRECT(calc!Y$10))-SUMIF(INDIRECT(calc!Y$8),$C85,INDIRECT(calc!Y$11))),"")</f>
        <v/>
      </c>
      <c r="L85" s="158" t="str">
        <f ca="1">IFERROR(IF($C85="","",(SUMIF(INDIRECT(calc!Z$6),$C85,INDIRECT(calc!Z$12))+SUMIF(INDIRECT(calc!Z$7),$C85,INDIRECT(calc!Z$13))+SUMIF(INDIRECT(calc!Z$8),$C85,INDIRECT(calc!Z$14)))/(COUNTIF(INDIRECT(calc!Z$6),$C85)+COUNTIF(INDIRECT(calc!Z$7),$C85)+COUNTIF(INDIRECT(calc!Z$8),$C85))-SUMIF(INDIRECT(calc!Z$6),$C85,INDIRECT(calc!Z$9))-SUMIF(INDIRECT(calc!Z$7),$C85,INDIRECT(calc!Z$10))-SUMIF(INDIRECT(calc!Z$8),$C85,INDIRECT(calc!Z$11))),"")</f>
        <v/>
      </c>
      <c r="M85" s="158" t="str">
        <f ca="1">IFERROR(IF($C85="","",(SUMIF(INDIRECT(calc!AA$6),$C85,INDIRECT(calc!AA$12))+SUMIF(INDIRECT(calc!AA$7),$C85,INDIRECT(calc!AA$13))+SUMIF(INDIRECT(calc!AA$8),$C85,INDIRECT(calc!AA$14)))/(COUNTIF(INDIRECT(calc!AA$6),$C85)+COUNTIF(INDIRECT(calc!AA$7),$C85)+COUNTIF(INDIRECT(calc!AA$8),$C85))-SUMIF(INDIRECT(calc!AA$6),$C85,INDIRECT(calc!AA$9))-SUMIF(INDIRECT(calc!AA$7),$C85,INDIRECT(calc!AA$10))-SUMIF(INDIRECT(calc!AA$8),$C85,INDIRECT(calc!AA$11))),"")</f>
        <v/>
      </c>
      <c r="N85" s="158" t="str">
        <f ca="1">IFERROR(IF($C85="","",(SUMIF(INDIRECT(calc!AB$6),$C85,INDIRECT(calc!AB$12))+SUMIF(INDIRECT(calc!AB$7),$C85,INDIRECT(calc!AB$13))+SUMIF(INDIRECT(calc!AB$8),$C85,INDIRECT(calc!AB$14)))/(COUNTIF(INDIRECT(calc!AB$6),$C85)+COUNTIF(INDIRECT(calc!AB$7),$C85)+COUNTIF(INDIRECT(calc!AB$8),$C85))-SUMIF(INDIRECT(calc!AB$6),$C85,INDIRECT(calc!AB$9))-SUMIF(INDIRECT(calc!AB$7),$C85,INDIRECT(calc!AB$10))-SUMIF(INDIRECT(calc!AB$8),$C85,INDIRECT(calc!AB$11))),"")</f>
        <v/>
      </c>
      <c r="O85" s="158" t="str">
        <f ca="1">IFERROR(IF($C85="","",(SUMIF(INDIRECT(calc!AC$6),$C85,INDIRECT(calc!AC$12))+SUMIF(INDIRECT(calc!AC$7),$C85,INDIRECT(calc!AC$13))+SUMIF(INDIRECT(calc!AC$8),$C85,INDIRECT(calc!AC$14)))/(COUNTIF(INDIRECT(calc!AC$6),$C85)+COUNTIF(INDIRECT(calc!AC$7),$C85)+COUNTIF(INDIRECT(calc!AC$8),$C85))-SUMIF(INDIRECT(calc!AC$6),$C85,INDIRECT(calc!AC$9))-SUMIF(INDIRECT(calc!AC$7),$C85,INDIRECT(calc!AC$10))-SUMIF(INDIRECT(calc!AC$8),$C85,INDIRECT(calc!AC$11))),"")</f>
        <v/>
      </c>
      <c r="P85" s="158" t="str">
        <f ca="1">IFERROR(IF($C85="","",(SUMIF(INDIRECT(calc!AD$6),$C85,INDIRECT(calc!AD$12))+SUMIF(INDIRECT(calc!AD$7),$C85,INDIRECT(calc!AD$13))+SUMIF(INDIRECT(calc!AD$8),$C85,INDIRECT(calc!AD$14)))/(COUNTIF(INDIRECT(calc!AD$6),$C85)+COUNTIF(INDIRECT(calc!AD$7),$C85)+COUNTIF(INDIRECT(calc!AD$8),$C85))-SUMIF(INDIRECT(calc!AD$6),$C85,INDIRECT(calc!AD$9))-SUMIF(INDIRECT(calc!AD$7),$C85,INDIRECT(calc!AD$10))-SUMIF(INDIRECT(calc!AD$8),$C85,INDIRECT(calc!AD$11))),"")</f>
        <v/>
      </c>
      <c r="Q85" s="158" t="str">
        <f ca="1">IFERROR(IF($C85="","",(SUMIF(INDIRECT(calc!AE$6),$C85,INDIRECT(calc!AE$12))+SUMIF(INDIRECT(calc!AE$7),$C85,INDIRECT(calc!AE$13))+SUMIF(INDIRECT(calc!AE$8),$C85,INDIRECT(calc!AE$14)))/(COUNTIF(INDIRECT(calc!AE$6),$C85)+COUNTIF(INDIRECT(calc!AE$7),$C85)+COUNTIF(INDIRECT(calc!AE$8),$C85))-SUMIF(INDIRECT(calc!AE$6),$C85,INDIRECT(calc!AE$9))-SUMIF(INDIRECT(calc!AE$7),$C85,INDIRECT(calc!AE$10))-SUMIF(INDIRECT(calc!AE$8),$C85,INDIRECT(calc!AE$11))),"")</f>
        <v/>
      </c>
      <c r="R85" s="158" t="str">
        <f ca="1">IFERROR(IF($C85="","",(SUMIF(INDIRECT(calc!AF$6),$C85,INDIRECT(calc!AF$12))+SUMIF(INDIRECT(calc!AF$7),$C85,INDIRECT(calc!AF$13))+SUMIF(INDIRECT(calc!AF$8),$C85,INDIRECT(calc!AF$14)))/(COUNTIF(INDIRECT(calc!AF$6),$C85)+COUNTIF(INDIRECT(calc!AF$7),$C85)+COUNTIF(INDIRECT(calc!AF$8),$C85))-SUMIF(INDIRECT(calc!AF$6),$C85,INDIRECT(calc!AF$9))-SUMIF(INDIRECT(calc!AF$7),$C85,INDIRECT(calc!AF$10))-SUMIF(INDIRECT(calc!AF$8),$C85,INDIRECT(calc!AF$11))),"")</f>
        <v/>
      </c>
      <c r="S85" s="158" t="str">
        <f ca="1">IFERROR(IF($C85="","",(SUMIF(INDIRECT(calc!AG$6),$C85,INDIRECT(calc!AG$12))+SUMIF(INDIRECT(calc!AG$7),$C85,INDIRECT(calc!AG$13))+SUMIF(INDIRECT(calc!AG$8),$C85,INDIRECT(calc!AG$14)))/(COUNTIF(INDIRECT(calc!AG$6),$C85)+COUNTIF(INDIRECT(calc!AG$7),$C85)+COUNTIF(INDIRECT(calc!AG$8),$C85))-SUMIF(INDIRECT(calc!AG$6),$C85,INDIRECT(calc!AG$9))-SUMIF(INDIRECT(calc!AG$7),$C85,INDIRECT(calc!AG$10))-SUMIF(INDIRECT(calc!AG$8),$C85,INDIRECT(calc!AG$11))),"")</f>
        <v/>
      </c>
      <c r="T85" s="158" t="str">
        <f ca="1">IFERROR(IF($C85="","",(SUMIF(INDIRECT(calc!AH$6),$C85,INDIRECT(calc!AH$12))+SUMIF(INDIRECT(calc!AH$7),$C85,INDIRECT(calc!AH$13))+SUMIF(INDIRECT(calc!AH$8),$C85,INDIRECT(calc!AH$14)))/(COUNTIF(INDIRECT(calc!AH$6),$C85)+COUNTIF(INDIRECT(calc!AH$7),$C85)+COUNTIF(INDIRECT(calc!AH$8),$C85))-SUMIF(INDIRECT(calc!AH$6),$C85,INDIRECT(calc!AH$9))-SUMIF(INDIRECT(calc!AH$7),$C85,INDIRECT(calc!AH$10))-SUMIF(INDIRECT(calc!AH$8),$C85,INDIRECT(calc!AH$11))),"")</f>
        <v/>
      </c>
      <c r="U85" s="158" t="str">
        <f ca="1">IFERROR(IF($C85="","",(SUMIF(INDIRECT(calc!AI$6),$C85,INDIRECT(calc!AI$12))+SUMIF(INDIRECT(calc!AI$7),$C85,INDIRECT(calc!AI$13))+SUMIF(INDIRECT(calc!AI$8),$C85,INDIRECT(calc!AI$14)))/(COUNTIF(INDIRECT(calc!AI$6),$C85)+COUNTIF(INDIRECT(calc!AI$7),$C85)+COUNTIF(INDIRECT(calc!AI$8),$C85))-SUMIF(INDIRECT(calc!AI$6),$C85,INDIRECT(calc!AI$9))-SUMIF(INDIRECT(calc!AI$7),$C85,INDIRECT(calc!AI$10))-SUMIF(INDIRECT(calc!AI$8),$C85,INDIRECT(calc!AI$11))),"")</f>
        <v/>
      </c>
      <c r="V85" s="158" t="str">
        <f ca="1">IFERROR(IF($C85="","",(SUMIF(INDIRECT(calc!AJ$6),$C85,INDIRECT(calc!AJ$12))+SUMIF(INDIRECT(calc!AJ$7),$C85,INDIRECT(calc!AJ$13))+SUMIF(INDIRECT(calc!AJ$8),$C85,INDIRECT(calc!AJ$14)))/(COUNTIF(INDIRECT(calc!AJ$6),$C85)+COUNTIF(INDIRECT(calc!AJ$7),$C85)+COUNTIF(INDIRECT(calc!AJ$8),$C85))-SUMIF(INDIRECT(calc!AJ$6),$C85,INDIRECT(calc!AJ$9))-SUMIF(INDIRECT(calc!AJ$7),$C85,INDIRECT(calc!AJ$10))-SUMIF(INDIRECT(calc!AJ$8),$C85,INDIRECT(calc!AJ$11))),"")</f>
        <v/>
      </c>
      <c r="X85" s="137"/>
    </row>
    <row r="86" spans="3:24">
      <c r="C86" s="131" t="str">
        <f t="shared" si="5"/>
        <v/>
      </c>
      <c r="D86" s="131" t="str">
        <f t="shared" si="6"/>
        <v/>
      </c>
      <c r="E86" s="142">
        <f>SUMIF(Stocks!A:$A,$C86,Stocks!$B:$B)</f>
        <v>0</v>
      </c>
      <c r="F86" s="142"/>
      <c r="G86" s="146">
        <f t="shared" ca="1" si="7"/>
        <v>0</v>
      </c>
      <c r="H86" s="158" t="str">
        <f ca="1">IFERROR(IF($C86="","",(SUMIF(INDIRECT(calc!V$6),$C86,INDIRECT(calc!V$12))+SUMIF(INDIRECT(calc!V$7),$C86,INDIRECT(calc!V$13))+SUMIF(INDIRECT(calc!V$8),$C86,INDIRECT(calc!V$14)))/(COUNTIF(INDIRECT(calc!V$6),$C86)+COUNTIF(INDIRECT(calc!V$7),$C86)+COUNTIF(INDIRECT(calc!V$8),$C86))-SUMIF(INDIRECT(calc!V$6),$C86,INDIRECT(calc!V$9))-SUMIF(INDIRECT(calc!V$7),$C86,INDIRECT(calc!V$10))-SUMIF(INDIRECT(calc!V$8),$C86,INDIRECT(calc!V$11))),"")</f>
        <v/>
      </c>
      <c r="I86" s="158" t="str">
        <f ca="1">IFERROR(IF($C86="","",(SUMIF(INDIRECT(calc!W$6),$C86,INDIRECT(calc!W$12))+SUMIF(INDIRECT(calc!W$7),$C86,INDIRECT(calc!W$13))+SUMIF(INDIRECT(calc!W$8),$C86,INDIRECT(calc!W$14)))/(COUNTIF(INDIRECT(calc!W$6),$C86)+COUNTIF(INDIRECT(calc!W$7),$C86)+COUNTIF(INDIRECT(calc!W$8),$C86))-SUMIF(INDIRECT(calc!W$6),$C86,INDIRECT(calc!W$9))-SUMIF(INDIRECT(calc!W$7),$C86,INDIRECT(calc!W$10))-SUMIF(INDIRECT(calc!W$8),$C86,INDIRECT(calc!W$11))),"")</f>
        <v/>
      </c>
      <c r="J86" s="158" t="str">
        <f ca="1">IFERROR(IF($C86="","",(SUMIF(INDIRECT(calc!X$6),$C86,INDIRECT(calc!X$12))+SUMIF(INDIRECT(calc!X$7),$C86,INDIRECT(calc!X$13))+SUMIF(INDIRECT(calc!X$8),$C86,INDIRECT(calc!X$14)))/(COUNTIF(INDIRECT(calc!X$6),$C86)+COUNTIF(INDIRECT(calc!X$7),$C86)+COUNTIF(INDIRECT(calc!X$8),$C86))-SUMIF(INDIRECT(calc!X$6),$C86,INDIRECT(calc!X$9))-SUMIF(INDIRECT(calc!X$7),$C86,INDIRECT(calc!X$10))-SUMIF(INDIRECT(calc!X$8),$C86,INDIRECT(calc!X$11))),"")</f>
        <v/>
      </c>
      <c r="K86" s="158" t="str">
        <f ca="1">IFERROR(IF($C86="","",(SUMIF(INDIRECT(calc!Y$6),$C86,INDIRECT(calc!Y$12))+SUMIF(INDIRECT(calc!Y$7),$C86,INDIRECT(calc!Y$13))+SUMIF(INDIRECT(calc!Y$8),$C86,INDIRECT(calc!Y$14)))/(COUNTIF(INDIRECT(calc!Y$6),$C86)+COUNTIF(INDIRECT(calc!Y$7),$C86)+COUNTIF(INDIRECT(calc!Y$8),$C86))-SUMIF(INDIRECT(calc!Y$6),$C86,INDIRECT(calc!Y$9))-SUMIF(INDIRECT(calc!Y$7),$C86,INDIRECT(calc!Y$10))-SUMIF(INDIRECT(calc!Y$8),$C86,INDIRECT(calc!Y$11))),"")</f>
        <v/>
      </c>
      <c r="L86" s="158" t="str">
        <f ca="1">IFERROR(IF($C86="","",(SUMIF(INDIRECT(calc!Z$6),$C86,INDIRECT(calc!Z$12))+SUMIF(INDIRECT(calc!Z$7),$C86,INDIRECT(calc!Z$13))+SUMIF(INDIRECT(calc!Z$8),$C86,INDIRECT(calc!Z$14)))/(COUNTIF(INDIRECT(calc!Z$6),$C86)+COUNTIF(INDIRECT(calc!Z$7),$C86)+COUNTIF(INDIRECT(calc!Z$8),$C86))-SUMIF(INDIRECT(calc!Z$6),$C86,INDIRECT(calc!Z$9))-SUMIF(INDIRECT(calc!Z$7),$C86,INDIRECT(calc!Z$10))-SUMIF(INDIRECT(calc!Z$8),$C86,INDIRECT(calc!Z$11))),"")</f>
        <v/>
      </c>
      <c r="M86" s="158" t="str">
        <f ca="1">IFERROR(IF($C86="","",(SUMIF(INDIRECT(calc!AA$6),$C86,INDIRECT(calc!AA$12))+SUMIF(INDIRECT(calc!AA$7),$C86,INDIRECT(calc!AA$13))+SUMIF(INDIRECT(calc!AA$8),$C86,INDIRECT(calc!AA$14)))/(COUNTIF(INDIRECT(calc!AA$6),$C86)+COUNTIF(INDIRECT(calc!AA$7),$C86)+COUNTIF(INDIRECT(calc!AA$8),$C86))-SUMIF(INDIRECT(calc!AA$6),$C86,INDIRECT(calc!AA$9))-SUMIF(INDIRECT(calc!AA$7),$C86,INDIRECT(calc!AA$10))-SUMIF(INDIRECT(calc!AA$8),$C86,INDIRECT(calc!AA$11))),"")</f>
        <v/>
      </c>
      <c r="N86" s="158" t="str">
        <f ca="1">IFERROR(IF($C86="","",(SUMIF(INDIRECT(calc!AB$6),$C86,INDIRECT(calc!AB$12))+SUMIF(INDIRECT(calc!AB$7),$C86,INDIRECT(calc!AB$13))+SUMIF(INDIRECT(calc!AB$8),$C86,INDIRECT(calc!AB$14)))/(COUNTIF(INDIRECT(calc!AB$6),$C86)+COUNTIF(INDIRECT(calc!AB$7),$C86)+COUNTIF(INDIRECT(calc!AB$8),$C86))-SUMIF(INDIRECT(calc!AB$6),$C86,INDIRECT(calc!AB$9))-SUMIF(INDIRECT(calc!AB$7),$C86,INDIRECT(calc!AB$10))-SUMIF(INDIRECT(calc!AB$8),$C86,INDIRECT(calc!AB$11))),"")</f>
        <v/>
      </c>
      <c r="O86" s="158" t="str">
        <f ca="1">IFERROR(IF($C86="","",(SUMIF(INDIRECT(calc!AC$6),$C86,INDIRECT(calc!AC$12))+SUMIF(INDIRECT(calc!AC$7),$C86,INDIRECT(calc!AC$13))+SUMIF(INDIRECT(calc!AC$8),$C86,INDIRECT(calc!AC$14)))/(COUNTIF(INDIRECT(calc!AC$6),$C86)+COUNTIF(INDIRECT(calc!AC$7),$C86)+COUNTIF(INDIRECT(calc!AC$8),$C86))-SUMIF(INDIRECT(calc!AC$6),$C86,INDIRECT(calc!AC$9))-SUMIF(INDIRECT(calc!AC$7),$C86,INDIRECT(calc!AC$10))-SUMIF(INDIRECT(calc!AC$8),$C86,INDIRECT(calc!AC$11))),"")</f>
        <v/>
      </c>
      <c r="P86" s="158" t="str">
        <f ca="1">IFERROR(IF($C86="","",(SUMIF(INDIRECT(calc!AD$6),$C86,INDIRECT(calc!AD$12))+SUMIF(INDIRECT(calc!AD$7),$C86,INDIRECT(calc!AD$13))+SUMIF(INDIRECT(calc!AD$8),$C86,INDIRECT(calc!AD$14)))/(COUNTIF(INDIRECT(calc!AD$6),$C86)+COUNTIF(INDIRECT(calc!AD$7),$C86)+COUNTIF(INDIRECT(calc!AD$8),$C86))-SUMIF(INDIRECT(calc!AD$6),$C86,INDIRECT(calc!AD$9))-SUMIF(INDIRECT(calc!AD$7),$C86,INDIRECT(calc!AD$10))-SUMIF(INDIRECT(calc!AD$8),$C86,INDIRECT(calc!AD$11))),"")</f>
        <v/>
      </c>
      <c r="Q86" s="158" t="str">
        <f ca="1">IFERROR(IF($C86="","",(SUMIF(INDIRECT(calc!AE$6),$C86,INDIRECT(calc!AE$12))+SUMIF(INDIRECT(calc!AE$7),$C86,INDIRECT(calc!AE$13))+SUMIF(INDIRECT(calc!AE$8),$C86,INDIRECT(calc!AE$14)))/(COUNTIF(INDIRECT(calc!AE$6),$C86)+COUNTIF(INDIRECT(calc!AE$7),$C86)+COUNTIF(INDIRECT(calc!AE$8),$C86))-SUMIF(INDIRECT(calc!AE$6),$C86,INDIRECT(calc!AE$9))-SUMIF(INDIRECT(calc!AE$7),$C86,INDIRECT(calc!AE$10))-SUMIF(INDIRECT(calc!AE$8),$C86,INDIRECT(calc!AE$11))),"")</f>
        <v/>
      </c>
      <c r="R86" s="158" t="str">
        <f ca="1">IFERROR(IF($C86="","",(SUMIF(INDIRECT(calc!AF$6),$C86,INDIRECT(calc!AF$12))+SUMIF(INDIRECT(calc!AF$7),$C86,INDIRECT(calc!AF$13))+SUMIF(INDIRECT(calc!AF$8),$C86,INDIRECT(calc!AF$14)))/(COUNTIF(INDIRECT(calc!AF$6),$C86)+COUNTIF(INDIRECT(calc!AF$7),$C86)+COUNTIF(INDIRECT(calc!AF$8),$C86))-SUMIF(INDIRECT(calc!AF$6),$C86,INDIRECT(calc!AF$9))-SUMIF(INDIRECT(calc!AF$7),$C86,INDIRECT(calc!AF$10))-SUMIF(INDIRECT(calc!AF$8),$C86,INDIRECT(calc!AF$11))),"")</f>
        <v/>
      </c>
      <c r="S86" s="158" t="str">
        <f ca="1">IFERROR(IF($C86="","",(SUMIF(INDIRECT(calc!AG$6),$C86,INDIRECT(calc!AG$12))+SUMIF(INDIRECT(calc!AG$7),$C86,INDIRECT(calc!AG$13))+SUMIF(INDIRECT(calc!AG$8),$C86,INDIRECT(calc!AG$14)))/(COUNTIF(INDIRECT(calc!AG$6),$C86)+COUNTIF(INDIRECT(calc!AG$7),$C86)+COUNTIF(INDIRECT(calc!AG$8),$C86))-SUMIF(INDIRECT(calc!AG$6),$C86,INDIRECT(calc!AG$9))-SUMIF(INDIRECT(calc!AG$7),$C86,INDIRECT(calc!AG$10))-SUMIF(INDIRECT(calc!AG$8),$C86,INDIRECT(calc!AG$11))),"")</f>
        <v/>
      </c>
      <c r="T86" s="158" t="str">
        <f ca="1">IFERROR(IF($C86="","",(SUMIF(INDIRECT(calc!AH$6),$C86,INDIRECT(calc!AH$12))+SUMIF(INDIRECT(calc!AH$7),$C86,INDIRECT(calc!AH$13))+SUMIF(INDIRECT(calc!AH$8),$C86,INDIRECT(calc!AH$14)))/(COUNTIF(INDIRECT(calc!AH$6),$C86)+COUNTIF(INDIRECT(calc!AH$7),$C86)+COUNTIF(INDIRECT(calc!AH$8),$C86))-SUMIF(INDIRECT(calc!AH$6),$C86,INDIRECT(calc!AH$9))-SUMIF(INDIRECT(calc!AH$7),$C86,INDIRECT(calc!AH$10))-SUMIF(INDIRECT(calc!AH$8),$C86,INDIRECT(calc!AH$11))),"")</f>
        <v/>
      </c>
      <c r="U86" s="158" t="str">
        <f ca="1">IFERROR(IF($C86="","",(SUMIF(INDIRECT(calc!AI$6),$C86,INDIRECT(calc!AI$12))+SUMIF(INDIRECT(calc!AI$7),$C86,INDIRECT(calc!AI$13))+SUMIF(INDIRECT(calc!AI$8),$C86,INDIRECT(calc!AI$14)))/(COUNTIF(INDIRECT(calc!AI$6),$C86)+COUNTIF(INDIRECT(calc!AI$7),$C86)+COUNTIF(INDIRECT(calc!AI$8),$C86))-SUMIF(INDIRECT(calc!AI$6),$C86,INDIRECT(calc!AI$9))-SUMIF(INDIRECT(calc!AI$7),$C86,INDIRECT(calc!AI$10))-SUMIF(INDIRECT(calc!AI$8),$C86,INDIRECT(calc!AI$11))),"")</f>
        <v/>
      </c>
      <c r="V86" s="158" t="str">
        <f ca="1">IFERROR(IF($C86="","",(SUMIF(INDIRECT(calc!AJ$6),$C86,INDIRECT(calc!AJ$12))+SUMIF(INDIRECT(calc!AJ$7),$C86,INDIRECT(calc!AJ$13))+SUMIF(INDIRECT(calc!AJ$8),$C86,INDIRECT(calc!AJ$14)))/(COUNTIF(INDIRECT(calc!AJ$6),$C86)+COUNTIF(INDIRECT(calc!AJ$7),$C86)+COUNTIF(INDIRECT(calc!AJ$8),$C86))-SUMIF(INDIRECT(calc!AJ$6),$C86,INDIRECT(calc!AJ$9))-SUMIF(INDIRECT(calc!AJ$7),$C86,INDIRECT(calc!AJ$10))-SUMIF(INDIRECT(calc!AJ$8),$C86,INDIRECT(calc!AJ$11))),"")</f>
        <v/>
      </c>
      <c r="X86" s="137"/>
    </row>
    <row r="87" spans="3:24">
      <c r="C87" s="131" t="str">
        <f t="shared" si="5"/>
        <v/>
      </c>
      <c r="D87" s="131" t="str">
        <f t="shared" si="6"/>
        <v/>
      </c>
      <c r="E87" s="142">
        <f>SUMIF(Stocks!A:$A,$C87,Stocks!$B:$B)</f>
        <v>0</v>
      </c>
      <c r="F87" s="142"/>
      <c r="G87" s="146">
        <f t="shared" ca="1" si="7"/>
        <v>0</v>
      </c>
      <c r="H87" s="158" t="str">
        <f ca="1">IFERROR(IF($C87="","",(SUMIF(INDIRECT(calc!V$6),$C87,INDIRECT(calc!V$12))+SUMIF(INDIRECT(calc!V$7),$C87,INDIRECT(calc!V$13))+SUMIF(INDIRECT(calc!V$8),$C87,INDIRECT(calc!V$14)))/(COUNTIF(INDIRECT(calc!V$6),$C87)+COUNTIF(INDIRECT(calc!V$7),$C87)+COUNTIF(INDIRECT(calc!V$8),$C87))-SUMIF(INDIRECT(calc!V$6),$C87,INDIRECT(calc!V$9))-SUMIF(INDIRECT(calc!V$7),$C87,INDIRECT(calc!V$10))-SUMIF(INDIRECT(calc!V$8),$C87,INDIRECT(calc!V$11))),"")</f>
        <v/>
      </c>
      <c r="I87" s="158" t="str">
        <f ca="1">IFERROR(IF($C87="","",(SUMIF(INDIRECT(calc!W$6),$C87,INDIRECT(calc!W$12))+SUMIF(INDIRECT(calc!W$7),$C87,INDIRECT(calc!W$13))+SUMIF(INDIRECT(calc!W$8),$C87,INDIRECT(calc!W$14)))/(COUNTIF(INDIRECT(calc!W$6),$C87)+COUNTIF(INDIRECT(calc!W$7),$C87)+COUNTIF(INDIRECT(calc!W$8),$C87))-SUMIF(INDIRECT(calc!W$6),$C87,INDIRECT(calc!W$9))-SUMIF(INDIRECT(calc!W$7),$C87,INDIRECT(calc!W$10))-SUMIF(INDIRECT(calc!W$8),$C87,INDIRECT(calc!W$11))),"")</f>
        <v/>
      </c>
      <c r="J87" s="158" t="str">
        <f ca="1">IFERROR(IF($C87="","",(SUMIF(INDIRECT(calc!X$6),$C87,INDIRECT(calc!X$12))+SUMIF(INDIRECT(calc!X$7),$C87,INDIRECT(calc!X$13))+SUMIF(INDIRECT(calc!X$8),$C87,INDIRECT(calc!X$14)))/(COUNTIF(INDIRECT(calc!X$6),$C87)+COUNTIF(INDIRECT(calc!X$7),$C87)+COUNTIF(INDIRECT(calc!X$8),$C87))-SUMIF(INDIRECT(calc!X$6),$C87,INDIRECT(calc!X$9))-SUMIF(INDIRECT(calc!X$7),$C87,INDIRECT(calc!X$10))-SUMIF(INDIRECT(calc!X$8),$C87,INDIRECT(calc!X$11))),"")</f>
        <v/>
      </c>
      <c r="K87" s="158" t="str">
        <f ca="1">IFERROR(IF($C87="","",(SUMIF(INDIRECT(calc!Y$6),$C87,INDIRECT(calc!Y$12))+SUMIF(INDIRECT(calc!Y$7),$C87,INDIRECT(calc!Y$13))+SUMIF(INDIRECT(calc!Y$8),$C87,INDIRECT(calc!Y$14)))/(COUNTIF(INDIRECT(calc!Y$6),$C87)+COUNTIF(INDIRECT(calc!Y$7),$C87)+COUNTIF(INDIRECT(calc!Y$8),$C87))-SUMIF(INDIRECT(calc!Y$6),$C87,INDIRECT(calc!Y$9))-SUMIF(INDIRECT(calc!Y$7),$C87,INDIRECT(calc!Y$10))-SUMIF(INDIRECT(calc!Y$8),$C87,INDIRECT(calc!Y$11))),"")</f>
        <v/>
      </c>
      <c r="L87" s="158" t="str">
        <f ca="1">IFERROR(IF($C87="","",(SUMIF(INDIRECT(calc!Z$6),$C87,INDIRECT(calc!Z$12))+SUMIF(INDIRECT(calc!Z$7),$C87,INDIRECT(calc!Z$13))+SUMIF(INDIRECT(calc!Z$8),$C87,INDIRECT(calc!Z$14)))/(COUNTIF(INDIRECT(calc!Z$6),$C87)+COUNTIF(INDIRECT(calc!Z$7),$C87)+COUNTIF(INDIRECT(calc!Z$8),$C87))-SUMIF(INDIRECT(calc!Z$6),$C87,INDIRECT(calc!Z$9))-SUMIF(INDIRECT(calc!Z$7),$C87,INDIRECT(calc!Z$10))-SUMIF(INDIRECT(calc!Z$8),$C87,INDIRECT(calc!Z$11))),"")</f>
        <v/>
      </c>
      <c r="M87" s="158" t="str">
        <f ca="1">IFERROR(IF($C87="","",(SUMIF(INDIRECT(calc!AA$6),$C87,INDIRECT(calc!AA$12))+SUMIF(INDIRECT(calc!AA$7),$C87,INDIRECT(calc!AA$13))+SUMIF(INDIRECT(calc!AA$8),$C87,INDIRECT(calc!AA$14)))/(COUNTIF(INDIRECT(calc!AA$6),$C87)+COUNTIF(INDIRECT(calc!AA$7),$C87)+COUNTIF(INDIRECT(calc!AA$8),$C87))-SUMIF(INDIRECT(calc!AA$6),$C87,INDIRECT(calc!AA$9))-SUMIF(INDIRECT(calc!AA$7),$C87,INDIRECT(calc!AA$10))-SUMIF(INDIRECT(calc!AA$8),$C87,INDIRECT(calc!AA$11))),"")</f>
        <v/>
      </c>
      <c r="N87" s="158" t="str">
        <f ca="1">IFERROR(IF($C87="","",(SUMIF(INDIRECT(calc!AB$6),$C87,INDIRECT(calc!AB$12))+SUMIF(INDIRECT(calc!AB$7),$C87,INDIRECT(calc!AB$13))+SUMIF(INDIRECT(calc!AB$8),$C87,INDIRECT(calc!AB$14)))/(COUNTIF(INDIRECT(calc!AB$6),$C87)+COUNTIF(INDIRECT(calc!AB$7),$C87)+COUNTIF(INDIRECT(calc!AB$8),$C87))-SUMIF(INDIRECT(calc!AB$6),$C87,INDIRECT(calc!AB$9))-SUMIF(INDIRECT(calc!AB$7),$C87,INDIRECT(calc!AB$10))-SUMIF(INDIRECT(calc!AB$8),$C87,INDIRECT(calc!AB$11))),"")</f>
        <v/>
      </c>
      <c r="O87" s="158" t="str">
        <f ca="1">IFERROR(IF($C87="","",(SUMIF(INDIRECT(calc!AC$6),$C87,INDIRECT(calc!AC$12))+SUMIF(INDIRECT(calc!AC$7),$C87,INDIRECT(calc!AC$13))+SUMIF(INDIRECT(calc!AC$8),$C87,INDIRECT(calc!AC$14)))/(COUNTIF(INDIRECT(calc!AC$6),$C87)+COUNTIF(INDIRECT(calc!AC$7),$C87)+COUNTIF(INDIRECT(calc!AC$8),$C87))-SUMIF(INDIRECT(calc!AC$6),$C87,INDIRECT(calc!AC$9))-SUMIF(INDIRECT(calc!AC$7),$C87,INDIRECT(calc!AC$10))-SUMIF(INDIRECT(calc!AC$8),$C87,INDIRECT(calc!AC$11))),"")</f>
        <v/>
      </c>
      <c r="P87" s="158" t="str">
        <f ca="1">IFERROR(IF($C87="","",(SUMIF(INDIRECT(calc!AD$6),$C87,INDIRECT(calc!AD$12))+SUMIF(INDIRECT(calc!AD$7),$C87,INDIRECT(calc!AD$13))+SUMIF(INDIRECT(calc!AD$8),$C87,INDIRECT(calc!AD$14)))/(COUNTIF(INDIRECT(calc!AD$6),$C87)+COUNTIF(INDIRECT(calc!AD$7),$C87)+COUNTIF(INDIRECT(calc!AD$8),$C87))-SUMIF(INDIRECT(calc!AD$6),$C87,INDIRECT(calc!AD$9))-SUMIF(INDIRECT(calc!AD$7),$C87,INDIRECT(calc!AD$10))-SUMIF(INDIRECT(calc!AD$8),$C87,INDIRECT(calc!AD$11))),"")</f>
        <v/>
      </c>
      <c r="Q87" s="158" t="str">
        <f ca="1">IFERROR(IF($C87="","",(SUMIF(INDIRECT(calc!AE$6),$C87,INDIRECT(calc!AE$12))+SUMIF(INDIRECT(calc!AE$7),$C87,INDIRECT(calc!AE$13))+SUMIF(INDIRECT(calc!AE$8),$C87,INDIRECT(calc!AE$14)))/(COUNTIF(INDIRECT(calc!AE$6),$C87)+COUNTIF(INDIRECT(calc!AE$7),$C87)+COUNTIF(INDIRECT(calc!AE$8),$C87))-SUMIF(INDIRECT(calc!AE$6),$C87,INDIRECT(calc!AE$9))-SUMIF(INDIRECT(calc!AE$7),$C87,INDIRECT(calc!AE$10))-SUMIF(INDIRECT(calc!AE$8),$C87,INDIRECT(calc!AE$11))),"")</f>
        <v/>
      </c>
      <c r="R87" s="158" t="str">
        <f ca="1">IFERROR(IF($C87="","",(SUMIF(INDIRECT(calc!AF$6),$C87,INDIRECT(calc!AF$12))+SUMIF(INDIRECT(calc!AF$7),$C87,INDIRECT(calc!AF$13))+SUMIF(INDIRECT(calc!AF$8),$C87,INDIRECT(calc!AF$14)))/(COUNTIF(INDIRECT(calc!AF$6),$C87)+COUNTIF(INDIRECT(calc!AF$7),$C87)+COUNTIF(INDIRECT(calc!AF$8),$C87))-SUMIF(INDIRECT(calc!AF$6),$C87,INDIRECT(calc!AF$9))-SUMIF(INDIRECT(calc!AF$7),$C87,INDIRECT(calc!AF$10))-SUMIF(INDIRECT(calc!AF$8),$C87,INDIRECT(calc!AF$11))),"")</f>
        <v/>
      </c>
      <c r="S87" s="158" t="str">
        <f ca="1">IFERROR(IF($C87="","",(SUMIF(INDIRECT(calc!AG$6),$C87,INDIRECT(calc!AG$12))+SUMIF(INDIRECT(calc!AG$7),$C87,INDIRECT(calc!AG$13))+SUMIF(INDIRECT(calc!AG$8),$C87,INDIRECT(calc!AG$14)))/(COUNTIF(INDIRECT(calc!AG$6),$C87)+COUNTIF(INDIRECT(calc!AG$7),$C87)+COUNTIF(INDIRECT(calc!AG$8),$C87))-SUMIF(INDIRECT(calc!AG$6),$C87,INDIRECT(calc!AG$9))-SUMIF(INDIRECT(calc!AG$7),$C87,INDIRECT(calc!AG$10))-SUMIF(INDIRECT(calc!AG$8),$C87,INDIRECT(calc!AG$11))),"")</f>
        <v/>
      </c>
      <c r="T87" s="158" t="str">
        <f ca="1">IFERROR(IF($C87="","",(SUMIF(INDIRECT(calc!AH$6),$C87,INDIRECT(calc!AH$12))+SUMIF(INDIRECT(calc!AH$7),$C87,INDIRECT(calc!AH$13))+SUMIF(INDIRECT(calc!AH$8),$C87,INDIRECT(calc!AH$14)))/(COUNTIF(INDIRECT(calc!AH$6),$C87)+COUNTIF(INDIRECT(calc!AH$7),$C87)+COUNTIF(INDIRECT(calc!AH$8),$C87))-SUMIF(INDIRECT(calc!AH$6),$C87,INDIRECT(calc!AH$9))-SUMIF(INDIRECT(calc!AH$7),$C87,INDIRECT(calc!AH$10))-SUMIF(INDIRECT(calc!AH$8),$C87,INDIRECT(calc!AH$11))),"")</f>
        <v/>
      </c>
      <c r="U87" s="158" t="str">
        <f ca="1">IFERROR(IF($C87="","",(SUMIF(INDIRECT(calc!AI$6),$C87,INDIRECT(calc!AI$12))+SUMIF(INDIRECT(calc!AI$7),$C87,INDIRECT(calc!AI$13))+SUMIF(INDIRECT(calc!AI$8),$C87,INDIRECT(calc!AI$14)))/(COUNTIF(INDIRECT(calc!AI$6),$C87)+COUNTIF(INDIRECT(calc!AI$7),$C87)+COUNTIF(INDIRECT(calc!AI$8),$C87))-SUMIF(INDIRECT(calc!AI$6),$C87,INDIRECT(calc!AI$9))-SUMIF(INDIRECT(calc!AI$7),$C87,INDIRECT(calc!AI$10))-SUMIF(INDIRECT(calc!AI$8),$C87,INDIRECT(calc!AI$11))),"")</f>
        <v/>
      </c>
      <c r="V87" s="158" t="str">
        <f ca="1">IFERROR(IF($C87="","",(SUMIF(INDIRECT(calc!AJ$6),$C87,INDIRECT(calc!AJ$12))+SUMIF(INDIRECT(calc!AJ$7),$C87,INDIRECT(calc!AJ$13))+SUMIF(INDIRECT(calc!AJ$8),$C87,INDIRECT(calc!AJ$14)))/(COUNTIF(INDIRECT(calc!AJ$6),$C87)+COUNTIF(INDIRECT(calc!AJ$7),$C87)+COUNTIF(INDIRECT(calc!AJ$8),$C87))-SUMIF(INDIRECT(calc!AJ$6),$C87,INDIRECT(calc!AJ$9))-SUMIF(INDIRECT(calc!AJ$7),$C87,INDIRECT(calc!AJ$10))-SUMIF(INDIRECT(calc!AJ$8),$C87,INDIRECT(calc!AJ$11))),"")</f>
        <v/>
      </c>
      <c r="X87" s="137"/>
    </row>
    <row r="88" spans="3:24">
      <c r="C88" s="131" t="str">
        <f t="shared" si="5"/>
        <v/>
      </c>
      <c r="D88" s="131" t="str">
        <f t="shared" si="6"/>
        <v/>
      </c>
      <c r="E88" s="142">
        <f>SUMIF(Stocks!A:$A,$C88,Stocks!$B:$B)</f>
        <v>0</v>
      </c>
      <c r="F88" s="142"/>
      <c r="G88" s="146">
        <f t="shared" ca="1" si="7"/>
        <v>0</v>
      </c>
      <c r="H88" s="158" t="str">
        <f ca="1">IFERROR(IF($C88="","",(SUMIF(INDIRECT(calc!V$6),$C88,INDIRECT(calc!V$12))+SUMIF(INDIRECT(calc!V$7),$C88,INDIRECT(calc!V$13))+SUMIF(INDIRECT(calc!V$8),$C88,INDIRECT(calc!V$14)))/(COUNTIF(INDIRECT(calc!V$6),$C88)+COUNTIF(INDIRECT(calc!V$7),$C88)+COUNTIF(INDIRECT(calc!V$8),$C88))-SUMIF(INDIRECT(calc!V$6),$C88,INDIRECT(calc!V$9))-SUMIF(INDIRECT(calc!V$7),$C88,INDIRECT(calc!V$10))-SUMIF(INDIRECT(calc!V$8),$C88,INDIRECT(calc!V$11))),"")</f>
        <v/>
      </c>
      <c r="I88" s="158" t="str">
        <f ca="1">IFERROR(IF($C88="","",(SUMIF(INDIRECT(calc!W$6),$C88,INDIRECT(calc!W$12))+SUMIF(INDIRECT(calc!W$7),$C88,INDIRECT(calc!W$13))+SUMIF(INDIRECT(calc!W$8),$C88,INDIRECT(calc!W$14)))/(COUNTIF(INDIRECT(calc!W$6),$C88)+COUNTIF(INDIRECT(calc!W$7),$C88)+COUNTIF(INDIRECT(calc!W$8),$C88))-SUMIF(INDIRECT(calc!W$6),$C88,INDIRECT(calc!W$9))-SUMIF(INDIRECT(calc!W$7),$C88,INDIRECT(calc!W$10))-SUMIF(INDIRECT(calc!W$8),$C88,INDIRECT(calc!W$11))),"")</f>
        <v/>
      </c>
      <c r="J88" s="158" t="str">
        <f ca="1">IFERROR(IF($C88="","",(SUMIF(INDIRECT(calc!X$6),$C88,INDIRECT(calc!X$12))+SUMIF(INDIRECT(calc!X$7),$C88,INDIRECT(calc!X$13))+SUMIF(INDIRECT(calc!X$8),$C88,INDIRECT(calc!X$14)))/(COUNTIF(INDIRECT(calc!X$6),$C88)+COUNTIF(INDIRECT(calc!X$7),$C88)+COUNTIF(INDIRECT(calc!X$8),$C88))-SUMIF(INDIRECT(calc!X$6),$C88,INDIRECT(calc!X$9))-SUMIF(INDIRECT(calc!X$7),$C88,INDIRECT(calc!X$10))-SUMIF(INDIRECT(calc!X$8),$C88,INDIRECT(calc!X$11))),"")</f>
        <v/>
      </c>
      <c r="K88" s="158" t="str">
        <f ca="1">IFERROR(IF($C88="","",(SUMIF(INDIRECT(calc!Y$6),$C88,INDIRECT(calc!Y$12))+SUMIF(INDIRECT(calc!Y$7),$C88,INDIRECT(calc!Y$13))+SUMIF(INDIRECT(calc!Y$8),$C88,INDIRECT(calc!Y$14)))/(COUNTIF(INDIRECT(calc!Y$6),$C88)+COUNTIF(INDIRECT(calc!Y$7),$C88)+COUNTIF(INDIRECT(calc!Y$8),$C88))-SUMIF(INDIRECT(calc!Y$6),$C88,INDIRECT(calc!Y$9))-SUMIF(INDIRECT(calc!Y$7),$C88,INDIRECT(calc!Y$10))-SUMIF(INDIRECT(calc!Y$8),$C88,INDIRECT(calc!Y$11))),"")</f>
        <v/>
      </c>
      <c r="L88" s="158" t="str">
        <f ca="1">IFERROR(IF($C88="","",(SUMIF(INDIRECT(calc!Z$6),$C88,INDIRECT(calc!Z$12))+SUMIF(INDIRECT(calc!Z$7),$C88,INDIRECT(calc!Z$13))+SUMIF(INDIRECT(calc!Z$8),$C88,INDIRECT(calc!Z$14)))/(COUNTIF(INDIRECT(calc!Z$6),$C88)+COUNTIF(INDIRECT(calc!Z$7),$C88)+COUNTIF(INDIRECT(calc!Z$8),$C88))-SUMIF(INDIRECT(calc!Z$6),$C88,INDIRECT(calc!Z$9))-SUMIF(INDIRECT(calc!Z$7),$C88,INDIRECT(calc!Z$10))-SUMIF(INDIRECT(calc!Z$8),$C88,INDIRECT(calc!Z$11))),"")</f>
        <v/>
      </c>
      <c r="M88" s="158" t="str">
        <f ca="1">IFERROR(IF($C88="","",(SUMIF(INDIRECT(calc!AA$6),$C88,INDIRECT(calc!AA$12))+SUMIF(INDIRECT(calc!AA$7),$C88,INDIRECT(calc!AA$13))+SUMIF(INDIRECT(calc!AA$8),$C88,INDIRECT(calc!AA$14)))/(COUNTIF(INDIRECT(calc!AA$6),$C88)+COUNTIF(INDIRECT(calc!AA$7),$C88)+COUNTIF(INDIRECT(calc!AA$8),$C88))-SUMIF(INDIRECT(calc!AA$6),$C88,INDIRECT(calc!AA$9))-SUMIF(INDIRECT(calc!AA$7),$C88,INDIRECT(calc!AA$10))-SUMIF(INDIRECT(calc!AA$8),$C88,INDIRECT(calc!AA$11))),"")</f>
        <v/>
      </c>
      <c r="N88" s="158" t="str">
        <f ca="1">IFERROR(IF($C88="","",(SUMIF(INDIRECT(calc!AB$6),$C88,INDIRECT(calc!AB$12))+SUMIF(INDIRECT(calc!AB$7),$C88,INDIRECT(calc!AB$13))+SUMIF(INDIRECT(calc!AB$8),$C88,INDIRECT(calc!AB$14)))/(COUNTIF(INDIRECT(calc!AB$6),$C88)+COUNTIF(INDIRECT(calc!AB$7),$C88)+COUNTIF(INDIRECT(calc!AB$8),$C88))-SUMIF(INDIRECT(calc!AB$6),$C88,INDIRECT(calc!AB$9))-SUMIF(INDIRECT(calc!AB$7),$C88,INDIRECT(calc!AB$10))-SUMIF(INDIRECT(calc!AB$8),$C88,INDIRECT(calc!AB$11))),"")</f>
        <v/>
      </c>
      <c r="O88" s="158" t="str">
        <f ca="1">IFERROR(IF($C88="","",(SUMIF(INDIRECT(calc!AC$6),$C88,INDIRECT(calc!AC$12))+SUMIF(INDIRECT(calc!AC$7),$C88,INDIRECT(calc!AC$13))+SUMIF(INDIRECT(calc!AC$8),$C88,INDIRECT(calc!AC$14)))/(COUNTIF(INDIRECT(calc!AC$6),$C88)+COUNTIF(INDIRECT(calc!AC$7),$C88)+COUNTIF(INDIRECT(calc!AC$8),$C88))-SUMIF(INDIRECT(calc!AC$6),$C88,INDIRECT(calc!AC$9))-SUMIF(INDIRECT(calc!AC$7),$C88,INDIRECT(calc!AC$10))-SUMIF(INDIRECT(calc!AC$8),$C88,INDIRECT(calc!AC$11))),"")</f>
        <v/>
      </c>
      <c r="P88" s="158" t="str">
        <f ca="1">IFERROR(IF($C88="","",(SUMIF(INDIRECT(calc!AD$6),$C88,INDIRECT(calc!AD$12))+SUMIF(INDIRECT(calc!AD$7),$C88,INDIRECT(calc!AD$13))+SUMIF(INDIRECT(calc!AD$8),$C88,INDIRECT(calc!AD$14)))/(COUNTIF(INDIRECT(calc!AD$6),$C88)+COUNTIF(INDIRECT(calc!AD$7),$C88)+COUNTIF(INDIRECT(calc!AD$8),$C88))-SUMIF(INDIRECT(calc!AD$6),$C88,INDIRECT(calc!AD$9))-SUMIF(INDIRECT(calc!AD$7),$C88,INDIRECT(calc!AD$10))-SUMIF(INDIRECT(calc!AD$8),$C88,INDIRECT(calc!AD$11))),"")</f>
        <v/>
      </c>
      <c r="Q88" s="158" t="str">
        <f ca="1">IFERROR(IF($C88="","",(SUMIF(INDIRECT(calc!AE$6),$C88,INDIRECT(calc!AE$12))+SUMIF(INDIRECT(calc!AE$7),$C88,INDIRECT(calc!AE$13))+SUMIF(INDIRECT(calc!AE$8),$C88,INDIRECT(calc!AE$14)))/(COUNTIF(INDIRECT(calc!AE$6),$C88)+COUNTIF(INDIRECT(calc!AE$7),$C88)+COUNTIF(INDIRECT(calc!AE$8),$C88))-SUMIF(INDIRECT(calc!AE$6),$C88,INDIRECT(calc!AE$9))-SUMIF(INDIRECT(calc!AE$7),$C88,INDIRECT(calc!AE$10))-SUMIF(INDIRECT(calc!AE$8),$C88,INDIRECT(calc!AE$11))),"")</f>
        <v/>
      </c>
      <c r="R88" s="158" t="str">
        <f ca="1">IFERROR(IF($C88="","",(SUMIF(INDIRECT(calc!AF$6),$C88,INDIRECT(calc!AF$12))+SUMIF(INDIRECT(calc!AF$7),$C88,INDIRECT(calc!AF$13))+SUMIF(INDIRECT(calc!AF$8),$C88,INDIRECT(calc!AF$14)))/(COUNTIF(INDIRECT(calc!AF$6),$C88)+COUNTIF(INDIRECT(calc!AF$7),$C88)+COUNTIF(INDIRECT(calc!AF$8),$C88))-SUMIF(INDIRECT(calc!AF$6),$C88,INDIRECT(calc!AF$9))-SUMIF(INDIRECT(calc!AF$7),$C88,INDIRECT(calc!AF$10))-SUMIF(INDIRECT(calc!AF$8),$C88,INDIRECT(calc!AF$11))),"")</f>
        <v/>
      </c>
      <c r="S88" s="158" t="str">
        <f ca="1">IFERROR(IF($C88="","",(SUMIF(INDIRECT(calc!AG$6),$C88,INDIRECT(calc!AG$12))+SUMIF(INDIRECT(calc!AG$7),$C88,INDIRECT(calc!AG$13))+SUMIF(INDIRECT(calc!AG$8),$C88,INDIRECT(calc!AG$14)))/(COUNTIF(INDIRECT(calc!AG$6),$C88)+COUNTIF(INDIRECT(calc!AG$7),$C88)+COUNTIF(INDIRECT(calc!AG$8),$C88))-SUMIF(INDIRECT(calc!AG$6),$C88,INDIRECT(calc!AG$9))-SUMIF(INDIRECT(calc!AG$7),$C88,INDIRECT(calc!AG$10))-SUMIF(INDIRECT(calc!AG$8),$C88,INDIRECT(calc!AG$11))),"")</f>
        <v/>
      </c>
      <c r="T88" s="158" t="str">
        <f ca="1">IFERROR(IF($C88="","",(SUMIF(INDIRECT(calc!AH$6),$C88,INDIRECT(calc!AH$12))+SUMIF(INDIRECT(calc!AH$7),$C88,INDIRECT(calc!AH$13))+SUMIF(INDIRECT(calc!AH$8),$C88,INDIRECT(calc!AH$14)))/(COUNTIF(INDIRECT(calc!AH$6),$C88)+COUNTIF(INDIRECT(calc!AH$7),$C88)+COUNTIF(INDIRECT(calc!AH$8),$C88))-SUMIF(INDIRECT(calc!AH$6),$C88,INDIRECT(calc!AH$9))-SUMIF(INDIRECT(calc!AH$7),$C88,INDIRECT(calc!AH$10))-SUMIF(INDIRECT(calc!AH$8),$C88,INDIRECT(calc!AH$11))),"")</f>
        <v/>
      </c>
      <c r="U88" s="158" t="str">
        <f ca="1">IFERROR(IF($C88="","",(SUMIF(INDIRECT(calc!AI$6),$C88,INDIRECT(calc!AI$12))+SUMIF(INDIRECT(calc!AI$7),$C88,INDIRECT(calc!AI$13))+SUMIF(INDIRECT(calc!AI$8),$C88,INDIRECT(calc!AI$14)))/(COUNTIF(INDIRECT(calc!AI$6),$C88)+COUNTIF(INDIRECT(calc!AI$7),$C88)+COUNTIF(INDIRECT(calc!AI$8),$C88))-SUMIF(INDIRECT(calc!AI$6),$C88,INDIRECT(calc!AI$9))-SUMIF(INDIRECT(calc!AI$7),$C88,INDIRECT(calc!AI$10))-SUMIF(INDIRECT(calc!AI$8),$C88,INDIRECT(calc!AI$11))),"")</f>
        <v/>
      </c>
      <c r="V88" s="158" t="str">
        <f ca="1">IFERROR(IF($C88="","",(SUMIF(INDIRECT(calc!AJ$6),$C88,INDIRECT(calc!AJ$12))+SUMIF(INDIRECT(calc!AJ$7),$C88,INDIRECT(calc!AJ$13))+SUMIF(INDIRECT(calc!AJ$8),$C88,INDIRECT(calc!AJ$14)))/(COUNTIF(INDIRECT(calc!AJ$6),$C88)+COUNTIF(INDIRECT(calc!AJ$7),$C88)+COUNTIF(INDIRECT(calc!AJ$8),$C88))-SUMIF(INDIRECT(calc!AJ$6),$C88,INDIRECT(calc!AJ$9))-SUMIF(INDIRECT(calc!AJ$7),$C88,INDIRECT(calc!AJ$10))-SUMIF(INDIRECT(calc!AJ$8),$C88,INDIRECT(calc!AJ$11))),"")</f>
        <v/>
      </c>
      <c r="X88" s="137"/>
    </row>
    <row r="89" spans="3:24">
      <c r="C89" s="131" t="str">
        <f t="shared" si="5"/>
        <v/>
      </c>
      <c r="D89" s="131" t="str">
        <f t="shared" si="6"/>
        <v/>
      </c>
      <c r="E89" s="142">
        <f>SUMIF(Stocks!A:$A,$C89,Stocks!$B:$B)</f>
        <v>0</v>
      </c>
      <c r="F89" s="142"/>
      <c r="G89" s="146">
        <f t="shared" ca="1" si="7"/>
        <v>0</v>
      </c>
      <c r="H89" s="158" t="str">
        <f ca="1">IFERROR(IF($C89="","",(SUMIF(INDIRECT(calc!V$6),$C89,INDIRECT(calc!V$12))+SUMIF(INDIRECT(calc!V$7),$C89,INDIRECT(calc!V$13))+SUMIF(INDIRECT(calc!V$8),$C89,INDIRECT(calc!V$14)))/(COUNTIF(INDIRECT(calc!V$6),$C89)+COUNTIF(INDIRECT(calc!V$7),$C89)+COUNTIF(INDIRECT(calc!V$8),$C89))-SUMIF(INDIRECT(calc!V$6),$C89,INDIRECT(calc!V$9))-SUMIF(INDIRECT(calc!V$7),$C89,INDIRECT(calc!V$10))-SUMIF(INDIRECT(calc!V$8),$C89,INDIRECT(calc!V$11))),"")</f>
        <v/>
      </c>
      <c r="I89" s="158" t="str">
        <f ca="1">IFERROR(IF($C89="","",(SUMIF(INDIRECT(calc!W$6),$C89,INDIRECT(calc!W$12))+SUMIF(INDIRECT(calc!W$7),$C89,INDIRECT(calc!W$13))+SUMIF(INDIRECT(calc!W$8),$C89,INDIRECT(calc!W$14)))/(COUNTIF(INDIRECT(calc!W$6),$C89)+COUNTIF(INDIRECT(calc!W$7),$C89)+COUNTIF(INDIRECT(calc!W$8),$C89))-SUMIF(INDIRECT(calc!W$6),$C89,INDIRECT(calc!W$9))-SUMIF(INDIRECT(calc!W$7),$C89,INDIRECT(calc!W$10))-SUMIF(INDIRECT(calc!W$8),$C89,INDIRECT(calc!W$11))),"")</f>
        <v/>
      </c>
      <c r="J89" s="158" t="str">
        <f ca="1">IFERROR(IF($C89="","",(SUMIF(INDIRECT(calc!X$6),$C89,INDIRECT(calc!X$12))+SUMIF(INDIRECT(calc!X$7),$C89,INDIRECT(calc!X$13))+SUMIF(INDIRECT(calc!X$8),$C89,INDIRECT(calc!X$14)))/(COUNTIF(INDIRECT(calc!X$6),$C89)+COUNTIF(INDIRECT(calc!X$7),$C89)+COUNTIF(INDIRECT(calc!X$8),$C89))-SUMIF(INDIRECT(calc!X$6),$C89,INDIRECT(calc!X$9))-SUMIF(INDIRECT(calc!X$7),$C89,INDIRECT(calc!X$10))-SUMIF(INDIRECT(calc!X$8),$C89,INDIRECT(calc!X$11))),"")</f>
        <v/>
      </c>
      <c r="K89" s="158" t="str">
        <f ca="1">IFERROR(IF($C89="","",(SUMIF(INDIRECT(calc!Y$6),$C89,INDIRECT(calc!Y$12))+SUMIF(INDIRECT(calc!Y$7),$C89,INDIRECT(calc!Y$13))+SUMIF(INDIRECT(calc!Y$8),$C89,INDIRECT(calc!Y$14)))/(COUNTIF(INDIRECT(calc!Y$6),$C89)+COUNTIF(INDIRECT(calc!Y$7),$C89)+COUNTIF(INDIRECT(calc!Y$8),$C89))-SUMIF(INDIRECT(calc!Y$6),$C89,INDIRECT(calc!Y$9))-SUMIF(INDIRECT(calc!Y$7),$C89,INDIRECT(calc!Y$10))-SUMIF(INDIRECT(calc!Y$8),$C89,INDIRECT(calc!Y$11))),"")</f>
        <v/>
      </c>
      <c r="L89" s="158" t="str">
        <f ca="1">IFERROR(IF($C89="","",(SUMIF(INDIRECT(calc!Z$6),$C89,INDIRECT(calc!Z$12))+SUMIF(INDIRECT(calc!Z$7),$C89,INDIRECT(calc!Z$13))+SUMIF(INDIRECT(calc!Z$8),$C89,INDIRECT(calc!Z$14)))/(COUNTIF(INDIRECT(calc!Z$6),$C89)+COUNTIF(INDIRECT(calc!Z$7),$C89)+COUNTIF(INDIRECT(calc!Z$8),$C89))-SUMIF(INDIRECT(calc!Z$6),$C89,INDIRECT(calc!Z$9))-SUMIF(INDIRECT(calc!Z$7),$C89,INDIRECT(calc!Z$10))-SUMIF(INDIRECT(calc!Z$8),$C89,INDIRECT(calc!Z$11))),"")</f>
        <v/>
      </c>
      <c r="M89" s="158" t="str">
        <f ca="1">IFERROR(IF($C89="","",(SUMIF(INDIRECT(calc!AA$6),$C89,INDIRECT(calc!AA$12))+SUMIF(INDIRECT(calc!AA$7),$C89,INDIRECT(calc!AA$13))+SUMIF(INDIRECT(calc!AA$8),$C89,INDIRECT(calc!AA$14)))/(COUNTIF(INDIRECT(calc!AA$6),$C89)+COUNTIF(INDIRECT(calc!AA$7),$C89)+COUNTIF(INDIRECT(calc!AA$8),$C89))-SUMIF(INDIRECT(calc!AA$6),$C89,INDIRECT(calc!AA$9))-SUMIF(INDIRECT(calc!AA$7),$C89,INDIRECT(calc!AA$10))-SUMIF(INDIRECT(calc!AA$8),$C89,INDIRECT(calc!AA$11))),"")</f>
        <v/>
      </c>
      <c r="N89" s="158" t="str">
        <f ca="1">IFERROR(IF($C89="","",(SUMIF(INDIRECT(calc!AB$6),$C89,INDIRECT(calc!AB$12))+SUMIF(INDIRECT(calc!AB$7),$C89,INDIRECT(calc!AB$13))+SUMIF(INDIRECT(calc!AB$8),$C89,INDIRECT(calc!AB$14)))/(COUNTIF(INDIRECT(calc!AB$6),$C89)+COUNTIF(INDIRECT(calc!AB$7),$C89)+COUNTIF(INDIRECT(calc!AB$8),$C89))-SUMIF(INDIRECT(calc!AB$6),$C89,INDIRECT(calc!AB$9))-SUMIF(INDIRECT(calc!AB$7),$C89,INDIRECT(calc!AB$10))-SUMIF(INDIRECT(calc!AB$8),$C89,INDIRECT(calc!AB$11))),"")</f>
        <v/>
      </c>
      <c r="O89" s="158" t="str">
        <f ca="1">IFERROR(IF($C89="","",(SUMIF(INDIRECT(calc!AC$6),$C89,INDIRECT(calc!AC$12))+SUMIF(INDIRECT(calc!AC$7),$C89,INDIRECT(calc!AC$13))+SUMIF(INDIRECT(calc!AC$8),$C89,INDIRECT(calc!AC$14)))/(COUNTIF(INDIRECT(calc!AC$6),$C89)+COUNTIF(INDIRECT(calc!AC$7),$C89)+COUNTIF(INDIRECT(calc!AC$8),$C89))-SUMIF(INDIRECT(calc!AC$6),$C89,INDIRECT(calc!AC$9))-SUMIF(INDIRECT(calc!AC$7),$C89,INDIRECT(calc!AC$10))-SUMIF(INDIRECT(calc!AC$8),$C89,INDIRECT(calc!AC$11))),"")</f>
        <v/>
      </c>
      <c r="P89" s="158" t="str">
        <f ca="1">IFERROR(IF($C89="","",(SUMIF(INDIRECT(calc!AD$6),$C89,INDIRECT(calc!AD$12))+SUMIF(INDIRECT(calc!AD$7),$C89,INDIRECT(calc!AD$13))+SUMIF(INDIRECT(calc!AD$8),$C89,INDIRECT(calc!AD$14)))/(COUNTIF(INDIRECT(calc!AD$6),$C89)+COUNTIF(INDIRECT(calc!AD$7),$C89)+COUNTIF(INDIRECT(calc!AD$8),$C89))-SUMIF(INDIRECT(calc!AD$6),$C89,INDIRECT(calc!AD$9))-SUMIF(INDIRECT(calc!AD$7),$C89,INDIRECT(calc!AD$10))-SUMIF(INDIRECT(calc!AD$8),$C89,INDIRECT(calc!AD$11))),"")</f>
        <v/>
      </c>
      <c r="Q89" s="158" t="str">
        <f ca="1">IFERROR(IF($C89="","",(SUMIF(INDIRECT(calc!AE$6),$C89,INDIRECT(calc!AE$12))+SUMIF(INDIRECT(calc!AE$7),$C89,INDIRECT(calc!AE$13))+SUMIF(INDIRECT(calc!AE$8),$C89,INDIRECT(calc!AE$14)))/(COUNTIF(INDIRECT(calc!AE$6),$C89)+COUNTIF(INDIRECT(calc!AE$7),$C89)+COUNTIF(INDIRECT(calc!AE$8),$C89))-SUMIF(INDIRECT(calc!AE$6),$C89,INDIRECT(calc!AE$9))-SUMIF(INDIRECT(calc!AE$7),$C89,INDIRECT(calc!AE$10))-SUMIF(INDIRECT(calc!AE$8),$C89,INDIRECT(calc!AE$11))),"")</f>
        <v/>
      </c>
      <c r="R89" s="158" t="str">
        <f ca="1">IFERROR(IF($C89="","",(SUMIF(INDIRECT(calc!AF$6),$C89,INDIRECT(calc!AF$12))+SUMIF(INDIRECT(calc!AF$7),$C89,INDIRECT(calc!AF$13))+SUMIF(INDIRECT(calc!AF$8),$C89,INDIRECT(calc!AF$14)))/(COUNTIF(INDIRECT(calc!AF$6),$C89)+COUNTIF(INDIRECT(calc!AF$7),$C89)+COUNTIF(INDIRECT(calc!AF$8),$C89))-SUMIF(INDIRECT(calc!AF$6),$C89,INDIRECT(calc!AF$9))-SUMIF(INDIRECT(calc!AF$7),$C89,INDIRECT(calc!AF$10))-SUMIF(INDIRECT(calc!AF$8),$C89,INDIRECT(calc!AF$11))),"")</f>
        <v/>
      </c>
      <c r="S89" s="158" t="str">
        <f ca="1">IFERROR(IF($C89="","",(SUMIF(INDIRECT(calc!AG$6),$C89,INDIRECT(calc!AG$12))+SUMIF(INDIRECT(calc!AG$7),$C89,INDIRECT(calc!AG$13))+SUMIF(INDIRECT(calc!AG$8),$C89,INDIRECT(calc!AG$14)))/(COUNTIF(INDIRECT(calc!AG$6),$C89)+COUNTIF(INDIRECT(calc!AG$7),$C89)+COUNTIF(INDIRECT(calc!AG$8),$C89))-SUMIF(INDIRECT(calc!AG$6),$C89,INDIRECT(calc!AG$9))-SUMIF(INDIRECT(calc!AG$7),$C89,INDIRECT(calc!AG$10))-SUMIF(INDIRECT(calc!AG$8),$C89,INDIRECT(calc!AG$11))),"")</f>
        <v/>
      </c>
      <c r="T89" s="158" t="str">
        <f ca="1">IFERROR(IF($C89="","",(SUMIF(INDIRECT(calc!AH$6),$C89,INDIRECT(calc!AH$12))+SUMIF(INDIRECT(calc!AH$7),$C89,INDIRECT(calc!AH$13))+SUMIF(INDIRECT(calc!AH$8),$C89,INDIRECT(calc!AH$14)))/(COUNTIF(INDIRECT(calc!AH$6),$C89)+COUNTIF(INDIRECT(calc!AH$7),$C89)+COUNTIF(INDIRECT(calc!AH$8),$C89))-SUMIF(INDIRECT(calc!AH$6),$C89,INDIRECT(calc!AH$9))-SUMIF(INDIRECT(calc!AH$7),$C89,INDIRECT(calc!AH$10))-SUMIF(INDIRECT(calc!AH$8),$C89,INDIRECT(calc!AH$11))),"")</f>
        <v/>
      </c>
      <c r="U89" s="158" t="str">
        <f ca="1">IFERROR(IF($C89="","",(SUMIF(INDIRECT(calc!AI$6),$C89,INDIRECT(calc!AI$12))+SUMIF(INDIRECT(calc!AI$7),$C89,INDIRECT(calc!AI$13))+SUMIF(INDIRECT(calc!AI$8),$C89,INDIRECT(calc!AI$14)))/(COUNTIF(INDIRECT(calc!AI$6),$C89)+COUNTIF(INDIRECT(calc!AI$7),$C89)+COUNTIF(INDIRECT(calc!AI$8),$C89))-SUMIF(INDIRECT(calc!AI$6),$C89,INDIRECT(calc!AI$9))-SUMIF(INDIRECT(calc!AI$7),$C89,INDIRECT(calc!AI$10))-SUMIF(INDIRECT(calc!AI$8),$C89,INDIRECT(calc!AI$11))),"")</f>
        <v/>
      </c>
      <c r="V89" s="158" t="str">
        <f ca="1">IFERROR(IF($C89="","",(SUMIF(INDIRECT(calc!AJ$6),$C89,INDIRECT(calc!AJ$12))+SUMIF(INDIRECT(calc!AJ$7),$C89,INDIRECT(calc!AJ$13))+SUMIF(INDIRECT(calc!AJ$8),$C89,INDIRECT(calc!AJ$14)))/(COUNTIF(INDIRECT(calc!AJ$6),$C89)+COUNTIF(INDIRECT(calc!AJ$7),$C89)+COUNTIF(INDIRECT(calc!AJ$8),$C89))-SUMIF(INDIRECT(calc!AJ$6),$C89,INDIRECT(calc!AJ$9))-SUMIF(INDIRECT(calc!AJ$7),$C89,INDIRECT(calc!AJ$10))-SUMIF(INDIRECT(calc!AJ$8),$C89,INDIRECT(calc!AJ$11))),"")</f>
        <v/>
      </c>
      <c r="X89" s="137"/>
    </row>
    <row r="90" spans="3:24">
      <c r="C90" s="131" t="str">
        <f t="shared" si="5"/>
        <v/>
      </c>
      <c r="D90" s="131" t="str">
        <f t="shared" si="6"/>
        <v/>
      </c>
      <c r="E90" s="142">
        <f>SUMIF(Stocks!A:$A,$C90,Stocks!$B:$B)</f>
        <v>0</v>
      </c>
      <c r="F90" s="142"/>
      <c r="G90" s="146">
        <f t="shared" ca="1" si="7"/>
        <v>0</v>
      </c>
      <c r="H90" s="158" t="str">
        <f ca="1">IFERROR(IF($C90="","",(SUMIF(INDIRECT(calc!V$6),$C90,INDIRECT(calc!V$12))+SUMIF(INDIRECT(calc!V$7),$C90,INDIRECT(calc!V$13))+SUMIF(INDIRECT(calc!V$8),$C90,INDIRECT(calc!V$14)))/(COUNTIF(INDIRECT(calc!V$6),$C90)+COUNTIF(INDIRECT(calc!V$7),$C90)+COUNTIF(INDIRECT(calc!V$8),$C90))-SUMIF(INDIRECT(calc!V$6),$C90,INDIRECT(calc!V$9))-SUMIF(INDIRECT(calc!V$7),$C90,INDIRECT(calc!V$10))-SUMIF(INDIRECT(calc!V$8),$C90,INDIRECT(calc!V$11))),"")</f>
        <v/>
      </c>
      <c r="I90" s="158" t="str">
        <f ca="1">IFERROR(IF($C90="","",(SUMIF(INDIRECT(calc!W$6),$C90,INDIRECT(calc!W$12))+SUMIF(INDIRECT(calc!W$7),$C90,INDIRECT(calc!W$13))+SUMIF(INDIRECT(calc!W$8),$C90,INDIRECT(calc!W$14)))/(COUNTIF(INDIRECT(calc!W$6),$C90)+COUNTIF(INDIRECT(calc!W$7),$C90)+COUNTIF(INDIRECT(calc!W$8),$C90))-SUMIF(INDIRECT(calc!W$6),$C90,INDIRECT(calc!W$9))-SUMIF(INDIRECT(calc!W$7),$C90,INDIRECT(calc!W$10))-SUMIF(INDIRECT(calc!W$8),$C90,INDIRECT(calc!W$11))),"")</f>
        <v/>
      </c>
      <c r="J90" s="158" t="str">
        <f ca="1">IFERROR(IF($C90="","",(SUMIF(INDIRECT(calc!X$6),$C90,INDIRECT(calc!X$12))+SUMIF(INDIRECT(calc!X$7),$C90,INDIRECT(calc!X$13))+SUMIF(INDIRECT(calc!X$8),$C90,INDIRECT(calc!X$14)))/(COUNTIF(INDIRECT(calc!X$6),$C90)+COUNTIF(INDIRECT(calc!X$7),$C90)+COUNTIF(INDIRECT(calc!X$8),$C90))-SUMIF(INDIRECT(calc!X$6),$C90,INDIRECT(calc!X$9))-SUMIF(INDIRECT(calc!X$7),$C90,INDIRECT(calc!X$10))-SUMIF(INDIRECT(calc!X$8),$C90,INDIRECT(calc!X$11))),"")</f>
        <v/>
      </c>
      <c r="K90" s="158" t="str">
        <f ca="1">IFERROR(IF($C90="","",(SUMIF(INDIRECT(calc!Y$6),$C90,INDIRECT(calc!Y$12))+SUMIF(INDIRECT(calc!Y$7),$C90,INDIRECT(calc!Y$13))+SUMIF(INDIRECT(calc!Y$8),$C90,INDIRECT(calc!Y$14)))/(COUNTIF(INDIRECT(calc!Y$6),$C90)+COUNTIF(INDIRECT(calc!Y$7),$C90)+COUNTIF(INDIRECT(calc!Y$8),$C90))-SUMIF(INDIRECT(calc!Y$6),$C90,INDIRECT(calc!Y$9))-SUMIF(INDIRECT(calc!Y$7),$C90,INDIRECT(calc!Y$10))-SUMIF(INDIRECT(calc!Y$8),$C90,INDIRECT(calc!Y$11))),"")</f>
        <v/>
      </c>
      <c r="L90" s="158" t="str">
        <f ca="1">IFERROR(IF($C90="","",(SUMIF(INDIRECT(calc!Z$6),$C90,INDIRECT(calc!Z$12))+SUMIF(INDIRECT(calc!Z$7),$C90,INDIRECT(calc!Z$13))+SUMIF(INDIRECT(calc!Z$8),$C90,INDIRECT(calc!Z$14)))/(COUNTIF(INDIRECT(calc!Z$6),$C90)+COUNTIF(INDIRECT(calc!Z$7),$C90)+COUNTIF(INDIRECT(calc!Z$8),$C90))-SUMIF(INDIRECT(calc!Z$6),$C90,INDIRECT(calc!Z$9))-SUMIF(INDIRECT(calc!Z$7),$C90,INDIRECT(calc!Z$10))-SUMIF(INDIRECT(calc!Z$8),$C90,INDIRECT(calc!Z$11))),"")</f>
        <v/>
      </c>
      <c r="M90" s="158" t="str">
        <f ca="1">IFERROR(IF($C90="","",(SUMIF(INDIRECT(calc!AA$6),$C90,INDIRECT(calc!AA$12))+SUMIF(INDIRECT(calc!AA$7),$C90,INDIRECT(calc!AA$13))+SUMIF(INDIRECT(calc!AA$8),$C90,INDIRECT(calc!AA$14)))/(COUNTIF(INDIRECT(calc!AA$6),$C90)+COUNTIF(INDIRECT(calc!AA$7),$C90)+COUNTIF(INDIRECT(calc!AA$8),$C90))-SUMIF(INDIRECT(calc!AA$6),$C90,INDIRECT(calc!AA$9))-SUMIF(INDIRECT(calc!AA$7),$C90,INDIRECT(calc!AA$10))-SUMIF(INDIRECT(calc!AA$8),$C90,INDIRECT(calc!AA$11))),"")</f>
        <v/>
      </c>
      <c r="N90" s="158" t="str">
        <f ca="1">IFERROR(IF($C90="","",(SUMIF(INDIRECT(calc!AB$6),$C90,INDIRECT(calc!AB$12))+SUMIF(INDIRECT(calc!AB$7),$C90,INDIRECT(calc!AB$13))+SUMIF(INDIRECT(calc!AB$8),$C90,INDIRECT(calc!AB$14)))/(COUNTIF(INDIRECT(calc!AB$6),$C90)+COUNTIF(INDIRECT(calc!AB$7),$C90)+COUNTIF(INDIRECT(calc!AB$8),$C90))-SUMIF(INDIRECT(calc!AB$6),$C90,INDIRECT(calc!AB$9))-SUMIF(INDIRECT(calc!AB$7),$C90,INDIRECT(calc!AB$10))-SUMIF(INDIRECT(calc!AB$8),$C90,INDIRECT(calc!AB$11))),"")</f>
        <v/>
      </c>
      <c r="O90" s="158" t="str">
        <f ca="1">IFERROR(IF($C90="","",(SUMIF(INDIRECT(calc!AC$6),$C90,INDIRECT(calc!AC$12))+SUMIF(INDIRECT(calc!AC$7),$C90,INDIRECT(calc!AC$13))+SUMIF(INDIRECT(calc!AC$8),$C90,INDIRECT(calc!AC$14)))/(COUNTIF(INDIRECT(calc!AC$6),$C90)+COUNTIF(INDIRECT(calc!AC$7),$C90)+COUNTIF(INDIRECT(calc!AC$8),$C90))-SUMIF(INDIRECT(calc!AC$6),$C90,INDIRECT(calc!AC$9))-SUMIF(INDIRECT(calc!AC$7),$C90,INDIRECT(calc!AC$10))-SUMIF(INDIRECT(calc!AC$8),$C90,INDIRECT(calc!AC$11))),"")</f>
        <v/>
      </c>
      <c r="P90" s="158" t="str">
        <f ca="1">IFERROR(IF($C90="","",(SUMIF(INDIRECT(calc!AD$6),$C90,INDIRECT(calc!AD$12))+SUMIF(INDIRECT(calc!AD$7),$C90,INDIRECT(calc!AD$13))+SUMIF(INDIRECT(calc!AD$8),$C90,INDIRECT(calc!AD$14)))/(COUNTIF(INDIRECT(calc!AD$6),$C90)+COUNTIF(INDIRECT(calc!AD$7),$C90)+COUNTIF(INDIRECT(calc!AD$8),$C90))-SUMIF(INDIRECT(calc!AD$6),$C90,INDIRECT(calc!AD$9))-SUMIF(INDIRECT(calc!AD$7),$C90,INDIRECT(calc!AD$10))-SUMIF(INDIRECT(calc!AD$8),$C90,INDIRECT(calc!AD$11))),"")</f>
        <v/>
      </c>
      <c r="Q90" s="158" t="str">
        <f ca="1">IFERROR(IF($C90="","",(SUMIF(INDIRECT(calc!AE$6),$C90,INDIRECT(calc!AE$12))+SUMIF(INDIRECT(calc!AE$7),$C90,INDIRECT(calc!AE$13))+SUMIF(INDIRECT(calc!AE$8),$C90,INDIRECT(calc!AE$14)))/(COUNTIF(INDIRECT(calc!AE$6),$C90)+COUNTIF(INDIRECT(calc!AE$7),$C90)+COUNTIF(INDIRECT(calc!AE$8),$C90))-SUMIF(INDIRECT(calc!AE$6),$C90,INDIRECT(calc!AE$9))-SUMIF(INDIRECT(calc!AE$7),$C90,INDIRECT(calc!AE$10))-SUMIF(INDIRECT(calc!AE$8),$C90,INDIRECT(calc!AE$11))),"")</f>
        <v/>
      </c>
      <c r="R90" s="158" t="str">
        <f ca="1">IFERROR(IF($C90="","",(SUMIF(INDIRECT(calc!AF$6),$C90,INDIRECT(calc!AF$12))+SUMIF(INDIRECT(calc!AF$7),$C90,INDIRECT(calc!AF$13))+SUMIF(INDIRECT(calc!AF$8),$C90,INDIRECT(calc!AF$14)))/(COUNTIF(INDIRECT(calc!AF$6),$C90)+COUNTIF(INDIRECT(calc!AF$7),$C90)+COUNTIF(INDIRECT(calc!AF$8),$C90))-SUMIF(INDIRECT(calc!AF$6),$C90,INDIRECT(calc!AF$9))-SUMIF(INDIRECT(calc!AF$7),$C90,INDIRECT(calc!AF$10))-SUMIF(INDIRECT(calc!AF$8),$C90,INDIRECT(calc!AF$11))),"")</f>
        <v/>
      </c>
      <c r="S90" s="158" t="str">
        <f ca="1">IFERROR(IF($C90="","",(SUMIF(INDIRECT(calc!AG$6),$C90,INDIRECT(calc!AG$12))+SUMIF(INDIRECT(calc!AG$7),$C90,INDIRECT(calc!AG$13))+SUMIF(INDIRECT(calc!AG$8),$C90,INDIRECT(calc!AG$14)))/(COUNTIF(INDIRECT(calc!AG$6),$C90)+COUNTIF(INDIRECT(calc!AG$7),$C90)+COUNTIF(INDIRECT(calc!AG$8),$C90))-SUMIF(INDIRECT(calc!AG$6),$C90,INDIRECT(calc!AG$9))-SUMIF(INDIRECT(calc!AG$7),$C90,INDIRECT(calc!AG$10))-SUMIF(INDIRECT(calc!AG$8),$C90,INDIRECT(calc!AG$11))),"")</f>
        <v/>
      </c>
      <c r="T90" s="158" t="str">
        <f ca="1">IFERROR(IF($C90="","",(SUMIF(INDIRECT(calc!AH$6),$C90,INDIRECT(calc!AH$12))+SUMIF(INDIRECT(calc!AH$7),$C90,INDIRECT(calc!AH$13))+SUMIF(INDIRECT(calc!AH$8),$C90,INDIRECT(calc!AH$14)))/(COUNTIF(INDIRECT(calc!AH$6),$C90)+COUNTIF(INDIRECT(calc!AH$7),$C90)+COUNTIF(INDIRECT(calc!AH$8),$C90))-SUMIF(INDIRECT(calc!AH$6),$C90,INDIRECT(calc!AH$9))-SUMIF(INDIRECT(calc!AH$7),$C90,INDIRECT(calc!AH$10))-SUMIF(INDIRECT(calc!AH$8),$C90,INDIRECT(calc!AH$11))),"")</f>
        <v/>
      </c>
      <c r="U90" s="158" t="str">
        <f ca="1">IFERROR(IF($C90="","",(SUMIF(INDIRECT(calc!AI$6),$C90,INDIRECT(calc!AI$12))+SUMIF(INDIRECT(calc!AI$7),$C90,INDIRECT(calc!AI$13))+SUMIF(INDIRECT(calc!AI$8),$C90,INDIRECT(calc!AI$14)))/(COUNTIF(INDIRECT(calc!AI$6),$C90)+COUNTIF(INDIRECT(calc!AI$7),$C90)+COUNTIF(INDIRECT(calc!AI$8),$C90))-SUMIF(INDIRECT(calc!AI$6),$C90,INDIRECT(calc!AI$9))-SUMIF(INDIRECT(calc!AI$7),$C90,INDIRECT(calc!AI$10))-SUMIF(INDIRECT(calc!AI$8),$C90,INDIRECT(calc!AI$11))),"")</f>
        <v/>
      </c>
      <c r="V90" s="158" t="str">
        <f ca="1">IFERROR(IF($C90="","",(SUMIF(INDIRECT(calc!AJ$6),$C90,INDIRECT(calc!AJ$12))+SUMIF(INDIRECT(calc!AJ$7),$C90,INDIRECT(calc!AJ$13))+SUMIF(INDIRECT(calc!AJ$8),$C90,INDIRECT(calc!AJ$14)))/(COUNTIF(INDIRECT(calc!AJ$6),$C90)+COUNTIF(INDIRECT(calc!AJ$7),$C90)+COUNTIF(INDIRECT(calc!AJ$8),$C90))-SUMIF(INDIRECT(calc!AJ$6),$C90,INDIRECT(calc!AJ$9))-SUMIF(INDIRECT(calc!AJ$7),$C90,INDIRECT(calc!AJ$10))-SUMIF(INDIRECT(calc!AJ$8),$C90,INDIRECT(calc!AJ$11))),"")</f>
        <v/>
      </c>
      <c r="X90" s="137"/>
    </row>
    <row r="91" spans="3:24">
      <c r="C91" s="131" t="str">
        <f t="shared" si="5"/>
        <v/>
      </c>
      <c r="D91" s="131" t="str">
        <f t="shared" si="6"/>
        <v/>
      </c>
      <c r="E91" s="142">
        <f>SUMIF(Stocks!A:$A,$C91,Stocks!$B:$B)</f>
        <v>0</v>
      </c>
      <c r="F91" s="142"/>
      <c r="G91" s="146">
        <f t="shared" ca="1" si="7"/>
        <v>0</v>
      </c>
      <c r="H91" s="158" t="str">
        <f ca="1">IFERROR(IF($C91="","",(SUMIF(INDIRECT(calc!V$6),$C91,INDIRECT(calc!V$12))+SUMIF(INDIRECT(calc!V$7),$C91,INDIRECT(calc!V$13))+SUMIF(INDIRECT(calc!V$8),$C91,INDIRECT(calc!V$14)))/(COUNTIF(INDIRECT(calc!V$6),$C91)+COUNTIF(INDIRECT(calc!V$7),$C91)+COUNTIF(INDIRECT(calc!V$8),$C91))-SUMIF(INDIRECT(calc!V$6),$C91,INDIRECT(calc!V$9))-SUMIF(INDIRECT(calc!V$7),$C91,INDIRECT(calc!V$10))-SUMIF(INDIRECT(calc!V$8),$C91,INDIRECT(calc!V$11))),"")</f>
        <v/>
      </c>
      <c r="I91" s="158" t="str">
        <f ca="1">IFERROR(IF($C91="","",(SUMIF(INDIRECT(calc!W$6),$C91,INDIRECT(calc!W$12))+SUMIF(INDIRECT(calc!W$7),$C91,INDIRECT(calc!W$13))+SUMIF(INDIRECT(calc!W$8),$C91,INDIRECT(calc!W$14)))/(COUNTIF(INDIRECT(calc!W$6),$C91)+COUNTIF(INDIRECT(calc!W$7),$C91)+COUNTIF(INDIRECT(calc!W$8),$C91))-SUMIF(INDIRECT(calc!W$6),$C91,INDIRECT(calc!W$9))-SUMIF(INDIRECT(calc!W$7),$C91,INDIRECT(calc!W$10))-SUMIF(INDIRECT(calc!W$8),$C91,INDIRECT(calc!W$11))),"")</f>
        <v/>
      </c>
      <c r="J91" s="158" t="str">
        <f ca="1">IFERROR(IF($C91="","",(SUMIF(INDIRECT(calc!X$6),$C91,INDIRECT(calc!X$12))+SUMIF(INDIRECT(calc!X$7),$C91,INDIRECT(calc!X$13))+SUMIF(INDIRECT(calc!X$8),$C91,INDIRECT(calc!X$14)))/(COUNTIF(INDIRECT(calc!X$6),$C91)+COUNTIF(INDIRECT(calc!X$7),$C91)+COUNTIF(INDIRECT(calc!X$8),$C91))-SUMIF(INDIRECT(calc!X$6),$C91,INDIRECT(calc!X$9))-SUMIF(INDIRECT(calc!X$7),$C91,INDIRECT(calc!X$10))-SUMIF(INDIRECT(calc!X$8),$C91,INDIRECT(calc!X$11))),"")</f>
        <v/>
      </c>
      <c r="K91" s="158" t="str">
        <f ca="1">IFERROR(IF($C91="","",(SUMIF(INDIRECT(calc!Y$6),$C91,INDIRECT(calc!Y$12))+SUMIF(INDIRECT(calc!Y$7),$C91,INDIRECT(calc!Y$13))+SUMIF(INDIRECT(calc!Y$8),$C91,INDIRECT(calc!Y$14)))/(COUNTIF(INDIRECT(calc!Y$6),$C91)+COUNTIF(INDIRECT(calc!Y$7),$C91)+COUNTIF(INDIRECT(calc!Y$8),$C91))-SUMIF(INDIRECT(calc!Y$6),$C91,INDIRECT(calc!Y$9))-SUMIF(INDIRECT(calc!Y$7),$C91,INDIRECT(calc!Y$10))-SUMIF(INDIRECT(calc!Y$8),$C91,INDIRECT(calc!Y$11))),"")</f>
        <v/>
      </c>
      <c r="L91" s="158" t="str">
        <f ca="1">IFERROR(IF($C91="","",(SUMIF(INDIRECT(calc!Z$6),$C91,INDIRECT(calc!Z$12))+SUMIF(INDIRECT(calc!Z$7),$C91,INDIRECT(calc!Z$13))+SUMIF(INDIRECT(calc!Z$8),$C91,INDIRECT(calc!Z$14)))/(COUNTIF(INDIRECT(calc!Z$6),$C91)+COUNTIF(INDIRECT(calc!Z$7),$C91)+COUNTIF(INDIRECT(calc!Z$8),$C91))-SUMIF(INDIRECT(calc!Z$6),$C91,INDIRECT(calc!Z$9))-SUMIF(INDIRECT(calc!Z$7),$C91,INDIRECT(calc!Z$10))-SUMIF(INDIRECT(calc!Z$8),$C91,INDIRECT(calc!Z$11))),"")</f>
        <v/>
      </c>
      <c r="M91" s="158" t="str">
        <f ca="1">IFERROR(IF($C91="","",(SUMIF(INDIRECT(calc!AA$6),$C91,INDIRECT(calc!AA$12))+SUMIF(INDIRECT(calc!AA$7),$C91,INDIRECT(calc!AA$13))+SUMIF(INDIRECT(calc!AA$8),$C91,INDIRECT(calc!AA$14)))/(COUNTIF(INDIRECT(calc!AA$6),$C91)+COUNTIF(INDIRECT(calc!AA$7),$C91)+COUNTIF(INDIRECT(calc!AA$8),$C91))-SUMIF(INDIRECT(calc!AA$6),$C91,INDIRECT(calc!AA$9))-SUMIF(INDIRECT(calc!AA$7),$C91,INDIRECT(calc!AA$10))-SUMIF(INDIRECT(calc!AA$8),$C91,INDIRECT(calc!AA$11))),"")</f>
        <v/>
      </c>
      <c r="N91" s="158" t="str">
        <f ca="1">IFERROR(IF($C91="","",(SUMIF(INDIRECT(calc!AB$6),$C91,INDIRECT(calc!AB$12))+SUMIF(INDIRECT(calc!AB$7),$C91,INDIRECT(calc!AB$13))+SUMIF(INDIRECT(calc!AB$8),$C91,INDIRECT(calc!AB$14)))/(COUNTIF(INDIRECT(calc!AB$6),$C91)+COUNTIF(INDIRECT(calc!AB$7),$C91)+COUNTIF(INDIRECT(calc!AB$8),$C91))-SUMIF(INDIRECT(calc!AB$6),$C91,INDIRECT(calc!AB$9))-SUMIF(INDIRECT(calc!AB$7),$C91,INDIRECT(calc!AB$10))-SUMIF(INDIRECT(calc!AB$8),$C91,INDIRECT(calc!AB$11))),"")</f>
        <v/>
      </c>
      <c r="O91" s="158" t="str">
        <f ca="1">IFERROR(IF($C91="","",(SUMIF(INDIRECT(calc!AC$6),$C91,INDIRECT(calc!AC$12))+SUMIF(INDIRECT(calc!AC$7),$C91,INDIRECT(calc!AC$13))+SUMIF(INDIRECT(calc!AC$8),$C91,INDIRECT(calc!AC$14)))/(COUNTIF(INDIRECT(calc!AC$6),$C91)+COUNTIF(INDIRECT(calc!AC$7),$C91)+COUNTIF(INDIRECT(calc!AC$8),$C91))-SUMIF(INDIRECT(calc!AC$6),$C91,INDIRECT(calc!AC$9))-SUMIF(INDIRECT(calc!AC$7),$C91,INDIRECT(calc!AC$10))-SUMIF(INDIRECT(calc!AC$8),$C91,INDIRECT(calc!AC$11))),"")</f>
        <v/>
      </c>
      <c r="P91" s="158" t="str">
        <f ca="1">IFERROR(IF($C91="","",(SUMIF(INDIRECT(calc!AD$6),$C91,INDIRECT(calc!AD$12))+SUMIF(INDIRECT(calc!AD$7),$C91,INDIRECT(calc!AD$13))+SUMIF(INDIRECT(calc!AD$8),$C91,INDIRECT(calc!AD$14)))/(COUNTIF(INDIRECT(calc!AD$6),$C91)+COUNTIF(INDIRECT(calc!AD$7),$C91)+COUNTIF(INDIRECT(calc!AD$8),$C91))-SUMIF(INDIRECT(calc!AD$6),$C91,INDIRECT(calc!AD$9))-SUMIF(INDIRECT(calc!AD$7),$C91,INDIRECT(calc!AD$10))-SUMIF(INDIRECT(calc!AD$8),$C91,INDIRECT(calc!AD$11))),"")</f>
        <v/>
      </c>
      <c r="Q91" s="158" t="str">
        <f ca="1">IFERROR(IF($C91="","",(SUMIF(INDIRECT(calc!AE$6),$C91,INDIRECT(calc!AE$12))+SUMIF(INDIRECT(calc!AE$7),$C91,INDIRECT(calc!AE$13))+SUMIF(INDIRECT(calc!AE$8),$C91,INDIRECT(calc!AE$14)))/(COUNTIF(INDIRECT(calc!AE$6),$C91)+COUNTIF(INDIRECT(calc!AE$7),$C91)+COUNTIF(INDIRECT(calc!AE$8),$C91))-SUMIF(INDIRECT(calc!AE$6),$C91,INDIRECT(calc!AE$9))-SUMIF(INDIRECT(calc!AE$7),$C91,INDIRECT(calc!AE$10))-SUMIF(INDIRECT(calc!AE$8),$C91,INDIRECT(calc!AE$11))),"")</f>
        <v/>
      </c>
      <c r="R91" s="158" t="str">
        <f ca="1">IFERROR(IF($C91="","",(SUMIF(INDIRECT(calc!AF$6),$C91,INDIRECT(calc!AF$12))+SUMIF(INDIRECT(calc!AF$7),$C91,INDIRECT(calc!AF$13))+SUMIF(INDIRECT(calc!AF$8),$C91,INDIRECT(calc!AF$14)))/(COUNTIF(INDIRECT(calc!AF$6),$C91)+COUNTIF(INDIRECT(calc!AF$7),$C91)+COUNTIF(INDIRECT(calc!AF$8),$C91))-SUMIF(INDIRECT(calc!AF$6),$C91,INDIRECT(calc!AF$9))-SUMIF(INDIRECT(calc!AF$7),$C91,INDIRECT(calc!AF$10))-SUMIF(INDIRECT(calc!AF$8),$C91,INDIRECT(calc!AF$11))),"")</f>
        <v/>
      </c>
      <c r="S91" s="158" t="str">
        <f ca="1">IFERROR(IF($C91="","",(SUMIF(INDIRECT(calc!AG$6),$C91,INDIRECT(calc!AG$12))+SUMIF(INDIRECT(calc!AG$7),$C91,INDIRECT(calc!AG$13))+SUMIF(INDIRECT(calc!AG$8),$C91,INDIRECT(calc!AG$14)))/(COUNTIF(INDIRECT(calc!AG$6),$C91)+COUNTIF(INDIRECT(calc!AG$7),$C91)+COUNTIF(INDIRECT(calc!AG$8),$C91))-SUMIF(INDIRECT(calc!AG$6),$C91,INDIRECT(calc!AG$9))-SUMIF(INDIRECT(calc!AG$7),$C91,INDIRECT(calc!AG$10))-SUMIF(INDIRECT(calc!AG$8),$C91,INDIRECT(calc!AG$11))),"")</f>
        <v/>
      </c>
      <c r="T91" s="158" t="str">
        <f ca="1">IFERROR(IF($C91="","",(SUMIF(INDIRECT(calc!AH$6),$C91,INDIRECT(calc!AH$12))+SUMIF(INDIRECT(calc!AH$7),$C91,INDIRECT(calc!AH$13))+SUMIF(INDIRECT(calc!AH$8),$C91,INDIRECT(calc!AH$14)))/(COUNTIF(INDIRECT(calc!AH$6),$C91)+COUNTIF(INDIRECT(calc!AH$7),$C91)+COUNTIF(INDIRECT(calc!AH$8),$C91))-SUMIF(INDIRECT(calc!AH$6),$C91,INDIRECT(calc!AH$9))-SUMIF(INDIRECT(calc!AH$7),$C91,INDIRECT(calc!AH$10))-SUMIF(INDIRECT(calc!AH$8),$C91,INDIRECT(calc!AH$11))),"")</f>
        <v/>
      </c>
      <c r="U91" s="158" t="str">
        <f ca="1">IFERROR(IF($C91="","",(SUMIF(INDIRECT(calc!AI$6),$C91,INDIRECT(calc!AI$12))+SUMIF(INDIRECT(calc!AI$7),$C91,INDIRECT(calc!AI$13))+SUMIF(INDIRECT(calc!AI$8),$C91,INDIRECT(calc!AI$14)))/(COUNTIF(INDIRECT(calc!AI$6),$C91)+COUNTIF(INDIRECT(calc!AI$7),$C91)+COUNTIF(INDIRECT(calc!AI$8),$C91))-SUMIF(INDIRECT(calc!AI$6),$C91,INDIRECT(calc!AI$9))-SUMIF(INDIRECT(calc!AI$7),$C91,INDIRECT(calc!AI$10))-SUMIF(INDIRECT(calc!AI$8),$C91,INDIRECT(calc!AI$11))),"")</f>
        <v/>
      </c>
      <c r="V91" s="158" t="str">
        <f ca="1">IFERROR(IF($C91="","",(SUMIF(INDIRECT(calc!AJ$6),$C91,INDIRECT(calc!AJ$12))+SUMIF(INDIRECT(calc!AJ$7),$C91,INDIRECT(calc!AJ$13))+SUMIF(INDIRECT(calc!AJ$8),$C91,INDIRECT(calc!AJ$14)))/(COUNTIF(INDIRECT(calc!AJ$6),$C91)+COUNTIF(INDIRECT(calc!AJ$7),$C91)+COUNTIF(INDIRECT(calc!AJ$8),$C91))-SUMIF(INDIRECT(calc!AJ$6),$C91,INDIRECT(calc!AJ$9))-SUMIF(INDIRECT(calc!AJ$7),$C91,INDIRECT(calc!AJ$10))-SUMIF(INDIRECT(calc!AJ$8),$C91,INDIRECT(calc!AJ$11))),"")</f>
        <v/>
      </c>
      <c r="X91" s="137"/>
    </row>
    <row r="92" spans="3:24">
      <c r="C92" s="131" t="str">
        <f t="shared" si="5"/>
        <v/>
      </c>
      <c r="D92" s="131" t="str">
        <f t="shared" si="6"/>
        <v/>
      </c>
      <c r="E92" s="142">
        <f>SUMIF(Stocks!A:$A,$C92,Stocks!$B:$B)</f>
        <v>0</v>
      </c>
      <c r="F92" s="142"/>
      <c r="G92" s="146">
        <f t="shared" ca="1" si="7"/>
        <v>0</v>
      </c>
      <c r="H92" s="158" t="str">
        <f ca="1">IFERROR(IF($C92="","",(SUMIF(INDIRECT(calc!V$6),$C92,INDIRECT(calc!V$12))+SUMIF(INDIRECT(calc!V$7),$C92,INDIRECT(calc!V$13))+SUMIF(INDIRECT(calc!V$8),$C92,INDIRECT(calc!V$14)))/(COUNTIF(INDIRECT(calc!V$6),$C92)+COUNTIF(INDIRECT(calc!V$7),$C92)+COUNTIF(INDIRECT(calc!V$8),$C92))-SUMIF(INDIRECT(calc!V$6),$C92,INDIRECT(calc!V$9))-SUMIF(INDIRECT(calc!V$7),$C92,INDIRECT(calc!V$10))-SUMIF(INDIRECT(calc!V$8),$C92,INDIRECT(calc!V$11))),"")</f>
        <v/>
      </c>
      <c r="I92" s="158" t="str">
        <f ca="1">IFERROR(IF($C92="","",(SUMIF(INDIRECT(calc!W$6),$C92,INDIRECT(calc!W$12))+SUMIF(INDIRECT(calc!W$7),$C92,INDIRECT(calc!W$13))+SUMIF(INDIRECT(calc!W$8),$C92,INDIRECT(calc!W$14)))/(COUNTIF(INDIRECT(calc!W$6),$C92)+COUNTIF(INDIRECT(calc!W$7),$C92)+COUNTIF(INDIRECT(calc!W$8),$C92))-SUMIF(INDIRECT(calc!W$6),$C92,INDIRECT(calc!W$9))-SUMIF(INDIRECT(calc!W$7),$C92,INDIRECT(calc!W$10))-SUMIF(INDIRECT(calc!W$8),$C92,INDIRECT(calc!W$11))),"")</f>
        <v/>
      </c>
      <c r="J92" s="158" t="str">
        <f ca="1">IFERROR(IF($C92="","",(SUMIF(INDIRECT(calc!X$6),$C92,INDIRECT(calc!X$12))+SUMIF(INDIRECT(calc!X$7),$C92,INDIRECT(calc!X$13))+SUMIF(INDIRECT(calc!X$8),$C92,INDIRECT(calc!X$14)))/(COUNTIF(INDIRECT(calc!X$6),$C92)+COUNTIF(INDIRECT(calc!X$7),$C92)+COUNTIF(INDIRECT(calc!X$8),$C92))-SUMIF(INDIRECT(calc!X$6),$C92,INDIRECT(calc!X$9))-SUMIF(INDIRECT(calc!X$7),$C92,INDIRECT(calc!X$10))-SUMIF(INDIRECT(calc!X$8),$C92,INDIRECT(calc!X$11))),"")</f>
        <v/>
      </c>
      <c r="K92" s="158" t="str">
        <f ca="1">IFERROR(IF($C92="","",(SUMIF(INDIRECT(calc!Y$6),$C92,INDIRECT(calc!Y$12))+SUMIF(INDIRECT(calc!Y$7),$C92,INDIRECT(calc!Y$13))+SUMIF(INDIRECT(calc!Y$8),$C92,INDIRECT(calc!Y$14)))/(COUNTIF(INDIRECT(calc!Y$6),$C92)+COUNTIF(INDIRECT(calc!Y$7),$C92)+COUNTIF(INDIRECT(calc!Y$8),$C92))-SUMIF(INDIRECT(calc!Y$6),$C92,INDIRECT(calc!Y$9))-SUMIF(INDIRECT(calc!Y$7),$C92,INDIRECT(calc!Y$10))-SUMIF(INDIRECT(calc!Y$8),$C92,INDIRECT(calc!Y$11))),"")</f>
        <v/>
      </c>
      <c r="L92" s="158" t="str">
        <f ca="1">IFERROR(IF($C92="","",(SUMIF(INDIRECT(calc!Z$6),$C92,INDIRECT(calc!Z$12))+SUMIF(INDIRECT(calc!Z$7),$C92,INDIRECT(calc!Z$13))+SUMIF(INDIRECT(calc!Z$8),$C92,INDIRECT(calc!Z$14)))/(COUNTIF(INDIRECT(calc!Z$6),$C92)+COUNTIF(INDIRECT(calc!Z$7),$C92)+COUNTIF(INDIRECT(calc!Z$8),$C92))-SUMIF(INDIRECT(calc!Z$6),$C92,INDIRECT(calc!Z$9))-SUMIF(INDIRECT(calc!Z$7),$C92,INDIRECT(calc!Z$10))-SUMIF(INDIRECT(calc!Z$8),$C92,INDIRECT(calc!Z$11))),"")</f>
        <v/>
      </c>
      <c r="M92" s="158" t="str">
        <f ca="1">IFERROR(IF($C92="","",(SUMIF(INDIRECT(calc!AA$6),$C92,INDIRECT(calc!AA$12))+SUMIF(INDIRECT(calc!AA$7),$C92,INDIRECT(calc!AA$13))+SUMIF(INDIRECT(calc!AA$8),$C92,INDIRECT(calc!AA$14)))/(COUNTIF(INDIRECT(calc!AA$6),$C92)+COUNTIF(INDIRECT(calc!AA$7),$C92)+COUNTIF(INDIRECT(calc!AA$8),$C92))-SUMIF(INDIRECT(calc!AA$6),$C92,INDIRECT(calc!AA$9))-SUMIF(INDIRECT(calc!AA$7),$C92,INDIRECT(calc!AA$10))-SUMIF(INDIRECT(calc!AA$8),$C92,INDIRECT(calc!AA$11))),"")</f>
        <v/>
      </c>
      <c r="N92" s="158" t="str">
        <f ca="1">IFERROR(IF($C92="","",(SUMIF(INDIRECT(calc!AB$6),$C92,INDIRECT(calc!AB$12))+SUMIF(INDIRECT(calc!AB$7),$C92,INDIRECT(calc!AB$13))+SUMIF(INDIRECT(calc!AB$8),$C92,INDIRECT(calc!AB$14)))/(COUNTIF(INDIRECT(calc!AB$6),$C92)+COUNTIF(INDIRECT(calc!AB$7),$C92)+COUNTIF(INDIRECT(calc!AB$8),$C92))-SUMIF(INDIRECT(calc!AB$6),$C92,INDIRECT(calc!AB$9))-SUMIF(INDIRECT(calc!AB$7),$C92,INDIRECT(calc!AB$10))-SUMIF(INDIRECT(calc!AB$8),$C92,INDIRECT(calc!AB$11))),"")</f>
        <v/>
      </c>
      <c r="O92" s="158" t="str">
        <f ca="1">IFERROR(IF($C92="","",(SUMIF(INDIRECT(calc!AC$6),$C92,INDIRECT(calc!AC$12))+SUMIF(INDIRECT(calc!AC$7),$C92,INDIRECT(calc!AC$13))+SUMIF(INDIRECT(calc!AC$8),$C92,INDIRECT(calc!AC$14)))/(COUNTIF(INDIRECT(calc!AC$6),$C92)+COUNTIF(INDIRECT(calc!AC$7),$C92)+COUNTIF(INDIRECT(calc!AC$8),$C92))-SUMIF(INDIRECT(calc!AC$6),$C92,INDIRECT(calc!AC$9))-SUMIF(INDIRECT(calc!AC$7),$C92,INDIRECT(calc!AC$10))-SUMIF(INDIRECT(calc!AC$8),$C92,INDIRECT(calc!AC$11))),"")</f>
        <v/>
      </c>
      <c r="P92" s="158" t="str">
        <f ca="1">IFERROR(IF($C92="","",(SUMIF(INDIRECT(calc!AD$6),$C92,INDIRECT(calc!AD$12))+SUMIF(INDIRECT(calc!AD$7),$C92,INDIRECT(calc!AD$13))+SUMIF(INDIRECT(calc!AD$8),$C92,INDIRECT(calc!AD$14)))/(COUNTIF(INDIRECT(calc!AD$6),$C92)+COUNTIF(INDIRECT(calc!AD$7),$C92)+COUNTIF(INDIRECT(calc!AD$8),$C92))-SUMIF(INDIRECT(calc!AD$6),$C92,INDIRECT(calc!AD$9))-SUMIF(INDIRECT(calc!AD$7),$C92,INDIRECT(calc!AD$10))-SUMIF(INDIRECT(calc!AD$8),$C92,INDIRECT(calc!AD$11))),"")</f>
        <v/>
      </c>
      <c r="Q92" s="158" t="str">
        <f ca="1">IFERROR(IF($C92="","",(SUMIF(INDIRECT(calc!AE$6),$C92,INDIRECT(calc!AE$12))+SUMIF(INDIRECT(calc!AE$7),$C92,INDIRECT(calc!AE$13))+SUMIF(INDIRECT(calc!AE$8),$C92,INDIRECT(calc!AE$14)))/(COUNTIF(INDIRECT(calc!AE$6),$C92)+COUNTIF(INDIRECT(calc!AE$7),$C92)+COUNTIF(INDIRECT(calc!AE$8),$C92))-SUMIF(INDIRECT(calc!AE$6),$C92,INDIRECT(calc!AE$9))-SUMIF(INDIRECT(calc!AE$7),$C92,INDIRECT(calc!AE$10))-SUMIF(INDIRECT(calc!AE$8),$C92,INDIRECT(calc!AE$11))),"")</f>
        <v/>
      </c>
      <c r="R92" s="158" t="str">
        <f ca="1">IFERROR(IF($C92="","",(SUMIF(INDIRECT(calc!AF$6),$C92,INDIRECT(calc!AF$12))+SUMIF(INDIRECT(calc!AF$7),$C92,INDIRECT(calc!AF$13))+SUMIF(INDIRECT(calc!AF$8),$C92,INDIRECT(calc!AF$14)))/(COUNTIF(INDIRECT(calc!AF$6),$C92)+COUNTIF(INDIRECT(calc!AF$7),$C92)+COUNTIF(INDIRECT(calc!AF$8),$C92))-SUMIF(INDIRECT(calc!AF$6),$C92,INDIRECT(calc!AF$9))-SUMIF(INDIRECT(calc!AF$7),$C92,INDIRECT(calc!AF$10))-SUMIF(INDIRECT(calc!AF$8),$C92,INDIRECT(calc!AF$11))),"")</f>
        <v/>
      </c>
      <c r="S92" s="158" t="str">
        <f ca="1">IFERROR(IF($C92="","",(SUMIF(INDIRECT(calc!AG$6),$C92,INDIRECT(calc!AG$12))+SUMIF(INDIRECT(calc!AG$7),$C92,INDIRECT(calc!AG$13))+SUMIF(INDIRECT(calc!AG$8),$C92,INDIRECT(calc!AG$14)))/(COUNTIF(INDIRECT(calc!AG$6),$C92)+COUNTIF(INDIRECT(calc!AG$7),$C92)+COUNTIF(INDIRECT(calc!AG$8),$C92))-SUMIF(INDIRECT(calc!AG$6),$C92,INDIRECT(calc!AG$9))-SUMIF(INDIRECT(calc!AG$7),$C92,INDIRECT(calc!AG$10))-SUMIF(INDIRECT(calc!AG$8),$C92,INDIRECT(calc!AG$11))),"")</f>
        <v/>
      </c>
      <c r="T92" s="158" t="str">
        <f ca="1">IFERROR(IF($C92="","",(SUMIF(INDIRECT(calc!AH$6),$C92,INDIRECT(calc!AH$12))+SUMIF(INDIRECT(calc!AH$7),$C92,INDIRECT(calc!AH$13))+SUMIF(INDIRECT(calc!AH$8),$C92,INDIRECT(calc!AH$14)))/(COUNTIF(INDIRECT(calc!AH$6),$C92)+COUNTIF(INDIRECT(calc!AH$7),$C92)+COUNTIF(INDIRECT(calc!AH$8),$C92))-SUMIF(INDIRECT(calc!AH$6),$C92,INDIRECT(calc!AH$9))-SUMIF(INDIRECT(calc!AH$7),$C92,INDIRECT(calc!AH$10))-SUMIF(INDIRECT(calc!AH$8),$C92,INDIRECT(calc!AH$11))),"")</f>
        <v/>
      </c>
      <c r="U92" s="158" t="str">
        <f ca="1">IFERROR(IF($C92="","",(SUMIF(INDIRECT(calc!AI$6),$C92,INDIRECT(calc!AI$12))+SUMIF(INDIRECT(calc!AI$7),$C92,INDIRECT(calc!AI$13))+SUMIF(INDIRECT(calc!AI$8),$C92,INDIRECT(calc!AI$14)))/(COUNTIF(INDIRECT(calc!AI$6),$C92)+COUNTIF(INDIRECT(calc!AI$7),$C92)+COUNTIF(INDIRECT(calc!AI$8),$C92))-SUMIF(INDIRECT(calc!AI$6),$C92,INDIRECT(calc!AI$9))-SUMIF(INDIRECT(calc!AI$7),$C92,INDIRECT(calc!AI$10))-SUMIF(INDIRECT(calc!AI$8),$C92,INDIRECT(calc!AI$11))),"")</f>
        <v/>
      </c>
      <c r="V92" s="158" t="str">
        <f ca="1">IFERROR(IF($C92="","",(SUMIF(INDIRECT(calc!AJ$6),$C92,INDIRECT(calc!AJ$12))+SUMIF(INDIRECT(calc!AJ$7),$C92,INDIRECT(calc!AJ$13))+SUMIF(INDIRECT(calc!AJ$8),$C92,INDIRECT(calc!AJ$14)))/(COUNTIF(INDIRECT(calc!AJ$6),$C92)+COUNTIF(INDIRECT(calc!AJ$7),$C92)+COUNTIF(INDIRECT(calc!AJ$8),$C92))-SUMIF(INDIRECT(calc!AJ$6),$C92,INDIRECT(calc!AJ$9))-SUMIF(INDIRECT(calc!AJ$7),$C92,INDIRECT(calc!AJ$10))-SUMIF(INDIRECT(calc!AJ$8),$C92,INDIRECT(calc!AJ$11))),"")</f>
        <v/>
      </c>
      <c r="X92" s="137"/>
    </row>
    <row r="93" spans="3:24">
      <c r="C93" s="131" t="str">
        <f t="shared" si="5"/>
        <v/>
      </c>
      <c r="D93" s="131" t="str">
        <f t="shared" si="6"/>
        <v/>
      </c>
      <c r="E93" s="142">
        <f>SUMIF(Stocks!A:$A,$C93,Stocks!$B:$B)</f>
        <v>0</v>
      </c>
      <c r="F93" s="142"/>
      <c r="G93" s="146">
        <f t="shared" ca="1" si="7"/>
        <v>0</v>
      </c>
      <c r="H93" s="158" t="str">
        <f ca="1">IFERROR(IF($C93="","",(SUMIF(INDIRECT(calc!V$6),$C93,INDIRECT(calc!V$12))+SUMIF(INDIRECT(calc!V$7),$C93,INDIRECT(calc!V$13))+SUMIF(INDIRECT(calc!V$8),$C93,INDIRECT(calc!V$14)))/(COUNTIF(INDIRECT(calc!V$6),$C93)+COUNTIF(INDIRECT(calc!V$7),$C93)+COUNTIF(INDIRECT(calc!V$8),$C93))-SUMIF(INDIRECT(calc!V$6),$C93,INDIRECT(calc!V$9))-SUMIF(INDIRECT(calc!V$7),$C93,INDIRECT(calc!V$10))-SUMIF(INDIRECT(calc!V$8),$C93,INDIRECT(calc!V$11))),"")</f>
        <v/>
      </c>
      <c r="I93" s="158" t="str">
        <f ca="1">IFERROR(IF($C93="","",(SUMIF(INDIRECT(calc!W$6),$C93,INDIRECT(calc!W$12))+SUMIF(INDIRECT(calc!W$7),$C93,INDIRECT(calc!W$13))+SUMIF(INDIRECT(calc!W$8),$C93,INDIRECT(calc!W$14)))/(COUNTIF(INDIRECT(calc!W$6),$C93)+COUNTIF(INDIRECT(calc!W$7),$C93)+COUNTIF(INDIRECT(calc!W$8),$C93))-SUMIF(INDIRECT(calc!W$6),$C93,INDIRECT(calc!W$9))-SUMIF(INDIRECT(calc!W$7),$C93,INDIRECT(calc!W$10))-SUMIF(INDIRECT(calc!W$8),$C93,INDIRECT(calc!W$11))),"")</f>
        <v/>
      </c>
      <c r="J93" s="158" t="str">
        <f ca="1">IFERROR(IF($C93="","",(SUMIF(INDIRECT(calc!X$6),$C93,INDIRECT(calc!X$12))+SUMIF(INDIRECT(calc!X$7),$C93,INDIRECT(calc!X$13))+SUMIF(INDIRECT(calc!X$8),$C93,INDIRECT(calc!X$14)))/(COUNTIF(INDIRECT(calc!X$6),$C93)+COUNTIF(INDIRECT(calc!X$7),$C93)+COUNTIF(INDIRECT(calc!X$8),$C93))-SUMIF(INDIRECT(calc!X$6),$C93,INDIRECT(calc!X$9))-SUMIF(INDIRECT(calc!X$7),$C93,INDIRECT(calc!X$10))-SUMIF(INDIRECT(calc!X$8),$C93,INDIRECT(calc!X$11))),"")</f>
        <v/>
      </c>
      <c r="K93" s="158" t="str">
        <f ca="1">IFERROR(IF($C93="","",(SUMIF(INDIRECT(calc!Y$6),$C93,INDIRECT(calc!Y$12))+SUMIF(INDIRECT(calc!Y$7),$C93,INDIRECT(calc!Y$13))+SUMIF(INDIRECT(calc!Y$8),$C93,INDIRECT(calc!Y$14)))/(COUNTIF(INDIRECT(calc!Y$6),$C93)+COUNTIF(INDIRECT(calc!Y$7),$C93)+COUNTIF(INDIRECT(calc!Y$8),$C93))-SUMIF(INDIRECT(calc!Y$6),$C93,INDIRECT(calc!Y$9))-SUMIF(INDIRECT(calc!Y$7),$C93,INDIRECT(calc!Y$10))-SUMIF(INDIRECT(calc!Y$8),$C93,INDIRECT(calc!Y$11))),"")</f>
        <v/>
      </c>
      <c r="L93" s="158" t="str">
        <f ca="1">IFERROR(IF($C93="","",(SUMIF(INDIRECT(calc!Z$6),$C93,INDIRECT(calc!Z$12))+SUMIF(INDIRECT(calc!Z$7),$C93,INDIRECT(calc!Z$13))+SUMIF(INDIRECT(calc!Z$8),$C93,INDIRECT(calc!Z$14)))/(COUNTIF(INDIRECT(calc!Z$6),$C93)+COUNTIF(INDIRECT(calc!Z$7),$C93)+COUNTIF(INDIRECT(calc!Z$8),$C93))-SUMIF(INDIRECT(calc!Z$6),$C93,INDIRECT(calc!Z$9))-SUMIF(INDIRECT(calc!Z$7),$C93,INDIRECT(calc!Z$10))-SUMIF(INDIRECT(calc!Z$8),$C93,INDIRECT(calc!Z$11))),"")</f>
        <v/>
      </c>
      <c r="M93" s="158" t="str">
        <f ca="1">IFERROR(IF($C93="","",(SUMIF(INDIRECT(calc!AA$6),$C93,INDIRECT(calc!AA$12))+SUMIF(INDIRECT(calc!AA$7),$C93,INDIRECT(calc!AA$13))+SUMIF(INDIRECT(calc!AA$8),$C93,INDIRECT(calc!AA$14)))/(COUNTIF(INDIRECT(calc!AA$6),$C93)+COUNTIF(INDIRECT(calc!AA$7),$C93)+COUNTIF(INDIRECT(calc!AA$8),$C93))-SUMIF(INDIRECT(calc!AA$6),$C93,INDIRECT(calc!AA$9))-SUMIF(INDIRECT(calc!AA$7),$C93,INDIRECT(calc!AA$10))-SUMIF(INDIRECT(calc!AA$8),$C93,INDIRECT(calc!AA$11))),"")</f>
        <v/>
      </c>
      <c r="N93" s="158" t="str">
        <f ca="1">IFERROR(IF($C93="","",(SUMIF(INDIRECT(calc!AB$6),$C93,INDIRECT(calc!AB$12))+SUMIF(INDIRECT(calc!AB$7),$C93,INDIRECT(calc!AB$13))+SUMIF(INDIRECT(calc!AB$8),$C93,INDIRECT(calc!AB$14)))/(COUNTIF(INDIRECT(calc!AB$6),$C93)+COUNTIF(INDIRECT(calc!AB$7),$C93)+COUNTIF(INDIRECT(calc!AB$8),$C93))-SUMIF(INDIRECT(calc!AB$6),$C93,INDIRECT(calc!AB$9))-SUMIF(INDIRECT(calc!AB$7),$C93,INDIRECT(calc!AB$10))-SUMIF(INDIRECT(calc!AB$8),$C93,INDIRECT(calc!AB$11))),"")</f>
        <v/>
      </c>
      <c r="O93" s="158" t="str">
        <f ca="1">IFERROR(IF($C93="","",(SUMIF(INDIRECT(calc!AC$6),$C93,INDIRECT(calc!AC$12))+SUMIF(INDIRECT(calc!AC$7),$C93,INDIRECT(calc!AC$13))+SUMIF(INDIRECT(calc!AC$8),$C93,INDIRECT(calc!AC$14)))/(COUNTIF(INDIRECT(calc!AC$6),$C93)+COUNTIF(INDIRECT(calc!AC$7),$C93)+COUNTIF(INDIRECT(calc!AC$8),$C93))-SUMIF(INDIRECT(calc!AC$6),$C93,INDIRECT(calc!AC$9))-SUMIF(INDIRECT(calc!AC$7),$C93,INDIRECT(calc!AC$10))-SUMIF(INDIRECT(calc!AC$8),$C93,INDIRECT(calc!AC$11))),"")</f>
        <v/>
      </c>
      <c r="P93" s="158" t="str">
        <f ca="1">IFERROR(IF($C93="","",(SUMIF(INDIRECT(calc!AD$6),$C93,INDIRECT(calc!AD$12))+SUMIF(INDIRECT(calc!AD$7),$C93,INDIRECT(calc!AD$13))+SUMIF(INDIRECT(calc!AD$8),$C93,INDIRECT(calc!AD$14)))/(COUNTIF(INDIRECT(calc!AD$6),$C93)+COUNTIF(INDIRECT(calc!AD$7),$C93)+COUNTIF(INDIRECT(calc!AD$8),$C93))-SUMIF(INDIRECT(calc!AD$6),$C93,INDIRECT(calc!AD$9))-SUMIF(INDIRECT(calc!AD$7),$C93,INDIRECT(calc!AD$10))-SUMIF(INDIRECT(calc!AD$8),$C93,INDIRECT(calc!AD$11))),"")</f>
        <v/>
      </c>
      <c r="Q93" s="158" t="str">
        <f ca="1">IFERROR(IF($C93="","",(SUMIF(INDIRECT(calc!AE$6),$C93,INDIRECT(calc!AE$12))+SUMIF(INDIRECT(calc!AE$7),$C93,INDIRECT(calc!AE$13))+SUMIF(INDIRECT(calc!AE$8),$C93,INDIRECT(calc!AE$14)))/(COUNTIF(INDIRECT(calc!AE$6),$C93)+COUNTIF(INDIRECT(calc!AE$7),$C93)+COUNTIF(INDIRECT(calc!AE$8),$C93))-SUMIF(INDIRECT(calc!AE$6),$C93,INDIRECT(calc!AE$9))-SUMIF(INDIRECT(calc!AE$7),$C93,INDIRECT(calc!AE$10))-SUMIF(INDIRECT(calc!AE$8),$C93,INDIRECT(calc!AE$11))),"")</f>
        <v/>
      </c>
      <c r="R93" s="158" t="str">
        <f ca="1">IFERROR(IF($C93="","",(SUMIF(INDIRECT(calc!AF$6),$C93,INDIRECT(calc!AF$12))+SUMIF(INDIRECT(calc!AF$7),$C93,INDIRECT(calc!AF$13))+SUMIF(INDIRECT(calc!AF$8),$C93,INDIRECT(calc!AF$14)))/(COUNTIF(INDIRECT(calc!AF$6),$C93)+COUNTIF(INDIRECT(calc!AF$7),$C93)+COUNTIF(INDIRECT(calc!AF$8),$C93))-SUMIF(INDIRECT(calc!AF$6),$C93,INDIRECT(calc!AF$9))-SUMIF(INDIRECT(calc!AF$7),$C93,INDIRECT(calc!AF$10))-SUMIF(INDIRECT(calc!AF$8),$C93,INDIRECT(calc!AF$11))),"")</f>
        <v/>
      </c>
      <c r="S93" s="158" t="str">
        <f ca="1">IFERROR(IF($C93="","",(SUMIF(INDIRECT(calc!AG$6),$C93,INDIRECT(calc!AG$12))+SUMIF(INDIRECT(calc!AG$7),$C93,INDIRECT(calc!AG$13))+SUMIF(INDIRECT(calc!AG$8),$C93,INDIRECT(calc!AG$14)))/(COUNTIF(INDIRECT(calc!AG$6),$C93)+COUNTIF(INDIRECT(calc!AG$7),$C93)+COUNTIF(INDIRECT(calc!AG$8),$C93))-SUMIF(INDIRECT(calc!AG$6),$C93,INDIRECT(calc!AG$9))-SUMIF(INDIRECT(calc!AG$7),$C93,INDIRECT(calc!AG$10))-SUMIF(INDIRECT(calc!AG$8),$C93,INDIRECT(calc!AG$11))),"")</f>
        <v/>
      </c>
      <c r="T93" s="158" t="str">
        <f ca="1">IFERROR(IF($C93="","",(SUMIF(INDIRECT(calc!AH$6),$C93,INDIRECT(calc!AH$12))+SUMIF(INDIRECT(calc!AH$7),$C93,INDIRECT(calc!AH$13))+SUMIF(INDIRECT(calc!AH$8),$C93,INDIRECT(calc!AH$14)))/(COUNTIF(INDIRECT(calc!AH$6),$C93)+COUNTIF(INDIRECT(calc!AH$7),$C93)+COUNTIF(INDIRECT(calc!AH$8),$C93))-SUMIF(INDIRECT(calc!AH$6),$C93,INDIRECT(calc!AH$9))-SUMIF(INDIRECT(calc!AH$7),$C93,INDIRECT(calc!AH$10))-SUMIF(INDIRECT(calc!AH$8),$C93,INDIRECT(calc!AH$11))),"")</f>
        <v/>
      </c>
      <c r="U93" s="158" t="str">
        <f ca="1">IFERROR(IF($C93="","",(SUMIF(INDIRECT(calc!AI$6),$C93,INDIRECT(calc!AI$12))+SUMIF(INDIRECT(calc!AI$7),$C93,INDIRECT(calc!AI$13))+SUMIF(INDIRECT(calc!AI$8),$C93,INDIRECT(calc!AI$14)))/(COUNTIF(INDIRECT(calc!AI$6),$C93)+COUNTIF(INDIRECT(calc!AI$7),$C93)+COUNTIF(INDIRECT(calc!AI$8),$C93))-SUMIF(INDIRECT(calc!AI$6),$C93,INDIRECT(calc!AI$9))-SUMIF(INDIRECT(calc!AI$7),$C93,INDIRECT(calc!AI$10))-SUMIF(INDIRECT(calc!AI$8),$C93,INDIRECT(calc!AI$11))),"")</f>
        <v/>
      </c>
      <c r="V93" s="158" t="str">
        <f ca="1">IFERROR(IF($C93="","",(SUMIF(INDIRECT(calc!AJ$6),$C93,INDIRECT(calc!AJ$12))+SUMIF(INDIRECT(calc!AJ$7),$C93,INDIRECT(calc!AJ$13))+SUMIF(INDIRECT(calc!AJ$8),$C93,INDIRECT(calc!AJ$14)))/(COUNTIF(INDIRECT(calc!AJ$6),$C93)+COUNTIF(INDIRECT(calc!AJ$7),$C93)+COUNTIF(INDIRECT(calc!AJ$8),$C93))-SUMIF(INDIRECT(calc!AJ$6),$C93,INDIRECT(calc!AJ$9))-SUMIF(INDIRECT(calc!AJ$7),$C93,INDIRECT(calc!AJ$10))-SUMIF(INDIRECT(calc!AJ$8),$C93,INDIRECT(calc!AJ$11))),"")</f>
        <v/>
      </c>
      <c r="X93" s="137"/>
    </row>
    <row r="94" spans="3:24">
      <c r="C94" s="131" t="str">
        <f t="shared" si="5"/>
        <v/>
      </c>
      <c r="D94" s="131" t="str">
        <f t="shared" si="6"/>
        <v/>
      </c>
      <c r="E94" s="142">
        <f>SUMIF(Stocks!A:$A,$C94,Stocks!$B:$B)</f>
        <v>0</v>
      </c>
      <c r="F94" s="142"/>
      <c r="G94" s="146">
        <f t="shared" ca="1" si="7"/>
        <v>0</v>
      </c>
      <c r="H94" s="158" t="str">
        <f ca="1">IFERROR(IF($C94="","",(SUMIF(INDIRECT(calc!V$6),$C94,INDIRECT(calc!V$12))+SUMIF(INDIRECT(calc!V$7),$C94,INDIRECT(calc!V$13))+SUMIF(INDIRECT(calc!V$8),$C94,INDIRECT(calc!V$14)))/(COUNTIF(INDIRECT(calc!V$6),$C94)+COUNTIF(INDIRECT(calc!V$7),$C94)+COUNTIF(INDIRECT(calc!V$8),$C94))-SUMIF(INDIRECT(calc!V$6),$C94,INDIRECT(calc!V$9))-SUMIF(INDIRECT(calc!V$7),$C94,INDIRECT(calc!V$10))-SUMIF(INDIRECT(calc!V$8),$C94,INDIRECT(calc!V$11))),"")</f>
        <v/>
      </c>
      <c r="I94" s="158" t="str">
        <f ca="1">IFERROR(IF($C94="","",(SUMIF(INDIRECT(calc!W$6),$C94,INDIRECT(calc!W$12))+SUMIF(INDIRECT(calc!W$7),$C94,INDIRECT(calc!W$13))+SUMIF(INDIRECT(calc!W$8),$C94,INDIRECT(calc!W$14)))/(COUNTIF(INDIRECT(calc!W$6),$C94)+COUNTIF(INDIRECT(calc!W$7),$C94)+COUNTIF(INDIRECT(calc!W$8),$C94))-SUMIF(INDIRECT(calc!W$6),$C94,INDIRECT(calc!W$9))-SUMIF(INDIRECT(calc!W$7),$C94,INDIRECT(calc!W$10))-SUMIF(INDIRECT(calc!W$8),$C94,INDIRECT(calc!W$11))),"")</f>
        <v/>
      </c>
      <c r="J94" s="158" t="str">
        <f ca="1">IFERROR(IF($C94="","",(SUMIF(INDIRECT(calc!X$6),$C94,INDIRECT(calc!X$12))+SUMIF(INDIRECT(calc!X$7),$C94,INDIRECT(calc!X$13))+SUMIF(INDIRECT(calc!X$8),$C94,INDIRECT(calc!X$14)))/(COUNTIF(INDIRECT(calc!X$6),$C94)+COUNTIF(INDIRECT(calc!X$7),$C94)+COUNTIF(INDIRECT(calc!X$8),$C94))-SUMIF(INDIRECT(calc!X$6),$C94,INDIRECT(calc!X$9))-SUMIF(INDIRECT(calc!X$7),$C94,INDIRECT(calc!X$10))-SUMIF(INDIRECT(calc!X$8),$C94,INDIRECT(calc!X$11))),"")</f>
        <v/>
      </c>
      <c r="K94" s="158" t="str">
        <f ca="1">IFERROR(IF($C94="","",(SUMIF(INDIRECT(calc!Y$6),$C94,INDIRECT(calc!Y$12))+SUMIF(INDIRECT(calc!Y$7),$C94,INDIRECT(calc!Y$13))+SUMIF(INDIRECT(calc!Y$8),$C94,INDIRECT(calc!Y$14)))/(COUNTIF(INDIRECT(calc!Y$6),$C94)+COUNTIF(INDIRECT(calc!Y$7),$C94)+COUNTIF(INDIRECT(calc!Y$8),$C94))-SUMIF(INDIRECT(calc!Y$6),$C94,INDIRECT(calc!Y$9))-SUMIF(INDIRECT(calc!Y$7),$C94,INDIRECT(calc!Y$10))-SUMIF(INDIRECT(calc!Y$8),$C94,INDIRECT(calc!Y$11))),"")</f>
        <v/>
      </c>
      <c r="L94" s="158" t="str">
        <f ca="1">IFERROR(IF($C94="","",(SUMIF(INDIRECT(calc!Z$6),$C94,INDIRECT(calc!Z$12))+SUMIF(INDIRECT(calc!Z$7),$C94,INDIRECT(calc!Z$13))+SUMIF(INDIRECT(calc!Z$8),$C94,INDIRECT(calc!Z$14)))/(COUNTIF(INDIRECT(calc!Z$6),$C94)+COUNTIF(INDIRECT(calc!Z$7),$C94)+COUNTIF(INDIRECT(calc!Z$8),$C94))-SUMIF(INDIRECT(calc!Z$6),$C94,INDIRECT(calc!Z$9))-SUMIF(INDIRECT(calc!Z$7),$C94,INDIRECT(calc!Z$10))-SUMIF(INDIRECT(calc!Z$8),$C94,INDIRECT(calc!Z$11))),"")</f>
        <v/>
      </c>
      <c r="M94" s="158" t="str">
        <f ca="1">IFERROR(IF($C94="","",(SUMIF(INDIRECT(calc!AA$6),$C94,INDIRECT(calc!AA$12))+SUMIF(INDIRECT(calc!AA$7),$C94,INDIRECT(calc!AA$13))+SUMIF(INDIRECT(calc!AA$8),$C94,INDIRECT(calc!AA$14)))/(COUNTIF(INDIRECT(calc!AA$6),$C94)+COUNTIF(INDIRECT(calc!AA$7),$C94)+COUNTIF(INDIRECT(calc!AA$8),$C94))-SUMIF(INDIRECT(calc!AA$6),$C94,INDIRECT(calc!AA$9))-SUMIF(INDIRECT(calc!AA$7),$C94,INDIRECT(calc!AA$10))-SUMIF(INDIRECT(calc!AA$8),$C94,INDIRECT(calc!AA$11))),"")</f>
        <v/>
      </c>
      <c r="N94" s="158" t="str">
        <f ca="1">IFERROR(IF($C94="","",(SUMIF(INDIRECT(calc!AB$6),$C94,INDIRECT(calc!AB$12))+SUMIF(INDIRECT(calc!AB$7),$C94,INDIRECT(calc!AB$13))+SUMIF(INDIRECT(calc!AB$8),$C94,INDIRECT(calc!AB$14)))/(COUNTIF(INDIRECT(calc!AB$6),$C94)+COUNTIF(INDIRECT(calc!AB$7),$C94)+COUNTIF(INDIRECT(calc!AB$8),$C94))-SUMIF(INDIRECT(calc!AB$6),$C94,INDIRECT(calc!AB$9))-SUMIF(INDIRECT(calc!AB$7),$C94,INDIRECT(calc!AB$10))-SUMIF(INDIRECT(calc!AB$8),$C94,INDIRECT(calc!AB$11))),"")</f>
        <v/>
      </c>
      <c r="O94" s="158" t="str">
        <f ca="1">IFERROR(IF($C94="","",(SUMIF(INDIRECT(calc!AC$6),$C94,INDIRECT(calc!AC$12))+SUMIF(INDIRECT(calc!AC$7),$C94,INDIRECT(calc!AC$13))+SUMIF(INDIRECT(calc!AC$8),$C94,INDIRECT(calc!AC$14)))/(COUNTIF(INDIRECT(calc!AC$6),$C94)+COUNTIF(INDIRECT(calc!AC$7),$C94)+COUNTIF(INDIRECT(calc!AC$8),$C94))-SUMIF(INDIRECT(calc!AC$6),$C94,INDIRECT(calc!AC$9))-SUMIF(INDIRECT(calc!AC$7),$C94,INDIRECT(calc!AC$10))-SUMIF(INDIRECT(calc!AC$8),$C94,INDIRECT(calc!AC$11))),"")</f>
        <v/>
      </c>
      <c r="P94" s="158" t="str">
        <f ca="1">IFERROR(IF($C94="","",(SUMIF(INDIRECT(calc!AD$6),$C94,INDIRECT(calc!AD$12))+SUMIF(INDIRECT(calc!AD$7),$C94,INDIRECT(calc!AD$13))+SUMIF(INDIRECT(calc!AD$8),$C94,INDIRECT(calc!AD$14)))/(COUNTIF(INDIRECT(calc!AD$6),$C94)+COUNTIF(INDIRECT(calc!AD$7),$C94)+COUNTIF(INDIRECT(calc!AD$8),$C94))-SUMIF(INDIRECT(calc!AD$6),$C94,INDIRECT(calc!AD$9))-SUMIF(INDIRECT(calc!AD$7),$C94,INDIRECT(calc!AD$10))-SUMIF(INDIRECT(calc!AD$8),$C94,INDIRECT(calc!AD$11))),"")</f>
        <v/>
      </c>
      <c r="Q94" s="158" t="str">
        <f ca="1">IFERROR(IF($C94="","",(SUMIF(INDIRECT(calc!AE$6),$C94,INDIRECT(calc!AE$12))+SUMIF(INDIRECT(calc!AE$7),$C94,INDIRECT(calc!AE$13))+SUMIF(INDIRECT(calc!AE$8),$C94,INDIRECT(calc!AE$14)))/(COUNTIF(INDIRECT(calc!AE$6),$C94)+COUNTIF(INDIRECT(calc!AE$7),$C94)+COUNTIF(INDIRECT(calc!AE$8),$C94))-SUMIF(INDIRECT(calc!AE$6),$C94,INDIRECT(calc!AE$9))-SUMIF(INDIRECT(calc!AE$7),$C94,INDIRECT(calc!AE$10))-SUMIF(INDIRECT(calc!AE$8),$C94,INDIRECT(calc!AE$11))),"")</f>
        <v/>
      </c>
      <c r="R94" s="158" t="str">
        <f ca="1">IFERROR(IF($C94="","",(SUMIF(INDIRECT(calc!AF$6),$C94,INDIRECT(calc!AF$12))+SUMIF(INDIRECT(calc!AF$7),$C94,INDIRECT(calc!AF$13))+SUMIF(INDIRECT(calc!AF$8),$C94,INDIRECT(calc!AF$14)))/(COUNTIF(INDIRECT(calc!AF$6),$C94)+COUNTIF(INDIRECT(calc!AF$7),$C94)+COUNTIF(INDIRECT(calc!AF$8),$C94))-SUMIF(INDIRECT(calc!AF$6),$C94,INDIRECT(calc!AF$9))-SUMIF(INDIRECT(calc!AF$7),$C94,INDIRECT(calc!AF$10))-SUMIF(INDIRECT(calc!AF$8),$C94,INDIRECT(calc!AF$11))),"")</f>
        <v/>
      </c>
      <c r="S94" s="158" t="str">
        <f ca="1">IFERROR(IF($C94="","",(SUMIF(INDIRECT(calc!AG$6),$C94,INDIRECT(calc!AG$12))+SUMIF(INDIRECT(calc!AG$7),$C94,INDIRECT(calc!AG$13))+SUMIF(INDIRECT(calc!AG$8),$C94,INDIRECT(calc!AG$14)))/(COUNTIF(INDIRECT(calc!AG$6),$C94)+COUNTIF(INDIRECT(calc!AG$7),$C94)+COUNTIF(INDIRECT(calc!AG$8),$C94))-SUMIF(INDIRECT(calc!AG$6),$C94,INDIRECT(calc!AG$9))-SUMIF(INDIRECT(calc!AG$7),$C94,INDIRECT(calc!AG$10))-SUMIF(INDIRECT(calc!AG$8),$C94,INDIRECT(calc!AG$11))),"")</f>
        <v/>
      </c>
      <c r="T94" s="158" t="str">
        <f ca="1">IFERROR(IF($C94="","",(SUMIF(INDIRECT(calc!AH$6),$C94,INDIRECT(calc!AH$12))+SUMIF(INDIRECT(calc!AH$7),$C94,INDIRECT(calc!AH$13))+SUMIF(INDIRECT(calc!AH$8),$C94,INDIRECT(calc!AH$14)))/(COUNTIF(INDIRECT(calc!AH$6),$C94)+COUNTIF(INDIRECT(calc!AH$7),$C94)+COUNTIF(INDIRECT(calc!AH$8),$C94))-SUMIF(INDIRECT(calc!AH$6),$C94,INDIRECT(calc!AH$9))-SUMIF(INDIRECT(calc!AH$7),$C94,INDIRECT(calc!AH$10))-SUMIF(INDIRECT(calc!AH$8),$C94,INDIRECT(calc!AH$11))),"")</f>
        <v/>
      </c>
      <c r="U94" s="158" t="str">
        <f ca="1">IFERROR(IF($C94="","",(SUMIF(INDIRECT(calc!AI$6),$C94,INDIRECT(calc!AI$12))+SUMIF(INDIRECT(calc!AI$7),$C94,INDIRECT(calc!AI$13))+SUMIF(INDIRECT(calc!AI$8),$C94,INDIRECT(calc!AI$14)))/(COUNTIF(INDIRECT(calc!AI$6),$C94)+COUNTIF(INDIRECT(calc!AI$7),$C94)+COUNTIF(INDIRECT(calc!AI$8),$C94))-SUMIF(INDIRECT(calc!AI$6),$C94,INDIRECT(calc!AI$9))-SUMIF(INDIRECT(calc!AI$7),$C94,INDIRECT(calc!AI$10))-SUMIF(INDIRECT(calc!AI$8),$C94,INDIRECT(calc!AI$11))),"")</f>
        <v/>
      </c>
      <c r="V94" s="158" t="str">
        <f ca="1">IFERROR(IF($C94="","",(SUMIF(INDIRECT(calc!AJ$6),$C94,INDIRECT(calc!AJ$12))+SUMIF(INDIRECT(calc!AJ$7),$C94,INDIRECT(calc!AJ$13))+SUMIF(INDIRECT(calc!AJ$8),$C94,INDIRECT(calc!AJ$14)))/(COUNTIF(INDIRECT(calc!AJ$6),$C94)+COUNTIF(INDIRECT(calc!AJ$7),$C94)+COUNTIF(INDIRECT(calc!AJ$8),$C94))-SUMIF(INDIRECT(calc!AJ$6),$C94,INDIRECT(calc!AJ$9))-SUMIF(INDIRECT(calc!AJ$7),$C94,INDIRECT(calc!AJ$10))-SUMIF(INDIRECT(calc!AJ$8),$C94,INDIRECT(calc!AJ$11))),"")</f>
        <v/>
      </c>
      <c r="X94" s="137"/>
    </row>
    <row r="95" spans="3:24">
      <c r="C95" s="131" t="str">
        <f t="shared" si="5"/>
        <v/>
      </c>
      <c r="D95" s="131" t="str">
        <f t="shared" si="6"/>
        <v/>
      </c>
      <c r="E95" s="142">
        <f>SUMIF(Stocks!A:$A,$C95,Stocks!$B:$B)</f>
        <v>0</v>
      </c>
      <c r="F95" s="142"/>
      <c r="G95" s="146">
        <f t="shared" ca="1" si="7"/>
        <v>0</v>
      </c>
      <c r="H95" s="158" t="str">
        <f ca="1">IFERROR(IF($C95="","",(SUMIF(INDIRECT(calc!V$6),$C95,INDIRECT(calc!V$12))+SUMIF(INDIRECT(calc!V$7),$C95,INDIRECT(calc!V$13))+SUMIF(INDIRECT(calc!V$8),$C95,INDIRECT(calc!V$14)))/(COUNTIF(INDIRECT(calc!V$6),$C95)+COUNTIF(INDIRECT(calc!V$7),$C95)+COUNTIF(INDIRECT(calc!V$8),$C95))-SUMIF(INDIRECT(calc!V$6),$C95,INDIRECT(calc!V$9))-SUMIF(INDIRECT(calc!V$7),$C95,INDIRECT(calc!V$10))-SUMIF(INDIRECT(calc!V$8),$C95,INDIRECT(calc!V$11))),"")</f>
        <v/>
      </c>
      <c r="I95" s="158" t="str">
        <f ca="1">IFERROR(IF($C95="","",(SUMIF(INDIRECT(calc!W$6),$C95,INDIRECT(calc!W$12))+SUMIF(INDIRECT(calc!W$7),$C95,INDIRECT(calc!W$13))+SUMIF(INDIRECT(calc!W$8),$C95,INDIRECT(calc!W$14)))/(COUNTIF(INDIRECT(calc!W$6),$C95)+COUNTIF(INDIRECT(calc!W$7),$C95)+COUNTIF(INDIRECT(calc!W$8),$C95))-SUMIF(INDIRECT(calc!W$6),$C95,INDIRECT(calc!W$9))-SUMIF(INDIRECT(calc!W$7),$C95,INDIRECT(calc!W$10))-SUMIF(INDIRECT(calc!W$8),$C95,INDIRECT(calc!W$11))),"")</f>
        <v/>
      </c>
      <c r="J95" s="158" t="str">
        <f ca="1">IFERROR(IF($C95="","",(SUMIF(INDIRECT(calc!X$6),$C95,INDIRECT(calc!X$12))+SUMIF(INDIRECT(calc!X$7),$C95,INDIRECT(calc!X$13))+SUMIF(INDIRECT(calc!X$8),$C95,INDIRECT(calc!X$14)))/(COUNTIF(INDIRECT(calc!X$6),$C95)+COUNTIF(INDIRECT(calc!X$7),$C95)+COUNTIF(INDIRECT(calc!X$8),$C95))-SUMIF(INDIRECT(calc!X$6),$C95,INDIRECT(calc!X$9))-SUMIF(INDIRECT(calc!X$7),$C95,INDIRECT(calc!X$10))-SUMIF(INDIRECT(calc!X$8),$C95,INDIRECT(calc!X$11))),"")</f>
        <v/>
      </c>
      <c r="K95" s="158" t="str">
        <f ca="1">IFERROR(IF($C95="","",(SUMIF(INDIRECT(calc!Y$6),$C95,INDIRECT(calc!Y$12))+SUMIF(INDIRECT(calc!Y$7),$C95,INDIRECT(calc!Y$13))+SUMIF(INDIRECT(calc!Y$8),$C95,INDIRECT(calc!Y$14)))/(COUNTIF(INDIRECT(calc!Y$6),$C95)+COUNTIF(INDIRECT(calc!Y$7),$C95)+COUNTIF(INDIRECT(calc!Y$8),$C95))-SUMIF(INDIRECT(calc!Y$6),$C95,INDIRECT(calc!Y$9))-SUMIF(INDIRECT(calc!Y$7),$C95,INDIRECT(calc!Y$10))-SUMIF(INDIRECT(calc!Y$8),$C95,INDIRECT(calc!Y$11))),"")</f>
        <v/>
      </c>
      <c r="L95" s="158" t="str">
        <f ca="1">IFERROR(IF($C95="","",(SUMIF(INDIRECT(calc!Z$6),$C95,INDIRECT(calc!Z$12))+SUMIF(INDIRECT(calc!Z$7),$C95,INDIRECT(calc!Z$13))+SUMIF(INDIRECT(calc!Z$8),$C95,INDIRECT(calc!Z$14)))/(COUNTIF(INDIRECT(calc!Z$6),$C95)+COUNTIF(INDIRECT(calc!Z$7),$C95)+COUNTIF(INDIRECT(calc!Z$8),$C95))-SUMIF(INDIRECT(calc!Z$6),$C95,INDIRECT(calc!Z$9))-SUMIF(INDIRECT(calc!Z$7),$C95,INDIRECT(calc!Z$10))-SUMIF(INDIRECT(calc!Z$8),$C95,INDIRECT(calc!Z$11))),"")</f>
        <v/>
      </c>
      <c r="M95" s="158" t="str">
        <f ca="1">IFERROR(IF($C95="","",(SUMIF(INDIRECT(calc!AA$6),$C95,INDIRECT(calc!AA$12))+SUMIF(INDIRECT(calc!AA$7),$C95,INDIRECT(calc!AA$13))+SUMIF(INDIRECT(calc!AA$8),$C95,INDIRECT(calc!AA$14)))/(COUNTIF(INDIRECT(calc!AA$6),$C95)+COUNTIF(INDIRECT(calc!AA$7),$C95)+COUNTIF(INDIRECT(calc!AA$8),$C95))-SUMIF(INDIRECT(calc!AA$6),$C95,INDIRECT(calc!AA$9))-SUMIF(INDIRECT(calc!AA$7),$C95,INDIRECT(calc!AA$10))-SUMIF(INDIRECT(calc!AA$8),$C95,INDIRECT(calc!AA$11))),"")</f>
        <v/>
      </c>
      <c r="N95" s="158" t="str">
        <f ca="1">IFERROR(IF($C95="","",(SUMIF(INDIRECT(calc!AB$6),$C95,INDIRECT(calc!AB$12))+SUMIF(INDIRECT(calc!AB$7),$C95,INDIRECT(calc!AB$13))+SUMIF(INDIRECT(calc!AB$8),$C95,INDIRECT(calc!AB$14)))/(COUNTIF(INDIRECT(calc!AB$6),$C95)+COUNTIF(INDIRECT(calc!AB$7),$C95)+COUNTIF(INDIRECT(calc!AB$8),$C95))-SUMIF(INDIRECT(calc!AB$6),$C95,INDIRECT(calc!AB$9))-SUMIF(INDIRECT(calc!AB$7),$C95,INDIRECT(calc!AB$10))-SUMIF(INDIRECT(calc!AB$8),$C95,INDIRECT(calc!AB$11))),"")</f>
        <v/>
      </c>
      <c r="O95" s="158" t="str">
        <f ca="1">IFERROR(IF($C95="","",(SUMIF(INDIRECT(calc!AC$6),$C95,INDIRECT(calc!AC$12))+SUMIF(INDIRECT(calc!AC$7),$C95,INDIRECT(calc!AC$13))+SUMIF(INDIRECT(calc!AC$8),$C95,INDIRECT(calc!AC$14)))/(COUNTIF(INDIRECT(calc!AC$6),$C95)+COUNTIF(INDIRECT(calc!AC$7),$C95)+COUNTIF(INDIRECT(calc!AC$8),$C95))-SUMIF(INDIRECT(calc!AC$6),$C95,INDIRECT(calc!AC$9))-SUMIF(INDIRECT(calc!AC$7),$C95,INDIRECT(calc!AC$10))-SUMIF(INDIRECT(calc!AC$8),$C95,INDIRECT(calc!AC$11))),"")</f>
        <v/>
      </c>
      <c r="P95" s="158" t="str">
        <f ca="1">IFERROR(IF($C95="","",(SUMIF(INDIRECT(calc!AD$6),$C95,INDIRECT(calc!AD$12))+SUMIF(INDIRECT(calc!AD$7),$C95,INDIRECT(calc!AD$13))+SUMIF(INDIRECT(calc!AD$8),$C95,INDIRECT(calc!AD$14)))/(COUNTIF(INDIRECT(calc!AD$6),$C95)+COUNTIF(INDIRECT(calc!AD$7),$C95)+COUNTIF(INDIRECT(calc!AD$8),$C95))-SUMIF(INDIRECT(calc!AD$6),$C95,INDIRECT(calc!AD$9))-SUMIF(INDIRECT(calc!AD$7),$C95,INDIRECT(calc!AD$10))-SUMIF(INDIRECT(calc!AD$8),$C95,INDIRECT(calc!AD$11))),"")</f>
        <v/>
      </c>
      <c r="Q95" s="158" t="str">
        <f ca="1">IFERROR(IF($C95="","",(SUMIF(INDIRECT(calc!AE$6),$C95,INDIRECT(calc!AE$12))+SUMIF(INDIRECT(calc!AE$7),$C95,INDIRECT(calc!AE$13))+SUMIF(INDIRECT(calc!AE$8),$C95,INDIRECT(calc!AE$14)))/(COUNTIF(INDIRECT(calc!AE$6),$C95)+COUNTIF(INDIRECT(calc!AE$7),$C95)+COUNTIF(INDIRECT(calc!AE$8),$C95))-SUMIF(INDIRECT(calc!AE$6),$C95,INDIRECT(calc!AE$9))-SUMIF(INDIRECT(calc!AE$7),$C95,INDIRECT(calc!AE$10))-SUMIF(INDIRECT(calc!AE$8),$C95,INDIRECT(calc!AE$11))),"")</f>
        <v/>
      </c>
      <c r="R95" s="158" t="str">
        <f ca="1">IFERROR(IF($C95="","",(SUMIF(INDIRECT(calc!AF$6),$C95,INDIRECT(calc!AF$12))+SUMIF(INDIRECT(calc!AF$7),$C95,INDIRECT(calc!AF$13))+SUMIF(INDIRECT(calc!AF$8),$C95,INDIRECT(calc!AF$14)))/(COUNTIF(INDIRECT(calc!AF$6),$C95)+COUNTIF(INDIRECT(calc!AF$7),$C95)+COUNTIF(INDIRECT(calc!AF$8),$C95))-SUMIF(INDIRECT(calc!AF$6),$C95,INDIRECT(calc!AF$9))-SUMIF(INDIRECT(calc!AF$7),$C95,INDIRECT(calc!AF$10))-SUMIF(INDIRECT(calc!AF$8),$C95,INDIRECT(calc!AF$11))),"")</f>
        <v/>
      </c>
      <c r="S95" s="158" t="str">
        <f ca="1">IFERROR(IF($C95="","",(SUMIF(INDIRECT(calc!AG$6),$C95,INDIRECT(calc!AG$12))+SUMIF(INDIRECT(calc!AG$7),$C95,INDIRECT(calc!AG$13))+SUMIF(INDIRECT(calc!AG$8),$C95,INDIRECT(calc!AG$14)))/(COUNTIF(INDIRECT(calc!AG$6),$C95)+COUNTIF(INDIRECT(calc!AG$7),$C95)+COUNTIF(INDIRECT(calc!AG$8),$C95))-SUMIF(INDIRECT(calc!AG$6),$C95,INDIRECT(calc!AG$9))-SUMIF(INDIRECT(calc!AG$7),$C95,INDIRECT(calc!AG$10))-SUMIF(INDIRECT(calc!AG$8),$C95,INDIRECT(calc!AG$11))),"")</f>
        <v/>
      </c>
      <c r="T95" s="158" t="str">
        <f ca="1">IFERROR(IF($C95="","",(SUMIF(INDIRECT(calc!AH$6),$C95,INDIRECT(calc!AH$12))+SUMIF(INDIRECT(calc!AH$7),$C95,INDIRECT(calc!AH$13))+SUMIF(INDIRECT(calc!AH$8),$C95,INDIRECT(calc!AH$14)))/(COUNTIF(INDIRECT(calc!AH$6),$C95)+COUNTIF(INDIRECT(calc!AH$7),$C95)+COUNTIF(INDIRECT(calc!AH$8),$C95))-SUMIF(INDIRECT(calc!AH$6),$C95,INDIRECT(calc!AH$9))-SUMIF(INDIRECT(calc!AH$7),$C95,INDIRECT(calc!AH$10))-SUMIF(INDIRECT(calc!AH$8),$C95,INDIRECT(calc!AH$11))),"")</f>
        <v/>
      </c>
      <c r="U95" s="158" t="str">
        <f ca="1">IFERROR(IF($C95="","",(SUMIF(INDIRECT(calc!AI$6),$C95,INDIRECT(calc!AI$12))+SUMIF(INDIRECT(calc!AI$7),$C95,INDIRECT(calc!AI$13))+SUMIF(INDIRECT(calc!AI$8),$C95,INDIRECT(calc!AI$14)))/(COUNTIF(INDIRECT(calc!AI$6),$C95)+COUNTIF(INDIRECT(calc!AI$7),$C95)+COUNTIF(INDIRECT(calc!AI$8),$C95))-SUMIF(INDIRECT(calc!AI$6),$C95,INDIRECT(calc!AI$9))-SUMIF(INDIRECT(calc!AI$7),$C95,INDIRECT(calc!AI$10))-SUMIF(INDIRECT(calc!AI$8),$C95,INDIRECT(calc!AI$11))),"")</f>
        <v/>
      </c>
      <c r="V95" s="158" t="str">
        <f ca="1">IFERROR(IF($C95="","",(SUMIF(INDIRECT(calc!AJ$6),$C95,INDIRECT(calc!AJ$12))+SUMIF(INDIRECT(calc!AJ$7),$C95,INDIRECT(calc!AJ$13))+SUMIF(INDIRECT(calc!AJ$8),$C95,INDIRECT(calc!AJ$14)))/(COUNTIF(INDIRECT(calc!AJ$6),$C95)+COUNTIF(INDIRECT(calc!AJ$7),$C95)+COUNTIF(INDIRECT(calc!AJ$8),$C95))-SUMIF(INDIRECT(calc!AJ$6),$C95,INDIRECT(calc!AJ$9))-SUMIF(INDIRECT(calc!AJ$7),$C95,INDIRECT(calc!AJ$10))-SUMIF(INDIRECT(calc!AJ$8),$C95,INDIRECT(calc!AJ$11))),"")</f>
        <v/>
      </c>
      <c r="X95" s="137"/>
    </row>
    <row r="96" spans="3:24">
      <c r="C96" s="131" t="str">
        <f t="shared" si="5"/>
        <v/>
      </c>
      <c r="D96" s="131" t="str">
        <f t="shared" si="6"/>
        <v/>
      </c>
      <c r="E96" s="142">
        <f>SUMIF(Stocks!A:$A,$C96,Stocks!$B:$B)</f>
        <v>0</v>
      </c>
      <c r="F96" s="142"/>
      <c r="G96" s="146">
        <f t="shared" ca="1" si="7"/>
        <v>0</v>
      </c>
      <c r="H96" s="158" t="str">
        <f ca="1">IFERROR(IF($C96="","",(SUMIF(INDIRECT(calc!V$6),$C96,INDIRECT(calc!V$12))+SUMIF(INDIRECT(calc!V$7),$C96,INDIRECT(calc!V$13))+SUMIF(INDIRECT(calc!V$8),$C96,INDIRECT(calc!V$14)))/(COUNTIF(INDIRECT(calc!V$6),$C96)+COUNTIF(INDIRECT(calc!V$7),$C96)+COUNTIF(INDIRECT(calc!V$8),$C96))-SUMIF(INDIRECT(calc!V$6),$C96,INDIRECT(calc!V$9))-SUMIF(INDIRECT(calc!V$7),$C96,INDIRECT(calc!V$10))-SUMIF(INDIRECT(calc!V$8),$C96,INDIRECT(calc!V$11))),"")</f>
        <v/>
      </c>
      <c r="I96" s="158" t="str">
        <f ca="1">IFERROR(IF($C96="","",(SUMIF(INDIRECT(calc!W$6),$C96,INDIRECT(calc!W$12))+SUMIF(INDIRECT(calc!W$7),$C96,INDIRECT(calc!W$13))+SUMIF(INDIRECT(calc!W$8),$C96,INDIRECT(calc!W$14)))/(COUNTIF(INDIRECT(calc!W$6),$C96)+COUNTIF(INDIRECT(calc!W$7),$C96)+COUNTIF(INDIRECT(calc!W$8),$C96))-SUMIF(INDIRECT(calc!W$6),$C96,INDIRECT(calc!W$9))-SUMIF(INDIRECT(calc!W$7),$C96,INDIRECT(calc!W$10))-SUMIF(INDIRECT(calc!W$8),$C96,INDIRECT(calc!W$11))),"")</f>
        <v/>
      </c>
      <c r="J96" s="158" t="str">
        <f ca="1">IFERROR(IF($C96="","",(SUMIF(INDIRECT(calc!X$6),$C96,INDIRECT(calc!X$12))+SUMIF(INDIRECT(calc!X$7),$C96,INDIRECT(calc!X$13))+SUMIF(INDIRECT(calc!X$8),$C96,INDIRECT(calc!X$14)))/(COUNTIF(INDIRECT(calc!X$6),$C96)+COUNTIF(INDIRECT(calc!X$7),$C96)+COUNTIF(INDIRECT(calc!X$8),$C96))-SUMIF(INDIRECT(calc!X$6),$C96,INDIRECT(calc!X$9))-SUMIF(INDIRECT(calc!X$7),$C96,INDIRECT(calc!X$10))-SUMIF(INDIRECT(calc!X$8),$C96,INDIRECT(calc!X$11))),"")</f>
        <v/>
      </c>
      <c r="K96" s="158" t="str">
        <f ca="1">IFERROR(IF($C96="","",(SUMIF(INDIRECT(calc!Y$6),$C96,INDIRECT(calc!Y$12))+SUMIF(INDIRECT(calc!Y$7),$C96,INDIRECT(calc!Y$13))+SUMIF(INDIRECT(calc!Y$8),$C96,INDIRECT(calc!Y$14)))/(COUNTIF(INDIRECT(calc!Y$6),$C96)+COUNTIF(INDIRECT(calc!Y$7),$C96)+COUNTIF(INDIRECT(calc!Y$8),$C96))-SUMIF(INDIRECT(calc!Y$6),$C96,INDIRECT(calc!Y$9))-SUMIF(INDIRECT(calc!Y$7),$C96,INDIRECT(calc!Y$10))-SUMIF(INDIRECT(calc!Y$8),$C96,INDIRECT(calc!Y$11))),"")</f>
        <v/>
      </c>
      <c r="L96" s="158" t="str">
        <f ca="1">IFERROR(IF($C96="","",(SUMIF(INDIRECT(calc!Z$6),$C96,INDIRECT(calc!Z$12))+SUMIF(INDIRECT(calc!Z$7),$C96,INDIRECT(calc!Z$13))+SUMIF(INDIRECT(calc!Z$8),$C96,INDIRECT(calc!Z$14)))/(COUNTIF(INDIRECT(calc!Z$6),$C96)+COUNTIF(INDIRECT(calc!Z$7),$C96)+COUNTIF(INDIRECT(calc!Z$8),$C96))-SUMIF(INDIRECT(calc!Z$6),$C96,INDIRECT(calc!Z$9))-SUMIF(INDIRECT(calc!Z$7),$C96,INDIRECT(calc!Z$10))-SUMIF(INDIRECT(calc!Z$8),$C96,INDIRECT(calc!Z$11))),"")</f>
        <v/>
      </c>
      <c r="M96" s="158" t="str">
        <f ca="1">IFERROR(IF($C96="","",(SUMIF(INDIRECT(calc!AA$6),$C96,INDIRECT(calc!AA$12))+SUMIF(INDIRECT(calc!AA$7),$C96,INDIRECT(calc!AA$13))+SUMIF(INDIRECT(calc!AA$8),$C96,INDIRECT(calc!AA$14)))/(COUNTIF(INDIRECT(calc!AA$6),$C96)+COUNTIF(INDIRECT(calc!AA$7),$C96)+COUNTIF(INDIRECT(calc!AA$8),$C96))-SUMIF(INDIRECT(calc!AA$6),$C96,INDIRECT(calc!AA$9))-SUMIF(INDIRECT(calc!AA$7),$C96,INDIRECT(calc!AA$10))-SUMIF(INDIRECT(calc!AA$8),$C96,INDIRECT(calc!AA$11))),"")</f>
        <v/>
      </c>
      <c r="N96" s="158" t="str">
        <f ca="1">IFERROR(IF($C96="","",(SUMIF(INDIRECT(calc!AB$6),$C96,INDIRECT(calc!AB$12))+SUMIF(INDIRECT(calc!AB$7),$C96,INDIRECT(calc!AB$13))+SUMIF(INDIRECT(calc!AB$8),$C96,INDIRECT(calc!AB$14)))/(COUNTIF(INDIRECT(calc!AB$6),$C96)+COUNTIF(INDIRECT(calc!AB$7),$C96)+COUNTIF(INDIRECT(calc!AB$8),$C96))-SUMIF(INDIRECT(calc!AB$6),$C96,INDIRECT(calc!AB$9))-SUMIF(INDIRECT(calc!AB$7),$C96,INDIRECT(calc!AB$10))-SUMIF(INDIRECT(calc!AB$8),$C96,INDIRECT(calc!AB$11))),"")</f>
        <v/>
      </c>
      <c r="O96" s="158" t="str">
        <f ca="1">IFERROR(IF($C96="","",(SUMIF(INDIRECT(calc!AC$6),$C96,INDIRECT(calc!AC$12))+SUMIF(INDIRECT(calc!AC$7),$C96,INDIRECT(calc!AC$13))+SUMIF(INDIRECT(calc!AC$8),$C96,INDIRECT(calc!AC$14)))/(COUNTIF(INDIRECT(calc!AC$6),$C96)+COUNTIF(INDIRECT(calc!AC$7),$C96)+COUNTIF(INDIRECT(calc!AC$8),$C96))-SUMIF(INDIRECT(calc!AC$6),$C96,INDIRECT(calc!AC$9))-SUMIF(INDIRECT(calc!AC$7),$C96,INDIRECT(calc!AC$10))-SUMIF(INDIRECT(calc!AC$8),$C96,INDIRECT(calc!AC$11))),"")</f>
        <v/>
      </c>
      <c r="P96" s="158" t="str">
        <f ca="1">IFERROR(IF($C96="","",(SUMIF(INDIRECT(calc!AD$6),$C96,INDIRECT(calc!AD$12))+SUMIF(INDIRECT(calc!AD$7),$C96,INDIRECT(calc!AD$13))+SUMIF(INDIRECT(calc!AD$8),$C96,INDIRECT(calc!AD$14)))/(COUNTIF(INDIRECT(calc!AD$6),$C96)+COUNTIF(INDIRECT(calc!AD$7),$C96)+COUNTIF(INDIRECT(calc!AD$8),$C96))-SUMIF(INDIRECT(calc!AD$6),$C96,INDIRECT(calc!AD$9))-SUMIF(INDIRECT(calc!AD$7),$C96,INDIRECT(calc!AD$10))-SUMIF(INDIRECT(calc!AD$8),$C96,INDIRECT(calc!AD$11))),"")</f>
        <v/>
      </c>
      <c r="Q96" s="158" t="str">
        <f ca="1">IFERROR(IF($C96="","",(SUMIF(INDIRECT(calc!AE$6),$C96,INDIRECT(calc!AE$12))+SUMIF(INDIRECT(calc!AE$7),$C96,INDIRECT(calc!AE$13))+SUMIF(INDIRECT(calc!AE$8),$C96,INDIRECT(calc!AE$14)))/(COUNTIF(INDIRECT(calc!AE$6),$C96)+COUNTIF(INDIRECT(calc!AE$7),$C96)+COUNTIF(INDIRECT(calc!AE$8),$C96))-SUMIF(INDIRECT(calc!AE$6),$C96,INDIRECT(calc!AE$9))-SUMIF(INDIRECT(calc!AE$7),$C96,INDIRECT(calc!AE$10))-SUMIF(INDIRECT(calc!AE$8),$C96,INDIRECT(calc!AE$11))),"")</f>
        <v/>
      </c>
      <c r="R96" s="158" t="str">
        <f ca="1">IFERROR(IF($C96="","",(SUMIF(INDIRECT(calc!AF$6),$C96,INDIRECT(calc!AF$12))+SUMIF(INDIRECT(calc!AF$7),$C96,INDIRECT(calc!AF$13))+SUMIF(INDIRECT(calc!AF$8),$C96,INDIRECT(calc!AF$14)))/(COUNTIF(INDIRECT(calc!AF$6),$C96)+COUNTIF(INDIRECT(calc!AF$7),$C96)+COUNTIF(INDIRECT(calc!AF$8),$C96))-SUMIF(INDIRECT(calc!AF$6),$C96,INDIRECT(calc!AF$9))-SUMIF(INDIRECT(calc!AF$7),$C96,INDIRECT(calc!AF$10))-SUMIF(INDIRECT(calc!AF$8),$C96,INDIRECT(calc!AF$11))),"")</f>
        <v/>
      </c>
      <c r="S96" s="158" t="str">
        <f ca="1">IFERROR(IF($C96="","",(SUMIF(INDIRECT(calc!AG$6),$C96,INDIRECT(calc!AG$12))+SUMIF(INDIRECT(calc!AG$7),$C96,INDIRECT(calc!AG$13))+SUMIF(INDIRECT(calc!AG$8),$C96,INDIRECT(calc!AG$14)))/(COUNTIF(INDIRECT(calc!AG$6),$C96)+COUNTIF(INDIRECT(calc!AG$7),$C96)+COUNTIF(INDIRECT(calc!AG$8),$C96))-SUMIF(INDIRECT(calc!AG$6),$C96,INDIRECT(calc!AG$9))-SUMIF(INDIRECT(calc!AG$7),$C96,INDIRECT(calc!AG$10))-SUMIF(INDIRECT(calc!AG$8),$C96,INDIRECT(calc!AG$11))),"")</f>
        <v/>
      </c>
      <c r="T96" s="158" t="str">
        <f ca="1">IFERROR(IF($C96="","",(SUMIF(INDIRECT(calc!AH$6),$C96,INDIRECT(calc!AH$12))+SUMIF(INDIRECT(calc!AH$7),$C96,INDIRECT(calc!AH$13))+SUMIF(INDIRECT(calc!AH$8),$C96,INDIRECT(calc!AH$14)))/(COUNTIF(INDIRECT(calc!AH$6),$C96)+COUNTIF(INDIRECT(calc!AH$7),$C96)+COUNTIF(INDIRECT(calc!AH$8),$C96))-SUMIF(INDIRECT(calc!AH$6),$C96,INDIRECT(calc!AH$9))-SUMIF(INDIRECT(calc!AH$7),$C96,INDIRECT(calc!AH$10))-SUMIF(INDIRECT(calc!AH$8),$C96,INDIRECT(calc!AH$11))),"")</f>
        <v/>
      </c>
      <c r="U96" s="158" t="str">
        <f ca="1">IFERROR(IF($C96="","",(SUMIF(INDIRECT(calc!AI$6),$C96,INDIRECT(calc!AI$12))+SUMIF(INDIRECT(calc!AI$7),$C96,INDIRECT(calc!AI$13))+SUMIF(INDIRECT(calc!AI$8),$C96,INDIRECT(calc!AI$14)))/(COUNTIF(INDIRECT(calc!AI$6),$C96)+COUNTIF(INDIRECT(calc!AI$7),$C96)+COUNTIF(INDIRECT(calc!AI$8),$C96))-SUMIF(INDIRECT(calc!AI$6),$C96,INDIRECT(calc!AI$9))-SUMIF(INDIRECT(calc!AI$7),$C96,INDIRECT(calc!AI$10))-SUMIF(INDIRECT(calc!AI$8),$C96,INDIRECT(calc!AI$11))),"")</f>
        <v/>
      </c>
      <c r="V96" s="158" t="str">
        <f ca="1">IFERROR(IF($C96="","",(SUMIF(INDIRECT(calc!AJ$6),$C96,INDIRECT(calc!AJ$12))+SUMIF(INDIRECT(calc!AJ$7),$C96,INDIRECT(calc!AJ$13))+SUMIF(INDIRECT(calc!AJ$8),$C96,INDIRECT(calc!AJ$14)))/(COUNTIF(INDIRECT(calc!AJ$6),$C96)+COUNTIF(INDIRECT(calc!AJ$7),$C96)+COUNTIF(INDIRECT(calc!AJ$8),$C96))-SUMIF(INDIRECT(calc!AJ$6),$C96,INDIRECT(calc!AJ$9))-SUMIF(INDIRECT(calc!AJ$7),$C96,INDIRECT(calc!AJ$10))-SUMIF(INDIRECT(calc!AJ$8),$C96,INDIRECT(calc!AJ$11))),"")</f>
        <v/>
      </c>
      <c r="X96" s="137"/>
    </row>
    <row r="97" spans="3:24">
      <c r="C97" s="131" t="str">
        <f t="shared" si="5"/>
        <v/>
      </c>
      <c r="D97" s="131" t="str">
        <f t="shared" si="6"/>
        <v/>
      </c>
      <c r="E97" s="142">
        <f>SUMIF(Stocks!A:$A,$C97,Stocks!$B:$B)</f>
        <v>0</v>
      </c>
      <c r="F97" s="142"/>
      <c r="G97" s="146">
        <f t="shared" ca="1" si="7"/>
        <v>0</v>
      </c>
      <c r="H97" s="158" t="str">
        <f ca="1">IFERROR(IF($C97="","",(SUMIF(INDIRECT(calc!V$6),$C97,INDIRECT(calc!V$12))+SUMIF(INDIRECT(calc!V$7),$C97,INDIRECT(calc!V$13))+SUMIF(INDIRECT(calc!V$8),$C97,INDIRECT(calc!V$14)))/(COUNTIF(INDIRECT(calc!V$6),$C97)+COUNTIF(INDIRECT(calc!V$7),$C97)+COUNTIF(INDIRECT(calc!V$8),$C97))-SUMIF(INDIRECT(calc!V$6),$C97,INDIRECT(calc!V$9))-SUMIF(INDIRECT(calc!V$7),$C97,INDIRECT(calc!V$10))-SUMIF(INDIRECT(calc!V$8),$C97,INDIRECT(calc!V$11))),"")</f>
        <v/>
      </c>
      <c r="I97" s="158" t="str">
        <f ca="1">IFERROR(IF($C97="","",(SUMIF(INDIRECT(calc!W$6),$C97,INDIRECT(calc!W$12))+SUMIF(INDIRECT(calc!W$7),$C97,INDIRECT(calc!W$13))+SUMIF(INDIRECT(calc!W$8),$C97,INDIRECT(calc!W$14)))/(COUNTIF(INDIRECT(calc!W$6),$C97)+COUNTIF(INDIRECT(calc!W$7),$C97)+COUNTIF(INDIRECT(calc!W$8),$C97))-SUMIF(INDIRECT(calc!W$6),$C97,INDIRECT(calc!W$9))-SUMIF(INDIRECT(calc!W$7),$C97,INDIRECT(calc!W$10))-SUMIF(INDIRECT(calc!W$8),$C97,INDIRECT(calc!W$11))),"")</f>
        <v/>
      </c>
      <c r="J97" s="158" t="str">
        <f ca="1">IFERROR(IF($C97="","",(SUMIF(INDIRECT(calc!X$6),$C97,INDIRECT(calc!X$12))+SUMIF(INDIRECT(calc!X$7),$C97,INDIRECT(calc!X$13))+SUMIF(INDIRECT(calc!X$8),$C97,INDIRECT(calc!X$14)))/(COUNTIF(INDIRECT(calc!X$6),$C97)+COUNTIF(INDIRECT(calc!X$7),$C97)+COUNTIF(INDIRECT(calc!X$8),$C97))-SUMIF(INDIRECT(calc!X$6),$C97,INDIRECT(calc!X$9))-SUMIF(INDIRECT(calc!X$7),$C97,INDIRECT(calc!X$10))-SUMIF(INDIRECT(calc!X$8),$C97,INDIRECT(calc!X$11))),"")</f>
        <v/>
      </c>
      <c r="K97" s="158" t="str">
        <f ca="1">IFERROR(IF($C97="","",(SUMIF(INDIRECT(calc!Y$6),$C97,INDIRECT(calc!Y$12))+SUMIF(INDIRECT(calc!Y$7),$C97,INDIRECT(calc!Y$13))+SUMIF(INDIRECT(calc!Y$8),$C97,INDIRECT(calc!Y$14)))/(COUNTIF(INDIRECT(calc!Y$6),$C97)+COUNTIF(INDIRECT(calc!Y$7),$C97)+COUNTIF(INDIRECT(calc!Y$8),$C97))-SUMIF(INDIRECT(calc!Y$6),$C97,INDIRECT(calc!Y$9))-SUMIF(INDIRECT(calc!Y$7),$C97,INDIRECT(calc!Y$10))-SUMIF(INDIRECT(calc!Y$8),$C97,INDIRECT(calc!Y$11))),"")</f>
        <v/>
      </c>
      <c r="L97" s="158" t="str">
        <f ca="1">IFERROR(IF($C97="","",(SUMIF(INDIRECT(calc!Z$6),$C97,INDIRECT(calc!Z$12))+SUMIF(INDIRECT(calc!Z$7),$C97,INDIRECT(calc!Z$13))+SUMIF(INDIRECT(calc!Z$8),$C97,INDIRECT(calc!Z$14)))/(COUNTIF(INDIRECT(calc!Z$6),$C97)+COUNTIF(INDIRECT(calc!Z$7),$C97)+COUNTIF(INDIRECT(calc!Z$8),$C97))-SUMIF(INDIRECT(calc!Z$6),$C97,INDIRECT(calc!Z$9))-SUMIF(INDIRECT(calc!Z$7),$C97,INDIRECT(calc!Z$10))-SUMIF(INDIRECT(calc!Z$8),$C97,INDIRECT(calc!Z$11))),"")</f>
        <v/>
      </c>
      <c r="M97" s="158" t="str">
        <f ca="1">IFERROR(IF($C97="","",(SUMIF(INDIRECT(calc!AA$6),$C97,INDIRECT(calc!AA$12))+SUMIF(INDIRECT(calc!AA$7),$C97,INDIRECT(calc!AA$13))+SUMIF(INDIRECT(calc!AA$8),$C97,INDIRECT(calc!AA$14)))/(COUNTIF(INDIRECT(calc!AA$6),$C97)+COUNTIF(INDIRECT(calc!AA$7),$C97)+COUNTIF(INDIRECT(calc!AA$8),$C97))-SUMIF(INDIRECT(calc!AA$6),$C97,INDIRECT(calc!AA$9))-SUMIF(INDIRECT(calc!AA$7),$C97,INDIRECT(calc!AA$10))-SUMIF(INDIRECT(calc!AA$8),$C97,INDIRECT(calc!AA$11))),"")</f>
        <v/>
      </c>
      <c r="N97" s="158" t="str">
        <f ca="1">IFERROR(IF($C97="","",(SUMIF(INDIRECT(calc!AB$6),$C97,INDIRECT(calc!AB$12))+SUMIF(INDIRECT(calc!AB$7),$C97,INDIRECT(calc!AB$13))+SUMIF(INDIRECT(calc!AB$8),$C97,INDIRECT(calc!AB$14)))/(COUNTIF(INDIRECT(calc!AB$6),$C97)+COUNTIF(INDIRECT(calc!AB$7),$C97)+COUNTIF(INDIRECT(calc!AB$8),$C97))-SUMIF(INDIRECT(calc!AB$6),$C97,INDIRECT(calc!AB$9))-SUMIF(INDIRECT(calc!AB$7),$C97,INDIRECT(calc!AB$10))-SUMIF(INDIRECT(calc!AB$8),$C97,INDIRECT(calc!AB$11))),"")</f>
        <v/>
      </c>
      <c r="O97" s="158" t="str">
        <f ca="1">IFERROR(IF($C97="","",(SUMIF(INDIRECT(calc!AC$6),$C97,INDIRECT(calc!AC$12))+SUMIF(INDIRECT(calc!AC$7),$C97,INDIRECT(calc!AC$13))+SUMIF(INDIRECT(calc!AC$8),$C97,INDIRECT(calc!AC$14)))/(COUNTIF(INDIRECT(calc!AC$6),$C97)+COUNTIF(INDIRECT(calc!AC$7),$C97)+COUNTIF(INDIRECT(calc!AC$8),$C97))-SUMIF(INDIRECT(calc!AC$6),$C97,INDIRECT(calc!AC$9))-SUMIF(INDIRECT(calc!AC$7),$C97,INDIRECT(calc!AC$10))-SUMIF(INDIRECT(calc!AC$8),$C97,INDIRECT(calc!AC$11))),"")</f>
        <v/>
      </c>
      <c r="P97" s="158" t="str">
        <f ca="1">IFERROR(IF($C97="","",(SUMIF(INDIRECT(calc!AD$6),$C97,INDIRECT(calc!AD$12))+SUMIF(INDIRECT(calc!AD$7),$C97,INDIRECT(calc!AD$13))+SUMIF(INDIRECT(calc!AD$8),$C97,INDIRECT(calc!AD$14)))/(COUNTIF(INDIRECT(calc!AD$6),$C97)+COUNTIF(INDIRECT(calc!AD$7),$C97)+COUNTIF(INDIRECT(calc!AD$8),$C97))-SUMIF(INDIRECT(calc!AD$6),$C97,INDIRECT(calc!AD$9))-SUMIF(INDIRECT(calc!AD$7),$C97,INDIRECT(calc!AD$10))-SUMIF(INDIRECT(calc!AD$8),$C97,INDIRECT(calc!AD$11))),"")</f>
        <v/>
      </c>
      <c r="Q97" s="158" t="str">
        <f ca="1">IFERROR(IF($C97="","",(SUMIF(INDIRECT(calc!AE$6),$C97,INDIRECT(calc!AE$12))+SUMIF(INDIRECT(calc!AE$7),$C97,INDIRECT(calc!AE$13))+SUMIF(INDIRECT(calc!AE$8),$C97,INDIRECT(calc!AE$14)))/(COUNTIF(INDIRECT(calc!AE$6),$C97)+COUNTIF(INDIRECT(calc!AE$7),$C97)+COUNTIF(INDIRECT(calc!AE$8),$C97))-SUMIF(INDIRECT(calc!AE$6),$C97,INDIRECT(calc!AE$9))-SUMIF(INDIRECT(calc!AE$7),$C97,INDIRECT(calc!AE$10))-SUMIF(INDIRECT(calc!AE$8),$C97,INDIRECT(calc!AE$11))),"")</f>
        <v/>
      </c>
      <c r="R97" s="158" t="str">
        <f ca="1">IFERROR(IF($C97="","",(SUMIF(INDIRECT(calc!AF$6),$C97,INDIRECT(calc!AF$12))+SUMIF(INDIRECT(calc!AF$7),$C97,INDIRECT(calc!AF$13))+SUMIF(INDIRECT(calc!AF$8),$C97,INDIRECT(calc!AF$14)))/(COUNTIF(INDIRECT(calc!AF$6),$C97)+COUNTIF(INDIRECT(calc!AF$7),$C97)+COUNTIF(INDIRECT(calc!AF$8),$C97))-SUMIF(INDIRECT(calc!AF$6),$C97,INDIRECT(calc!AF$9))-SUMIF(INDIRECT(calc!AF$7),$C97,INDIRECT(calc!AF$10))-SUMIF(INDIRECT(calc!AF$8),$C97,INDIRECT(calc!AF$11))),"")</f>
        <v/>
      </c>
      <c r="S97" s="158" t="str">
        <f ca="1">IFERROR(IF($C97="","",(SUMIF(INDIRECT(calc!AG$6),$C97,INDIRECT(calc!AG$12))+SUMIF(INDIRECT(calc!AG$7),$C97,INDIRECT(calc!AG$13))+SUMIF(INDIRECT(calc!AG$8),$C97,INDIRECT(calc!AG$14)))/(COUNTIF(INDIRECT(calc!AG$6),$C97)+COUNTIF(INDIRECT(calc!AG$7),$C97)+COUNTIF(INDIRECT(calc!AG$8),$C97))-SUMIF(INDIRECT(calc!AG$6),$C97,INDIRECT(calc!AG$9))-SUMIF(INDIRECT(calc!AG$7),$C97,INDIRECT(calc!AG$10))-SUMIF(INDIRECT(calc!AG$8),$C97,INDIRECT(calc!AG$11))),"")</f>
        <v/>
      </c>
      <c r="T97" s="158" t="str">
        <f ca="1">IFERROR(IF($C97="","",(SUMIF(INDIRECT(calc!AH$6),$C97,INDIRECT(calc!AH$12))+SUMIF(INDIRECT(calc!AH$7),$C97,INDIRECT(calc!AH$13))+SUMIF(INDIRECT(calc!AH$8),$C97,INDIRECT(calc!AH$14)))/(COUNTIF(INDIRECT(calc!AH$6),$C97)+COUNTIF(INDIRECT(calc!AH$7),$C97)+COUNTIF(INDIRECT(calc!AH$8),$C97))-SUMIF(INDIRECT(calc!AH$6),$C97,INDIRECT(calc!AH$9))-SUMIF(INDIRECT(calc!AH$7),$C97,INDIRECT(calc!AH$10))-SUMIF(INDIRECT(calc!AH$8),$C97,INDIRECT(calc!AH$11))),"")</f>
        <v/>
      </c>
      <c r="U97" s="158" t="str">
        <f ca="1">IFERROR(IF($C97="","",(SUMIF(INDIRECT(calc!AI$6),$C97,INDIRECT(calc!AI$12))+SUMIF(INDIRECT(calc!AI$7),$C97,INDIRECT(calc!AI$13))+SUMIF(INDIRECT(calc!AI$8),$C97,INDIRECT(calc!AI$14)))/(COUNTIF(INDIRECT(calc!AI$6),$C97)+COUNTIF(INDIRECT(calc!AI$7),$C97)+COUNTIF(INDIRECT(calc!AI$8),$C97))-SUMIF(INDIRECT(calc!AI$6),$C97,INDIRECT(calc!AI$9))-SUMIF(INDIRECT(calc!AI$7),$C97,INDIRECT(calc!AI$10))-SUMIF(INDIRECT(calc!AI$8),$C97,INDIRECT(calc!AI$11))),"")</f>
        <v/>
      </c>
      <c r="V97" s="158" t="str">
        <f ca="1">IFERROR(IF($C97="","",(SUMIF(INDIRECT(calc!AJ$6),$C97,INDIRECT(calc!AJ$12))+SUMIF(INDIRECT(calc!AJ$7),$C97,INDIRECT(calc!AJ$13))+SUMIF(INDIRECT(calc!AJ$8),$C97,INDIRECT(calc!AJ$14)))/(COUNTIF(INDIRECT(calc!AJ$6),$C97)+COUNTIF(INDIRECT(calc!AJ$7),$C97)+COUNTIF(INDIRECT(calc!AJ$8),$C97))-SUMIF(INDIRECT(calc!AJ$6),$C97,INDIRECT(calc!AJ$9))-SUMIF(INDIRECT(calc!AJ$7),$C97,INDIRECT(calc!AJ$10))-SUMIF(INDIRECT(calc!AJ$8),$C97,INDIRECT(calc!AJ$11))),"")</f>
        <v/>
      </c>
      <c r="X97" s="137"/>
    </row>
    <row r="98" spans="3:24">
      <c r="C98" s="131" t="str">
        <f t="shared" ref="C98:C129" si="8">IFERROR(VLOOKUP(ROW($A97),Champ,3,0),"")</f>
        <v/>
      </c>
      <c r="D98" s="131" t="str">
        <f t="shared" ref="D98:D129" si="9">IFERROR(VLOOKUP(ROW($A97),Champ,2,0),"")</f>
        <v/>
      </c>
      <c r="E98" s="142">
        <f>SUMIF(Stocks!A:$A,$C98,Stocks!$B:$B)</f>
        <v>0</v>
      </c>
      <c r="F98" s="142"/>
      <c r="G98" s="146">
        <f t="shared" ca="1" si="7"/>
        <v>0</v>
      </c>
      <c r="H98" s="158" t="str">
        <f ca="1">IFERROR(IF($C98="","",(SUMIF(INDIRECT(calc!V$6),$C98,INDIRECT(calc!V$12))+SUMIF(INDIRECT(calc!V$7),$C98,INDIRECT(calc!V$13))+SUMIF(INDIRECT(calc!V$8),$C98,INDIRECT(calc!V$14)))/(COUNTIF(INDIRECT(calc!V$6),$C98)+COUNTIF(INDIRECT(calc!V$7),$C98)+COUNTIF(INDIRECT(calc!V$8),$C98))-SUMIF(INDIRECT(calc!V$6),$C98,INDIRECT(calc!V$9))-SUMIF(INDIRECT(calc!V$7),$C98,INDIRECT(calc!V$10))-SUMIF(INDIRECT(calc!V$8),$C98,INDIRECT(calc!V$11))),"")</f>
        <v/>
      </c>
      <c r="I98" s="158" t="str">
        <f ca="1">IFERROR(IF($C98="","",(SUMIF(INDIRECT(calc!W$6),$C98,INDIRECT(calc!W$12))+SUMIF(INDIRECT(calc!W$7),$C98,INDIRECT(calc!W$13))+SUMIF(INDIRECT(calc!W$8),$C98,INDIRECT(calc!W$14)))/(COUNTIF(INDIRECT(calc!W$6),$C98)+COUNTIF(INDIRECT(calc!W$7),$C98)+COUNTIF(INDIRECT(calc!W$8),$C98))-SUMIF(INDIRECT(calc!W$6),$C98,INDIRECT(calc!W$9))-SUMIF(INDIRECT(calc!W$7),$C98,INDIRECT(calc!W$10))-SUMIF(INDIRECT(calc!W$8),$C98,INDIRECT(calc!W$11))),"")</f>
        <v/>
      </c>
      <c r="J98" s="158" t="str">
        <f ca="1">IFERROR(IF($C98="","",(SUMIF(INDIRECT(calc!X$6),$C98,INDIRECT(calc!X$12))+SUMIF(INDIRECT(calc!X$7),$C98,INDIRECT(calc!X$13))+SUMIF(INDIRECT(calc!X$8),$C98,INDIRECT(calc!X$14)))/(COUNTIF(INDIRECT(calc!X$6),$C98)+COUNTIF(INDIRECT(calc!X$7),$C98)+COUNTIF(INDIRECT(calc!X$8),$C98))-SUMIF(INDIRECT(calc!X$6),$C98,INDIRECT(calc!X$9))-SUMIF(INDIRECT(calc!X$7),$C98,INDIRECT(calc!X$10))-SUMIF(INDIRECT(calc!X$8),$C98,INDIRECT(calc!X$11))),"")</f>
        <v/>
      </c>
      <c r="K98" s="158" t="str">
        <f ca="1">IFERROR(IF($C98="","",(SUMIF(INDIRECT(calc!Y$6),$C98,INDIRECT(calc!Y$12))+SUMIF(INDIRECT(calc!Y$7),$C98,INDIRECT(calc!Y$13))+SUMIF(INDIRECT(calc!Y$8),$C98,INDIRECT(calc!Y$14)))/(COUNTIF(INDIRECT(calc!Y$6),$C98)+COUNTIF(INDIRECT(calc!Y$7),$C98)+COUNTIF(INDIRECT(calc!Y$8),$C98))-SUMIF(INDIRECT(calc!Y$6),$C98,INDIRECT(calc!Y$9))-SUMIF(INDIRECT(calc!Y$7),$C98,INDIRECT(calc!Y$10))-SUMIF(INDIRECT(calc!Y$8),$C98,INDIRECT(calc!Y$11))),"")</f>
        <v/>
      </c>
      <c r="L98" s="158" t="str">
        <f ca="1">IFERROR(IF($C98="","",(SUMIF(INDIRECT(calc!Z$6),$C98,INDIRECT(calc!Z$12))+SUMIF(INDIRECT(calc!Z$7),$C98,INDIRECT(calc!Z$13))+SUMIF(INDIRECT(calc!Z$8),$C98,INDIRECT(calc!Z$14)))/(COUNTIF(INDIRECT(calc!Z$6),$C98)+COUNTIF(INDIRECT(calc!Z$7),$C98)+COUNTIF(INDIRECT(calc!Z$8),$C98))-SUMIF(INDIRECT(calc!Z$6),$C98,INDIRECT(calc!Z$9))-SUMIF(INDIRECT(calc!Z$7),$C98,INDIRECT(calc!Z$10))-SUMIF(INDIRECT(calc!Z$8),$C98,INDIRECT(calc!Z$11))),"")</f>
        <v/>
      </c>
      <c r="M98" s="158" t="str">
        <f ca="1">IFERROR(IF($C98="","",(SUMIF(INDIRECT(calc!AA$6),$C98,INDIRECT(calc!AA$12))+SUMIF(INDIRECT(calc!AA$7),$C98,INDIRECT(calc!AA$13))+SUMIF(INDIRECT(calc!AA$8),$C98,INDIRECT(calc!AA$14)))/(COUNTIF(INDIRECT(calc!AA$6),$C98)+COUNTIF(INDIRECT(calc!AA$7),$C98)+COUNTIF(INDIRECT(calc!AA$8),$C98))-SUMIF(INDIRECT(calc!AA$6),$C98,INDIRECT(calc!AA$9))-SUMIF(INDIRECT(calc!AA$7),$C98,INDIRECT(calc!AA$10))-SUMIF(INDIRECT(calc!AA$8),$C98,INDIRECT(calc!AA$11))),"")</f>
        <v/>
      </c>
      <c r="N98" s="158" t="str">
        <f ca="1">IFERROR(IF($C98="","",(SUMIF(INDIRECT(calc!AB$6),$C98,INDIRECT(calc!AB$12))+SUMIF(INDIRECT(calc!AB$7),$C98,INDIRECT(calc!AB$13))+SUMIF(INDIRECT(calc!AB$8),$C98,INDIRECT(calc!AB$14)))/(COUNTIF(INDIRECT(calc!AB$6),$C98)+COUNTIF(INDIRECT(calc!AB$7),$C98)+COUNTIF(INDIRECT(calc!AB$8),$C98))-SUMIF(INDIRECT(calc!AB$6),$C98,INDIRECT(calc!AB$9))-SUMIF(INDIRECT(calc!AB$7),$C98,INDIRECT(calc!AB$10))-SUMIF(INDIRECT(calc!AB$8),$C98,INDIRECT(calc!AB$11))),"")</f>
        <v/>
      </c>
      <c r="O98" s="158" t="str">
        <f ca="1">IFERROR(IF($C98="","",(SUMIF(INDIRECT(calc!AC$6),$C98,INDIRECT(calc!AC$12))+SUMIF(INDIRECT(calc!AC$7),$C98,INDIRECT(calc!AC$13))+SUMIF(INDIRECT(calc!AC$8),$C98,INDIRECT(calc!AC$14)))/(COUNTIF(INDIRECT(calc!AC$6),$C98)+COUNTIF(INDIRECT(calc!AC$7),$C98)+COUNTIF(INDIRECT(calc!AC$8),$C98))-SUMIF(INDIRECT(calc!AC$6),$C98,INDIRECT(calc!AC$9))-SUMIF(INDIRECT(calc!AC$7),$C98,INDIRECT(calc!AC$10))-SUMIF(INDIRECT(calc!AC$8),$C98,INDIRECT(calc!AC$11))),"")</f>
        <v/>
      </c>
      <c r="P98" s="158" t="str">
        <f ca="1">IFERROR(IF($C98="","",(SUMIF(INDIRECT(calc!AD$6),$C98,INDIRECT(calc!AD$12))+SUMIF(INDIRECT(calc!AD$7),$C98,INDIRECT(calc!AD$13))+SUMIF(INDIRECT(calc!AD$8),$C98,INDIRECT(calc!AD$14)))/(COUNTIF(INDIRECT(calc!AD$6),$C98)+COUNTIF(INDIRECT(calc!AD$7),$C98)+COUNTIF(INDIRECT(calc!AD$8),$C98))-SUMIF(INDIRECT(calc!AD$6),$C98,INDIRECT(calc!AD$9))-SUMIF(INDIRECT(calc!AD$7),$C98,INDIRECT(calc!AD$10))-SUMIF(INDIRECT(calc!AD$8),$C98,INDIRECT(calc!AD$11))),"")</f>
        <v/>
      </c>
      <c r="Q98" s="158" t="str">
        <f ca="1">IFERROR(IF($C98="","",(SUMIF(INDIRECT(calc!AE$6),$C98,INDIRECT(calc!AE$12))+SUMIF(INDIRECT(calc!AE$7),$C98,INDIRECT(calc!AE$13))+SUMIF(INDIRECT(calc!AE$8),$C98,INDIRECT(calc!AE$14)))/(COUNTIF(INDIRECT(calc!AE$6),$C98)+COUNTIF(INDIRECT(calc!AE$7),$C98)+COUNTIF(INDIRECT(calc!AE$8),$C98))-SUMIF(INDIRECT(calc!AE$6),$C98,INDIRECT(calc!AE$9))-SUMIF(INDIRECT(calc!AE$7),$C98,INDIRECT(calc!AE$10))-SUMIF(INDIRECT(calc!AE$8),$C98,INDIRECT(calc!AE$11))),"")</f>
        <v/>
      </c>
      <c r="R98" s="158" t="str">
        <f ca="1">IFERROR(IF($C98="","",(SUMIF(INDIRECT(calc!AF$6),$C98,INDIRECT(calc!AF$12))+SUMIF(INDIRECT(calc!AF$7),$C98,INDIRECT(calc!AF$13))+SUMIF(INDIRECT(calc!AF$8),$C98,INDIRECT(calc!AF$14)))/(COUNTIF(INDIRECT(calc!AF$6),$C98)+COUNTIF(INDIRECT(calc!AF$7),$C98)+COUNTIF(INDIRECT(calc!AF$8),$C98))-SUMIF(INDIRECT(calc!AF$6),$C98,INDIRECT(calc!AF$9))-SUMIF(INDIRECT(calc!AF$7),$C98,INDIRECT(calc!AF$10))-SUMIF(INDIRECT(calc!AF$8),$C98,INDIRECT(calc!AF$11))),"")</f>
        <v/>
      </c>
      <c r="S98" s="158" t="str">
        <f ca="1">IFERROR(IF($C98="","",(SUMIF(INDIRECT(calc!AG$6),$C98,INDIRECT(calc!AG$12))+SUMIF(INDIRECT(calc!AG$7),$C98,INDIRECT(calc!AG$13))+SUMIF(INDIRECT(calc!AG$8),$C98,INDIRECT(calc!AG$14)))/(COUNTIF(INDIRECT(calc!AG$6),$C98)+COUNTIF(INDIRECT(calc!AG$7),$C98)+COUNTIF(INDIRECT(calc!AG$8),$C98))-SUMIF(INDIRECT(calc!AG$6),$C98,INDIRECT(calc!AG$9))-SUMIF(INDIRECT(calc!AG$7),$C98,INDIRECT(calc!AG$10))-SUMIF(INDIRECT(calc!AG$8),$C98,INDIRECT(calc!AG$11))),"")</f>
        <v/>
      </c>
      <c r="T98" s="158" t="str">
        <f ca="1">IFERROR(IF($C98="","",(SUMIF(INDIRECT(calc!AH$6),$C98,INDIRECT(calc!AH$12))+SUMIF(INDIRECT(calc!AH$7),$C98,INDIRECT(calc!AH$13))+SUMIF(INDIRECT(calc!AH$8),$C98,INDIRECT(calc!AH$14)))/(COUNTIF(INDIRECT(calc!AH$6),$C98)+COUNTIF(INDIRECT(calc!AH$7),$C98)+COUNTIF(INDIRECT(calc!AH$8),$C98))-SUMIF(INDIRECT(calc!AH$6),$C98,INDIRECT(calc!AH$9))-SUMIF(INDIRECT(calc!AH$7),$C98,INDIRECT(calc!AH$10))-SUMIF(INDIRECT(calc!AH$8),$C98,INDIRECT(calc!AH$11))),"")</f>
        <v/>
      </c>
      <c r="U98" s="158" t="str">
        <f ca="1">IFERROR(IF($C98="","",(SUMIF(INDIRECT(calc!AI$6),$C98,INDIRECT(calc!AI$12))+SUMIF(INDIRECT(calc!AI$7),$C98,INDIRECT(calc!AI$13))+SUMIF(INDIRECT(calc!AI$8),$C98,INDIRECT(calc!AI$14)))/(COUNTIF(INDIRECT(calc!AI$6),$C98)+COUNTIF(INDIRECT(calc!AI$7),$C98)+COUNTIF(INDIRECT(calc!AI$8),$C98))-SUMIF(INDIRECT(calc!AI$6),$C98,INDIRECT(calc!AI$9))-SUMIF(INDIRECT(calc!AI$7),$C98,INDIRECT(calc!AI$10))-SUMIF(INDIRECT(calc!AI$8),$C98,INDIRECT(calc!AI$11))),"")</f>
        <v/>
      </c>
      <c r="V98" s="158" t="str">
        <f ca="1">IFERROR(IF($C98="","",(SUMIF(INDIRECT(calc!AJ$6),$C98,INDIRECT(calc!AJ$12))+SUMIF(INDIRECT(calc!AJ$7),$C98,INDIRECT(calc!AJ$13))+SUMIF(INDIRECT(calc!AJ$8),$C98,INDIRECT(calc!AJ$14)))/(COUNTIF(INDIRECT(calc!AJ$6),$C98)+COUNTIF(INDIRECT(calc!AJ$7),$C98)+COUNTIF(INDIRECT(calc!AJ$8),$C98))-SUMIF(INDIRECT(calc!AJ$6),$C98,INDIRECT(calc!AJ$9))-SUMIF(INDIRECT(calc!AJ$7),$C98,INDIRECT(calc!AJ$10))-SUMIF(INDIRECT(calc!AJ$8),$C98,INDIRECT(calc!AJ$11))),"")</f>
        <v/>
      </c>
      <c r="X98" s="137"/>
    </row>
    <row r="99" spans="3:24">
      <c r="C99" s="131" t="str">
        <f t="shared" si="8"/>
        <v/>
      </c>
      <c r="D99" s="131" t="str">
        <f t="shared" si="9"/>
        <v/>
      </c>
      <c r="E99" s="142">
        <f>SUMIF(Stocks!A:$A,$C99,Stocks!$B:$B)</f>
        <v>0</v>
      </c>
      <c r="F99" s="142"/>
      <c r="G99" s="146">
        <f t="shared" ca="1" si="7"/>
        <v>0</v>
      </c>
      <c r="H99" s="158" t="str">
        <f ca="1">IFERROR(IF($C99="","",(SUMIF(INDIRECT(calc!V$6),$C99,INDIRECT(calc!V$12))+SUMIF(INDIRECT(calc!V$7),$C99,INDIRECT(calc!V$13))+SUMIF(INDIRECT(calc!V$8),$C99,INDIRECT(calc!V$14)))/(COUNTIF(INDIRECT(calc!V$6),$C99)+COUNTIF(INDIRECT(calc!V$7),$C99)+COUNTIF(INDIRECT(calc!V$8),$C99))-SUMIF(INDIRECT(calc!V$6),$C99,INDIRECT(calc!V$9))-SUMIF(INDIRECT(calc!V$7),$C99,INDIRECT(calc!V$10))-SUMIF(INDIRECT(calc!V$8),$C99,INDIRECT(calc!V$11))),"")</f>
        <v/>
      </c>
      <c r="I99" s="158" t="str">
        <f ca="1">IFERROR(IF($C99="","",(SUMIF(INDIRECT(calc!W$6),$C99,INDIRECT(calc!W$12))+SUMIF(INDIRECT(calc!W$7),$C99,INDIRECT(calc!W$13))+SUMIF(INDIRECT(calc!W$8),$C99,INDIRECT(calc!W$14)))/(COUNTIF(INDIRECT(calc!W$6),$C99)+COUNTIF(INDIRECT(calc!W$7),$C99)+COUNTIF(INDIRECT(calc!W$8),$C99))-SUMIF(INDIRECT(calc!W$6),$C99,INDIRECT(calc!W$9))-SUMIF(INDIRECT(calc!W$7),$C99,INDIRECT(calc!W$10))-SUMIF(INDIRECT(calc!W$8),$C99,INDIRECT(calc!W$11))),"")</f>
        <v/>
      </c>
      <c r="J99" s="158" t="str">
        <f ca="1">IFERROR(IF($C99="","",(SUMIF(INDIRECT(calc!X$6),$C99,INDIRECT(calc!X$12))+SUMIF(INDIRECT(calc!X$7),$C99,INDIRECT(calc!X$13))+SUMIF(INDIRECT(calc!X$8),$C99,INDIRECT(calc!X$14)))/(COUNTIF(INDIRECT(calc!X$6),$C99)+COUNTIF(INDIRECT(calc!X$7),$C99)+COUNTIF(INDIRECT(calc!X$8),$C99))-SUMIF(INDIRECT(calc!X$6),$C99,INDIRECT(calc!X$9))-SUMIF(INDIRECT(calc!X$7),$C99,INDIRECT(calc!X$10))-SUMIF(INDIRECT(calc!X$8),$C99,INDIRECT(calc!X$11))),"")</f>
        <v/>
      </c>
      <c r="K99" s="158" t="str">
        <f ca="1">IFERROR(IF($C99="","",(SUMIF(INDIRECT(calc!Y$6),$C99,INDIRECT(calc!Y$12))+SUMIF(INDIRECT(calc!Y$7),$C99,INDIRECT(calc!Y$13))+SUMIF(INDIRECT(calc!Y$8),$C99,INDIRECT(calc!Y$14)))/(COUNTIF(INDIRECT(calc!Y$6),$C99)+COUNTIF(INDIRECT(calc!Y$7),$C99)+COUNTIF(INDIRECT(calc!Y$8),$C99))-SUMIF(INDIRECT(calc!Y$6),$C99,INDIRECT(calc!Y$9))-SUMIF(INDIRECT(calc!Y$7),$C99,INDIRECT(calc!Y$10))-SUMIF(INDIRECT(calc!Y$8),$C99,INDIRECT(calc!Y$11))),"")</f>
        <v/>
      </c>
      <c r="L99" s="158" t="str">
        <f ca="1">IFERROR(IF($C99="","",(SUMIF(INDIRECT(calc!Z$6),$C99,INDIRECT(calc!Z$12))+SUMIF(INDIRECT(calc!Z$7),$C99,INDIRECT(calc!Z$13))+SUMIF(INDIRECT(calc!Z$8),$C99,INDIRECT(calc!Z$14)))/(COUNTIF(INDIRECT(calc!Z$6),$C99)+COUNTIF(INDIRECT(calc!Z$7),$C99)+COUNTIF(INDIRECT(calc!Z$8),$C99))-SUMIF(INDIRECT(calc!Z$6),$C99,INDIRECT(calc!Z$9))-SUMIF(INDIRECT(calc!Z$7),$C99,INDIRECT(calc!Z$10))-SUMIF(INDIRECT(calc!Z$8),$C99,INDIRECT(calc!Z$11))),"")</f>
        <v/>
      </c>
      <c r="M99" s="158" t="str">
        <f ca="1">IFERROR(IF($C99="","",(SUMIF(INDIRECT(calc!AA$6),$C99,INDIRECT(calc!AA$12))+SUMIF(INDIRECT(calc!AA$7),$C99,INDIRECT(calc!AA$13))+SUMIF(INDIRECT(calc!AA$8),$C99,INDIRECT(calc!AA$14)))/(COUNTIF(INDIRECT(calc!AA$6),$C99)+COUNTIF(INDIRECT(calc!AA$7),$C99)+COUNTIF(INDIRECT(calc!AA$8),$C99))-SUMIF(INDIRECT(calc!AA$6),$C99,INDIRECT(calc!AA$9))-SUMIF(INDIRECT(calc!AA$7),$C99,INDIRECT(calc!AA$10))-SUMIF(INDIRECT(calc!AA$8),$C99,INDIRECT(calc!AA$11))),"")</f>
        <v/>
      </c>
      <c r="N99" s="158" t="str">
        <f ca="1">IFERROR(IF($C99="","",(SUMIF(INDIRECT(calc!AB$6),$C99,INDIRECT(calc!AB$12))+SUMIF(INDIRECT(calc!AB$7),$C99,INDIRECT(calc!AB$13))+SUMIF(INDIRECT(calc!AB$8),$C99,INDIRECT(calc!AB$14)))/(COUNTIF(INDIRECT(calc!AB$6),$C99)+COUNTIF(INDIRECT(calc!AB$7),$C99)+COUNTIF(INDIRECT(calc!AB$8),$C99))-SUMIF(INDIRECT(calc!AB$6),$C99,INDIRECT(calc!AB$9))-SUMIF(INDIRECT(calc!AB$7),$C99,INDIRECT(calc!AB$10))-SUMIF(INDIRECT(calc!AB$8),$C99,INDIRECT(calc!AB$11))),"")</f>
        <v/>
      </c>
      <c r="O99" s="158" t="str">
        <f ca="1">IFERROR(IF($C99="","",(SUMIF(INDIRECT(calc!AC$6),$C99,INDIRECT(calc!AC$12))+SUMIF(INDIRECT(calc!AC$7),$C99,INDIRECT(calc!AC$13))+SUMIF(INDIRECT(calc!AC$8),$C99,INDIRECT(calc!AC$14)))/(COUNTIF(INDIRECT(calc!AC$6),$C99)+COUNTIF(INDIRECT(calc!AC$7),$C99)+COUNTIF(INDIRECT(calc!AC$8),$C99))-SUMIF(INDIRECT(calc!AC$6),$C99,INDIRECT(calc!AC$9))-SUMIF(INDIRECT(calc!AC$7),$C99,INDIRECT(calc!AC$10))-SUMIF(INDIRECT(calc!AC$8),$C99,INDIRECT(calc!AC$11))),"")</f>
        <v/>
      </c>
      <c r="P99" s="158" t="str">
        <f ca="1">IFERROR(IF($C99="","",(SUMIF(INDIRECT(calc!AD$6),$C99,INDIRECT(calc!AD$12))+SUMIF(INDIRECT(calc!AD$7),$C99,INDIRECT(calc!AD$13))+SUMIF(INDIRECT(calc!AD$8),$C99,INDIRECT(calc!AD$14)))/(COUNTIF(INDIRECT(calc!AD$6),$C99)+COUNTIF(INDIRECT(calc!AD$7),$C99)+COUNTIF(INDIRECT(calc!AD$8),$C99))-SUMIF(INDIRECT(calc!AD$6),$C99,INDIRECT(calc!AD$9))-SUMIF(INDIRECT(calc!AD$7),$C99,INDIRECT(calc!AD$10))-SUMIF(INDIRECT(calc!AD$8),$C99,INDIRECT(calc!AD$11))),"")</f>
        <v/>
      </c>
      <c r="Q99" s="158" t="str">
        <f ca="1">IFERROR(IF($C99="","",(SUMIF(INDIRECT(calc!AE$6),$C99,INDIRECT(calc!AE$12))+SUMIF(INDIRECT(calc!AE$7),$C99,INDIRECT(calc!AE$13))+SUMIF(INDIRECT(calc!AE$8),$C99,INDIRECT(calc!AE$14)))/(COUNTIF(INDIRECT(calc!AE$6),$C99)+COUNTIF(INDIRECT(calc!AE$7),$C99)+COUNTIF(INDIRECT(calc!AE$8),$C99))-SUMIF(INDIRECT(calc!AE$6),$C99,INDIRECT(calc!AE$9))-SUMIF(INDIRECT(calc!AE$7),$C99,INDIRECT(calc!AE$10))-SUMIF(INDIRECT(calc!AE$8),$C99,INDIRECT(calc!AE$11))),"")</f>
        <v/>
      </c>
      <c r="R99" s="158" t="str">
        <f ca="1">IFERROR(IF($C99="","",(SUMIF(INDIRECT(calc!AF$6),$C99,INDIRECT(calc!AF$12))+SUMIF(INDIRECT(calc!AF$7),$C99,INDIRECT(calc!AF$13))+SUMIF(INDIRECT(calc!AF$8),$C99,INDIRECT(calc!AF$14)))/(COUNTIF(INDIRECT(calc!AF$6),$C99)+COUNTIF(INDIRECT(calc!AF$7),$C99)+COUNTIF(INDIRECT(calc!AF$8),$C99))-SUMIF(INDIRECT(calc!AF$6),$C99,INDIRECT(calc!AF$9))-SUMIF(INDIRECT(calc!AF$7),$C99,INDIRECT(calc!AF$10))-SUMIF(INDIRECT(calc!AF$8),$C99,INDIRECT(calc!AF$11))),"")</f>
        <v/>
      </c>
      <c r="S99" s="158" t="str">
        <f ca="1">IFERROR(IF($C99="","",(SUMIF(INDIRECT(calc!AG$6),$C99,INDIRECT(calc!AG$12))+SUMIF(INDIRECT(calc!AG$7),$C99,INDIRECT(calc!AG$13))+SUMIF(INDIRECT(calc!AG$8),$C99,INDIRECT(calc!AG$14)))/(COUNTIF(INDIRECT(calc!AG$6),$C99)+COUNTIF(INDIRECT(calc!AG$7),$C99)+COUNTIF(INDIRECT(calc!AG$8),$C99))-SUMIF(INDIRECT(calc!AG$6),$C99,INDIRECT(calc!AG$9))-SUMIF(INDIRECT(calc!AG$7),$C99,INDIRECT(calc!AG$10))-SUMIF(INDIRECT(calc!AG$8),$C99,INDIRECT(calc!AG$11))),"")</f>
        <v/>
      </c>
      <c r="T99" s="158" t="str">
        <f ca="1">IFERROR(IF($C99="","",(SUMIF(INDIRECT(calc!AH$6),$C99,INDIRECT(calc!AH$12))+SUMIF(INDIRECT(calc!AH$7),$C99,INDIRECT(calc!AH$13))+SUMIF(INDIRECT(calc!AH$8),$C99,INDIRECT(calc!AH$14)))/(COUNTIF(INDIRECT(calc!AH$6),$C99)+COUNTIF(INDIRECT(calc!AH$7),$C99)+COUNTIF(INDIRECT(calc!AH$8),$C99))-SUMIF(INDIRECT(calc!AH$6),$C99,INDIRECT(calc!AH$9))-SUMIF(INDIRECT(calc!AH$7),$C99,INDIRECT(calc!AH$10))-SUMIF(INDIRECT(calc!AH$8),$C99,INDIRECT(calc!AH$11))),"")</f>
        <v/>
      </c>
      <c r="U99" s="158" t="str">
        <f ca="1">IFERROR(IF($C99="","",(SUMIF(INDIRECT(calc!AI$6),$C99,INDIRECT(calc!AI$12))+SUMIF(INDIRECT(calc!AI$7),$C99,INDIRECT(calc!AI$13))+SUMIF(INDIRECT(calc!AI$8),$C99,INDIRECT(calc!AI$14)))/(COUNTIF(INDIRECT(calc!AI$6),$C99)+COUNTIF(INDIRECT(calc!AI$7),$C99)+COUNTIF(INDIRECT(calc!AI$8),$C99))-SUMIF(INDIRECT(calc!AI$6),$C99,INDIRECT(calc!AI$9))-SUMIF(INDIRECT(calc!AI$7),$C99,INDIRECT(calc!AI$10))-SUMIF(INDIRECT(calc!AI$8),$C99,INDIRECT(calc!AI$11))),"")</f>
        <v/>
      </c>
      <c r="V99" s="158" t="str">
        <f ca="1">IFERROR(IF($C99="","",(SUMIF(INDIRECT(calc!AJ$6),$C99,INDIRECT(calc!AJ$12))+SUMIF(INDIRECT(calc!AJ$7),$C99,INDIRECT(calc!AJ$13))+SUMIF(INDIRECT(calc!AJ$8),$C99,INDIRECT(calc!AJ$14)))/(COUNTIF(INDIRECT(calc!AJ$6),$C99)+COUNTIF(INDIRECT(calc!AJ$7),$C99)+COUNTIF(INDIRECT(calc!AJ$8),$C99))-SUMIF(INDIRECT(calc!AJ$6),$C99,INDIRECT(calc!AJ$9))-SUMIF(INDIRECT(calc!AJ$7),$C99,INDIRECT(calc!AJ$10))-SUMIF(INDIRECT(calc!AJ$8),$C99,INDIRECT(calc!AJ$11))),"")</f>
        <v/>
      </c>
      <c r="X99" s="137"/>
    </row>
    <row r="100" spans="3:24">
      <c r="C100" s="131" t="str">
        <f t="shared" si="8"/>
        <v/>
      </c>
      <c r="D100" s="131" t="str">
        <f t="shared" si="9"/>
        <v/>
      </c>
      <c r="E100" s="142">
        <f>SUMIF(Stocks!A:$A,$C100,Stocks!$B:$B)</f>
        <v>0</v>
      </c>
      <c r="F100" s="142"/>
      <c r="G100" s="146">
        <f t="shared" ca="1" si="7"/>
        <v>0</v>
      </c>
      <c r="H100" s="158" t="str">
        <f ca="1">IFERROR(IF($C100="","",(SUMIF(INDIRECT(calc!V$6),$C100,INDIRECT(calc!V$12))+SUMIF(INDIRECT(calc!V$7),$C100,INDIRECT(calc!V$13))+SUMIF(INDIRECT(calc!V$8),$C100,INDIRECT(calc!V$14)))/(COUNTIF(INDIRECT(calc!V$6),$C100)+COUNTIF(INDIRECT(calc!V$7),$C100)+COUNTIF(INDIRECT(calc!V$8),$C100))-SUMIF(INDIRECT(calc!V$6),$C100,INDIRECT(calc!V$9))-SUMIF(INDIRECT(calc!V$7),$C100,INDIRECT(calc!V$10))-SUMIF(INDIRECT(calc!V$8),$C100,INDIRECT(calc!V$11))),"")</f>
        <v/>
      </c>
      <c r="I100" s="158" t="str">
        <f ca="1">IFERROR(IF($C100="","",(SUMIF(INDIRECT(calc!W$6),$C100,INDIRECT(calc!W$12))+SUMIF(INDIRECT(calc!W$7),$C100,INDIRECT(calc!W$13))+SUMIF(INDIRECT(calc!W$8),$C100,INDIRECT(calc!W$14)))/(COUNTIF(INDIRECT(calc!W$6),$C100)+COUNTIF(INDIRECT(calc!W$7),$C100)+COUNTIF(INDIRECT(calc!W$8),$C100))-SUMIF(INDIRECT(calc!W$6),$C100,INDIRECT(calc!W$9))-SUMIF(INDIRECT(calc!W$7),$C100,INDIRECT(calc!W$10))-SUMIF(INDIRECT(calc!W$8),$C100,INDIRECT(calc!W$11))),"")</f>
        <v/>
      </c>
      <c r="J100" s="158" t="str">
        <f ca="1">IFERROR(IF($C100="","",(SUMIF(INDIRECT(calc!X$6),$C100,INDIRECT(calc!X$12))+SUMIF(INDIRECT(calc!X$7),$C100,INDIRECT(calc!X$13))+SUMIF(INDIRECT(calc!X$8),$C100,INDIRECT(calc!X$14)))/(COUNTIF(INDIRECT(calc!X$6),$C100)+COUNTIF(INDIRECT(calc!X$7),$C100)+COUNTIF(INDIRECT(calc!X$8),$C100))-SUMIF(INDIRECT(calc!X$6),$C100,INDIRECT(calc!X$9))-SUMIF(INDIRECT(calc!X$7),$C100,INDIRECT(calc!X$10))-SUMIF(INDIRECT(calc!X$8),$C100,INDIRECT(calc!X$11))),"")</f>
        <v/>
      </c>
      <c r="K100" s="158" t="str">
        <f ca="1">IFERROR(IF($C100="","",(SUMIF(INDIRECT(calc!Y$6),$C100,INDIRECT(calc!Y$12))+SUMIF(INDIRECT(calc!Y$7),$C100,INDIRECT(calc!Y$13))+SUMIF(INDIRECT(calc!Y$8),$C100,INDIRECT(calc!Y$14)))/(COUNTIF(INDIRECT(calc!Y$6),$C100)+COUNTIF(INDIRECT(calc!Y$7),$C100)+COUNTIF(INDIRECT(calc!Y$8),$C100))-SUMIF(INDIRECT(calc!Y$6),$C100,INDIRECT(calc!Y$9))-SUMIF(INDIRECT(calc!Y$7),$C100,INDIRECT(calc!Y$10))-SUMIF(INDIRECT(calc!Y$8),$C100,INDIRECT(calc!Y$11))),"")</f>
        <v/>
      </c>
      <c r="L100" s="158" t="str">
        <f ca="1">IFERROR(IF($C100="","",(SUMIF(INDIRECT(calc!Z$6),$C100,INDIRECT(calc!Z$12))+SUMIF(INDIRECT(calc!Z$7),$C100,INDIRECT(calc!Z$13))+SUMIF(INDIRECT(calc!Z$8),$C100,INDIRECT(calc!Z$14)))/(COUNTIF(INDIRECT(calc!Z$6),$C100)+COUNTIF(INDIRECT(calc!Z$7),$C100)+COUNTIF(INDIRECT(calc!Z$8),$C100))-SUMIF(INDIRECT(calc!Z$6),$C100,INDIRECT(calc!Z$9))-SUMIF(INDIRECT(calc!Z$7),$C100,INDIRECT(calc!Z$10))-SUMIF(INDIRECT(calc!Z$8),$C100,INDIRECT(calc!Z$11))),"")</f>
        <v/>
      </c>
      <c r="M100" s="158" t="str">
        <f ca="1">IFERROR(IF($C100="","",(SUMIF(INDIRECT(calc!AA$6),$C100,INDIRECT(calc!AA$12))+SUMIF(INDIRECT(calc!AA$7),$C100,INDIRECT(calc!AA$13))+SUMIF(INDIRECT(calc!AA$8),$C100,INDIRECT(calc!AA$14)))/(COUNTIF(INDIRECT(calc!AA$6),$C100)+COUNTIF(INDIRECT(calc!AA$7),$C100)+COUNTIF(INDIRECT(calc!AA$8),$C100))-SUMIF(INDIRECT(calc!AA$6),$C100,INDIRECT(calc!AA$9))-SUMIF(INDIRECT(calc!AA$7),$C100,INDIRECT(calc!AA$10))-SUMIF(INDIRECT(calc!AA$8),$C100,INDIRECT(calc!AA$11))),"")</f>
        <v/>
      </c>
      <c r="N100" s="158" t="str">
        <f ca="1">IFERROR(IF($C100="","",(SUMIF(INDIRECT(calc!AB$6),$C100,INDIRECT(calc!AB$12))+SUMIF(INDIRECT(calc!AB$7),$C100,INDIRECT(calc!AB$13))+SUMIF(INDIRECT(calc!AB$8),$C100,INDIRECT(calc!AB$14)))/(COUNTIF(INDIRECT(calc!AB$6),$C100)+COUNTIF(INDIRECT(calc!AB$7),$C100)+COUNTIF(INDIRECT(calc!AB$8),$C100))-SUMIF(INDIRECT(calc!AB$6),$C100,INDIRECT(calc!AB$9))-SUMIF(INDIRECT(calc!AB$7),$C100,INDIRECT(calc!AB$10))-SUMIF(INDIRECT(calc!AB$8),$C100,INDIRECT(calc!AB$11))),"")</f>
        <v/>
      </c>
      <c r="O100" s="158" t="str">
        <f ca="1">IFERROR(IF($C100="","",(SUMIF(INDIRECT(calc!AC$6),$C100,INDIRECT(calc!AC$12))+SUMIF(INDIRECT(calc!AC$7),$C100,INDIRECT(calc!AC$13))+SUMIF(INDIRECT(calc!AC$8),$C100,INDIRECT(calc!AC$14)))/(COUNTIF(INDIRECT(calc!AC$6),$C100)+COUNTIF(INDIRECT(calc!AC$7),$C100)+COUNTIF(INDIRECT(calc!AC$8),$C100))-SUMIF(INDIRECT(calc!AC$6),$C100,INDIRECT(calc!AC$9))-SUMIF(INDIRECT(calc!AC$7),$C100,INDIRECT(calc!AC$10))-SUMIF(INDIRECT(calc!AC$8),$C100,INDIRECT(calc!AC$11))),"")</f>
        <v/>
      </c>
      <c r="P100" s="158" t="str">
        <f ca="1">IFERROR(IF($C100="","",(SUMIF(INDIRECT(calc!AD$6),$C100,INDIRECT(calc!AD$12))+SUMIF(INDIRECT(calc!AD$7),$C100,INDIRECT(calc!AD$13))+SUMIF(INDIRECT(calc!AD$8),$C100,INDIRECT(calc!AD$14)))/(COUNTIF(INDIRECT(calc!AD$6),$C100)+COUNTIF(INDIRECT(calc!AD$7),$C100)+COUNTIF(INDIRECT(calc!AD$8),$C100))-SUMIF(INDIRECT(calc!AD$6),$C100,INDIRECT(calc!AD$9))-SUMIF(INDIRECT(calc!AD$7),$C100,INDIRECT(calc!AD$10))-SUMIF(INDIRECT(calc!AD$8),$C100,INDIRECT(calc!AD$11))),"")</f>
        <v/>
      </c>
      <c r="Q100" s="158" t="str">
        <f ca="1">IFERROR(IF($C100="","",(SUMIF(INDIRECT(calc!AE$6),$C100,INDIRECT(calc!AE$12))+SUMIF(INDIRECT(calc!AE$7),$C100,INDIRECT(calc!AE$13))+SUMIF(INDIRECT(calc!AE$8),$C100,INDIRECT(calc!AE$14)))/(COUNTIF(INDIRECT(calc!AE$6),$C100)+COUNTIF(INDIRECT(calc!AE$7),$C100)+COUNTIF(INDIRECT(calc!AE$8),$C100))-SUMIF(INDIRECT(calc!AE$6),$C100,INDIRECT(calc!AE$9))-SUMIF(INDIRECT(calc!AE$7),$C100,INDIRECT(calc!AE$10))-SUMIF(INDIRECT(calc!AE$8),$C100,INDIRECT(calc!AE$11))),"")</f>
        <v/>
      </c>
      <c r="R100" s="158" t="str">
        <f ca="1">IFERROR(IF($C100="","",(SUMIF(INDIRECT(calc!AF$6),$C100,INDIRECT(calc!AF$12))+SUMIF(INDIRECT(calc!AF$7),$C100,INDIRECT(calc!AF$13))+SUMIF(INDIRECT(calc!AF$8),$C100,INDIRECT(calc!AF$14)))/(COUNTIF(INDIRECT(calc!AF$6),$C100)+COUNTIF(INDIRECT(calc!AF$7),$C100)+COUNTIF(INDIRECT(calc!AF$8),$C100))-SUMIF(INDIRECT(calc!AF$6),$C100,INDIRECT(calc!AF$9))-SUMIF(INDIRECT(calc!AF$7),$C100,INDIRECT(calc!AF$10))-SUMIF(INDIRECT(calc!AF$8),$C100,INDIRECT(calc!AF$11))),"")</f>
        <v/>
      </c>
      <c r="S100" s="158" t="str">
        <f ca="1">IFERROR(IF($C100="","",(SUMIF(INDIRECT(calc!AG$6),$C100,INDIRECT(calc!AG$12))+SUMIF(INDIRECT(calc!AG$7),$C100,INDIRECT(calc!AG$13))+SUMIF(INDIRECT(calc!AG$8),$C100,INDIRECT(calc!AG$14)))/(COUNTIF(INDIRECT(calc!AG$6),$C100)+COUNTIF(INDIRECT(calc!AG$7),$C100)+COUNTIF(INDIRECT(calc!AG$8),$C100))-SUMIF(INDIRECT(calc!AG$6),$C100,INDIRECT(calc!AG$9))-SUMIF(INDIRECT(calc!AG$7),$C100,INDIRECT(calc!AG$10))-SUMIF(INDIRECT(calc!AG$8),$C100,INDIRECT(calc!AG$11))),"")</f>
        <v/>
      </c>
      <c r="T100" s="158" t="str">
        <f ca="1">IFERROR(IF($C100="","",(SUMIF(INDIRECT(calc!AH$6),$C100,INDIRECT(calc!AH$12))+SUMIF(INDIRECT(calc!AH$7),$C100,INDIRECT(calc!AH$13))+SUMIF(INDIRECT(calc!AH$8),$C100,INDIRECT(calc!AH$14)))/(COUNTIF(INDIRECT(calc!AH$6),$C100)+COUNTIF(INDIRECT(calc!AH$7),$C100)+COUNTIF(INDIRECT(calc!AH$8),$C100))-SUMIF(INDIRECT(calc!AH$6),$C100,INDIRECT(calc!AH$9))-SUMIF(INDIRECT(calc!AH$7),$C100,INDIRECT(calc!AH$10))-SUMIF(INDIRECT(calc!AH$8),$C100,INDIRECT(calc!AH$11))),"")</f>
        <v/>
      </c>
      <c r="U100" s="158" t="str">
        <f ca="1">IFERROR(IF($C100="","",(SUMIF(INDIRECT(calc!AI$6),$C100,INDIRECT(calc!AI$12))+SUMIF(INDIRECT(calc!AI$7),$C100,INDIRECT(calc!AI$13))+SUMIF(INDIRECT(calc!AI$8),$C100,INDIRECT(calc!AI$14)))/(COUNTIF(INDIRECT(calc!AI$6),$C100)+COUNTIF(INDIRECT(calc!AI$7),$C100)+COUNTIF(INDIRECT(calc!AI$8),$C100))-SUMIF(INDIRECT(calc!AI$6),$C100,INDIRECT(calc!AI$9))-SUMIF(INDIRECT(calc!AI$7),$C100,INDIRECT(calc!AI$10))-SUMIF(INDIRECT(calc!AI$8),$C100,INDIRECT(calc!AI$11))),"")</f>
        <v/>
      </c>
      <c r="V100" s="158" t="str">
        <f ca="1">IFERROR(IF($C100="","",(SUMIF(INDIRECT(calc!AJ$6),$C100,INDIRECT(calc!AJ$12))+SUMIF(INDIRECT(calc!AJ$7),$C100,INDIRECT(calc!AJ$13))+SUMIF(INDIRECT(calc!AJ$8),$C100,INDIRECT(calc!AJ$14)))/(COUNTIF(INDIRECT(calc!AJ$6),$C100)+COUNTIF(INDIRECT(calc!AJ$7),$C100)+COUNTIF(INDIRECT(calc!AJ$8),$C100))-SUMIF(INDIRECT(calc!AJ$6),$C100,INDIRECT(calc!AJ$9))-SUMIF(INDIRECT(calc!AJ$7),$C100,INDIRECT(calc!AJ$10))-SUMIF(INDIRECT(calc!AJ$8),$C100,INDIRECT(calc!AJ$11))),"")</f>
        <v/>
      </c>
      <c r="X100" s="137"/>
    </row>
    <row r="101" spans="3:24">
      <c r="C101" s="131" t="str">
        <f t="shared" si="8"/>
        <v/>
      </c>
      <c r="D101" s="131" t="str">
        <f t="shared" si="9"/>
        <v/>
      </c>
      <c r="E101" s="142">
        <f>SUMIF(Stocks!A:$A,$C101,Stocks!$B:$B)</f>
        <v>0</v>
      </c>
      <c r="F101" s="142"/>
      <c r="G101" s="146">
        <f t="shared" ca="1" si="7"/>
        <v>0</v>
      </c>
      <c r="H101" s="158" t="str">
        <f ca="1">IFERROR(IF($C101="","",(SUMIF(INDIRECT(calc!V$6),$C101,INDIRECT(calc!V$12))+SUMIF(INDIRECT(calc!V$7),$C101,INDIRECT(calc!V$13))+SUMIF(INDIRECT(calc!V$8),$C101,INDIRECT(calc!V$14)))/(COUNTIF(INDIRECT(calc!V$6),$C101)+COUNTIF(INDIRECT(calc!V$7),$C101)+COUNTIF(INDIRECT(calc!V$8),$C101))-SUMIF(INDIRECT(calc!V$6),$C101,INDIRECT(calc!V$9))-SUMIF(INDIRECT(calc!V$7),$C101,INDIRECT(calc!V$10))-SUMIF(INDIRECT(calc!V$8),$C101,INDIRECT(calc!V$11))),"")</f>
        <v/>
      </c>
      <c r="I101" s="158" t="str">
        <f ca="1">IFERROR(IF($C101="","",(SUMIF(INDIRECT(calc!W$6),$C101,INDIRECT(calc!W$12))+SUMIF(INDIRECT(calc!W$7),$C101,INDIRECT(calc!W$13))+SUMIF(INDIRECT(calc!W$8),$C101,INDIRECT(calc!W$14)))/(COUNTIF(INDIRECT(calc!W$6),$C101)+COUNTIF(INDIRECT(calc!W$7),$C101)+COUNTIF(INDIRECT(calc!W$8),$C101))-SUMIF(INDIRECT(calc!W$6),$C101,INDIRECT(calc!W$9))-SUMIF(INDIRECT(calc!W$7),$C101,INDIRECT(calc!W$10))-SUMIF(INDIRECT(calc!W$8),$C101,INDIRECT(calc!W$11))),"")</f>
        <v/>
      </c>
      <c r="J101" s="158" t="str">
        <f ca="1">IFERROR(IF($C101="","",(SUMIF(INDIRECT(calc!X$6),$C101,INDIRECT(calc!X$12))+SUMIF(INDIRECT(calc!X$7),$C101,INDIRECT(calc!X$13))+SUMIF(INDIRECT(calc!X$8),$C101,INDIRECT(calc!X$14)))/(COUNTIF(INDIRECT(calc!X$6),$C101)+COUNTIF(INDIRECT(calc!X$7),$C101)+COUNTIF(INDIRECT(calc!X$8),$C101))-SUMIF(INDIRECT(calc!X$6),$C101,INDIRECT(calc!X$9))-SUMIF(INDIRECT(calc!X$7),$C101,INDIRECT(calc!X$10))-SUMIF(INDIRECT(calc!X$8),$C101,INDIRECT(calc!X$11))),"")</f>
        <v/>
      </c>
      <c r="K101" s="158" t="str">
        <f ca="1">IFERROR(IF($C101="","",(SUMIF(INDIRECT(calc!Y$6),$C101,INDIRECT(calc!Y$12))+SUMIF(INDIRECT(calc!Y$7),$C101,INDIRECT(calc!Y$13))+SUMIF(INDIRECT(calc!Y$8),$C101,INDIRECT(calc!Y$14)))/(COUNTIF(INDIRECT(calc!Y$6),$C101)+COUNTIF(INDIRECT(calc!Y$7),$C101)+COUNTIF(INDIRECT(calc!Y$8),$C101))-SUMIF(INDIRECT(calc!Y$6),$C101,INDIRECT(calc!Y$9))-SUMIF(INDIRECT(calc!Y$7),$C101,INDIRECT(calc!Y$10))-SUMIF(INDIRECT(calc!Y$8),$C101,INDIRECT(calc!Y$11))),"")</f>
        <v/>
      </c>
      <c r="L101" s="158" t="str">
        <f ca="1">IFERROR(IF($C101="","",(SUMIF(INDIRECT(calc!Z$6),$C101,INDIRECT(calc!Z$12))+SUMIF(INDIRECT(calc!Z$7),$C101,INDIRECT(calc!Z$13))+SUMIF(INDIRECT(calc!Z$8),$C101,INDIRECT(calc!Z$14)))/(COUNTIF(INDIRECT(calc!Z$6),$C101)+COUNTIF(INDIRECT(calc!Z$7),$C101)+COUNTIF(INDIRECT(calc!Z$8),$C101))-SUMIF(INDIRECT(calc!Z$6),$C101,INDIRECT(calc!Z$9))-SUMIF(INDIRECT(calc!Z$7),$C101,INDIRECT(calc!Z$10))-SUMIF(INDIRECT(calc!Z$8),$C101,INDIRECT(calc!Z$11))),"")</f>
        <v/>
      </c>
      <c r="M101" s="158" t="str">
        <f ca="1">IFERROR(IF($C101="","",(SUMIF(INDIRECT(calc!AA$6),$C101,INDIRECT(calc!AA$12))+SUMIF(INDIRECT(calc!AA$7),$C101,INDIRECT(calc!AA$13))+SUMIF(INDIRECT(calc!AA$8),$C101,INDIRECT(calc!AA$14)))/(COUNTIF(INDIRECT(calc!AA$6),$C101)+COUNTIF(INDIRECT(calc!AA$7),$C101)+COUNTIF(INDIRECT(calc!AA$8),$C101))-SUMIF(INDIRECT(calc!AA$6),$C101,INDIRECT(calc!AA$9))-SUMIF(INDIRECT(calc!AA$7),$C101,INDIRECT(calc!AA$10))-SUMIF(INDIRECT(calc!AA$8),$C101,INDIRECT(calc!AA$11))),"")</f>
        <v/>
      </c>
      <c r="N101" s="158" t="str">
        <f ca="1">IFERROR(IF($C101="","",(SUMIF(INDIRECT(calc!AB$6),$C101,INDIRECT(calc!AB$12))+SUMIF(INDIRECT(calc!AB$7),$C101,INDIRECT(calc!AB$13))+SUMIF(INDIRECT(calc!AB$8),$C101,INDIRECT(calc!AB$14)))/(COUNTIF(INDIRECT(calc!AB$6),$C101)+COUNTIF(INDIRECT(calc!AB$7),$C101)+COUNTIF(INDIRECT(calc!AB$8),$C101))-SUMIF(INDIRECT(calc!AB$6),$C101,INDIRECT(calc!AB$9))-SUMIF(INDIRECT(calc!AB$7),$C101,INDIRECT(calc!AB$10))-SUMIF(INDIRECT(calc!AB$8),$C101,INDIRECT(calc!AB$11))),"")</f>
        <v/>
      </c>
      <c r="O101" s="158" t="str">
        <f ca="1">IFERROR(IF($C101="","",(SUMIF(INDIRECT(calc!AC$6),$C101,INDIRECT(calc!AC$12))+SUMIF(INDIRECT(calc!AC$7),$C101,INDIRECT(calc!AC$13))+SUMIF(INDIRECT(calc!AC$8),$C101,INDIRECT(calc!AC$14)))/(COUNTIF(INDIRECT(calc!AC$6),$C101)+COUNTIF(INDIRECT(calc!AC$7),$C101)+COUNTIF(INDIRECT(calc!AC$8),$C101))-SUMIF(INDIRECT(calc!AC$6),$C101,INDIRECT(calc!AC$9))-SUMIF(INDIRECT(calc!AC$7),$C101,INDIRECT(calc!AC$10))-SUMIF(INDIRECT(calc!AC$8),$C101,INDIRECT(calc!AC$11))),"")</f>
        <v/>
      </c>
      <c r="P101" s="158" t="str">
        <f ca="1">IFERROR(IF($C101="","",(SUMIF(INDIRECT(calc!AD$6),$C101,INDIRECT(calc!AD$12))+SUMIF(INDIRECT(calc!AD$7),$C101,INDIRECT(calc!AD$13))+SUMIF(INDIRECT(calc!AD$8),$C101,INDIRECT(calc!AD$14)))/(COUNTIF(INDIRECT(calc!AD$6),$C101)+COUNTIF(INDIRECT(calc!AD$7),$C101)+COUNTIF(INDIRECT(calc!AD$8),$C101))-SUMIF(INDIRECT(calc!AD$6),$C101,INDIRECT(calc!AD$9))-SUMIF(INDIRECT(calc!AD$7),$C101,INDIRECT(calc!AD$10))-SUMIF(INDIRECT(calc!AD$8),$C101,INDIRECT(calc!AD$11))),"")</f>
        <v/>
      </c>
      <c r="Q101" s="158" t="str">
        <f ca="1">IFERROR(IF($C101="","",(SUMIF(INDIRECT(calc!AE$6),$C101,INDIRECT(calc!AE$12))+SUMIF(INDIRECT(calc!AE$7),$C101,INDIRECT(calc!AE$13))+SUMIF(INDIRECT(calc!AE$8),$C101,INDIRECT(calc!AE$14)))/(COUNTIF(INDIRECT(calc!AE$6),$C101)+COUNTIF(INDIRECT(calc!AE$7),$C101)+COUNTIF(INDIRECT(calc!AE$8),$C101))-SUMIF(INDIRECT(calc!AE$6),$C101,INDIRECT(calc!AE$9))-SUMIF(INDIRECT(calc!AE$7),$C101,INDIRECT(calc!AE$10))-SUMIF(INDIRECT(calc!AE$8),$C101,INDIRECT(calc!AE$11))),"")</f>
        <v/>
      </c>
      <c r="R101" s="158" t="str">
        <f ca="1">IFERROR(IF($C101="","",(SUMIF(INDIRECT(calc!AF$6),$C101,INDIRECT(calc!AF$12))+SUMIF(INDIRECT(calc!AF$7),$C101,INDIRECT(calc!AF$13))+SUMIF(INDIRECT(calc!AF$8),$C101,INDIRECT(calc!AF$14)))/(COUNTIF(INDIRECT(calc!AF$6),$C101)+COUNTIF(INDIRECT(calc!AF$7),$C101)+COUNTIF(INDIRECT(calc!AF$8),$C101))-SUMIF(INDIRECT(calc!AF$6),$C101,INDIRECT(calc!AF$9))-SUMIF(INDIRECT(calc!AF$7),$C101,INDIRECT(calc!AF$10))-SUMIF(INDIRECT(calc!AF$8),$C101,INDIRECT(calc!AF$11))),"")</f>
        <v/>
      </c>
      <c r="S101" s="158" t="str">
        <f ca="1">IFERROR(IF($C101="","",(SUMIF(INDIRECT(calc!AG$6),$C101,INDIRECT(calc!AG$12))+SUMIF(INDIRECT(calc!AG$7),$C101,INDIRECT(calc!AG$13))+SUMIF(INDIRECT(calc!AG$8),$C101,INDIRECT(calc!AG$14)))/(COUNTIF(INDIRECT(calc!AG$6),$C101)+COUNTIF(INDIRECT(calc!AG$7),$C101)+COUNTIF(INDIRECT(calc!AG$8),$C101))-SUMIF(INDIRECT(calc!AG$6),$C101,INDIRECT(calc!AG$9))-SUMIF(INDIRECT(calc!AG$7),$C101,INDIRECT(calc!AG$10))-SUMIF(INDIRECT(calc!AG$8),$C101,INDIRECT(calc!AG$11))),"")</f>
        <v/>
      </c>
      <c r="T101" s="158" t="str">
        <f ca="1">IFERROR(IF($C101="","",(SUMIF(INDIRECT(calc!AH$6),$C101,INDIRECT(calc!AH$12))+SUMIF(INDIRECT(calc!AH$7),$C101,INDIRECT(calc!AH$13))+SUMIF(INDIRECT(calc!AH$8),$C101,INDIRECT(calc!AH$14)))/(COUNTIF(INDIRECT(calc!AH$6),$C101)+COUNTIF(INDIRECT(calc!AH$7),$C101)+COUNTIF(INDIRECT(calc!AH$8),$C101))-SUMIF(INDIRECT(calc!AH$6),$C101,INDIRECT(calc!AH$9))-SUMIF(INDIRECT(calc!AH$7),$C101,INDIRECT(calc!AH$10))-SUMIF(INDIRECT(calc!AH$8),$C101,INDIRECT(calc!AH$11))),"")</f>
        <v/>
      </c>
      <c r="U101" s="158" t="str">
        <f ca="1">IFERROR(IF($C101="","",(SUMIF(INDIRECT(calc!AI$6),$C101,INDIRECT(calc!AI$12))+SUMIF(INDIRECT(calc!AI$7),$C101,INDIRECT(calc!AI$13))+SUMIF(INDIRECT(calc!AI$8),$C101,INDIRECT(calc!AI$14)))/(COUNTIF(INDIRECT(calc!AI$6),$C101)+COUNTIF(INDIRECT(calc!AI$7),$C101)+COUNTIF(INDIRECT(calc!AI$8),$C101))-SUMIF(INDIRECT(calc!AI$6),$C101,INDIRECT(calc!AI$9))-SUMIF(INDIRECT(calc!AI$7),$C101,INDIRECT(calc!AI$10))-SUMIF(INDIRECT(calc!AI$8),$C101,INDIRECT(calc!AI$11))),"")</f>
        <v/>
      </c>
      <c r="V101" s="158" t="str">
        <f ca="1">IFERROR(IF($C101="","",(SUMIF(INDIRECT(calc!AJ$6),$C101,INDIRECT(calc!AJ$12))+SUMIF(INDIRECT(calc!AJ$7),$C101,INDIRECT(calc!AJ$13))+SUMIF(INDIRECT(calc!AJ$8),$C101,INDIRECT(calc!AJ$14)))/(COUNTIF(INDIRECT(calc!AJ$6),$C101)+COUNTIF(INDIRECT(calc!AJ$7),$C101)+COUNTIF(INDIRECT(calc!AJ$8),$C101))-SUMIF(INDIRECT(calc!AJ$6),$C101,INDIRECT(calc!AJ$9))-SUMIF(INDIRECT(calc!AJ$7),$C101,INDIRECT(calc!AJ$10))-SUMIF(INDIRECT(calc!AJ$8),$C101,INDIRECT(calc!AJ$11))),"")</f>
        <v/>
      </c>
      <c r="X101" s="137"/>
    </row>
    <row r="102" spans="3:24">
      <c r="C102" s="131" t="str">
        <f t="shared" si="8"/>
        <v/>
      </c>
      <c r="D102" s="131" t="str">
        <f t="shared" si="9"/>
        <v/>
      </c>
      <c r="E102" s="142">
        <f>SUMIF(Stocks!A:$A,$C102,Stocks!$B:$B)</f>
        <v>0</v>
      </c>
      <c r="F102" s="142"/>
      <c r="G102" s="146">
        <f t="shared" ca="1" si="7"/>
        <v>0</v>
      </c>
      <c r="H102" s="158" t="str">
        <f ca="1">IFERROR(IF($C102="","",(SUMIF(INDIRECT(calc!V$6),$C102,INDIRECT(calc!V$12))+SUMIF(INDIRECT(calc!V$7),$C102,INDIRECT(calc!V$13))+SUMIF(INDIRECT(calc!V$8),$C102,INDIRECT(calc!V$14)))/(COUNTIF(INDIRECT(calc!V$6),$C102)+COUNTIF(INDIRECT(calc!V$7),$C102)+COUNTIF(INDIRECT(calc!V$8),$C102))-SUMIF(INDIRECT(calc!V$6),$C102,INDIRECT(calc!V$9))-SUMIF(INDIRECT(calc!V$7),$C102,INDIRECT(calc!V$10))-SUMIF(INDIRECT(calc!V$8),$C102,INDIRECT(calc!V$11))),"")</f>
        <v/>
      </c>
      <c r="I102" s="158" t="str">
        <f ca="1">IFERROR(IF($C102="","",(SUMIF(INDIRECT(calc!W$6),$C102,INDIRECT(calc!W$12))+SUMIF(INDIRECT(calc!W$7),$C102,INDIRECT(calc!W$13))+SUMIF(INDIRECT(calc!W$8),$C102,INDIRECT(calc!W$14)))/(COUNTIF(INDIRECT(calc!W$6),$C102)+COUNTIF(INDIRECT(calc!W$7),$C102)+COUNTIF(INDIRECT(calc!W$8),$C102))-SUMIF(INDIRECT(calc!W$6),$C102,INDIRECT(calc!W$9))-SUMIF(INDIRECT(calc!W$7),$C102,INDIRECT(calc!W$10))-SUMIF(INDIRECT(calc!W$8),$C102,INDIRECT(calc!W$11))),"")</f>
        <v/>
      </c>
      <c r="J102" s="158" t="str">
        <f ca="1">IFERROR(IF($C102="","",(SUMIF(INDIRECT(calc!X$6),$C102,INDIRECT(calc!X$12))+SUMIF(INDIRECT(calc!X$7),$C102,INDIRECT(calc!X$13))+SUMIF(INDIRECT(calc!X$8),$C102,INDIRECT(calc!X$14)))/(COUNTIF(INDIRECT(calc!X$6),$C102)+COUNTIF(INDIRECT(calc!X$7),$C102)+COUNTIF(INDIRECT(calc!X$8),$C102))-SUMIF(INDIRECT(calc!X$6),$C102,INDIRECT(calc!X$9))-SUMIF(INDIRECT(calc!X$7),$C102,INDIRECT(calc!X$10))-SUMIF(INDIRECT(calc!X$8),$C102,INDIRECT(calc!X$11))),"")</f>
        <v/>
      </c>
      <c r="K102" s="158" t="str">
        <f ca="1">IFERROR(IF($C102="","",(SUMIF(INDIRECT(calc!Y$6),$C102,INDIRECT(calc!Y$12))+SUMIF(INDIRECT(calc!Y$7),$C102,INDIRECT(calc!Y$13))+SUMIF(INDIRECT(calc!Y$8),$C102,INDIRECT(calc!Y$14)))/(COUNTIF(INDIRECT(calc!Y$6),$C102)+COUNTIF(INDIRECT(calc!Y$7),$C102)+COUNTIF(INDIRECT(calc!Y$8),$C102))-SUMIF(INDIRECT(calc!Y$6),$C102,INDIRECT(calc!Y$9))-SUMIF(INDIRECT(calc!Y$7),$C102,INDIRECT(calc!Y$10))-SUMIF(INDIRECT(calc!Y$8),$C102,INDIRECT(calc!Y$11))),"")</f>
        <v/>
      </c>
      <c r="L102" s="158" t="str">
        <f ca="1">IFERROR(IF($C102="","",(SUMIF(INDIRECT(calc!Z$6),$C102,INDIRECT(calc!Z$12))+SUMIF(INDIRECT(calc!Z$7),$C102,INDIRECT(calc!Z$13))+SUMIF(INDIRECT(calc!Z$8),$C102,INDIRECT(calc!Z$14)))/(COUNTIF(INDIRECT(calc!Z$6),$C102)+COUNTIF(INDIRECT(calc!Z$7),$C102)+COUNTIF(INDIRECT(calc!Z$8),$C102))-SUMIF(INDIRECT(calc!Z$6),$C102,INDIRECT(calc!Z$9))-SUMIF(INDIRECT(calc!Z$7),$C102,INDIRECT(calc!Z$10))-SUMIF(INDIRECT(calc!Z$8),$C102,INDIRECT(calc!Z$11))),"")</f>
        <v/>
      </c>
      <c r="M102" s="158" t="str">
        <f ca="1">IFERROR(IF($C102="","",(SUMIF(INDIRECT(calc!AA$6),$C102,INDIRECT(calc!AA$12))+SUMIF(INDIRECT(calc!AA$7),$C102,INDIRECT(calc!AA$13))+SUMIF(INDIRECT(calc!AA$8),$C102,INDIRECT(calc!AA$14)))/(COUNTIF(INDIRECT(calc!AA$6),$C102)+COUNTIF(INDIRECT(calc!AA$7),$C102)+COUNTIF(INDIRECT(calc!AA$8),$C102))-SUMIF(INDIRECT(calc!AA$6),$C102,INDIRECT(calc!AA$9))-SUMIF(INDIRECT(calc!AA$7),$C102,INDIRECT(calc!AA$10))-SUMIF(INDIRECT(calc!AA$8),$C102,INDIRECT(calc!AA$11))),"")</f>
        <v/>
      </c>
      <c r="N102" s="158" t="str">
        <f ca="1">IFERROR(IF($C102="","",(SUMIF(INDIRECT(calc!AB$6),$C102,INDIRECT(calc!AB$12))+SUMIF(INDIRECT(calc!AB$7),$C102,INDIRECT(calc!AB$13))+SUMIF(INDIRECT(calc!AB$8),$C102,INDIRECT(calc!AB$14)))/(COUNTIF(INDIRECT(calc!AB$6),$C102)+COUNTIF(INDIRECT(calc!AB$7),$C102)+COUNTIF(INDIRECT(calc!AB$8),$C102))-SUMIF(INDIRECT(calc!AB$6),$C102,INDIRECT(calc!AB$9))-SUMIF(INDIRECT(calc!AB$7),$C102,INDIRECT(calc!AB$10))-SUMIF(INDIRECT(calc!AB$8),$C102,INDIRECT(calc!AB$11))),"")</f>
        <v/>
      </c>
      <c r="O102" s="158" t="str">
        <f ca="1">IFERROR(IF($C102="","",(SUMIF(INDIRECT(calc!AC$6),$C102,INDIRECT(calc!AC$12))+SUMIF(INDIRECT(calc!AC$7),$C102,INDIRECT(calc!AC$13))+SUMIF(INDIRECT(calc!AC$8),$C102,INDIRECT(calc!AC$14)))/(COUNTIF(INDIRECT(calc!AC$6),$C102)+COUNTIF(INDIRECT(calc!AC$7),$C102)+COUNTIF(INDIRECT(calc!AC$8),$C102))-SUMIF(INDIRECT(calc!AC$6),$C102,INDIRECT(calc!AC$9))-SUMIF(INDIRECT(calc!AC$7),$C102,INDIRECT(calc!AC$10))-SUMIF(INDIRECT(calc!AC$8),$C102,INDIRECT(calc!AC$11))),"")</f>
        <v/>
      </c>
      <c r="P102" s="158" t="str">
        <f ca="1">IFERROR(IF($C102="","",(SUMIF(INDIRECT(calc!AD$6),$C102,INDIRECT(calc!AD$12))+SUMIF(INDIRECT(calc!AD$7),$C102,INDIRECT(calc!AD$13))+SUMIF(INDIRECT(calc!AD$8),$C102,INDIRECT(calc!AD$14)))/(COUNTIF(INDIRECT(calc!AD$6),$C102)+COUNTIF(INDIRECT(calc!AD$7),$C102)+COUNTIF(INDIRECT(calc!AD$8),$C102))-SUMIF(INDIRECT(calc!AD$6),$C102,INDIRECT(calc!AD$9))-SUMIF(INDIRECT(calc!AD$7),$C102,INDIRECT(calc!AD$10))-SUMIF(INDIRECT(calc!AD$8),$C102,INDIRECT(calc!AD$11))),"")</f>
        <v/>
      </c>
      <c r="Q102" s="158" t="str">
        <f ca="1">IFERROR(IF($C102="","",(SUMIF(INDIRECT(calc!AE$6),$C102,INDIRECT(calc!AE$12))+SUMIF(INDIRECT(calc!AE$7),$C102,INDIRECT(calc!AE$13))+SUMIF(INDIRECT(calc!AE$8),$C102,INDIRECT(calc!AE$14)))/(COUNTIF(INDIRECT(calc!AE$6),$C102)+COUNTIF(INDIRECT(calc!AE$7),$C102)+COUNTIF(INDIRECT(calc!AE$8),$C102))-SUMIF(INDIRECT(calc!AE$6),$C102,INDIRECT(calc!AE$9))-SUMIF(INDIRECT(calc!AE$7),$C102,INDIRECT(calc!AE$10))-SUMIF(INDIRECT(calc!AE$8),$C102,INDIRECT(calc!AE$11))),"")</f>
        <v/>
      </c>
      <c r="R102" s="158" t="str">
        <f ca="1">IFERROR(IF($C102="","",(SUMIF(INDIRECT(calc!AF$6),$C102,INDIRECT(calc!AF$12))+SUMIF(INDIRECT(calc!AF$7),$C102,INDIRECT(calc!AF$13))+SUMIF(INDIRECT(calc!AF$8),$C102,INDIRECT(calc!AF$14)))/(COUNTIF(INDIRECT(calc!AF$6),$C102)+COUNTIF(INDIRECT(calc!AF$7),$C102)+COUNTIF(INDIRECT(calc!AF$8),$C102))-SUMIF(INDIRECT(calc!AF$6),$C102,INDIRECT(calc!AF$9))-SUMIF(INDIRECT(calc!AF$7),$C102,INDIRECT(calc!AF$10))-SUMIF(INDIRECT(calc!AF$8),$C102,INDIRECT(calc!AF$11))),"")</f>
        <v/>
      </c>
      <c r="S102" s="158" t="str">
        <f ca="1">IFERROR(IF($C102="","",(SUMIF(INDIRECT(calc!AG$6),$C102,INDIRECT(calc!AG$12))+SUMIF(INDIRECT(calc!AG$7),$C102,INDIRECT(calc!AG$13))+SUMIF(INDIRECT(calc!AG$8),$C102,INDIRECT(calc!AG$14)))/(COUNTIF(INDIRECT(calc!AG$6),$C102)+COUNTIF(INDIRECT(calc!AG$7),$C102)+COUNTIF(INDIRECT(calc!AG$8),$C102))-SUMIF(INDIRECT(calc!AG$6),$C102,INDIRECT(calc!AG$9))-SUMIF(INDIRECT(calc!AG$7),$C102,INDIRECT(calc!AG$10))-SUMIF(INDIRECT(calc!AG$8),$C102,INDIRECT(calc!AG$11))),"")</f>
        <v/>
      </c>
      <c r="T102" s="158" t="str">
        <f ca="1">IFERROR(IF($C102="","",(SUMIF(INDIRECT(calc!AH$6),$C102,INDIRECT(calc!AH$12))+SUMIF(INDIRECT(calc!AH$7),$C102,INDIRECT(calc!AH$13))+SUMIF(INDIRECT(calc!AH$8),$C102,INDIRECT(calc!AH$14)))/(COUNTIF(INDIRECT(calc!AH$6),$C102)+COUNTIF(INDIRECT(calc!AH$7),$C102)+COUNTIF(INDIRECT(calc!AH$8),$C102))-SUMIF(INDIRECT(calc!AH$6),$C102,INDIRECT(calc!AH$9))-SUMIF(INDIRECT(calc!AH$7),$C102,INDIRECT(calc!AH$10))-SUMIF(INDIRECT(calc!AH$8),$C102,INDIRECT(calc!AH$11))),"")</f>
        <v/>
      </c>
      <c r="U102" s="158" t="str">
        <f ca="1">IFERROR(IF($C102="","",(SUMIF(INDIRECT(calc!AI$6),$C102,INDIRECT(calc!AI$12))+SUMIF(INDIRECT(calc!AI$7),$C102,INDIRECT(calc!AI$13))+SUMIF(INDIRECT(calc!AI$8),$C102,INDIRECT(calc!AI$14)))/(COUNTIF(INDIRECT(calc!AI$6),$C102)+COUNTIF(INDIRECT(calc!AI$7),$C102)+COUNTIF(INDIRECT(calc!AI$8),$C102))-SUMIF(INDIRECT(calc!AI$6),$C102,INDIRECT(calc!AI$9))-SUMIF(INDIRECT(calc!AI$7),$C102,INDIRECT(calc!AI$10))-SUMIF(INDIRECT(calc!AI$8),$C102,INDIRECT(calc!AI$11))),"")</f>
        <v/>
      </c>
      <c r="V102" s="158" t="str">
        <f ca="1">IFERROR(IF($C102="","",(SUMIF(INDIRECT(calc!AJ$6),$C102,INDIRECT(calc!AJ$12))+SUMIF(INDIRECT(calc!AJ$7),$C102,INDIRECT(calc!AJ$13))+SUMIF(INDIRECT(calc!AJ$8),$C102,INDIRECT(calc!AJ$14)))/(COUNTIF(INDIRECT(calc!AJ$6),$C102)+COUNTIF(INDIRECT(calc!AJ$7),$C102)+COUNTIF(INDIRECT(calc!AJ$8),$C102))-SUMIF(INDIRECT(calc!AJ$6),$C102,INDIRECT(calc!AJ$9))-SUMIF(INDIRECT(calc!AJ$7),$C102,INDIRECT(calc!AJ$10))-SUMIF(INDIRECT(calc!AJ$8),$C102,INDIRECT(calc!AJ$11))),"")</f>
        <v/>
      </c>
      <c r="X102" s="137"/>
    </row>
    <row r="103" spans="3:24">
      <c r="C103" s="131" t="str">
        <f t="shared" si="8"/>
        <v/>
      </c>
      <c r="D103" s="131" t="str">
        <f t="shared" si="9"/>
        <v/>
      </c>
      <c r="E103" s="142">
        <f>SUMIF(Stocks!A:$A,$C103,Stocks!$B:$B)</f>
        <v>0</v>
      </c>
      <c r="F103" s="142"/>
      <c r="G103" s="146">
        <f t="shared" ca="1" si="7"/>
        <v>0</v>
      </c>
      <c r="H103" s="158" t="str">
        <f ca="1">IFERROR(IF($C103="","",(SUMIF(INDIRECT(calc!V$6),$C103,INDIRECT(calc!V$12))+SUMIF(INDIRECT(calc!V$7),$C103,INDIRECT(calc!V$13))+SUMIF(INDIRECT(calc!V$8),$C103,INDIRECT(calc!V$14)))/(COUNTIF(INDIRECT(calc!V$6),$C103)+COUNTIF(INDIRECT(calc!V$7),$C103)+COUNTIF(INDIRECT(calc!V$8),$C103))-SUMIF(INDIRECT(calc!V$6),$C103,INDIRECT(calc!V$9))-SUMIF(INDIRECT(calc!V$7),$C103,INDIRECT(calc!V$10))-SUMIF(INDIRECT(calc!V$8),$C103,INDIRECT(calc!V$11))),"")</f>
        <v/>
      </c>
      <c r="I103" s="158" t="str">
        <f ca="1">IFERROR(IF($C103="","",(SUMIF(INDIRECT(calc!W$6),$C103,INDIRECT(calc!W$12))+SUMIF(INDIRECT(calc!W$7),$C103,INDIRECT(calc!W$13))+SUMIF(INDIRECT(calc!W$8),$C103,INDIRECT(calc!W$14)))/(COUNTIF(INDIRECT(calc!W$6),$C103)+COUNTIF(INDIRECT(calc!W$7),$C103)+COUNTIF(INDIRECT(calc!W$8),$C103))-SUMIF(INDIRECT(calc!W$6),$C103,INDIRECT(calc!W$9))-SUMIF(INDIRECT(calc!W$7),$C103,INDIRECT(calc!W$10))-SUMIF(INDIRECT(calc!W$8),$C103,INDIRECT(calc!W$11))),"")</f>
        <v/>
      </c>
      <c r="J103" s="158" t="str">
        <f ca="1">IFERROR(IF($C103="","",(SUMIF(INDIRECT(calc!X$6),$C103,INDIRECT(calc!X$12))+SUMIF(INDIRECT(calc!X$7),$C103,INDIRECT(calc!X$13))+SUMIF(INDIRECT(calc!X$8),$C103,INDIRECT(calc!X$14)))/(COUNTIF(INDIRECT(calc!X$6),$C103)+COUNTIF(INDIRECT(calc!X$7),$C103)+COUNTIF(INDIRECT(calc!X$8),$C103))-SUMIF(INDIRECT(calc!X$6),$C103,INDIRECT(calc!X$9))-SUMIF(INDIRECT(calc!X$7),$C103,INDIRECT(calc!X$10))-SUMIF(INDIRECT(calc!X$8),$C103,INDIRECT(calc!X$11))),"")</f>
        <v/>
      </c>
      <c r="K103" s="158" t="str">
        <f ca="1">IFERROR(IF($C103="","",(SUMIF(INDIRECT(calc!Y$6),$C103,INDIRECT(calc!Y$12))+SUMIF(INDIRECT(calc!Y$7),$C103,INDIRECT(calc!Y$13))+SUMIF(INDIRECT(calc!Y$8),$C103,INDIRECT(calc!Y$14)))/(COUNTIF(INDIRECT(calc!Y$6),$C103)+COUNTIF(INDIRECT(calc!Y$7),$C103)+COUNTIF(INDIRECT(calc!Y$8),$C103))-SUMIF(INDIRECT(calc!Y$6),$C103,INDIRECT(calc!Y$9))-SUMIF(INDIRECT(calc!Y$7),$C103,INDIRECT(calc!Y$10))-SUMIF(INDIRECT(calc!Y$8),$C103,INDIRECT(calc!Y$11))),"")</f>
        <v/>
      </c>
      <c r="L103" s="158" t="str">
        <f ca="1">IFERROR(IF($C103="","",(SUMIF(INDIRECT(calc!Z$6),$C103,INDIRECT(calc!Z$12))+SUMIF(INDIRECT(calc!Z$7),$C103,INDIRECT(calc!Z$13))+SUMIF(INDIRECT(calc!Z$8),$C103,INDIRECT(calc!Z$14)))/(COUNTIF(INDIRECT(calc!Z$6),$C103)+COUNTIF(INDIRECT(calc!Z$7),$C103)+COUNTIF(INDIRECT(calc!Z$8),$C103))-SUMIF(INDIRECT(calc!Z$6),$C103,INDIRECT(calc!Z$9))-SUMIF(INDIRECT(calc!Z$7),$C103,INDIRECT(calc!Z$10))-SUMIF(INDIRECT(calc!Z$8),$C103,INDIRECT(calc!Z$11))),"")</f>
        <v/>
      </c>
      <c r="M103" s="158" t="str">
        <f ca="1">IFERROR(IF($C103="","",(SUMIF(INDIRECT(calc!AA$6),$C103,INDIRECT(calc!AA$12))+SUMIF(INDIRECT(calc!AA$7),$C103,INDIRECT(calc!AA$13))+SUMIF(INDIRECT(calc!AA$8),$C103,INDIRECT(calc!AA$14)))/(COUNTIF(INDIRECT(calc!AA$6),$C103)+COUNTIF(INDIRECT(calc!AA$7),$C103)+COUNTIF(INDIRECT(calc!AA$8),$C103))-SUMIF(INDIRECT(calc!AA$6),$C103,INDIRECT(calc!AA$9))-SUMIF(INDIRECT(calc!AA$7),$C103,INDIRECT(calc!AA$10))-SUMIF(INDIRECT(calc!AA$8),$C103,INDIRECT(calc!AA$11))),"")</f>
        <v/>
      </c>
      <c r="N103" s="158" t="str">
        <f ca="1">IFERROR(IF($C103="","",(SUMIF(INDIRECT(calc!AB$6),$C103,INDIRECT(calc!AB$12))+SUMIF(INDIRECT(calc!AB$7),$C103,INDIRECT(calc!AB$13))+SUMIF(INDIRECT(calc!AB$8),$C103,INDIRECT(calc!AB$14)))/(COUNTIF(INDIRECT(calc!AB$6),$C103)+COUNTIF(INDIRECT(calc!AB$7),$C103)+COUNTIF(INDIRECT(calc!AB$8),$C103))-SUMIF(INDIRECT(calc!AB$6),$C103,INDIRECT(calc!AB$9))-SUMIF(INDIRECT(calc!AB$7),$C103,INDIRECT(calc!AB$10))-SUMIF(INDIRECT(calc!AB$8),$C103,INDIRECT(calc!AB$11))),"")</f>
        <v/>
      </c>
      <c r="O103" s="158" t="str">
        <f ca="1">IFERROR(IF($C103="","",(SUMIF(INDIRECT(calc!AC$6),$C103,INDIRECT(calc!AC$12))+SUMIF(INDIRECT(calc!AC$7),$C103,INDIRECT(calc!AC$13))+SUMIF(INDIRECT(calc!AC$8),$C103,INDIRECT(calc!AC$14)))/(COUNTIF(INDIRECT(calc!AC$6),$C103)+COUNTIF(INDIRECT(calc!AC$7),$C103)+COUNTIF(INDIRECT(calc!AC$8),$C103))-SUMIF(INDIRECT(calc!AC$6),$C103,INDIRECT(calc!AC$9))-SUMIF(INDIRECT(calc!AC$7),$C103,INDIRECT(calc!AC$10))-SUMIF(INDIRECT(calc!AC$8),$C103,INDIRECT(calc!AC$11))),"")</f>
        <v/>
      </c>
      <c r="P103" s="158" t="str">
        <f ca="1">IFERROR(IF($C103="","",(SUMIF(INDIRECT(calc!AD$6),$C103,INDIRECT(calc!AD$12))+SUMIF(INDIRECT(calc!AD$7),$C103,INDIRECT(calc!AD$13))+SUMIF(INDIRECT(calc!AD$8),$C103,INDIRECT(calc!AD$14)))/(COUNTIF(INDIRECT(calc!AD$6),$C103)+COUNTIF(INDIRECT(calc!AD$7),$C103)+COUNTIF(INDIRECT(calc!AD$8),$C103))-SUMIF(INDIRECT(calc!AD$6),$C103,INDIRECT(calc!AD$9))-SUMIF(INDIRECT(calc!AD$7),$C103,INDIRECT(calc!AD$10))-SUMIF(INDIRECT(calc!AD$8),$C103,INDIRECT(calc!AD$11))),"")</f>
        <v/>
      </c>
      <c r="Q103" s="158" t="str">
        <f ca="1">IFERROR(IF($C103="","",(SUMIF(INDIRECT(calc!AE$6),$C103,INDIRECT(calc!AE$12))+SUMIF(INDIRECT(calc!AE$7),$C103,INDIRECT(calc!AE$13))+SUMIF(INDIRECT(calc!AE$8),$C103,INDIRECT(calc!AE$14)))/(COUNTIF(INDIRECT(calc!AE$6),$C103)+COUNTIF(INDIRECT(calc!AE$7),$C103)+COUNTIF(INDIRECT(calc!AE$8),$C103))-SUMIF(INDIRECT(calc!AE$6),$C103,INDIRECT(calc!AE$9))-SUMIF(INDIRECT(calc!AE$7),$C103,INDIRECT(calc!AE$10))-SUMIF(INDIRECT(calc!AE$8),$C103,INDIRECT(calc!AE$11))),"")</f>
        <v/>
      </c>
      <c r="R103" s="158" t="str">
        <f ca="1">IFERROR(IF($C103="","",(SUMIF(INDIRECT(calc!AF$6),$C103,INDIRECT(calc!AF$12))+SUMIF(INDIRECT(calc!AF$7),$C103,INDIRECT(calc!AF$13))+SUMIF(INDIRECT(calc!AF$8),$C103,INDIRECT(calc!AF$14)))/(COUNTIF(INDIRECT(calc!AF$6),$C103)+COUNTIF(INDIRECT(calc!AF$7),$C103)+COUNTIF(INDIRECT(calc!AF$8),$C103))-SUMIF(INDIRECT(calc!AF$6),$C103,INDIRECT(calc!AF$9))-SUMIF(INDIRECT(calc!AF$7),$C103,INDIRECT(calc!AF$10))-SUMIF(INDIRECT(calc!AF$8),$C103,INDIRECT(calc!AF$11))),"")</f>
        <v/>
      </c>
      <c r="S103" s="158" t="str">
        <f ca="1">IFERROR(IF($C103="","",(SUMIF(INDIRECT(calc!AG$6),$C103,INDIRECT(calc!AG$12))+SUMIF(INDIRECT(calc!AG$7),$C103,INDIRECT(calc!AG$13))+SUMIF(INDIRECT(calc!AG$8),$C103,INDIRECT(calc!AG$14)))/(COUNTIF(INDIRECT(calc!AG$6),$C103)+COUNTIF(INDIRECT(calc!AG$7),$C103)+COUNTIF(INDIRECT(calc!AG$8),$C103))-SUMIF(INDIRECT(calc!AG$6),$C103,INDIRECT(calc!AG$9))-SUMIF(INDIRECT(calc!AG$7),$C103,INDIRECT(calc!AG$10))-SUMIF(INDIRECT(calc!AG$8),$C103,INDIRECT(calc!AG$11))),"")</f>
        <v/>
      </c>
      <c r="T103" s="158" t="str">
        <f ca="1">IFERROR(IF($C103="","",(SUMIF(INDIRECT(calc!AH$6),$C103,INDIRECT(calc!AH$12))+SUMIF(INDIRECT(calc!AH$7),$C103,INDIRECT(calc!AH$13))+SUMIF(INDIRECT(calc!AH$8),$C103,INDIRECT(calc!AH$14)))/(COUNTIF(INDIRECT(calc!AH$6),$C103)+COUNTIF(INDIRECT(calc!AH$7),$C103)+COUNTIF(INDIRECT(calc!AH$8),$C103))-SUMIF(INDIRECT(calc!AH$6),$C103,INDIRECT(calc!AH$9))-SUMIF(INDIRECT(calc!AH$7),$C103,INDIRECT(calc!AH$10))-SUMIF(INDIRECT(calc!AH$8),$C103,INDIRECT(calc!AH$11))),"")</f>
        <v/>
      </c>
      <c r="U103" s="158" t="str">
        <f ca="1">IFERROR(IF($C103="","",(SUMIF(INDIRECT(calc!AI$6),$C103,INDIRECT(calc!AI$12))+SUMIF(INDIRECT(calc!AI$7),$C103,INDIRECT(calc!AI$13))+SUMIF(INDIRECT(calc!AI$8),$C103,INDIRECT(calc!AI$14)))/(COUNTIF(INDIRECT(calc!AI$6),$C103)+COUNTIF(INDIRECT(calc!AI$7),$C103)+COUNTIF(INDIRECT(calc!AI$8),$C103))-SUMIF(INDIRECT(calc!AI$6),$C103,INDIRECT(calc!AI$9))-SUMIF(INDIRECT(calc!AI$7),$C103,INDIRECT(calc!AI$10))-SUMIF(INDIRECT(calc!AI$8),$C103,INDIRECT(calc!AI$11))),"")</f>
        <v/>
      </c>
      <c r="V103" s="158" t="str">
        <f ca="1">IFERROR(IF($C103="","",(SUMIF(INDIRECT(calc!AJ$6),$C103,INDIRECT(calc!AJ$12))+SUMIF(INDIRECT(calc!AJ$7),$C103,INDIRECT(calc!AJ$13))+SUMIF(INDIRECT(calc!AJ$8),$C103,INDIRECT(calc!AJ$14)))/(COUNTIF(INDIRECT(calc!AJ$6),$C103)+COUNTIF(INDIRECT(calc!AJ$7),$C103)+COUNTIF(INDIRECT(calc!AJ$8),$C103))-SUMIF(INDIRECT(calc!AJ$6),$C103,INDIRECT(calc!AJ$9))-SUMIF(INDIRECT(calc!AJ$7),$C103,INDIRECT(calc!AJ$10))-SUMIF(INDIRECT(calc!AJ$8),$C103,INDIRECT(calc!AJ$11))),"")</f>
        <v/>
      </c>
      <c r="X103" s="137"/>
    </row>
    <row r="104" spans="3:24">
      <c r="C104" s="131" t="str">
        <f t="shared" si="8"/>
        <v/>
      </c>
      <c r="D104" s="131" t="str">
        <f t="shared" si="9"/>
        <v/>
      </c>
      <c r="E104" s="142">
        <f>SUMIF(Stocks!A:$A,$C104,Stocks!$B:$B)</f>
        <v>0</v>
      </c>
      <c r="F104" s="142"/>
      <c r="G104" s="146">
        <f t="shared" ca="1" si="7"/>
        <v>0</v>
      </c>
      <c r="H104" s="158" t="str">
        <f ca="1">IFERROR(IF($C104="","",(SUMIF(INDIRECT(calc!V$6),$C104,INDIRECT(calc!V$12))+SUMIF(INDIRECT(calc!V$7),$C104,INDIRECT(calc!V$13))+SUMIF(INDIRECT(calc!V$8),$C104,INDIRECT(calc!V$14)))/(COUNTIF(INDIRECT(calc!V$6),$C104)+COUNTIF(INDIRECT(calc!V$7),$C104)+COUNTIF(INDIRECT(calc!V$8),$C104))-SUMIF(INDIRECT(calc!V$6),$C104,INDIRECT(calc!V$9))-SUMIF(INDIRECT(calc!V$7),$C104,INDIRECT(calc!V$10))-SUMIF(INDIRECT(calc!V$8),$C104,INDIRECT(calc!V$11))),"")</f>
        <v/>
      </c>
      <c r="I104" s="158" t="str">
        <f ca="1">IFERROR(IF($C104="","",(SUMIF(INDIRECT(calc!W$6),$C104,INDIRECT(calc!W$12))+SUMIF(INDIRECT(calc!W$7),$C104,INDIRECT(calc!W$13))+SUMIF(INDIRECT(calc!W$8),$C104,INDIRECT(calc!W$14)))/(COUNTIF(INDIRECT(calc!W$6),$C104)+COUNTIF(INDIRECT(calc!W$7),$C104)+COUNTIF(INDIRECT(calc!W$8),$C104))-SUMIF(INDIRECT(calc!W$6),$C104,INDIRECT(calc!W$9))-SUMIF(INDIRECT(calc!W$7),$C104,INDIRECT(calc!W$10))-SUMIF(INDIRECT(calc!W$8),$C104,INDIRECT(calc!W$11))),"")</f>
        <v/>
      </c>
      <c r="J104" s="158" t="str">
        <f ca="1">IFERROR(IF($C104="","",(SUMIF(INDIRECT(calc!X$6),$C104,INDIRECT(calc!X$12))+SUMIF(INDIRECT(calc!X$7),$C104,INDIRECT(calc!X$13))+SUMIF(INDIRECT(calc!X$8),$C104,INDIRECT(calc!X$14)))/(COUNTIF(INDIRECT(calc!X$6),$C104)+COUNTIF(INDIRECT(calc!X$7),$C104)+COUNTIF(INDIRECT(calc!X$8),$C104))-SUMIF(INDIRECT(calc!X$6),$C104,INDIRECT(calc!X$9))-SUMIF(INDIRECT(calc!X$7),$C104,INDIRECT(calc!X$10))-SUMIF(INDIRECT(calc!X$8),$C104,INDIRECT(calc!X$11))),"")</f>
        <v/>
      </c>
      <c r="K104" s="158" t="str">
        <f ca="1">IFERROR(IF($C104="","",(SUMIF(INDIRECT(calc!Y$6),$C104,INDIRECT(calc!Y$12))+SUMIF(INDIRECT(calc!Y$7),$C104,INDIRECT(calc!Y$13))+SUMIF(INDIRECT(calc!Y$8),$C104,INDIRECT(calc!Y$14)))/(COUNTIF(INDIRECT(calc!Y$6),$C104)+COUNTIF(INDIRECT(calc!Y$7),$C104)+COUNTIF(INDIRECT(calc!Y$8),$C104))-SUMIF(INDIRECT(calc!Y$6),$C104,INDIRECT(calc!Y$9))-SUMIF(INDIRECT(calc!Y$7),$C104,INDIRECT(calc!Y$10))-SUMIF(INDIRECT(calc!Y$8),$C104,INDIRECT(calc!Y$11))),"")</f>
        <v/>
      </c>
      <c r="L104" s="158" t="str">
        <f ca="1">IFERROR(IF($C104="","",(SUMIF(INDIRECT(calc!Z$6),$C104,INDIRECT(calc!Z$12))+SUMIF(INDIRECT(calc!Z$7),$C104,INDIRECT(calc!Z$13))+SUMIF(INDIRECT(calc!Z$8),$C104,INDIRECT(calc!Z$14)))/(COUNTIF(INDIRECT(calc!Z$6),$C104)+COUNTIF(INDIRECT(calc!Z$7),$C104)+COUNTIF(INDIRECT(calc!Z$8),$C104))-SUMIF(INDIRECT(calc!Z$6),$C104,INDIRECT(calc!Z$9))-SUMIF(INDIRECT(calc!Z$7),$C104,INDIRECT(calc!Z$10))-SUMIF(INDIRECT(calc!Z$8),$C104,INDIRECT(calc!Z$11))),"")</f>
        <v/>
      </c>
      <c r="M104" s="158" t="str">
        <f ca="1">IFERROR(IF($C104="","",(SUMIF(INDIRECT(calc!AA$6),$C104,INDIRECT(calc!AA$12))+SUMIF(INDIRECT(calc!AA$7),$C104,INDIRECT(calc!AA$13))+SUMIF(INDIRECT(calc!AA$8),$C104,INDIRECT(calc!AA$14)))/(COUNTIF(INDIRECT(calc!AA$6),$C104)+COUNTIF(INDIRECT(calc!AA$7),$C104)+COUNTIF(INDIRECT(calc!AA$8),$C104))-SUMIF(INDIRECT(calc!AA$6),$C104,INDIRECT(calc!AA$9))-SUMIF(INDIRECT(calc!AA$7),$C104,INDIRECT(calc!AA$10))-SUMIF(INDIRECT(calc!AA$8),$C104,INDIRECT(calc!AA$11))),"")</f>
        <v/>
      </c>
      <c r="N104" s="158" t="str">
        <f ca="1">IFERROR(IF($C104="","",(SUMIF(INDIRECT(calc!AB$6),$C104,INDIRECT(calc!AB$12))+SUMIF(INDIRECT(calc!AB$7),$C104,INDIRECT(calc!AB$13))+SUMIF(INDIRECT(calc!AB$8),$C104,INDIRECT(calc!AB$14)))/(COUNTIF(INDIRECT(calc!AB$6),$C104)+COUNTIF(INDIRECT(calc!AB$7),$C104)+COUNTIF(INDIRECT(calc!AB$8),$C104))-SUMIF(INDIRECT(calc!AB$6),$C104,INDIRECT(calc!AB$9))-SUMIF(INDIRECT(calc!AB$7),$C104,INDIRECT(calc!AB$10))-SUMIF(INDIRECT(calc!AB$8),$C104,INDIRECT(calc!AB$11))),"")</f>
        <v/>
      </c>
      <c r="O104" s="158" t="str">
        <f ca="1">IFERROR(IF($C104="","",(SUMIF(INDIRECT(calc!AC$6),$C104,INDIRECT(calc!AC$12))+SUMIF(INDIRECT(calc!AC$7),$C104,INDIRECT(calc!AC$13))+SUMIF(INDIRECT(calc!AC$8),$C104,INDIRECT(calc!AC$14)))/(COUNTIF(INDIRECT(calc!AC$6),$C104)+COUNTIF(INDIRECT(calc!AC$7),$C104)+COUNTIF(INDIRECT(calc!AC$8),$C104))-SUMIF(INDIRECT(calc!AC$6),$C104,INDIRECT(calc!AC$9))-SUMIF(INDIRECT(calc!AC$7),$C104,INDIRECT(calc!AC$10))-SUMIF(INDIRECT(calc!AC$8),$C104,INDIRECT(calc!AC$11))),"")</f>
        <v/>
      </c>
      <c r="P104" s="158" t="str">
        <f ca="1">IFERROR(IF($C104="","",(SUMIF(INDIRECT(calc!AD$6),$C104,INDIRECT(calc!AD$12))+SUMIF(INDIRECT(calc!AD$7),$C104,INDIRECT(calc!AD$13))+SUMIF(INDIRECT(calc!AD$8),$C104,INDIRECT(calc!AD$14)))/(COUNTIF(INDIRECT(calc!AD$6),$C104)+COUNTIF(INDIRECT(calc!AD$7),$C104)+COUNTIF(INDIRECT(calc!AD$8),$C104))-SUMIF(INDIRECT(calc!AD$6),$C104,INDIRECT(calc!AD$9))-SUMIF(INDIRECT(calc!AD$7),$C104,INDIRECT(calc!AD$10))-SUMIF(INDIRECT(calc!AD$8),$C104,INDIRECT(calc!AD$11))),"")</f>
        <v/>
      </c>
      <c r="Q104" s="158" t="str">
        <f ca="1">IFERROR(IF($C104="","",(SUMIF(INDIRECT(calc!AE$6),$C104,INDIRECT(calc!AE$12))+SUMIF(INDIRECT(calc!AE$7),$C104,INDIRECT(calc!AE$13))+SUMIF(INDIRECT(calc!AE$8),$C104,INDIRECT(calc!AE$14)))/(COUNTIF(INDIRECT(calc!AE$6),$C104)+COUNTIF(INDIRECT(calc!AE$7),$C104)+COUNTIF(INDIRECT(calc!AE$8),$C104))-SUMIF(INDIRECT(calc!AE$6),$C104,INDIRECT(calc!AE$9))-SUMIF(INDIRECT(calc!AE$7),$C104,INDIRECT(calc!AE$10))-SUMIF(INDIRECT(calc!AE$8),$C104,INDIRECT(calc!AE$11))),"")</f>
        <v/>
      </c>
      <c r="R104" s="158" t="str">
        <f ca="1">IFERROR(IF($C104="","",(SUMIF(INDIRECT(calc!AF$6),$C104,INDIRECT(calc!AF$12))+SUMIF(INDIRECT(calc!AF$7),$C104,INDIRECT(calc!AF$13))+SUMIF(INDIRECT(calc!AF$8),$C104,INDIRECT(calc!AF$14)))/(COUNTIF(INDIRECT(calc!AF$6),$C104)+COUNTIF(INDIRECT(calc!AF$7),$C104)+COUNTIF(INDIRECT(calc!AF$8),$C104))-SUMIF(INDIRECT(calc!AF$6),$C104,INDIRECT(calc!AF$9))-SUMIF(INDIRECT(calc!AF$7),$C104,INDIRECT(calc!AF$10))-SUMIF(INDIRECT(calc!AF$8),$C104,INDIRECT(calc!AF$11))),"")</f>
        <v/>
      </c>
      <c r="S104" s="158" t="str">
        <f ca="1">IFERROR(IF($C104="","",(SUMIF(INDIRECT(calc!AG$6),$C104,INDIRECT(calc!AG$12))+SUMIF(INDIRECT(calc!AG$7),$C104,INDIRECT(calc!AG$13))+SUMIF(INDIRECT(calc!AG$8),$C104,INDIRECT(calc!AG$14)))/(COUNTIF(INDIRECT(calc!AG$6),$C104)+COUNTIF(INDIRECT(calc!AG$7),$C104)+COUNTIF(INDIRECT(calc!AG$8),$C104))-SUMIF(INDIRECT(calc!AG$6),$C104,INDIRECT(calc!AG$9))-SUMIF(INDIRECT(calc!AG$7),$C104,INDIRECT(calc!AG$10))-SUMIF(INDIRECT(calc!AG$8),$C104,INDIRECT(calc!AG$11))),"")</f>
        <v/>
      </c>
      <c r="T104" s="158" t="str">
        <f ca="1">IFERROR(IF($C104="","",(SUMIF(INDIRECT(calc!AH$6),$C104,INDIRECT(calc!AH$12))+SUMIF(INDIRECT(calc!AH$7),$C104,INDIRECT(calc!AH$13))+SUMIF(INDIRECT(calc!AH$8),$C104,INDIRECT(calc!AH$14)))/(COUNTIF(INDIRECT(calc!AH$6),$C104)+COUNTIF(INDIRECT(calc!AH$7),$C104)+COUNTIF(INDIRECT(calc!AH$8),$C104))-SUMIF(INDIRECT(calc!AH$6),$C104,INDIRECT(calc!AH$9))-SUMIF(INDIRECT(calc!AH$7),$C104,INDIRECT(calc!AH$10))-SUMIF(INDIRECT(calc!AH$8),$C104,INDIRECT(calc!AH$11))),"")</f>
        <v/>
      </c>
      <c r="U104" s="158" t="str">
        <f ca="1">IFERROR(IF($C104="","",(SUMIF(INDIRECT(calc!AI$6),$C104,INDIRECT(calc!AI$12))+SUMIF(INDIRECT(calc!AI$7),$C104,INDIRECT(calc!AI$13))+SUMIF(INDIRECT(calc!AI$8),$C104,INDIRECT(calc!AI$14)))/(COUNTIF(INDIRECT(calc!AI$6),$C104)+COUNTIF(INDIRECT(calc!AI$7),$C104)+COUNTIF(INDIRECT(calc!AI$8),$C104))-SUMIF(INDIRECT(calc!AI$6),$C104,INDIRECT(calc!AI$9))-SUMIF(INDIRECT(calc!AI$7),$C104,INDIRECT(calc!AI$10))-SUMIF(INDIRECT(calc!AI$8),$C104,INDIRECT(calc!AI$11))),"")</f>
        <v/>
      </c>
      <c r="V104" s="158" t="str">
        <f ca="1">IFERROR(IF($C104="","",(SUMIF(INDIRECT(calc!AJ$6),$C104,INDIRECT(calc!AJ$12))+SUMIF(INDIRECT(calc!AJ$7),$C104,INDIRECT(calc!AJ$13))+SUMIF(INDIRECT(calc!AJ$8),$C104,INDIRECT(calc!AJ$14)))/(COUNTIF(INDIRECT(calc!AJ$6),$C104)+COUNTIF(INDIRECT(calc!AJ$7),$C104)+COUNTIF(INDIRECT(calc!AJ$8),$C104))-SUMIF(INDIRECT(calc!AJ$6),$C104,INDIRECT(calc!AJ$9))-SUMIF(INDIRECT(calc!AJ$7),$C104,INDIRECT(calc!AJ$10))-SUMIF(INDIRECT(calc!AJ$8),$C104,INDIRECT(calc!AJ$11))),"")</f>
        <v/>
      </c>
      <c r="X104" s="137"/>
    </row>
    <row r="105" spans="3:24">
      <c r="C105" s="131" t="str">
        <f t="shared" si="8"/>
        <v/>
      </c>
      <c r="D105" s="131" t="str">
        <f t="shared" si="9"/>
        <v/>
      </c>
      <c r="E105" s="142">
        <f>SUMIF(Stocks!A:$A,$C105,Stocks!$B:$B)</f>
        <v>0</v>
      </c>
      <c r="F105" s="142"/>
      <c r="G105" s="146">
        <f t="shared" ca="1" si="7"/>
        <v>0</v>
      </c>
      <c r="H105" s="158" t="str">
        <f ca="1">IFERROR(IF($C105="","",(SUMIF(INDIRECT(calc!V$6),$C105,INDIRECT(calc!V$12))+SUMIF(INDIRECT(calc!V$7),$C105,INDIRECT(calc!V$13))+SUMIF(INDIRECT(calc!V$8),$C105,INDIRECT(calc!V$14)))/(COUNTIF(INDIRECT(calc!V$6),$C105)+COUNTIF(INDIRECT(calc!V$7),$C105)+COUNTIF(INDIRECT(calc!V$8),$C105))-SUMIF(INDIRECT(calc!V$6),$C105,INDIRECT(calc!V$9))-SUMIF(INDIRECT(calc!V$7),$C105,INDIRECT(calc!V$10))-SUMIF(INDIRECT(calc!V$8),$C105,INDIRECT(calc!V$11))),"")</f>
        <v/>
      </c>
      <c r="I105" s="158" t="str">
        <f ca="1">IFERROR(IF($C105="","",(SUMIF(INDIRECT(calc!W$6),$C105,INDIRECT(calc!W$12))+SUMIF(INDIRECT(calc!W$7),$C105,INDIRECT(calc!W$13))+SUMIF(INDIRECT(calc!W$8),$C105,INDIRECT(calc!W$14)))/(COUNTIF(INDIRECT(calc!W$6),$C105)+COUNTIF(INDIRECT(calc!W$7),$C105)+COUNTIF(INDIRECT(calc!W$8),$C105))-SUMIF(INDIRECT(calc!W$6),$C105,INDIRECT(calc!W$9))-SUMIF(INDIRECT(calc!W$7),$C105,INDIRECT(calc!W$10))-SUMIF(INDIRECT(calc!W$8),$C105,INDIRECT(calc!W$11))),"")</f>
        <v/>
      </c>
      <c r="J105" s="158" t="str">
        <f ca="1">IFERROR(IF($C105="","",(SUMIF(INDIRECT(calc!X$6),$C105,INDIRECT(calc!X$12))+SUMIF(INDIRECT(calc!X$7),$C105,INDIRECT(calc!X$13))+SUMIF(INDIRECT(calc!X$8),$C105,INDIRECT(calc!X$14)))/(COUNTIF(INDIRECT(calc!X$6),$C105)+COUNTIF(INDIRECT(calc!X$7),$C105)+COUNTIF(INDIRECT(calc!X$8),$C105))-SUMIF(INDIRECT(calc!X$6),$C105,INDIRECT(calc!X$9))-SUMIF(INDIRECT(calc!X$7),$C105,INDIRECT(calc!X$10))-SUMIF(INDIRECT(calc!X$8),$C105,INDIRECT(calc!X$11))),"")</f>
        <v/>
      </c>
      <c r="K105" s="158" t="str">
        <f ca="1">IFERROR(IF($C105="","",(SUMIF(INDIRECT(calc!Y$6),$C105,INDIRECT(calc!Y$12))+SUMIF(INDIRECT(calc!Y$7),$C105,INDIRECT(calc!Y$13))+SUMIF(INDIRECT(calc!Y$8),$C105,INDIRECT(calc!Y$14)))/(COUNTIF(INDIRECT(calc!Y$6),$C105)+COUNTIF(INDIRECT(calc!Y$7),$C105)+COUNTIF(INDIRECT(calc!Y$8),$C105))-SUMIF(INDIRECT(calc!Y$6),$C105,INDIRECT(calc!Y$9))-SUMIF(INDIRECT(calc!Y$7),$C105,INDIRECT(calc!Y$10))-SUMIF(INDIRECT(calc!Y$8),$C105,INDIRECT(calc!Y$11))),"")</f>
        <v/>
      </c>
      <c r="L105" s="158" t="str">
        <f ca="1">IFERROR(IF($C105="","",(SUMIF(INDIRECT(calc!Z$6),$C105,INDIRECT(calc!Z$12))+SUMIF(INDIRECT(calc!Z$7),$C105,INDIRECT(calc!Z$13))+SUMIF(INDIRECT(calc!Z$8),$C105,INDIRECT(calc!Z$14)))/(COUNTIF(INDIRECT(calc!Z$6),$C105)+COUNTIF(INDIRECT(calc!Z$7),$C105)+COUNTIF(INDIRECT(calc!Z$8),$C105))-SUMIF(INDIRECT(calc!Z$6),$C105,INDIRECT(calc!Z$9))-SUMIF(INDIRECT(calc!Z$7),$C105,INDIRECT(calc!Z$10))-SUMIF(INDIRECT(calc!Z$8),$C105,INDIRECT(calc!Z$11))),"")</f>
        <v/>
      </c>
      <c r="M105" s="158" t="str">
        <f ca="1">IFERROR(IF($C105="","",(SUMIF(INDIRECT(calc!AA$6),$C105,INDIRECT(calc!AA$12))+SUMIF(INDIRECT(calc!AA$7),$C105,INDIRECT(calc!AA$13))+SUMIF(INDIRECT(calc!AA$8),$C105,INDIRECT(calc!AA$14)))/(COUNTIF(INDIRECT(calc!AA$6),$C105)+COUNTIF(INDIRECT(calc!AA$7),$C105)+COUNTIF(INDIRECT(calc!AA$8),$C105))-SUMIF(INDIRECT(calc!AA$6),$C105,INDIRECT(calc!AA$9))-SUMIF(INDIRECT(calc!AA$7),$C105,INDIRECT(calc!AA$10))-SUMIF(INDIRECT(calc!AA$8),$C105,INDIRECT(calc!AA$11))),"")</f>
        <v/>
      </c>
      <c r="N105" s="158" t="str">
        <f ca="1">IFERROR(IF($C105="","",(SUMIF(INDIRECT(calc!AB$6),$C105,INDIRECT(calc!AB$12))+SUMIF(INDIRECT(calc!AB$7),$C105,INDIRECT(calc!AB$13))+SUMIF(INDIRECT(calc!AB$8),$C105,INDIRECT(calc!AB$14)))/(COUNTIF(INDIRECT(calc!AB$6),$C105)+COUNTIF(INDIRECT(calc!AB$7),$C105)+COUNTIF(INDIRECT(calc!AB$8),$C105))-SUMIF(INDIRECT(calc!AB$6),$C105,INDIRECT(calc!AB$9))-SUMIF(INDIRECT(calc!AB$7),$C105,INDIRECT(calc!AB$10))-SUMIF(INDIRECT(calc!AB$8),$C105,INDIRECT(calc!AB$11))),"")</f>
        <v/>
      </c>
      <c r="O105" s="158" t="str">
        <f ca="1">IFERROR(IF($C105="","",(SUMIF(INDIRECT(calc!AC$6),$C105,INDIRECT(calc!AC$12))+SUMIF(INDIRECT(calc!AC$7),$C105,INDIRECT(calc!AC$13))+SUMIF(INDIRECT(calc!AC$8),$C105,INDIRECT(calc!AC$14)))/(COUNTIF(INDIRECT(calc!AC$6),$C105)+COUNTIF(INDIRECT(calc!AC$7),$C105)+COUNTIF(INDIRECT(calc!AC$8),$C105))-SUMIF(INDIRECT(calc!AC$6),$C105,INDIRECT(calc!AC$9))-SUMIF(INDIRECT(calc!AC$7),$C105,INDIRECT(calc!AC$10))-SUMIF(INDIRECT(calc!AC$8),$C105,INDIRECT(calc!AC$11))),"")</f>
        <v/>
      </c>
      <c r="P105" s="158" t="str">
        <f ca="1">IFERROR(IF($C105="","",(SUMIF(INDIRECT(calc!AD$6),$C105,INDIRECT(calc!AD$12))+SUMIF(INDIRECT(calc!AD$7),$C105,INDIRECT(calc!AD$13))+SUMIF(INDIRECT(calc!AD$8),$C105,INDIRECT(calc!AD$14)))/(COUNTIF(INDIRECT(calc!AD$6),$C105)+COUNTIF(INDIRECT(calc!AD$7),$C105)+COUNTIF(INDIRECT(calc!AD$8),$C105))-SUMIF(INDIRECT(calc!AD$6),$C105,INDIRECT(calc!AD$9))-SUMIF(INDIRECT(calc!AD$7),$C105,INDIRECT(calc!AD$10))-SUMIF(INDIRECT(calc!AD$8),$C105,INDIRECT(calc!AD$11))),"")</f>
        <v/>
      </c>
      <c r="Q105" s="158" t="str">
        <f ca="1">IFERROR(IF($C105="","",(SUMIF(INDIRECT(calc!AE$6),$C105,INDIRECT(calc!AE$12))+SUMIF(INDIRECT(calc!AE$7),$C105,INDIRECT(calc!AE$13))+SUMIF(INDIRECT(calc!AE$8),$C105,INDIRECT(calc!AE$14)))/(COUNTIF(INDIRECT(calc!AE$6),$C105)+COUNTIF(INDIRECT(calc!AE$7),$C105)+COUNTIF(INDIRECT(calc!AE$8),$C105))-SUMIF(INDIRECT(calc!AE$6),$C105,INDIRECT(calc!AE$9))-SUMIF(INDIRECT(calc!AE$7),$C105,INDIRECT(calc!AE$10))-SUMIF(INDIRECT(calc!AE$8),$C105,INDIRECT(calc!AE$11))),"")</f>
        <v/>
      </c>
      <c r="R105" s="158" t="str">
        <f ca="1">IFERROR(IF($C105="","",(SUMIF(INDIRECT(calc!AF$6),$C105,INDIRECT(calc!AF$12))+SUMIF(INDIRECT(calc!AF$7),$C105,INDIRECT(calc!AF$13))+SUMIF(INDIRECT(calc!AF$8),$C105,INDIRECT(calc!AF$14)))/(COUNTIF(INDIRECT(calc!AF$6),$C105)+COUNTIF(INDIRECT(calc!AF$7),$C105)+COUNTIF(INDIRECT(calc!AF$8),$C105))-SUMIF(INDIRECT(calc!AF$6),$C105,INDIRECT(calc!AF$9))-SUMIF(INDIRECT(calc!AF$7),$C105,INDIRECT(calc!AF$10))-SUMIF(INDIRECT(calc!AF$8),$C105,INDIRECT(calc!AF$11))),"")</f>
        <v/>
      </c>
      <c r="S105" s="158" t="str">
        <f ca="1">IFERROR(IF($C105="","",(SUMIF(INDIRECT(calc!AG$6),$C105,INDIRECT(calc!AG$12))+SUMIF(INDIRECT(calc!AG$7),$C105,INDIRECT(calc!AG$13))+SUMIF(INDIRECT(calc!AG$8),$C105,INDIRECT(calc!AG$14)))/(COUNTIF(INDIRECT(calc!AG$6),$C105)+COUNTIF(INDIRECT(calc!AG$7),$C105)+COUNTIF(INDIRECT(calc!AG$8),$C105))-SUMIF(INDIRECT(calc!AG$6),$C105,INDIRECT(calc!AG$9))-SUMIF(INDIRECT(calc!AG$7),$C105,INDIRECT(calc!AG$10))-SUMIF(INDIRECT(calc!AG$8),$C105,INDIRECT(calc!AG$11))),"")</f>
        <v/>
      </c>
      <c r="T105" s="158" t="str">
        <f ca="1">IFERROR(IF($C105="","",(SUMIF(INDIRECT(calc!AH$6),$C105,INDIRECT(calc!AH$12))+SUMIF(INDIRECT(calc!AH$7),$C105,INDIRECT(calc!AH$13))+SUMIF(INDIRECT(calc!AH$8),$C105,INDIRECT(calc!AH$14)))/(COUNTIF(INDIRECT(calc!AH$6),$C105)+COUNTIF(INDIRECT(calc!AH$7),$C105)+COUNTIF(INDIRECT(calc!AH$8),$C105))-SUMIF(INDIRECT(calc!AH$6),$C105,INDIRECT(calc!AH$9))-SUMIF(INDIRECT(calc!AH$7),$C105,INDIRECT(calc!AH$10))-SUMIF(INDIRECT(calc!AH$8),$C105,INDIRECT(calc!AH$11))),"")</f>
        <v/>
      </c>
      <c r="U105" s="158" t="str">
        <f ca="1">IFERROR(IF($C105="","",(SUMIF(INDIRECT(calc!AI$6),$C105,INDIRECT(calc!AI$12))+SUMIF(INDIRECT(calc!AI$7),$C105,INDIRECT(calc!AI$13))+SUMIF(INDIRECT(calc!AI$8),$C105,INDIRECT(calc!AI$14)))/(COUNTIF(INDIRECT(calc!AI$6),$C105)+COUNTIF(INDIRECT(calc!AI$7),$C105)+COUNTIF(INDIRECT(calc!AI$8),$C105))-SUMIF(INDIRECT(calc!AI$6),$C105,INDIRECT(calc!AI$9))-SUMIF(INDIRECT(calc!AI$7),$C105,INDIRECT(calc!AI$10))-SUMIF(INDIRECT(calc!AI$8),$C105,INDIRECT(calc!AI$11))),"")</f>
        <v/>
      </c>
      <c r="V105" s="158" t="str">
        <f ca="1">IFERROR(IF($C105="","",(SUMIF(INDIRECT(calc!AJ$6),$C105,INDIRECT(calc!AJ$12))+SUMIF(INDIRECT(calc!AJ$7),$C105,INDIRECT(calc!AJ$13))+SUMIF(INDIRECT(calc!AJ$8),$C105,INDIRECT(calc!AJ$14)))/(COUNTIF(INDIRECT(calc!AJ$6),$C105)+COUNTIF(INDIRECT(calc!AJ$7),$C105)+COUNTIF(INDIRECT(calc!AJ$8),$C105))-SUMIF(INDIRECT(calc!AJ$6),$C105,INDIRECT(calc!AJ$9))-SUMIF(INDIRECT(calc!AJ$7),$C105,INDIRECT(calc!AJ$10))-SUMIF(INDIRECT(calc!AJ$8),$C105,INDIRECT(calc!AJ$11))),"")</f>
        <v/>
      </c>
      <c r="X105" s="137"/>
    </row>
    <row r="106" spans="3:24">
      <c r="C106" s="131" t="str">
        <f t="shared" si="8"/>
        <v/>
      </c>
      <c r="D106" s="131" t="str">
        <f t="shared" si="9"/>
        <v/>
      </c>
      <c r="E106" s="142">
        <f>SUMIF(Stocks!A:$A,$C106,Stocks!$B:$B)</f>
        <v>0</v>
      </c>
      <c r="F106" s="142"/>
      <c r="G106" s="146">
        <f t="shared" ca="1" si="7"/>
        <v>0</v>
      </c>
      <c r="H106" s="158" t="str">
        <f ca="1">IFERROR(IF($C106="","",(SUMIF(INDIRECT(calc!V$6),$C106,INDIRECT(calc!V$12))+SUMIF(INDIRECT(calc!V$7),$C106,INDIRECT(calc!V$13))+SUMIF(INDIRECT(calc!V$8),$C106,INDIRECT(calc!V$14)))/(COUNTIF(INDIRECT(calc!V$6),$C106)+COUNTIF(INDIRECT(calc!V$7),$C106)+COUNTIF(INDIRECT(calc!V$8),$C106))-SUMIF(INDIRECT(calc!V$6),$C106,INDIRECT(calc!V$9))-SUMIF(INDIRECT(calc!V$7),$C106,INDIRECT(calc!V$10))-SUMIF(INDIRECT(calc!V$8),$C106,INDIRECT(calc!V$11))),"")</f>
        <v/>
      </c>
      <c r="I106" s="158" t="str">
        <f ca="1">IFERROR(IF($C106="","",(SUMIF(INDIRECT(calc!W$6),$C106,INDIRECT(calc!W$12))+SUMIF(INDIRECT(calc!W$7),$C106,INDIRECT(calc!W$13))+SUMIF(INDIRECT(calc!W$8),$C106,INDIRECT(calc!W$14)))/(COUNTIF(INDIRECT(calc!W$6),$C106)+COUNTIF(INDIRECT(calc!W$7),$C106)+COUNTIF(INDIRECT(calc!W$8),$C106))-SUMIF(INDIRECT(calc!W$6),$C106,INDIRECT(calc!W$9))-SUMIF(INDIRECT(calc!W$7),$C106,INDIRECT(calc!W$10))-SUMIF(INDIRECT(calc!W$8),$C106,INDIRECT(calc!W$11))),"")</f>
        <v/>
      </c>
      <c r="J106" s="158" t="str">
        <f ca="1">IFERROR(IF($C106="","",(SUMIF(INDIRECT(calc!X$6),$C106,INDIRECT(calc!X$12))+SUMIF(INDIRECT(calc!X$7),$C106,INDIRECT(calc!X$13))+SUMIF(INDIRECT(calc!X$8),$C106,INDIRECT(calc!X$14)))/(COUNTIF(INDIRECT(calc!X$6),$C106)+COUNTIF(INDIRECT(calc!X$7),$C106)+COUNTIF(INDIRECT(calc!X$8),$C106))-SUMIF(INDIRECT(calc!X$6),$C106,INDIRECT(calc!X$9))-SUMIF(INDIRECT(calc!X$7),$C106,INDIRECT(calc!X$10))-SUMIF(INDIRECT(calc!X$8),$C106,INDIRECT(calc!X$11))),"")</f>
        <v/>
      </c>
      <c r="K106" s="158" t="str">
        <f ca="1">IFERROR(IF($C106="","",(SUMIF(INDIRECT(calc!Y$6),$C106,INDIRECT(calc!Y$12))+SUMIF(INDIRECT(calc!Y$7),$C106,INDIRECT(calc!Y$13))+SUMIF(INDIRECT(calc!Y$8),$C106,INDIRECT(calc!Y$14)))/(COUNTIF(INDIRECT(calc!Y$6),$C106)+COUNTIF(INDIRECT(calc!Y$7),$C106)+COUNTIF(INDIRECT(calc!Y$8),$C106))-SUMIF(INDIRECT(calc!Y$6),$C106,INDIRECT(calc!Y$9))-SUMIF(INDIRECT(calc!Y$7),$C106,INDIRECT(calc!Y$10))-SUMIF(INDIRECT(calc!Y$8),$C106,INDIRECT(calc!Y$11))),"")</f>
        <v/>
      </c>
      <c r="L106" s="158" t="str">
        <f ca="1">IFERROR(IF($C106="","",(SUMIF(INDIRECT(calc!Z$6),$C106,INDIRECT(calc!Z$12))+SUMIF(INDIRECT(calc!Z$7),$C106,INDIRECT(calc!Z$13))+SUMIF(INDIRECT(calc!Z$8),$C106,INDIRECT(calc!Z$14)))/(COUNTIF(INDIRECT(calc!Z$6),$C106)+COUNTIF(INDIRECT(calc!Z$7),$C106)+COUNTIF(INDIRECT(calc!Z$8),$C106))-SUMIF(INDIRECT(calc!Z$6),$C106,INDIRECT(calc!Z$9))-SUMIF(INDIRECT(calc!Z$7),$C106,INDIRECT(calc!Z$10))-SUMIF(INDIRECT(calc!Z$8),$C106,INDIRECT(calc!Z$11))),"")</f>
        <v/>
      </c>
      <c r="M106" s="158" t="str">
        <f ca="1">IFERROR(IF($C106="","",(SUMIF(INDIRECT(calc!AA$6),$C106,INDIRECT(calc!AA$12))+SUMIF(INDIRECT(calc!AA$7),$C106,INDIRECT(calc!AA$13))+SUMIF(INDIRECT(calc!AA$8),$C106,INDIRECT(calc!AA$14)))/(COUNTIF(INDIRECT(calc!AA$6),$C106)+COUNTIF(INDIRECT(calc!AA$7),$C106)+COUNTIF(INDIRECT(calc!AA$8),$C106))-SUMIF(INDIRECT(calc!AA$6),$C106,INDIRECT(calc!AA$9))-SUMIF(INDIRECT(calc!AA$7),$C106,INDIRECT(calc!AA$10))-SUMIF(INDIRECT(calc!AA$8),$C106,INDIRECT(calc!AA$11))),"")</f>
        <v/>
      </c>
      <c r="N106" s="158" t="str">
        <f ca="1">IFERROR(IF($C106="","",(SUMIF(INDIRECT(calc!AB$6),$C106,INDIRECT(calc!AB$12))+SUMIF(INDIRECT(calc!AB$7),$C106,INDIRECT(calc!AB$13))+SUMIF(INDIRECT(calc!AB$8),$C106,INDIRECT(calc!AB$14)))/(COUNTIF(INDIRECT(calc!AB$6),$C106)+COUNTIF(INDIRECT(calc!AB$7),$C106)+COUNTIF(INDIRECT(calc!AB$8),$C106))-SUMIF(INDIRECT(calc!AB$6),$C106,INDIRECT(calc!AB$9))-SUMIF(INDIRECT(calc!AB$7),$C106,INDIRECT(calc!AB$10))-SUMIF(INDIRECT(calc!AB$8),$C106,INDIRECT(calc!AB$11))),"")</f>
        <v/>
      </c>
      <c r="O106" s="158" t="str">
        <f ca="1">IFERROR(IF($C106="","",(SUMIF(INDIRECT(calc!AC$6),$C106,INDIRECT(calc!AC$12))+SUMIF(INDIRECT(calc!AC$7),$C106,INDIRECT(calc!AC$13))+SUMIF(INDIRECT(calc!AC$8),$C106,INDIRECT(calc!AC$14)))/(COUNTIF(INDIRECT(calc!AC$6),$C106)+COUNTIF(INDIRECT(calc!AC$7),$C106)+COUNTIF(INDIRECT(calc!AC$8),$C106))-SUMIF(INDIRECT(calc!AC$6),$C106,INDIRECT(calc!AC$9))-SUMIF(INDIRECT(calc!AC$7),$C106,INDIRECT(calc!AC$10))-SUMIF(INDIRECT(calc!AC$8),$C106,INDIRECT(calc!AC$11))),"")</f>
        <v/>
      </c>
      <c r="P106" s="158" t="str">
        <f ca="1">IFERROR(IF($C106="","",(SUMIF(INDIRECT(calc!AD$6),$C106,INDIRECT(calc!AD$12))+SUMIF(INDIRECT(calc!AD$7),$C106,INDIRECT(calc!AD$13))+SUMIF(INDIRECT(calc!AD$8),$C106,INDIRECT(calc!AD$14)))/(COUNTIF(INDIRECT(calc!AD$6),$C106)+COUNTIF(INDIRECT(calc!AD$7),$C106)+COUNTIF(INDIRECT(calc!AD$8),$C106))-SUMIF(INDIRECT(calc!AD$6),$C106,INDIRECT(calc!AD$9))-SUMIF(INDIRECT(calc!AD$7),$C106,INDIRECT(calc!AD$10))-SUMIF(INDIRECT(calc!AD$8),$C106,INDIRECT(calc!AD$11))),"")</f>
        <v/>
      </c>
      <c r="Q106" s="158" t="str">
        <f ca="1">IFERROR(IF($C106="","",(SUMIF(INDIRECT(calc!AE$6),$C106,INDIRECT(calc!AE$12))+SUMIF(INDIRECT(calc!AE$7),$C106,INDIRECT(calc!AE$13))+SUMIF(INDIRECT(calc!AE$8),$C106,INDIRECT(calc!AE$14)))/(COUNTIF(INDIRECT(calc!AE$6),$C106)+COUNTIF(INDIRECT(calc!AE$7),$C106)+COUNTIF(INDIRECT(calc!AE$8),$C106))-SUMIF(INDIRECT(calc!AE$6),$C106,INDIRECT(calc!AE$9))-SUMIF(INDIRECT(calc!AE$7),$C106,INDIRECT(calc!AE$10))-SUMIF(INDIRECT(calc!AE$8),$C106,INDIRECT(calc!AE$11))),"")</f>
        <v/>
      </c>
      <c r="R106" s="158" t="str">
        <f ca="1">IFERROR(IF($C106="","",(SUMIF(INDIRECT(calc!AF$6),$C106,INDIRECT(calc!AF$12))+SUMIF(INDIRECT(calc!AF$7),$C106,INDIRECT(calc!AF$13))+SUMIF(INDIRECT(calc!AF$8),$C106,INDIRECT(calc!AF$14)))/(COUNTIF(INDIRECT(calc!AF$6),$C106)+COUNTIF(INDIRECT(calc!AF$7),$C106)+COUNTIF(INDIRECT(calc!AF$8),$C106))-SUMIF(INDIRECT(calc!AF$6),$C106,INDIRECT(calc!AF$9))-SUMIF(INDIRECT(calc!AF$7),$C106,INDIRECT(calc!AF$10))-SUMIF(INDIRECT(calc!AF$8),$C106,INDIRECT(calc!AF$11))),"")</f>
        <v/>
      </c>
      <c r="S106" s="158" t="str">
        <f ca="1">IFERROR(IF($C106="","",(SUMIF(INDIRECT(calc!AG$6),$C106,INDIRECT(calc!AG$12))+SUMIF(INDIRECT(calc!AG$7),$C106,INDIRECT(calc!AG$13))+SUMIF(INDIRECT(calc!AG$8),$C106,INDIRECT(calc!AG$14)))/(COUNTIF(INDIRECT(calc!AG$6),$C106)+COUNTIF(INDIRECT(calc!AG$7),$C106)+COUNTIF(INDIRECT(calc!AG$8),$C106))-SUMIF(INDIRECT(calc!AG$6),$C106,INDIRECT(calc!AG$9))-SUMIF(INDIRECT(calc!AG$7),$C106,INDIRECT(calc!AG$10))-SUMIF(INDIRECT(calc!AG$8),$C106,INDIRECT(calc!AG$11))),"")</f>
        <v/>
      </c>
      <c r="T106" s="158" t="str">
        <f ca="1">IFERROR(IF($C106="","",(SUMIF(INDIRECT(calc!AH$6),$C106,INDIRECT(calc!AH$12))+SUMIF(INDIRECT(calc!AH$7),$C106,INDIRECT(calc!AH$13))+SUMIF(INDIRECT(calc!AH$8),$C106,INDIRECT(calc!AH$14)))/(COUNTIF(INDIRECT(calc!AH$6),$C106)+COUNTIF(INDIRECT(calc!AH$7),$C106)+COUNTIF(INDIRECT(calc!AH$8),$C106))-SUMIF(INDIRECT(calc!AH$6),$C106,INDIRECT(calc!AH$9))-SUMIF(INDIRECT(calc!AH$7),$C106,INDIRECT(calc!AH$10))-SUMIF(INDIRECT(calc!AH$8),$C106,INDIRECT(calc!AH$11))),"")</f>
        <v/>
      </c>
      <c r="U106" s="158" t="str">
        <f ca="1">IFERROR(IF($C106="","",(SUMIF(INDIRECT(calc!AI$6),$C106,INDIRECT(calc!AI$12))+SUMIF(INDIRECT(calc!AI$7),$C106,INDIRECT(calc!AI$13))+SUMIF(INDIRECT(calc!AI$8),$C106,INDIRECT(calc!AI$14)))/(COUNTIF(INDIRECT(calc!AI$6),$C106)+COUNTIF(INDIRECT(calc!AI$7),$C106)+COUNTIF(INDIRECT(calc!AI$8),$C106))-SUMIF(INDIRECT(calc!AI$6),$C106,INDIRECT(calc!AI$9))-SUMIF(INDIRECT(calc!AI$7),$C106,INDIRECT(calc!AI$10))-SUMIF(INDIRECT(calc!AI$8),$C106,INDIRECT(calc!AI$11))),"")</f>
        <v/>
      </c>
      <c r="V106" s="158" t="str">
        <f ca="1">IFERROR(IF($C106="","",(SUMIF(INDIRECT(calc!AJ$6),$C106,INDIRECT(calc!AJ$12))+SUMIF(INDIRECT(calc!AJ$7),$C106,INDIRECT(calc!AJ$13))+SUMIF(INDIRECT(calc!AJ$8),$C106,INDIRECT(calc!AJ$14)))/(COUNTIF(INDIRECT(calc!AJ$6),$C106)+COUNTIF(INDIRECT(calc!AJ$7),$C106)+COUNTIF(INDIRECT(calc!AJ$8),$C106))-SUMIF(INDIRECT(calc!AJ$6),$C106,INDIRECT(calc!AJ$9))-SUMIF(INDIRECT(calc!AJ$7),$C106,INDIRECT(calc!AJ$10))-SUMIF(INDIRECT(calc!AJ$8),$C106,INDIRECT(calc!AJ$11))),"")</f>
        <v/>
      </c>
      <c r="X106" s="137"/>
    </row>
    <row r="107" spans="3:24">
      <c r="C107" s="131" t="str">
        <f t="shared" si="8"/>
        <v/>
      </c>
      <c r="D107" s="131" t="str">
        <f t="shared" si="9"/>
        <v/>
      </c>
      <c r="E107" s="142">
        <f>SUMIF(Stocks!A:$A,$C107,Stocks!$B:$B)</f>
        <v>0</v>
      </c>
      <c r="F107" s="142"/>
      <c r="G107" s="146">
        <f t="shared" ca="1" si="7"/>
        <v>0</v>
      </c>
      <c r="H107" s="158" t="str">
        <f ca="1">IFERROR(IF($C107="","",(SUMIF(INDIRECT(calc!V$6),$C107,INDIRECT(calc!V$12))+SUMIF(INDIRECT(calc!V$7),$C107,INDIRECT(calc!V$13))+SUMIF(INDIRECT(calc!V$8),$C107,INDIRECT(calc!V$14)))/(COUNTIF(INDIRECT(calc!V$6),$C107)+COUNTIF(INDIRECT(calc!V$7),$C107)+COUNTIF(INDIRECT(calc!V$8),$C107))-SUMIF(INDIRECT(calc!V$6),$C107,INDIRECT(calc!V$9))-SUMIF(INDIRECT(calc!V$7),$C107,INDIRECT(calc!V$10))-SUMIF(INDIRECT(calc!V$8),$C107,INDIRECT(calc!V$11))),"")</f>
        <v/>
      </c>
      <c r="I107" s="158" t="str">
        <f ca="1">IFERROR(IF($C107="","",(SUMIF(INDIRECT(calc!W$6),$C107,INDIRECT(calc!W$12))+SUMIF(INDIRECT(calc!W$7),$C107,INDIRECT(calc!W$13))+SUMIF(INDIRECT(calc!W$8),$C107,INDIRECT(calc!W$14)))/(COUNTIF(INDIRECT(calc!W$6),$C107)+COUNTIF(INDIRECT(calc!W$7),$C107)+COUNTIF(INDIRECT(calc!W$8),$C107))-SUMIF(INDIRECT(calc!W$6),$C107,INDIRECT(calc!W$9))-SUMIF(INDIRECT(calc!W$7),$C107,INDIRECT(calc!W$10))-SUMIF(INDIRECT(calc!W$8),$C107,INDIRECT(calc!W$11))),"")</f>
        <v/>
      </c>
      <c r="J107" s="158" t="str">
        <f ca="1">IFERROR(IF($C107="","",(SUMIF(INDIRECT(calc!X$6),$C107,INDIRECT(calc!X$12))+SUMIF(INDIRECT(calc!X$7),$C107,INDIRECT(calc!X$13))+SUMIF(INDIRECT(calc!X$8),$C107,INDIRECT(calc!X$14)))/(COUNTIF(INDIRECT(calc!X$6),$C107)+COUNTIF(INDIRECT(calc!X$7),$C107)+COUNTIF(INDIRECT(calc!X$8),$C107))-SUMIF(INDIRECT(calc!X$6),$C107,INDIRECT(calc!X$9))-SUMIF(INDIRECT(calc!X$7),$C107,INDIRECT(calc!X$10))-SUMIF(INDIRECT(calc!X$8),$C107,INDIRECT(calc!X$11))),"")</f>
        <v/>
      </c>
      <c r="K107" s="158" t="str">
        <f ca="1">IFERROR(IF($C107="","",(SUMIF(INDIRECT(calc!Y$6),$C107,INDIRECT(calc!Y$12))+SUMIF(INDIRECT(calc!Y$7),$C107,INDIRECT(calc!Y$13))+SUMIF(INDIRECT(calc!Y$8),$C107,INDIRECT(calc!Y$14)))/(COUNTIF(INDIRECT(calc!Y$6),$C107)+COUNTIF(INDIRECT(calc!Y$7),$C107)+COUNTIF(INDIRECT(calc!Y$8),$C107))-SUMIF(INDIRECT(calc!Y$6),$C107,INDIRECT(calc!Y$9))-SUMIF(INDIRECT(calc!Y$7),$C107,INDIRECT(calc!Y$10))-SUMIF(INDIRECT(calc!Y$8),$C107,INDIRECT(calc!Y$11))),"")</f>
        <v/>
      </c>
      <c r="L107" s="158" t="str">
        <f ca="1">IFERROR(IF($C107="","",(SUMIF(INDIRECT(calc!Z$6),$C107,INDIRECT(calc!Z$12))+SUMIF(INDIRECT(calc!Z$7),$C107,INDIRECT(calc!Z$13))+SUMIF(INDIRECT(calc!Z$8),$C107,INDIRECT(calc!Z$14)))/(COUNTIF(INDIRECT(calc!Z$6),$C107)+COUNTIF(INDIRECT(calc!Z$7),$C107)+COUNTIF(INDIRECT(calc!Z$8),$C107))-SUMIF(INDIRECT(calc!Z$6),$C107,INDIRECT(calc!Z$9))-SUMIF(INDIRECT(calc!Z$7),$C107,INDIRECT(calc!Z$10))-SUMIF(INDIRECT(calc!Z$8),$C107,INDIRECT(calc!Z$11))),"")</f>
        <v/>
      </c>
      <c r="M107" s="158" t="str">
        <f ca="1">IFERROR(IF($C107="","",(SUMIF(INDIRECT(calc!AA$6),$C107,INDIRECT(calc!AA$12))+SUMIF(INDIRECT(calc!AA$7),$C107,INDIRECT(calc!AA$13))+SUMIF(INDIRECT(calc!AA$8),$C107,INDIRECT(calc!AA$14)))/(COUNTIF(INDIRECT(calc!AA$6),$C107)+COUNTIF(INDIRECT(calc!AA$7),$C107)+COUNTIF(INDIRECT(calc!AA$8),$C107))-SUMIF(INDIRECT(calc!AA$6),$C107,INDIRECT(calc!AA$9))-SUMIF(INDIRECT(calc!AA$7),$C107,INDIRECT(calc!AA$10))-SUMIF(INDIRECT(calc!AA$8),$C107,INDIRECT(calc!AA$11))),"")</f>
        <v/>
      </c>
      <c r="N107" s="158" t="str">
        <f ca="1">IFERROR(IF($C107="","",(SUMIF(INDIRECT(calc!AB$6),$C107,INDIRECT(calc!AB$12))+SUMIF(INDIRECT(calc!AB$7),$C107,INDIRECT(calc!AB$13))+SUMIF(INDIRECT(calc!AB$8),$C107,INDIRECT(calc!AB$14)))/(COUNTIF(INDIRECT(calc!AB$6),$C107)+COUNTIF(INDIRECT(calc!AB$7),$C107)+COUNTIF(INDIRECT(calc!AB$8),$C107))-SUMIF(INDIRECT(calc!AB$6),$C107,INDIRECT(calc!AB$9))-SUMIF(INDIRECT(calc!AB$7),$C107,INDIRECT(calc!AB$10))-SUMIF(INDIRECT(calc!AB$8),$C107,INDIRECT(calc!AB$11))),"")</f>
        <v/>
      </c>
      <c r="O107" s="158" t="str">
        <f ca="1">IFERROR(IF($C107="","",(SUMIF(INDIRECT(calc!AC$6),$C107,INDIRECT(calc!AC$12))+SUMIF(INDIRECT(calc!AC$7),$C107,INDIRECT(calc!AC$13))+SUMIF(INDIRECT(calc!AC$8),$C107,INDIRECT(calc!AC$14)))/(COUNTIF(INDIRECT(calc!AC$6),$C107)+COUNTIF(INDIRECT(calc!AC$7),$C107)+COUNTIF(INDIRECT(calc!AC$8),$C107))-SUMIF(INDIRECT(calc!AC$6),$C107,INDIRECT(calc!AC$9))-SUMIF(INDIRECT(calc!AC$7),$C107,INDIRECT(calc!AC$10))-SUMIF(INDIRECT(calc!AC$8),$C107,INDIRECT(calc!AC$11))),"")</f>
        <v/>
      </c>
      <c r="P107" s="158" t="str">
        <f ca="1">IFERROR(IF($C107="","",(SUMIF(INDIRECT(calc!AD$6),$C107,INDIRECT(calc!AD$12))+SUMIF(INDIRECT(calc!AD$7),$C107,INDIRECT(calc!AD$13))+SUMIF(INDIRECT(calc!AD$8),$C107,INDIRECT(calc!AD$14)))/(COUNTIF(INDIRECT(calc!AD$6),$C107)+COUNTIF(INDIRECT(calc!AD$7),$C107)+COUNTIF(INDIRECT(calc!AD$8),$C107))-SUMIF(INDIRECT(calc!AD$6),$C107,INDIRECT(calc!AD$9))-SUMIF(INDIRECT(calc!AD$7),$C107,INDIRECT(calc!AD$10))-SUMIF(INDIRECT(calc!AD$8),$C107,INDIRECT(calc!AD$11))),"")</f>
        <v/>
      </c>
      <c r="Q107" s="158" t="str">
        <f ca="1">IFERROR(IF($C107="","",(SUMIF(INDIRECT(calc!AE$6),$C107,INDIRECT(calc!AE$12))+SUMIF(INDIRECT(calc!AE$7),$C107,INDIRECT(calc!AE$13))+SUMIF(INDIRECT(calc!AE$8),$C107,INDIRECT(calc!AE$14)))/(COUNTIF(INDIRECT(calc!AE$6),$C107)+COUNTIF(INDIRECT(calc!AE$7),$C107)+COUNTIF(INDIRECT(calc!AE$8),$C107))-SUMIF(INDIRECT(calc!AE$6),$C107,INDIRECT(calc!AE$9))-SUMIF(INDIRECT(calc!AE$7),$C107,INDIRECT(calc!AE$10))-SUMIF(INDIRECT(calc!AE$8),$C107,INDIRECT(calc!AE$11))),"")</f>
        <v/>
      </c>
      <c r="R107" s="158" t="str">
        <f ca="1">IFERROR(IF($C107="","",(SUMIF(INDIRECT(calc!AF$6),$C107,INDIRECT(calc!AF$12))+SUMIF(INDIRECT(calc!AF$7),$C107,INDIRECT(calc!AF$13))+SUMIF(INDIRECT(calc!AF$8),$C107,INDIRECT(calc!AF$14)))/(COUNTIF(INDIRECT(calc!AF$6),$C107)+COUNTIF(INDIRECT(calc!AF$7),$C107)+COUNTIF(INDIRECT(calc!AF$8),$C107))-SUMIF(INDIRECT(calc!AF$6),$C107,INDIRECT(calc!AF$9))-SUMIF(INDIRECT(calc!AF$7),$C107,INDIRECT(calc!AF$10))-SUMIF(INDIRECT(calc!AF$8),$C107,INDIRECT(calc!AF$11))),"")</f>
        <v/>
      </c>
      <c r="S107" s="158" t="str">
        <f ca="1">IFERROR(IF($C107="","",(SUMIF(INDIRECT(calc!AG$6),$C107,INDIRECT(calc!AG$12))+SUMIF(INDIRECT(calc!AG$7),$C107,INDIRECT(calc!AG$13))+SUMIF(INDIRECT(calc!AG$8),$C107,INDIRECT(calc!AG$14)))/(COUNTIF(INDIRECT(calc!AG$6),$C107)+COUNTIF(INDIRECT(calc!AG$7),$C107)+COUNTIF(INDIRECT(calc!AG$8),$C107))-SUMIF(INDIRECT(calc!AG$6),$C107,INDIRECT(calc!AG$9))-SUMIF(INDIRECT(calc!AG$7),$C107,INDIRECT(calc!AG$10))-SUMIF(INDIRECT(calc!AG$8),$C107,INDIRECT(calc!AG$11))),"")</f>
        <v/>
      </c>
      <c r="T107" s="158" t="str">
        <f ca="1">IFERROR(IF($C107="","",(SUMIF(INDIRECT(calc!AH$6),$C107,INDIRECT(calc!AH$12))+SUMIF(INDIRECT(calc!AH$7),$C107,INDIRECT(calc!AH$13))+SUMIF(INDIRECT(calc!AH$8),$C107,INDIRECT(calc!AH$14)))/(COUNTIF(INDIRECT(calc!AH$6),$C107)+COUNTIF(INDIRECT(calc!AH$7),$C107)+COUNTIF(INDIRECT(calc!AH$8),$C107))-SUMIF(INDIRECT(calc!AH$6),$C107,INDIRECT(calc!AH$9))-SUMIF(INDIRECT(calc!AH$7),$C107,INDIRECT(calc!AH$10))-SUMIF(INDIRECT(calc!AH$8),$C107,INDIRECT(calc!AH$11))),"")</f>
        <v/>
      </c>
      <c r="U107" s="158" t="str">
        <f ca="1">IFERROR(IF($C107="","",(SUMIF(INDIRECT(calc!AI$6),$C107,INDIRECT(calc!AI$12))+SUMIF(INDIRECT(calc!AI$7),$C107,INDIRECT(calc!AI$13))+SUMIF(INDIRECT(calc!AI$8),$C107,INDIRECT(calc!AI$14)))/(COUNTIF(INDIRECT(calc!AI$6),$C107)+COUNTIF(INDIRECT(calc!AI$7),$C107)+COUNTIF(INDIRECT(calc!AI$8),$C107))-SUMIF(INDIRECT(calc!AI$6),$C107,INDIRECT(calc!AI$9))-SUMIF(INDIRECT(calc!AI$7),$C107,INDIRECT(calc!AI$10))-SUMIF(INDIRECT(calc!AI$8),$C107,INDIRECT(calc!AI$11))),"")</f>
        <v/>
      </c>
      <c r="V107" s="158" t="str">
        <f ca="1">IFERROR(IF($C107="","",(SUMIF(INDIRECT(calc!AJ$6),$C107,INDIRECT(calc!AJ$12))+SUMIF(INDIRECT(calc!AJ$7),$C107,INDIRECT(calc!AJ$13))+SUMIF(INDIRECT(calc!AJ$8),$C107,INDIRECT(calc!AJ$14)))/(COUNTIF(INDIRECT(calc!AJ$6),$C107)+COUNTIF(INDIRECT(calc!AJ$7),$C107)+COUNTIF(INDIRECT(calc!AJ$8),$C107))-SUMIF(INDIRECT(calc!AJ$6),$C107,INDIRECT(calc!AJ$9))-SUMIF(INDIRECT(calc!AJ$7),$C107,INDIRECT(calc!AJ$10))-SUMIF(INDIRECT(calc!AJ$8),$C107,INDIRECT(calc!AJ$11))),"")</f>
        <v/>
      </c>
      <c r="X107" s="137"/>
    </row>
    <row r="108" spans="3:24">
      <c r="C108" s="131" t="str">
        <f t="shared" si="8"/>
        <v/>
      </c>
      <c r="D108" s="131" t="str">
        <f t="shared" si="9"/>
        <v/>
      </c>
      <c r="E108" s="142">
        <f>SUMIF(Stocks!A:$A,$C108,Stocks!$B:$B)</f>
        <v>0</v>
      </c>
      <c r="F108" s="142"/>
      <c r="G108" s="146">
        <f t="shared" ca="1" si="7"/>
        <v>0</v>
      </c>
      <c r="H108" s="158" t="str">
        <f ca="1">IFERROR(IF($C108="","",(SUMIF(INDIRECT(calc!V$6),$C108,INDIRECT(calc!V$12))+SUMIF(INDIRECT(calc!V$7),$C108,INDIRECT(calc!V$13))+SUMIF(INDIRECT(calc!V$8),$C108,INDIRECT(calc!V$14)))/(COUNTIF(INDIRECT(calc!V$6),$C108)+COUNTIF(INDIRECT(calc!V$7),$C108)+COUNTIF(INDIRECT(calc!V$8),$C108))-SUMIF(INDIRECT(calc!V$6),$C108,INDIRECT(calc!V$9))-SUMIF(INDIRECT(calc!V$7),$C108,INDIRECT(calc!V$10))-SUMIF(INDIRECT(calc!V$8),$C108,INDIRECT(calc!V$11))),"")</f>
        <v/>
      </c>
      <c r="I108" s="158" t="str">
        <f ca="1">IFERROR(IF($C108="","",(SUMIF(INDIRECT(calc!W$6),$C108,INDIRECT(calc!W$12))+SUMIF(INDIRECT(calc!W$7),$C108,INDIRECT(calc!W$13))+SUMIF(INDIRECT(calc!W$8),$C108,INDIRECT(calc!W$14)))/(COUNTIF(INDIRECT(calc!W$6),$C108)+COUNTIF(INDIRECT(calc!W$7),$C108)+COUNTIF(INDIRECT(calc!W$8),$C108))-SUMIF(INDIRECT(calc!W$6),$C108,INDIRECT(calc!W$9))-SUMIF(INDIRECT(calc!W$7),$C108,INDIRECT(calc!W$10))-SUMIF(INDIRECT(calc!W$8),$C108,INDIRECT(calc!W$11))),"")</f>
        <v/>
      </c>
      <c r="J108" s="158" t="str">
        <f ca="1">IFERROR(IF($C108="","",(SUMIF(INDIRECT(calc!X$6),$C108,INDIRECT(calc!X$12))+SUMIF(INDIRECT(calc!X$7),$C108,INDIRECT(calc!X$13))+SUMIF(INDIRECT(calc!X$8),$C108,INDIRECT(calc!X$14)))/(COUNTIF(INDIRECT(calc!X$6),$C108)+COUNTIF(INDIRECT(calc!X$7),$C108)+COUNTIF(INDIRECT(calc!X$8),$C108))-SUMIF(INDIRECT(calc!X$6),$C108,INDIRECT(calc!X$9))-SUMIF(INDIRECT(calc!X$7),$C108,INDIRECT(calc!X$10))-SUMIF(INDIRECT(calc!X$8),$C108,INDIRECT(calc!X$11))),"")</f>
        <v/>
      </c>
      <c r="K108" s="158" t="str">
        <f ca="1">IFERROR(IF($C108="","",(SUMIF(INDIRECT(calc!Y$6),$C108,INDIRECT(calc!Y$12))+SUMIF(INDIRECT(calc!Y$7),$C108,INDIRECT(calc!Y$13))+SUMIF(INDIRECT(calc!Y$8),$C108,INDIRECT(calc!Y$14)))/(COUNTIF(INDIRECT(calc!Y$6),$C108)+COUNTIF(INDIRECT(calc!Y$7),$C108)+COUNTIF(INDIRECT(calc!Y$8),$C108))-SUMIF(INDIRECT(calc!Y$6),$C108,INDIRECT(calc!Y$9))-SUMIF(INDIRECT(calc!Y$7),$C108,INDIRECT(calc!Y$10))-SUMIF(INDIRECT(calc!Y$8),$C108,INDIRECT(calc!Y$11))),"")</f>
        <v/>
      </c>
      <c r="L108" s="158" t="str">
        <f ca="1">IFERROR(IF($C108="","",(SUMIF(INDIRECT(calc!Z$6),$C108,INDIRECT(calc!Z$12))+SUMIF(INDIRECT(calc!Z$7),$C108,INDIRECT(calc!Z$13))+SUMIF(INDIRECT(calc!Z$8),$C108,INDIRECT(calc!Z$14)))/(COUNTIF(INDIRECT(calc!Z$6),$C108)+COUNTIF(INDIRECT(calc!Z$7),$C108)+COUNTIF(INDIRECT(calc!Z$8),$C108))-SUMIF(INDIRECT(calc!Z$6),$C108,INDIRECT(calc!Z$9))-SUMIF(INDIRECT(calc!Z$7),$C108,INDIRECT(calc!Z$10))-SUMIF(INDIRECT(calc!Z$8),$C108,INDIRECT(calc!Z$11))),"")</f>
        <v/>
      </c>
      <c r="M108" s="158" t="str">
        <f ca="1">IFERROR(IF($C108="","",(SUMIF(INDIRECT(calc!AA$6),$C108,INDIRECT(calc!AA$12))+SUMIF(INDIRECT(calc!AA$7),$C108,INDIRECT(calc!AA$13))+SUMIF(INDIRECT(calc!AA$8),$C108,INDIRECT(calc!AA$14)))/(COUNTIF(INDIRECT(calc!AA$6),$C108)+COUNTIF(INDIRECT(calc!AA$7),$C108)+COUNTIF(INDIRECT(calc!AA$8),$C108))-SUMIF(INDIRECT(calc!AA$6),$C108,INDIRECT(calc!AA$9))-SUMIF(INDIRECT(calc!AA$7),$C108,INDIRECT(calc!AA$10))-SUMIF(INDIRECT(calc!AA$8),$C108,INDIRECT(calc!AA$11))),"")</f>
        <v/>
      </c>
      <c r="N108" s="158" t="str">
        <f ca="1">IFERROR(IF($C108="","",(SUMIF(INDIRECT(calc!AB$6),$C108,INDIRECT(calc!AB$12))+SUMIF(INDIRECT(calc!AB$7),$C108,INDIRECT(calc!AB$13))+SUMIF(INDIRECT(calc!AB$8),$C108,INDIRECT(calc!AB$14)))/(COUNTIF(INDIRECT(calc!AB$6),$C108)+COUNTIF(INDIRECT(calc!AB$7),$C108)+COUNTIF(INDIRECT(calc!AB$8),$C108))-SUMIF(INDIRECT(calc!AB$6),$C108,INDIRECT(calc!AB$9))-SUMIF(INDIRECT(calc!AB$7),$C108,INDIRECT(calc!AB$10))-SUMIF(INDIRECT(calc!AB$8),$C108,INDIRECT(calc!AB$11))),"")</f>
        <v/>
      </c>
      <c r="O108" s="158" t="str">
        <f ca="1">IFERROR(IF($C108="","",(SUMIF(INDIRECT(calc!AC$6),$C108,INDIRECT(calc!AC$12))+SUMIF(INDIRECT(calc!AC$7),$C108,INDIRECT(calc!AC$13))+SUMIF(INDIRECT(calc!AC$8),$C108,INDIRECT(calc!AC$14)))/(COUNTIF(INDIRECT(calc!AC$6),$C108)+COUNTIF(INDIRECT(calc!AC$7),$C108)+COUNTIF(INDIRECT(calc!AC$8),$C108))-SUMIF(INDIRECT(calc!AC$6),$C108,INDIRECT(calc!AC$9))-SUMIF(INDIRECT(calc!AC$7),$C108,INDIRECT(calc!AC$10))-SUMIF(INDIRECT(calc!AC$8),$C108,INDIRECT(calc!AC$11))),"")</f>
        <v/>
      </c>
      <c r="P108" s="158" t="str">
        <f ca="1">IFERROR(IF($C108="","",(SUMIF(INDIRECT(calc!AD$6),$C108,INDIRECT(calc!AD$12))+SUMIF(INDIRECT(calc!AD$7),$C108,INDIRECT(calc!AD$13))+SUMIF(INDIRECT(calc!AD$8),$C108,INDIRECT(calc!AD$14)))/(COUNTIF(INDIRECT(calc!AD$6),$C108)+COUNTIF(INDIRECT(calc!AD$7),$C108)+COUNTIF(INDIRECT(calc!AD$8),$C108))-SUMIF(INDIRECT(calc!AD$6),$C108,INDIRECT(calc!AD$9))-SUMIF(INDIRECT(calc!AD$7),$C108,INDIRECT(calc!AD$10))-SUMIF(INDIRECT(calc!AD$8),$C108,INDIRECT(calc!AD$11))),"")</f>
        <v/>
      </c>
      <c r="Q108" s="158" t="str">
        <f ca="1">IFERROR(IF($C108="","",(SUMIF(INDIRECT(calc!AE$6),$C108,INDIRECT(calc!AE$12))+SUMIF(INDIRECT(calc!AE$7),$C108,INDIRECT(calc!AE$13))+SUMIF(INDIRECT(calc!AE$8),$C108,INDIRECT(calc!AE$14)))/(COUNTIF(INDIRECT(calc!AE$6),$C108)+COUNTIF(INDIRECT(calc!AE$7),$C108)+COUNTIF(INDIRECT(calc!AE$8),$C108))-SUMIF(INDIRECT(calc!AE$6),$C108,INDIRECT(calc!AE$9))-SUMIF(INDIRECT(calc!AE$7),$C108,INDIRECT(calc!AE$10))-SUMIF(INDIRECT(calc!AE$8),$C108,INDIRECT(calc!AE$11))),"")</f>
        <v/>
      </c>
      <c r="R108" s="158" t="str">
        <f ca="1">IFERROR(IF($C108="","",(SUMIF(INDIRECT(calc!AF$6),$C108,INDIRECT(calc!AF$12))+SUMIF(INDIRECT(calc!AF$7),$C108,INDIRECT(calc!AF$13))+SUMIF(INDIRECT(calc!AF$8),$C108,INDIRECT(calc!AF$14)))/(COUNTIF(INDIRECT(calc!AF$6),$C108)+COUNTIF(INDIRECT(calc!AF$7),$C108)+COUNTIF(INDIRECT(calc!AF$8),$C108))-SUMIF(INDIRECT(calc!AF$6),$C108,INDIRECT(calc!AF$9))-SUMIF(INDIRECT(calc!AF$7),$C108,INDIRECT(calc!AF$10))-SUMIF(INDIRECT(calc!AF$8),$C108,INDIRECT(calc!AF$11))),"")</f>
        <v/>
      </c>
      <c r="S108" s="158" t="str">
        <f ca="1">IFERROR(IF($C108="","",(SUMIF(INDIRECT(calc!AG$6),$C108,INDIRECT(calc!AG$12))+SUMIF(INDIRECT(calc!AG$7),$C108,INDIRECT(calc!AG$13))+SUMIF(INDIRECT(calc!AG$8),$C108,INDIRECT(calc!AG$14)))/(COUNTIF(INDIRECT(calc!AG$6),$C108)+COUNTIF(INDIRECT(calc!AG$7),$C108)+COUNTIF(INDIRECT(calc!AG$8),$C108))-SUMIF(INDIRECT(calc!AG$6),$C108,INDIRECT(calc!AG$9))-SUMIF(INDIRECT(calc!AG$7),$C108,INDIRECT(calc!AG$10))-SUMIF(INDIRECT(calc!AG$8),$C108,INDIRECT(calc!AG$11))),"")</f>
        <v/>
      </c>
      <c r="T108" s="158" t="str">
        <f ca="1">IFERROR(IF($C108="","",(SUMIF(INDIRECT(calc!AH$6),$C108,INDIRECT(calc!AH$12))+SUMIF(INDIRECT(calc!AH$7),$C108,INDIRECT(calc!AH$13))+SUMIF(INDIRECT(calc!AH$8),$C108,INDIRECT(calc!AH$14)))/(COUNTIF(INDIRECT(calc!AH$6),$C108)+COUNTIF(INDIRECT(calc!AH$7),$C108)+COUNTIF(INDIRECT(calc!AH$8),$C108))-SUMIF(INDIRECT(calc!AH$6),$C108,INDIRECT(calc!AH$9))-SUMIF(INDIRECT(calc!AH$7),$C108,INDIRECT(calc!AH$10))-SUMIF(INDIRECT(calc!AH$8),$C108,INDIRECT(calc!AH$11))),"")</f>
        <v/>
      </c>
      <c r="U108" s="158" t="str">
        <f ca="1">IFERROR(IF($C108="","",(SUMIF(INDIRECT(calc!AI$6),$C108,INDIRECT(calc!AI$12))+SUMIF(INDIRECT(calc!AI$7),$C108,INDIRECT(calc!AI$13))+SUMIF(INDIRECT(calc!AI$8),$C108,INDIRECT(calc!AI$14)))/(COUNTIF(INDIRECT(calc!AI$6),$C108)+COUNTIF(INDIRECT(calc!AI$7),$C108)+COUNTIF(INDIRECT(calc!AI$8),$C108))-SUMIF(INDIRECT(calc!AI$6),$C108,INDIRECT(calc!AI$9))-SUMIF(INDIRECT(calc!AI$7),$C108,INDIRECT(calc!AI$10))-SUMIF(INDIRECT(calc!AI$8),$C108,INDIRECT(calc!AI$11))),"")</f>
        <v/>
      </c>
      <c r="V108" s="158" t="str">
        <f ca="1">IFERROR(IF($C108="","",(SUMIF(INDIRECT(calc!AJ$6),$C108,INDIRECT(calc!AJ$12))+SUMIF(INDIRECT(calc!AJ$7),$C108,INDIRECT(calc!AJ$13))+SUMIF(INDIRECT(calc!AJ$8),$C108,INDIRECT(calc!AJ$14)))/(COUNTIF(INDIRECT(calc!AJ$6),$C108)+COUNTIF(INDIRECT(calc!AJ$7),$C108)+COUNTIF(INDIRECT(calc!AJ$8),$C108))-SUMIF(INDIRECT(calc!AJ$6),$C108,INDIRECT(calc!AJ$9))-SUMIF(INDIRECT(calc!AJ$7),$C108,INDIRECT(calc!AJ$10))-SUMIF(INDIRECT(calc!AJ$8),$C108,INDIRECT(calc!AJ$11))),"")</f>
        <v/>
      </c>
      <c r="X108" s="137"/>
    </row>
    <row r="109" spans="3:24">
      <c r="C109" s="131" t="str">
        <f t="shared" si="8"/>
        <v/>
      </c>
      <c r="D109" s="131" t="str">
        <f t="shared" si="9"/>
        <v/>
      </c>
      <c r="E109" s="142">
        <f>SUMIF(Stocks!A:$A,$C109,Stocks!$B:$B)</f>
        <v>0</v>
      </c>
      <c r="F109" s="142"/>
      <c r="G109" s="146">
        <f t="shared" ca="1" si="7"/>
        <v>0</v>
      </c>
      <c r="H109" s="158" t="str">
        <f ca="1">IFERROR(IF($C109="","",(SUMIF(INDIRECT(calc!V$6),$C109,INDIRECT(calc!V$12))+SUMIF(INDIRECT(calc!V$7),$C109,INDIRECT(calc!V$13))+SUMIF(INDIRECT(calc!V$8),$C109,INDIRECT(calc!V$14)))/(COUNTIF(INDIRECT(calc!V$6),$C109)+COUNTIF(INDIRECT(calc!V$7),$C109)+COUNTIF(INDIRECT(calc!V$8),$C109))-SUMIF(INDIRECT(calc!V$6),$C109,INDIRECT(calc!V$9))-SUMIF(INDIRECT(calc!V$7),$C109,INDIRECT(calc!V$10))-SUMIF(INDIRECT(calc!V$8),$C109,INDIRECT(calc!V$11))),"")</f>
        <v/>
      </c>
      <c r="I109" s="158" t="str">
        <f ca="1">IFERROR(IF($C109="","",(SUMIF(INDIRECT(calc!W$6),$C109,INDIRECT(calc!W$12))+SUMIF(INDIRECT(calc!W$7),$C109,INDIRECT(calc!W$13))+SUMIF(INDIRECT(calc!W$8),$C109,INDIRECT(calc!W$14)))/(COUNTIF(INDIRECT(calc!W$6),$C109)+COUNTIF(INDIRECT(calc!W$7),$C109)+COUNTIF(INDIRECT(calc!W$8),$C109))-SUMIF(INDIRECT(calc!W$6),$C109,INDIRECT(calc!W$9))-SUMIF(INDIRECT(calc!W$7),$C109,INDIRECT(calc!W$10))-SUMIF(INDIRECT(calc!W$8),$C109,INDIRECT(calc!W$11))),"")</f>
        <v/>
      </c>
      <c r="J109" s="158" t="str">
        <f ca="1">IFERROR(IF($C109="","",(SUMIF(INDIRECT(calc!X$6),$C109,INDIRECT(calc!X$12))+SUMIF(INDIRECT(calc!X$7),$C109,INDIRECT(calc!X$13))+SUMIF(INDIRECT(calc!X$8),$C109,INDIRECT(calc!X$14)))/(COUNTIF(INDIRECT(calc!X$6),$C109)+COUNTIF(INDIRECT(calc!X$7),$C109)+COUNTIF(INDIRECT(calc!X$8),$C109))-SUMIF(INDIRECT(calc!X$6),$C109,INDIRECT(calc!X$9))-SUMIF(INDIRECT(calc!X$7),$C109,INDIRECT(calc!X$10))-SUMIF(INDIRECT(calc!X$8),$C109,INDIRECT(calc!X$11))),"")</f>
        <v/>
      </c>
      <c r="K109" s="158" t="str">
        <f ca="1">IFERROR(IF($C109="","",(SUMIF(INDIRECT(calc!Y$6),$C109,INDIRECT(calc!Y$12))+SUMIF(INDIRECT(calc!Y$7),$C109,INDIRECT(calc!Y$13))+SUMIF(INDIRECT(calc!Y$8),$C109,INDIRECT(calc!Y$14)))/(COUNTIF(INDIRECT(calc!Y$6),$C109)+COUNTIF(INDIRECT(calc!Y$7),$C109)+COUNTIF(INDIRECT(calc!Y$8),$C109))-SUMIF(INDIRECT(calc!Y$6),$C109,INDIRECT(calc!Y$9))-SUMIF(INDIRECT(calc!Y$7),$C109,INDIRECT(calc!Y$10))-SUMIF(INDIRECT(calc!Y$8),$C109,INDIRECT(calc!Y$11))),"")</f>
        <v/>
      </c>
      <c r="L109" s="158" t="str">
        <f ca="1">IFERROR(IF($C109="","",(SUMIF(INDIRECT(calc!Z$6),$C109,INDIRECT(calc!Z$12))+SUMIF(INDIRECT(calc!Z$7),$C109,INDIRECT(calc!Z$13))+SUMIF(INDIRECT(calc!Z$8),$C109,INDIRECT(calc!Z$14)))/(COUNTIF(INDIRECT(calc!Z$6),$C109)+COUNTIF(INDIRECT(calc!Z$7),$C109)+COUNTIF(INDIRECT(calc!Z$8),$C109))-SUMIF(INDIRECT(calc!Z$6),$C109,INDIRECT(calc!Z$9))-SUMIF(INDIRECT(calc!Z$7),$C109,INDIRECT(calc!Z$10))-SUMIF(INDIRECT(calc!Z$8),$C109,INDIRECT(calc!Z$11))),"")</f>
        <v/>
      </c>
      <c r="M109" s="158" t="str">
        <f ca="1">IFERROR(IF($C109="","",(SUMIF(INDIRECT(calc!AA$6),$C109,INDIRECT(calc!AA$12))+SUMIF(INDIRECT(calc!AA$7),$C109,INDIRECT(calc!AA$13))+SUMIF(INDIRECT(calc!AA$8),$C109,INDIRECT(calc!AA$14)))/(COUNTIF(INDIRECT(calc!AA$6),$C109)+COUNTIF(INDIRECT(calc!AA$7),$C109)+COUNTIF(INDIRECT(calc!AA$8),$C109))-SUMIF(INDIRECT(calc!AA$6),$C109,INDIRECT(calc!AA$9))-SUMIF(INDIRECT(calc!AA$7),$C109,INDIRECT(calc!AA$10))-SUMIF(INDIRECT(calc!AA$8),$C109,INDIRECT(calc!AA$11))),"")</f>
        <v/>
      </c>
      <c r="N109" s="158" t="str">
        <f ca="1">IFERROR(IF($C109="","",(SUMIF(INDIRECT(calc!AB$6),$C109,INDIRECT(calc!AB$12))+SUMIF(INDIRECT(calc!AB$7),$C109,INDIRECT(calc!AB$13))+SUMIF(INDIRECT(calc!AB$8),$C109,INDIRECT(calc!AB$14)))/(COUNTIF(INDIRECT(calc!AB$6),$C109)+COUNTIF(INDIRECT(calc!AB$7),$C109)+COUNTIF(INDIRECT(calc!AB$8),$C109))-SUMIF(INDIRECT(calc!AB$6),$C109,INDIRECT(calc!AB$9))-SUMIF(INDIRECT(calc!AB$7),$C109,INDIRECT(calc!AB$10))-SUMIF(INDIRECT(calc!AB$8),$C109,INDIRECT(calc!AB$11))),"")</f>
        <v/>
      </c>
      <c r="O109" s="158" t="str">
        <f ca="1">IFERROR(IF($C109="","",(SUMIF(INDIRECT(calc!AC$6),$C109,INDIRECT(calc!AC$12))+SUMIF(INDIRECT(calc!AC$7),$C109,INDIRECT(calc!AC$13))+SUMIF(INDIRECT(calc!AC$8),$C109,INDIRECT(calc!AC$14)))/(COUNTIF(INDIRECT(calc!AC$6),$C109)+COUNTIF(INDIRECT(calc!AC$7),$C109)+COUNTIF(INDIRECT(calc!AC$8),$C109))-SUMIF(INDIRECT(calc!AC$6),$C109,INDIRECT(calc!AC$9))-SUMIF(INDIRECT(calc!AC$7),$C109,INDIRECT(calc!AC$10))-SUMIF(INDIRECT(calc!AC$8),$C109,INDIRECT(calc!AC$11))),"")</f>
        <v/>
      </c>
      <c r="P109" s="158" t="str">
        <f ca="1">IFERROR(IF($C109="","",(SUMIF(INDIRECT(calc!AD$6),$C109,INDIRECT(calc!AD$12))+SUMIF(INDIRECT(calc!AD$7),$C109,INDIRECT(calc!AD$13))+SUMIF(INDIRECT(calc!AD$8),$C109,INDIRECT(calc!AD$14)))/(COUNTIF(INDIRECT(calc!AD$6),$C109)+COUNTIF(INDIRECT(calc!AD$7),$C109)+COUNTIF(INDIRECT(calc!AD$8),$C109))-SUMIF(INDIRECT(calc!AD$6),$C109,INDIRECT(calc!AD$9))-SUMIF(INDIRECT(calc!AD$7),$C109,INDIRECT(calc!AD$10))-SUMIF(INDIRECT(calc!AD$8),$C109,INDIRECT(calc!AD$11))),"")</f>
        <v/>
      </c>
      <c r="Q109" s="158" t="str">
        <f ca="1">IFERROR(IF($C109="","",(SUMIF(INDIRECT(calc!AE$6),$C109,INDIRECT(calc!AE$12))+SUMIF(INDIRECT(calc!AE$7),$C109,INDIRECT(calc!AE$13))+SUMIF(INDIRECT(calc!AE$8),$C109,INDIRECT(calc!AE$14)))/(COUNTIF(INDIRECT(calc!AE$6),$C109)+COUNTIF(INDIRECT(calc!AE$7),$C109)+COUNTIF(INDIRECT(calc!AE$8),$C109))-SUMIF(INDIRECT(calc!AE$6),$C109,INDIRECT(calc!AE$9))-SUMIF(INDIRECT(calc!AE$7),$C109,INDIRECT(calc!AE$10))-SUMIF(INDIRECT(calc!AE$8),$C109,INDIRECT(calc!AE$11))),"")</f>
        <v/>
      </c>
      <c r="R109" s="158" t="str">
        <f ca="1">IFERROR(IF($C109="","",(SUMIF(INDIRECT(calc!AF$6),$C109,INDIRECT(calc!AF$12))+SUMIF(INDIRECT(calc!AF$7),$C109,INDIRECT(calc!AF$13))+SUMIF(INDIRECT(calc!AF$8),$C109,INDIRECT(calc!AF$14)))/(COUNTIF(INDIRECT(calc!AF$6),$C109)+COUNTIF(INDIRECT(calc!AF$7),$C109)+COUNTIF(INDIRECT(calc!AF$8),$C109))-SUMIF(INDIRECT(calc!AF$6),$C109,INDIRECT(calc!AF$9))-SUMIF(INDIRECT(calc!AF$7),$C109,INDIRECT(calc!AF$10))-SUMIF(INDIRECT(calc!AF$8),$C109,INDIRECT(calc!AF$11))),"")</f>
        <v/>
      </c>
      <c r="S109" s="158" t="str">
        <f ca="1">IFERROR(IF($C109="","",(SUMIF(INDIRECT(calc!AG$6),$C109,INDIRECT(calc!AG$12))+SUMIF(INDIRECT(calc!AG$7),$C109,INDIRECT(calc!AG$13))+SUMIF(INDIRECT(calc!AG$8),$C109,INDIRECT(calc!AG$14)))/(COUNTIF(INDIRECT(calc!AG$6),$C109)+COUNTIF(INDIRECT(calc!AG$7),$C109)+COUNTIF(INDIRECT(calc!AG$8),$C109))-SUMIF(INDIRECT(calc!AG$6),$C109,INDIRECT(calc!AG$9))-SUMIF(INDIRECT(calc!AG$7),$C109,INDIRECT(calc!AG$10))-SUMIF(INDIRECT(calc!AG$8),$C109,INDIRECT(calc!AG$11))),"")</f>
        <v/>
      </c>
      <c r="T109" s="158" t="str">
        <f ca="1">IFERROR(IF($C109="","",(SUMIF(INDIRECT(calc!AH$6),$C109,INDIRECT(calc!AH$12))+SUMIF(INDIRECT(calc!AH$7),$C109,INDIRECT(calc!AH$13))+SUMIF(INDIRECT(calc!AH$8),$C109,INDIRECT(calc!AH$14)))/(COUNTIF(INDIRECT(calc!AH$6),$C109)+COUNTIF(INDIRECT(calc!AH$7),$C109)+COUNTIF(INDIRECT(calc!AH$8),$C109))-SUMIF(INDIRECT(calc!AH$6),$C109,INDIRECT(calc!AH$9))-SUMIF(INDIRECT(calc!AH$7),$C109,INDIRECT(calc!AH$10))-SUMIF(INDIRECT(calc!AH$8),$C109,INDIRECT(calc!AH$11))),"")</f>
        <v/>
      </c>
      <c r="U109" s="158" t="str">
        <f ca="1">IFERROR(IF($C109="","",(SUMIF(INDIRECT(calc!AI$6),$C109,INDIRECT(calc!AI$12))+SUMIF(INDIRECT(calc!AI$7),$C109,INDIRECT(calc!AI$13))+SUMIF(INDIRECT(calc!AI$8),$C109,INDIRECT(calc!AI$14)))/(COUNTIF(INDIRECT(calc!AI$6),$C109)+COUNTIF(INDIRECT(calc!AI$7),$C109)+COUNTIF(INDIRECT(calc!AI$8),$C109))-SUMIF(INDIRECT(calc!AI$6),$C109,INDIRECT(calc!AI$9))-SUMIF(INDIRECT(calc!AI$7),$C109,INDIRECT(calc!AI$10))-SUMIF(INDIRECT(calc!AI$8),$C109,INDIRECT(calc!AI$11))),"")</f>
        <v/>
      </c>
      <c r="V109" s="158" t="str">
        <f ca="1">IFERROR(IF($C109="","",(SUMIF(INDIRECT(calc!AJ$6),$C109,INDIRECT(calc!AJ$12))+SUMIF(INDIRECT(calc!AJ$7),$C109,INDIRECT(calc!AJ$13))+SUMIF(INDIRECT(calc!AJ$8),$C109,INDIRECT(calc!AJ$14)))/(COUNTIF(INDIRECT(calc!AJ$6),$C109)+COUNTIF(INDIRECT(calc!AJ$7),$C109)+COUNTIF(INDIRECT(calc!AJ$8),$C109))-SUMIF(INDIRECT(calc!AJ$6),$C109,INDIRECT(calc!AJ$9))-SUMIF(INDIRECT(calc!AJ$7),$C109,INDIRECT(calc!AJ$10))-SUMIF(INDIRECT(calc!AJ$8),$C109,INDIRECT(calc!AJ$11))),"")</f>
        <v/>
      </c>
      <c r="X109" s="137"/>
    </row>
    <row r="110" spans="3:24">
      <c r="C110" s="131" t="str">
        <f t="shared" si="8"/>
        <v/>
      </c>
      <c r="D110" s="131" t="str">
        <f t="shared" si="9"/>
        <v/>
      </c>
      <c r="E110" s="142">
        <f>SUMIF(Stocks!A:$A,$C110,Stocks!$B:$B)</f>
        <v>0</v>
      </c>
      <c r="F110" s="142"/>
      <c r="G110" s="146">
        <f t="shared" ca="1" si="7"/>
        <v>0</v>
      </c>
      <c r="H110" s="158" t="str">
        <f ca="1">IFERROR(IF($C110="","",(SUMIF(INDIRECT(calc!V$6),$C110,INDIRECT(calc!V$12))+SUMIF(INDIRECT(calc!V$7),$C110,INDIRECT(calc!V$13))+SUMIF(INDIRECT(calc!V$8),$C110,INDIRECT(calc!V$14)))/(COUNTIF(INDIRECT(calc!V$6),$C110)+COUNTIF(INDIRECT(calc!V$7),$C110)+COUNTIF(INDIRECT(calc!V$8),$C110))-SUMIF(INDIRECT(calc!V$6),$C110,INDIRECT(calc!V$9))-SUMIF(INDIRECT(calc!V$7),$C110,INDIRECT(calc!V$10))-SUMIF(INDIRECT(calc!V$8),$C110,INDIRECT(calc!V$11))),"")</f>
        <v/>
      </c>
      <c r="I110" s="158" t="str">
        <f ca="1">IFERROR(IF($C110="","",(SUMIF(INDIRECT(calc!W$6),$C110,INDIRECT(calc!W$12))+SUMIF(INDIRECT(calc!W$7),$C110,INDIRECT(calc!W$13))+SUMIF(INDIRECT(calc!W$8),$C110,INDIRECT(calc!W$14)))/(COUNTIF(INDIRECT(calc!W$6),$C110)+COUNTIF(INDIRECT(calc!W$7),$C110)+COUNTIF(INDIRECT(calc!W$8),$C110))-SUMIF(INDIRECT(calc!W$6),$C110,INDIRECT(calc!W$9))-SUMIF(INDIRECT(calc!W$7),$C110,INDIRECT(calc!W$10))-SUMIF(INDIRECT(calc!W$8),$C110,INDIRECT(calc!W$11))),"")</f>
        <v/>
      </c>
      <c r="J110" s="158" t="str">
        <f ca="1">IFERROR(IF($C110="","",(SUMIF(INDIRECT(calc!X$6),$C110,INDIRECT(calc!X$12))+SUMIF(INDIRECT(calc!X$7),$C110,INDIRECT(calc!X$13))+SUMIF(INDIRECT(calc!X$8),$C110,INDIRECT(calc!X$14)))/(COUNTIF(INDIRECT(calc!X$6),$C110)+COUNTIF(INDIRECT(calc!X$7),$C110)+COUNTIF(INDIRECT(calc!X$8),$C110))-SUMIF(INDIRECT(calc!X$6),$C110,INDIRECT(calc!X$9))-SUMIF(INDIRECT(calc!X$7),$C110,INDIRECT(calc!X$10))-SUMIF(INDIRECT(calc!X$8),$C110,INDIRECT(calc!X$11))),"")</f>
        <v/>
      </c>
      <c r="K110" s="158" t="str">
        <f ca="1">IFERROR(IF($C110="","",(SUMIF(INDIRECT(calc!Y$6),$C110,INDIRECT(calc!Y$12))+SUMIF(INDIRECT(calc!Y$7),$C110,INDIRECT(calc!Y$13))+SUMIF(INDIRECT(calc!Y$8),$C110,INDIRECT(calc!Y$14)))/(COUNTIF(INDIRECT(calc!Y$6),$C110)+COUNTIF(INDIRECT(calc!Y$7),$C110)+COUNTIF(INDIRECT(calc!Y$8),$C110))-SUMIF(INDIRECT(calc!Y$6),$C110,INDIRECT(calc!Y$9))-SUMIF(INDIRECT(calc!Y$7),$C110,INDIRECT(calc!Y$10))-SUMIF(INDIRECT(calc!Y$8),$C110,INDIRECT(calc!Y$11))),"")</f>
        <v/>
      </c>
      <c r="L110" s="158" t="str">
        <f ca="1">IFERROR(IF($C110="","",(SUMIF(INDIRECT(calc!Z$6),$C110,INDIRECT(calc!Z$12))+SUMIF(INDIRECT(calc!Z$7),$C110,INDIRECT(calc!Z$13))+SUMIF(INDIRECT(calc!Z$8),$C110,INDIRECT(calc!Z$14)))/(COUNTIF(INDIRECT(calc!Z$6),$C110)+COUNTIF(INDIRECT(calc!Z$7),$C110)+COUNTIF(INDIRECT(calc!Z$8),$C110))-SUMIF(INDIRECT(calc!Z$6),$C110,INDIRECT(calc!Z$9))-SUMIF(INDIRECT(calc!Z$7),$C110,INDIRECT(calc!Z$10))-SUMIF(INDIRECT(calc!Z$8),$C110,INDIRECT(calc!Z$11))),"")</f>
        <v/>
      </c>
      <c r="M110" s="158" t="str">
        <f ca="1">IFERROR(IF($C110="","",(SUMIF(INDIRECT(calc!AA$6),$C110,INDIRECT(calc!AA$12))+SUMIF(INDIRECT(calc!AA$7),$C110,INDIRECT(calc!AA$13))+SUMIF(INDIRECT(calc!AA$8),$C110,INDIRECT(calc!AA$14)))/(COUNTIF(INDIRECT(calc!AA$6),$C110)+COUNTIF(INDIRECT(calc!AA$7),$C110)+COUNTIF(INDIRECT(calc!AA$8),$C110))-SUMIF(INDIRECT(calc!AA$6),$C110,INDIRECT(calc!AA$9))-SUMIF(INDIRECT(calc!AA$7),$C110,INDIRECT(calc!AA$10))-SUMIF(INDIRECT(calc!AA$8),$C110,INDIRECT(calc!AA$11))),"")</f>
        <v/>
      </c>
      <c r="N110" s="158" t="str">
        <f ca="1">IFERROR(IF($C110="","",(SUMIF(INDIRECT(calc!AB$6),$C110,INDIRECT(calc!AB$12))+SUMIF(INDIRECT(calc!AB$7),$C110,INDIRECT(calc!AB$13))+SUMIF(INDIRECT(calc!AB$8),$C110,INDIRECT(calc!AB$14)))/(COUNTIF(INDIRECT(calc!AB$6),$C110)+COUNTIF(INDIRECT(calc!AB$7),$C110)+COUNTIF(INDIRECT(calc!AB$8),$C110))-SUMIF(INDIRECT(calc!AB$6),$C110,INDIRECT(calc!AB$9))-SUMIF(INDIRECT(calc!AB$7),$C110,INDIRECT(calc!AB$10))-SUMIF(INDIRECT(calc!AB$8),$C110,INDIRECT(calc!AB$11))),"")</f>
        <v/>
      </c>
      <c r="O110" s="158" t="str">
        <f ca="1">IFERROR(IF($C110="","",(SUMIF(INDIRECT(calc!AC$6),$C110,INDIRECT(calc!AC$12))+SUMIF(INDIRECT(calc!AC$7),$C110,INDIRECT(calc!AC$13))+SUMIF(INDIRECT(calc!AC$8),$C110,INDIRECT(calc!AC$14)))/(COUNTIF(INDIRECT(calc!AC$6),$C110)+COUNTIF(INDIRECT(calc!AC$7),$C110)+COUNTIF(INDIRECT(calc!AC$8),$C110))-SUMIF(INDIRECT(calc!AC$6),$C110,INDIRECT(calc!AC$9))-SUMIF(INDIRECT(calc!AC$7),$C110,INDIRECT(calc!AC$10))-SUMIF(INDIRECT(calc!AC$8),$C110,INDIRECT(calc!AC$11))),"")</f>
        <v/>
      </c>
      <c r="P110" s="158" t="str">
        <f ca="1">IFERROR(IF($C110="","",(SUMIF(INDIRECT(calc!AD$6),$C110,INDIRECT(calc!AD$12))+SUMIF(INDIRECT(calc!AD$7),$C110,INDIRECT(calc!AD$13))+SUMIF(INDIRECT(calc!AD$8),$C110,INDIRECT(calc!AD$14)))/(COUNTIF(INDIRECT(calc!AD$6),$C110)+COUNTIF(INDIRECT(calc!AD$7),$C110)+COUNTIF(INDIRECT(calc!AD$8),$C110))-SUMIF(INDIRECT(calc!AD$6),$C110,INDIRECT(calc!AD$9))-SUMIF(INDIRECT(calc!AD$7),$C110,INDIRECT(calc!AD$10))-SUMIF(INDIRECT(calc!AD$8),$C110,INDIRECT(calc!AD$11))),"")</f>
        <v/>
      </c>
      <c r="Q110" s="158" t="str">
        <f ca="1">IFERROR(IF($C110="","",(SUMIF(INDIRECT(calc!AE$6),$C110,INDIRECT(calc!AE$12))+SUMIF(INDIRECT(calc!AE$7),$C110,INDIRECT(calc!AE$13))+SUMIF(INDIRECT(calc!AE$8),$C110,INDIRECT(calc!AE$14)))/(COUNTIF(INDIRECT(calc!AE$6),$C110)+COUNTIF(INDIRECT(calc!AE$7),$C110)+COUNTIF(INDIRECT(calc!AE$8),$C110))-SUMIF(INDIRECT(calc!AE$6),$C110,INDIRECT(calc!AE$9))-SUMIF(INDIRECT(calc!AE$7),$C110,INDIRECT(calc!AE$10))-SUMIF(INDIRECT(calc!AE$8),$C110,INDIRECT(calc!AE$11))),"")</f>
        <v/>
      </c>
      <c r="R110" s="158" t="str">
        <f ca="1">IFERROR(IF($C110="","",(SUMIF(INDIRECT(calc!AF$6),$C110,INDIRECT(calc!AF$12))+SUMIF(INDIRECT(calc!AF$7),$C110,INDIRECT(calc!AF$13))+SUMIF(INDIRECT(calc!AF$8),$C110,INDIRECT(calc!AF$14)))/(COUNTIF(INDIRECT(calc!AF$6),$C110)+COUNTIF(INDIRECT(calc!AF$7),$C110)+COUNTIF(INDIRECT(calc!AF$8),$C110))-SUMIF(INDIRECT(calc!AF$6),$C110,INDIRECT(calc!AF$9))-SUMIF(INDIRECT(calc!AF$7),$C110,INDIRECT(calc!AF$10))-SUMIF(INDIRECT(calc!AF$8),$C110,INDIRECT(calc!AF$11))),"")</f>
        <v/>
      </c>
      <c r="S110" s="158" t="str">
        <f ca="1">IFERROR(IF($C110="","",(SUMIF(INDIRECT(calc!AG$6),$C110,INDIRECT(calc!AG$12))+SUMIF(INDIRECT(calc!AG$7),$C110,INDIRECT(calc!AG$13))+SUMIF(INDIRECT(calc!AG$8),$C110,INDIRECT(calc!AG$14)))/(COUNTIF(INDIRECT(calc!AG$6),$C110)+COUNTIF(INDIRECT(calc!AG$7),$C110)+COUNTIF(INDIRECT(calc!AG$8),$C110))-SUMIF(INDIRECT(calc!AG$6),$C110,INDIRECT(calc!AG$9))-SUMIF(INDIRECT(calc!AG$7),$C110,INDIRECT(calc!AG$10))-SUMIF(INDIRECT(calc!AG$8),$C110,INDIRECT(calc!AG$11))),"")</f>
        <v/>
      </c>
      <c r="T110" s="158" t="str">
        <f ca="1">IFERROR(IF($C110="","",(SUMIF(INDIRECT(calc!AH$6),$C110,INDIRECT(calc!AH$12))+SUMIF(INDIRECT(calc!AH$7),$C110,INDIRECT(calc!AH$13))+SUMIF(INDIRECT(calc!AH$8),$C110,INDIRECT(calc!AH$14)))/(COUNTIF(INDIRECT(calc!AH$6),$C110)+COUNTIF(INDIRECT(calc!AH$7),$C110)+COUNTIF(INDIRECT(calc!AH$8),$C110))-SUMIF(INDIRECT(calc!AH$6),$C110,INDIRECT(calc!AH$9))-SUMIF(INDIRECT(calc!AH$7),$C110,INDIRECT(calc!AH$10))-SUMIF(INDIRECT(calc!AH$8),$C110,INDIRECT(calc!AH$11))),"")</f>
        <v/>
      </c>
      <c r="U110" s="158" t="str">
        <f ca="1">IFERROR(IF($C110="","",(SUMIF(INDIRECT(calc!AI$6),$C110,INDIRECT(calc!AI$12))+SUMIF(INDIRECT(calc!AI$7),$C110,INDIRECT(calc!AI$13))+SUMIF(INDIRECT(calc!AI$8),$C110,INDIRECT(calc!AI$14)))/(COUNTIF(INDIRECT(calc!AI$6),$C110)+COUNTIF(INDIRECT(calc!AI$7),$C110)+COUNTIF(INDIRECT(calc!AI$8),$C110))-SUMIF(INDIRECT(calc!AI$6),$C110,INDIRECT(calc!AI$9))-SUMIF(INDIRECT(calc!AI$7),$C110,INDIRECT(calc!AI$10))-SUMIF(INDIRECT(calc!AI$8),$C110,INDIRECT(calc!AI$11))),"")</f>
        <v/>
      </c>
      <c r="V110" s="158" t="str">
        <f ca="1">IFERROR(IF($C110="","",(SUMIF(INDIRECT(calc!AJ$6),$C110,INDIRECT(calc!AJ$12))+SUMIF(INDIRECT(calc!AJ$7),$C110,INDIRECT(calc!AJ$13))+SUMIF(INDIRECT(calc!AJ$8),$C110,INDIRECT(calc!AJ$14)))/(COUNTIF(INDIRECT(calc!AJ$6),$C110)+COUNTIF(INDIRECT(calc!AJ$7),$C110)+COUNTIF(INDIRECT(calc!AJ$8),$C110))-SUMIF(INDIRECT(calc!AJ$6),$C110,INDIRECT(calc!AJ$9))-SUMIF(INDIRECT(calc!AJ$7),$C110,INDIRECT(calc!AJ$10))-SUMIF(INDIRECT(calc!AJ$8),$C110,INDIRECT(calc!AJ$11))),"")</f>
        <v/>
      </c>
      <c r="X110" s="137"/>
    </row>
    <row r="111" spans="3:24">
      <c r="C111" s="131" t="str">
        <f t="shared" si="8"/>
        <v/>
      </c>
      <c r="D111" s="131" t="str">
        <f t="shared" si="9"/>
        <v/>
      </c>
      <c r="E111" s="142">
        <f>SUMIF(Stocks!A:$A,$C111,Stocks!$B:$B)</f>
        <v>0</v>
      </c>
      <c r="F111" s="142"/>
      <c r="G111" s="146">
        <f t="shared" ca="1" si="7"/>
        <v>0</v>
      </c>
      <c r="H111" s="158" t="str">
        <f ca="1">IFERROR(IF($C111="","",(SUMIF(INDIRECT(calc!V$6),$C111,INDIRECT(calc!V$12))+SUMIF(INDIRECT(calc!V$7),$C111,INDIRECT(calc!V$13))+SUMIF(INDIRECT(calc!V$8),$C111,INDIRECT(calc!V$14)))/(COUNTIF(INDIRECT(calc!V$6),$C111)+COUNTIF(INDIRECT(calc!V$7),$C111)+COUNTIF(INDIRECT(calc!V$8),$C111))-SUMIF(INDIRECT(calc!V$6),$C111,INDIRECT(calc!V$9))-SUMIF(INDIRECT(calc!V$7),$C111,INDIRECT(calc!V$10))-SUMIF(INDIRECT(calc!V$8),$C111,INDIRECT(calc!V$11))),"")</f>
        <v/>
      </c>
      <c r="I111" s="158" t="str">
        <f ca="1">IFERROR(IF($C111="","",(SUMIF(INDIRECT(calc!W$6),$C111,INDIRECT(calc!W$12))+SUMIF(INDIRECT(calc!W$7),$C111,INDIRECT(calc!W$13))+SUMIF(INDIRECT(calc!W$8),$C111,INDIRECT(calc!W$14)))/(COUNTIF(INDIRECT(calc!W$6),$C111)+COUNTIF(INDIRECT(calc!W$7),$C111)+COUNTIF(INDIRECT(calc!W$8),$C111))-SUMIF(INDIRECT(calc!W$6),$C111,INDIRECT(calc!W$9))-SUMIF(INDIRECT(calc!W$7),$C111,INDIRECT(calc!W$10))-SUMIF(INDIRECT(calc!W$8),$C111,INDIRECT(calc!W$11))),"")</f>
        <v/>
      </c>
      <c r="J111" s="158" t="str">
        <f ca="1">IFERROR(IF($C111="","",(SUMIF(INDIRECT(calc!X$6),$C111,INDIRECT(calc!X$12))+SUMIF(INDIRECT(calc!X$7),$C111,INDIRECT(calc!X$13))+SUMIF(INDIRECT(calc!X$8),$C111,INDIRECT(calc!X$14)))/(COUNTIF(INDIRECT(calc!X$6),$C111)+COUNTIF(INDIRECT(calc!X$7),$C111)+COUNTIF(INDIRECT(calc!X$8),$C111))-SUMIF(INDIRECT(calc!X$6),$C111,INDIRECT(calc!X$9))-SUMIF(INDIRECT(calc!X$7),$C111,INDIRECT(calc!X$10))-SUMIF(INDIRECT(calc!X$8),$C111,INDIRECT(calc!X$11))),"")</f>
        <v/>
      </c>
      <c r="K111" s="158" t="str">
        <f ca="1">IFERROR(IF($C111="","",(SUMIF(INDIRECT(calc!Y$6),$C111,INDIRECT(calc!Y$12))+SUMIF(INDIRECT(calc!Y$7),$C111,INDIRECT(calc!Y$13))+SUMIF(INDIRECT(calc!Y$8),$C111,INDIRECT(calc!Y$14)))/(COUNTIF(INDIRECT(calc!Y$6),$C111)+COUNTIF(INDIRECT(calc!Y$7),$C111)+COUNTIF(INDIRECT(calc!Y$8),$C111))-SUMIF(INDIRECT(calc!Y$6),$C111,INDIRECT(calc!Y$9))-SUMIF(INDIRECT(calc!Y$7),$C111,INDIRECT(calc!Y$10))-SUMIF(INDIRECT(calc!Y$8),$C111,INDIRECT(calc!Y$11))),"")</f>
        <v/>
      </c>
      <c r="L111" s="158" t="str">
        <f ca="1">IFERROR(IF($C111="","",(SUMIF(INDIRECT(calc!Z$6),$C111,INDIRECT(calc!Z$12))+SUMIF(INDIRECT(calc!Z$7),$C111,INDIRECT(calc!Z$13))+SUMIF(INDIRECT(calc!Z$8),$C111,INDIRECT(calc!Z$14)))/(COUNTIF(INDIRECT(calc!Z$6),$C111)+COUNTIF(INDIRECT(calc!Z$7),$C111)+COUNTIF(INDIRECT(calc!Z$8),$C111))-SUMIF(INDIRECT(calc!Z$6),$C111,INDIRECT(calc!Z$9))-SUMIF(INDIRECT(calc!Z$7),$C111,INDIRECT(calc!Z$10))-SUMIF(INDIRECT(calc!Z$8),$C111,INDIRECT(calc!Z$11))),"")</f>
        <v/>
      </c>
      <c r="M111" s="158" t="str">
        <f ca="1">IFERROR(IF($C111="","",(SUMIF(INDIRECT(calc!AA$6),$C111,INDIRECT(calc!AA$12))+SUMIF(INDIRECT(calc!AA$7),$C111,INDIRECT(calc!AA$13))+SUMIF(INDIRECT(calc!AA$8),$C111,INDIRECT(calc!AA$14)))/(COUNTIF(INDIRECT(calc!AA$6),$C111)+COUNTIF(INDIRECT(calc!AA$7),$C111)+COUNTIF(INDIRECT(calc!AA$8),$C111))-SUMIF(INDIRECT(calc!AA$6),$C111,INDIRECT(calc!AA$9))-SUMIF(INDIRECT(calc!AA$7),$C111,INDIRECT(calc!AA$10))-SUMIF(INDIRECT(calc!AA$8),$C111,INDIRECT(calc!AA$11))),"")</f>
        <v/>
      </c>
      <c r="N111" s="158" t="str">
        <f ca="1">IFERROR(IF($C111="","",(SUMIF(INDIRECT(calc!AB$6),$C111,INDIRECT(calc!AB$12))+SUMIF(INDIRECT(calc!AB$7),$C111,INDIRECT(calc!AB$13))+SUMIF(INDIRECT(calc!AB$8),$C111,INDIRECT(calc!AB$14)))/(COUNTIF(INDIRECT(calc!AB$6),$C111)+COUNTIF(INDIRECT(calc!AB$7),$C111)+COUNTIF(INDIRECT(calc!AB$8),$C111))-SUMIF(INDIRECT(calc!AB$6),$C111,INDIRECT(calc!AB$9))-SUMIF(INDIRECT(calc!AB$7),$C111,INDIRECT(calc!AB$10))-SUMIF(INDIRECT(calc!AB$8),$C111,INDIRECT(calc!AB$11))),"")</f>
        <v/>
      </c>
      <c r="O111" s="158" t="str">
        <f ca="1">IFERROR(IF($C111="","",(SUMIF(INDIRECT(calc!AC$6),$C111,INDIRECT(calc!AC$12))+SUMIF(INDIRECT(calc!AC$7),$C111,INDIRECT(calc!AC$13))+SUMIF(INDIRECT(calc!AC$8),$C111,INDIRECT(calc!AC$14)))/(COUNTIF(INDIRECT(calc!AC$6),$C111)+COUNTIF(INDIRECT(calc!AC$7),$C111)+COUNTIF(INDIRECT(calc!AC$8),$C111))-SUMIF(INDIRECT(calc!AC$6),$C111,INDIRECT(calc!AC$9))-SUMIF(INDIRECT(calc!AC$7),$C111,INDIRECT(calc!AC$10))-SUMIF(INDIRECT(calc!AC$8),$C111,INDIRECT(calc!AC$11))),"")</f>
        <v/>
      </c>
      <c r="P111" s="158" t="str">
        <f ca="1">IFERROR(IF($C111="","",(SUMIF(INDIRECT(calc!AD$6),$C111,INDIRECT(calc!AD$12))+SUMIF(INDIRECT(calc!AD$7),$C111,INDIRECT(calc!AD$13))+SUMIF(INDIRECT(calc!AD$8),$C111,INDIRECT(calc!AD$14)))/(COUNTIF(INDIRECT(calc!AD$6),$C111)+COUNTIF(INDIRECT(calc!AD$7),$C111)+COUNTIF(INDIRECT(calc!AD$8),$C111))-SUMIF(INDIRECT(calc!AD$6),$C111,INDIRECT(calc!AD$9))-SUMIF(INDIRECT(calc!AD$7),$C111,INDIRECT(calc!AD$10))-SUMIF(INDIRECT(calc!AD$8),$C111,INDIRECT(calc!AD$11))),"")</f>
        <v/>
      </c>
      <c r="Q111" s="158" t="str">
        <f ca="1">IFERROR(IF($C111="","",(SUMIF(INDIRECT(calc!AE$6),$C111,INDIRECT(calc!AE$12))+SUMIF(INDIRECT(calc!AE$7),$C111,INDIRECT(calc!AE$13))+SUMIF(INDIRECT(calc!AE$8),$C111,INDIRECT(calc!AE$14)))/(COUNTIF(INDIRECT(calc!AE$6),$C111)+COUNTIF(INDIRECT(calc!AE$7),$C111)+COUNTIF(INDIRECT(calc!AE$8),$C111))-SUMIF(INDIRECT(calc!AE$6),$C111,INDIRECT(calc!AE$9))-SUMIF(INDIRECT(calc!AE$7),$C111,INDIRECT(calc!AE$10))-SUMIF(INDIRECT(calc!AE$8),$C111,INDIRECT(calc!AE$11))),"")</f>
        <v/>
      </c>
      <c r="R111" s="158" t="str">
        <f ca="1">IFERROR(IF($C111="","",(SUMIF(INDIRECT(calc!AF$6),$C111,INDIRECT(calc!AF$12))+SUMIF(INDIRECT(calc!AF$7),$C111,INDIRECT(calc!AF$13))+SUMIF(INDIRECT(calc!AF$8),$C111,INDIRECT(calc!AF$14)))/(COUNTIF(INDIRECT(calc!AF$6),$C111)+COUNTIF(INDIRECT(calc!AF$7),$C111)+COUNTIF(INDIRECT(calc!AF$8),$C111))-SUMIF(INDIRECT(calc!AF$6),$C111,INDIRECT(calc!AF$9))-SUMIF(INDIRECT(calc!AF$7),$C111,INDIRECT(calc!AF$10))-SUMIF(INDIRECT(calc!AF$8),$C111,INDIRECT(calc!AF$11))),"")</f>
        <v/>
      </c>
      <c r="S111" s="158" t="str">
        <f ca="1">IFERROR(IF($C111="","",(SUMIF(INDIRECT(calc!AG$6),$C111,INDIRECT(calc!AG$12))+SUMIF(INDIRECT(calc!AG$7),$C111,INDIRECT(calc!AG$13))+SUMIF(INDIRECT(calc!AG$8),$C111,INDIRECT(calc!AG$14)))/(COUNTIF(INDIRECT(calc!AG$6),$C111)+COUNTIF(INDIRECT(calc!AG$7),$C111)+COUNTIF(INDIRECT(calc!AG$8),$C111))-SUMIF(INDIRECT(calc!AG$6),$C111,INDIRECT(calc!AG$9))-SUMIF(INDIRECT(calc!AG$7),$C111,INDIRECT(calc!AG$10))-SUMIF(INDIRECT(calc!AG$8),$C111,INDIRECT(calc!AG$11))),"")</f>
        <v/>
      </c>
      <c r="T111" s="158" t="str">
        <f ca="1">IFERROR(IF($C111="","",(SUMIF(INDIRECT(calc!AH$6),$C111,INDIRECT(calc!AH$12))+SUMIF(INDIRECT(calc!AH$7),$C111,INDIRECT(calc!AH$13))+SUMIF(INDIRECT(calc!AH$8),$C111,INDIRECT(calc!AH$14)))/(COUNTIF(INDIRECT(calc!AH$6),$C111)+COUNTIF(INDIRECT(calc!AH$7),$C111)+COUNTIF(INDIRECT(calc!AH$8),$C111))-SUMIF(INDIRECT(calc!AH$6),$C111,INDIRECT(calc!AH$9))-SUMIF(INDIRECT(calc!AH$7),$C111,INDIRECT(calc!AH$10))-SUMIF(INDIRECT(calc!AH$8),$C111,INDIRECT(calc!AH$11))),"")</f>
        <v/>
      </c>
      <c r="U111" s="158" t="str">
        <f ca="1">IFERROR(IF($C111="","",(SUMIF(INDIRECT(calc!AI$6),$C111,INDIRECT(calc!AI$12))+SUMIF(INDIRECT(calc!AI$7),$C111,INDIRECT(calc!AI$13))+SUMIF(INDIRECT(calc!AI$8),$C111,INDIRECT(calc!AI$14)))/(COUNTIF(INDIRECT(calc!AI$6),$C111)+COUNTIF(INDIRECT(calc!AI$7),$C111)+COUNTIF(INDIRECT(calc!AI$8),$C111))-SUMIF(INDIRECT(calc!AI$6),$C111,INDIRECT(calc!AI$9))-SUMIF(INDIRECT(calc!AI$7),$C111,INDIRECT(calc!AI$10))-SUMIF(INDIRECT(calc!AI$8),$C111,INDIRECT(calc!AI$11))),"")</f>
        <v/>
      </c>
      <c r="V111" s="158" t="str">
        <f ca="1">IFERROR(IF($C111="","",(SUMIF(INDIRECT(calc!AJ$6),$C111,INDIRECT(calc!AJ$12))+SUMIF(INDIRECT(calc!AJ$7),$C111,INDIRECT(calc!AJ$13))+SUMIF(INDIRECT(calc!AJ$8),$C111,INDIRECT(calc!AJ$14)))/(COUNTIF(INDIRECT(calc!AJ$6),$C111)+COUNTIF(INDIRECT(calc!AJ$7),$C111)+COUNTIF(INDIRECT(calc!AJ$8),$C111))-SUMIF(INDIRECT(calc!AJ$6),$C111,INDIRECT(calc!AJ$9))-SUMIF(INDIRECT(calc!AJ$7),$C111,INDIRECT(calc!AJ$10))-SUMIF(INDIRECT(calc!AJ$8),$C111,INDIRECT(calc!AJ$11))),"")</f>
        <v/>
      </c>
      <c r="X111" s="137"/>
    </row>
    <row r="112" spans="3:24">
      <c r="C112" s="131" t="str">
        <f t="shared" si="8"/>
        <v/>
      </c>
      <c r="D112" s="131" t="str">
        <f t="shared" si="9"/>
        <v/>
      </c>
      <c r="E112" s="142">
        <f>SUMIF(Stocks!A:$A,$C112,Stocks!$B:$B)</f>
        <v>0</v>
      </c>
      <c r="F112" s="142"/>
      <c r="G112" s="146">
        <f t="shared" ca="1" si="7"/>
        <v>0</v>
      </c>
      <c r="H112" s="158" t="str">
        <f ca="1">IFERROR(IF($C112="","",(SUMIF(INDIRECT(calc!V$6),$C112,INDIRECT(calc!V$12))+SUMIF(INDIRECT(calc!V$7),$C112,INDIRECT(calc!V$13))+SUMIF(INDIRECT(calc!V$8),$C112,INDIRECT(calc!V$14)))/(COUNTIF(INDIRECT(calc!V$6),$C112)+COUNTIF(INDIRECT(calc!V$7),$C112)+COUNTIF(INDIRECT(calc!V$8),$C112))-SUMIF(INDIRECT(calc!V$6),$C112,INDIRECT(calc!V$9))-SUMIF(INDIRECT(calc!V$7),$C112,INDIRECT(calc!V$10))-SUMIF(INDIRECT(calc!V$8),$C112,INDIRECT(calc!V$11))),"")</f>
        <v/>
      </c>
      <c r="I112" s="158" t="str">
        <f ca="1">IFERROR(IF($C112="","",(SUMIF(INDIRECT(calc!W$6),$C112,INDIRECT(calc!W$12))+SUMIF(INDIRECT(calc!W$7),$C112,INDIRECT(calc!W$13))+SUMIF(INDIRECT(calc!W$8),$C112,INDIRECT(calc!W$14)))/(COUNTIF(INDIRECT(calc!W$6),$C112)+COUNTIF(INDIRECT(calc!W$7),$C112)+COUNTIF(INDIRECT(calc!W$8),$C112))-SUMIF(INDIRECT(calc!W$6),$C112,INDIRECT(calc!W$9))-SUMIF(INDIRECT(calc!W$7),$C112,INDIRECT(calc!W$10))-SUMIF(INDIRECT(calc!W$8),$C112,INDIRECT(calc!W$11))),"")</f>
        <v/>
      </c>
      <c r="J112" s="158" t="str">
        <f ca="1">IFERROR(IF($C112="","",(SUMIF(INDIRECT(calc!X$6),$C112,INDIRECT(calc!X$12))+SUMIF(INDIRECT(calc!X$7),$C112,INDIRECT(calc!X$13))+SUMIF(INDIRECT(calc!X$8),$C112,INDIRECT(calc!X$14)))/(COUNTIF(INDIRECT(calc!X$6),$C112)+COUNTIF(INDIRECT(calc!X$7),$C112)+COUNTIF(INDIRECT(calc!X$8),$C112))-SUMIF(INDIRECT(calc!X$6),$C112,INDIRECT(calc!X$9))-SUMIF(INDIRECT(calc!X$7),$C112,INDIRECT(calc!X$10))-SUMIF(INDIRECT(calc!X$8),$C112,INDIRECT(calc!X$11))),"")</f>
        <v/>
      </c>
      <c r="K112" s="158" t="str">
        <f ca="1">IFERROR(IF($C112="","",(SUMIF(INDIRECT(calc!Y$6),$C112,INDIRECT(calc!Y$12))+SUMIF(INDIRECT(calc!Y$7),$C112,INDIRECT(calc!Y$13))+SUMIF(INDIRECT(calc!Y$8),$C112,INDIRECT(calc!Y$14)))/(COUNTIF(INDIRECT(calc!Y$6),$C112)+COUNTIF(INDIRECT(calc!Y$7),$C112)+COUNTIF(INDIRECT(calc!Y$8),$C112))-SUMIF(INDIRECT(calc!Y$6),$C112,INDIRECT(calc!Y$9))-SUMIF(INDIRECT(calc!Y$7),$C112,INDIRECT(calc!Y$10))-SUMIF(INDIRECT(calc!Y$8),$C112,INDIRECT(calc!Y$11))),"")</f>
        <v/>
      </c>
      <c r="L112" s="158" t="str">
        <f ca="1">IFERROR(IF($C112="","",(SUMIF(INDIRECT(calc!Z$6),$C112,INDIRECT(calc!Z$12))+SUMIF(INDIRECT(calc!Z$7),$C112,INDIRECT(calc!Z$13))+SUMIF(INDIRECT(calc!Z$8),$C112,INDIRECT(calc!Z$14)))/(COUNTIF(INDIRECT(calc!Z$6),$C112)+COUNTIF(INDIRECT(calc!Z$7),$C112)+COUNTIF(INDIRECT(calc!Z$8),$C112))-SUMIF(INDIRECT(calc!Z$6),$C112,INDIRECT(calc!Z$9))-SUMIF(INDIRECT(calc!Z$7),$C112,INDIRECT(calc!Z$10))-SUMIF(INDIRECT(calc!Z$8),$C112,INDIRECT(calc!Z$11))),"")</f>
        <v/>
      </c>
      <c r="M112" s="158" t="str">
        <f ca="1">IFERROR(IF($C112="","",(SUMIF(INDIRECT(calc!AA$6),$C112,INDIRECT(calc!AA$12))+SUMIF(INDIRECT(calc!AA$7),$C112,INDIRECT(calc!AA$13))+SUMIF(INDIRECT(calc!AA$8),$C112,INDIRECT(calc!AA$14)))/(COUNTIF(INDIRECT(calc!AA$6),$C112)+COUNTIF(INDIRECT(calc!AA$7),$C112)+COUNTIF(INDIRECT(calc!AA$8),$C112))-SUMIF(INDIRECT(calc!AA$6),$C112,INDIRECT(calc!AA$9))-SUMIF(INDIRECT(calc!AA$7),$C112,INDIRECT(calc!AA$10))-SUMIF(INDIRECT(calc!AA$8),$C112,INDIRECT(calc!AA$11))),"")</f>
        <v/>
      </c>
      <c r="N112" s="158" t="str">
        <f ca="1">IFERROR(IF($C112="","",(SUMIF(INDIRECT(calc!AB$6),$C112,INDIRECT(calc!AB$12))+SUMIF(INDIRECT(calc!AB$7),$C112,INDIRECT(calc!AB$13))+SUMIF(INDIRECT(calc!AB$8),$C112,INDIRECT(calc!AB$14)))/(COUNTIF(INDIRECT(calc!AB$6),$C112)+COUNTIF(INDIRECT(calc!AB$7),$C112)+COUNTIF(INDIRECT(calc!AB$8),$C112))-SUMIF(INDIRECT(calc!AB$6),$C112,INDIRECT(calc!AB$9))-SUMIF(INDIRECT(calc!AB$7),$C112,INDIRECT(calc!AB$10))-SUMIF(INDIRECT(calc!AB$8),$C112,INDIRECT(calc!AB$11))),"")</f>
        <v/>
      </c>
      <c r="O112" s="158" t="str">
        <f ca="1">IFERROR(IF($C112="","",(SUMIF(INDIRECT(calc!AC$6),$C112,INDIRECT(calc!AC$12))+SUMIF(INDIRECT(calc!AC$7),$C112,INDIRECT(calc!AC$13))+SUMIF(INDIRECT(calc!AC$8),$C112,INDIRECT(calc!AC$14)))/(COUNTIF(INDIRECT(calc!AC$6),$C112)+COUNTIF(INDIRECT(calc!AC$7),$C112)+COUNTIF(INDIRECT(calc!AC$8),$C112))-SUMIF(INDIRECT(calc!AC$6),$C112,INDIRECT(calc!AC$9))-SUMIF(INDIRECT(calc!AC$7),$C112,INDIRECT(calc!AC$10))-SUMIF(INDIRECT(calc!AC$8),$C112,INDIRECT(calc!AC$11))),"")</f>
        <v/>
      </c>
      <c r="P112" s="158" t="str">
        <f ca="1">IFERROR(IF($C112="","",(SUMIF(INDIRECT(calc!AD$6),$C112,INDIRECT(calc!AD$12))+SUMIF(INDIRECT(calc!AD$7),$C112,INDIRECT(calc!AD$13))+SUMIF(INDIRECT(calc!AD$8),$C112,INDIRECT(calc!AD$14)))/(COUNTIF(INDIRECT(calc!AD$6),$C112)+COUNTIF(INDIRECT(calc!AD$7),$C112)+COUNTIF(INDIRECT(calc!AD$8),$C112))-SUMIF(INDIRECT(calc!AD$6),$C112,INDIRECT(calc!AD$9))-SUMIF(INDIRECT(calc!AD$7),$C112,INDIRECT(calc!AD$10))-SUMIF(INDIRECT(calc!AD$8),$C112,INDIRECT(calc!AD$11))),"")</f>
        <v/>
      </c>
      <c r="Q112" s="158" t="str">
        <f ca="1">IFERROR(IF($C112="","",(SUMIF(INDIRECT(calc!AE$6),$C112,INDIRECT(calc!AE$12))+SUMIF(INDIRECT(calc!AE$7),$C112,INDIRECT(calc!AE$13))+SUMIF(INDIRECT(calc!AE$8),$C112,INDIRECT(calc!AE$14)))/(COUNTIF(INDIRECT(calc!AE$6),$C112)+COUNTIF(INDIRECT(calc!AE$7),$C112)+COUNTIF(INDIRECT(calc!AE$8),$C112))-SUMIF(INDIRECT(calc!AE$6),$C112,INDIRECT(calc!AE$9))-SUMIF(INDIRECT(calc!AE$7),$C112,INDIRECT(calc!AE$10))-SUMIF(INDIRECT(calc!AE$8),$C112,INDIRECT(calc!AE$11))),"")</f>
        <v/>
      </c>
      <c r="R112" s="158" t="str">
        <f ca="1">IFERROR(IF($C112="","",(SUMIF(INDIRECT(calc!AF$6),$C112,INDIRECT(calc!AF$12))+SUMIF(INDIRECT(calc!AF$7),$C112,INDIRECT(calc!AF$13))+SUMIF(INDIRECT(calc!AF$8),$C112,INDIRECT(calc!AF$14)))/(COUNTIF(INDIRECT(calc!AF$6),$C112)+COUNTIF(INDIRECT(calc!AF$7),$C112)+COUNTIF(INDIRECT(calc!AF$8),$C112))-SUMIF(INDIRECT(calc!AF$6),$C112,INDIRECT(calc!AF$9))-SUMIF(INDIRECT(calc!AF$7),$C112,INDIRECT(calc!AF$10))-SUMIF(INDIRECT(calc!AF$8),$C112,INDIRECT(calc!AF$11))),"")</f>
        <v/>
      </c>
      <c r="S112" s="158" t="str">
        <f ca="1">IFERROR(IF($C112="","",(SUMIF(INDIRECT(calc!AG$6),$C112,INDIRECT(calc!AG$12))+SUMIF(INDIRECT(calc!AG$7),$C112,INDIRECT(calc!AG$13))+SUMIF(INDIRECT(calc!AG$8),$C112,INDIRECT(calc!AG$14)))/(COUNTIF(INDIRECT(calc!AG$6),$C112)+COUNTIF(INDIRECT(calc!AG$7),$C112)+COUNTIF(INDIRECT(calc!AG$8),$C112))-SUMIF(INDIRECT(calc!AG$6),$C112,INDIRECT(calc!AG$9))-SUMIF(INDIRECT(calc!AG$7),$C112,INDIRECT(calc!AG$10))-SUMIF(INDIRECT(calc!AG$8),$C112,INDIRECT(calc!AG$11))),"")</f>
        <v/>
      </c>
      <c r="T112" s="158" t="str">
        <f ca="1">IFERROR(IF($C112="","",(SUMIF(INDIRECT(calc!AH$6),$C112,INDIRECT(calc!AH$12))+SUMIF(INDIRECT(calc!AH$7),$C112,INDIRECT(calc!AH$13))+SUMIF(INDIRECT(calc!AH$8),$C112,INDIRECT(calc!AH$14)))/(COUNTIF(INDIRECT(calc!AH$6),$C112)+COUNTIF(INDIRECT(calc!AH$7),$C112)+COUNTIF(INDIRECT(calc!AH$8),$C112))-SUMIF(INDIRECT(calc!AH$6),$C112,INDIRECT(calc!AH$9))-SUMIF(INDIRECT(calc!AH$7),$C112,INDIRECT(calc!AH$10))-SUMIF(INDIRECT(calc!AH$8),$C112,INDIRECT(calc!AH$11))),"")</f>
        <v/>
      </c>
      <c r="U112" s="158" t="str">
        <f ca="1">IFERROR(IF($C112="","",(SUMIF(INDIRECT(calc!AI$6),$C112,INDIRECT(calc!AI$12))+SUMIF(INDIRECT(calc!AI$7),$C112,INDIRECT(calc!AI$13))+SUMIF(INDIRECT(calc!AI$8),$C112,INDIRECT(calc!AI$14)))/(COUNTIF(INDIRECT(calc!AI$6),$C112)+COUNTIF(INDIRECT(calc!AI$7),$C112)+COUNTIF(INDIRECT(calc!AI$8),$C112))-SUMIF(INDIRECT(calc!AI$6),$C112,INDIRECT(calc!AI$9))-SUMIF(INDIRECT(calc!AI$7),$C112,INDIRECT(calc!AI$10))-SUMIF(INDIRECT(calc!AI$8),$C112,INDIRECT(calc!AI$11))),"")</f>
        <v/>
      </c>
      <c r="V112" s="158" t="str">
        <f ca="1">IFERROR(IF($C112="","",(SUMIF(INDIRECT(calc!AJ$6),$C112,INDIRECT(calc!AJ$12))+SUMIF(INDIRECT(calc!AJ$7),$C112,INDIRECT(calc!AJ$13))+SUMIF(INDIRECT(calc!AJ$8),$C112,INDIRECT(calc!AJ$14)))/(COUNTIF(INDIRECT(calc!AJ$6),$C112)+COUNTIF(INDIRECT(calc!AJ$7),$C112)+COUNTIF(INDIRECT(calc!AJ$8),$C112))-SUMIF(INDIRECT(calc!AJ$6),$C112,INDIRECT(calc!AJ$9))-SUMIF(INDIRECT(calc!AJ$7),$C112,INDIRECT(calc!AJ$10))-SUMIF(INDIRECT(calc!AJ$8),$C112,INDIRECT(calc!AJ$11))),"")</f>
        <v/>
      </c>
      <c r="X112" s="137"/>
    </row>
    <row r="113" spans="3:24">
      <c r="C113" s="131" t="str">
        <f t="shared" si="8"/>
        <v/>
      </c>
      <c r="D113" s="131" t="str">
        <f t="shared" si="9"/>
        <v/>
      </c>
      <c r="E113" s="142">
        <f>SUMIF(Stocks!A:$A,$C113,Stocks!$B:$B)</f>
        <v>0</v>
      </c>
      <c r="F113" s="142"/>
      <c r="G113" s="146">
        <f t="shared" ca="1" si="7"/>
        <v>0</v>
      </c>
      <c r="H113" s="158" t="str">
        <f ca="1">IFERROR(IF($C113="","",(SUMIF(INDIRECT(calc!V$6),$C113,INDIRECT(calc!V$12))+SUMIF(INDIRECT(calc!V$7),$C113,INDIRECT(calc!V$13))+SUMIF(INDIRECT(calc!V$8),$C113,INDIRECT(calc!V$14)))/(COUNTIF(INDIRECT(calc!V$6),$C113)+COUNTIF(INDIRECT(calc!V$7),$C113)+COUNTIF(INDIRECT(calc!V$8),$C113))-SUMIF(INDIRECT(calc!V$6),$C113,INDIRECT(calc!V$9))-SUMIF(INDIRECT(calc!V$7),$C113,INDIRECT(calc!V$10))-SUMIF(INDIRECT(calc!V$8),$C113,INDIRECT(calc!V$11))),"")</f>
        <v/>
      </c>
      <c r="I113" s="158" t="str">
        <f ca="1">IFERROR(IF($C113="","",(SUMIF(INDIRECT(calc!W$6),$C113,INDIRECT(calc!W$12))+SUMIF(INDIRECT(calc!W$7),$C113,INDIRECT(calc!W$13))+SUMIF(INDIRECT(calc!W$8),$C113,INDIRECT(calc!W$14)))/(COUNTIF(INDIRECT(calc!W$6),$C113)+COUNTIF(INDIRECT(calc!W$7),$C113)+COUNTIF(INDIRECT(calc!W$8),$C113))-SUMIF(INDIRECT(calc!W$6),$C113,INDIRECT(calc!W$9))-SUMIF(INDIRECT(calc!W$7),$C113,INDIRECT(calc!W$10))-SUMIF(INDIRECT(calc!W$8),$C113,INDIRECT(calc!W$11))),"")</f>
        <v/>
      </c>
      <c r="J113" s="158" t="str">
        <f ca="1">IFERROR(IF($C113="","",(SUMIF(INDIRECT(calc!X$6),$C113,INDIRECT(calc!X$12))+SUMIF(INDIRECT(calc!X$7),$C113,INDIRECT(calc!X$13))+SUMIF(INDIRECT(calc!X$8),$C113,INDIRECT(calc!X$14)))/(COUNTIF(INDIRECT(calc!X$6),$C113)+COUNTIF(INDIRECT(calc!X$7),$C113)+COUNTIF(INDIRECT(calc!X$8),$C113))-SUMIF(INDIRECT(calc!X$6),$C113,INDIRECT(calc!X$9))-SUMIF(INDIRECT(calc!X$7),$C113,INDIRECT(calc!X$10))-SUMIF(INDIRECT(calc!X$8),$C113,INDIRECT(calc!X$11))),"")</f>
        <v/>
      </c>
      <c r="K113" s="158" t="str">
        <f ca="1">IFERROR(IF($C113="","",(SUMIF(INDIRECT(calc!Y$6),$C113,INDIRECT(calc!Y$12))+SUMIF(INDIRECT(calc!Y$7),$C113,INDIRECT(calc!Y$13))+SUMIF(INDIRECT(calc!Y$8),$C113,INDIRECT(calc!Y$14)))/(COUNTIF(INDIRECT(calc!Y$6),$C113)+COUNTIF(INDIRECT(calc!Y$7),$C113)+COUNTIF(INDIRECT(calc!Y$8),$C113))-SUMIF(INDIRECT(calc!Y$6),$C113,INDIRECT(calc!Y$9))-SUMIF(INDIRECT(calc!Y$7),$C113,INDIRECT(calc!Y$10))-SUMIF(INDIRECT(calc!Y$8),$C113,INDIRECT(calc!Y$11))),"")</f>
        <v/>
      </c>
      <c r="L113" s="158" t="str">
        <f ca="1">IFERROR(IF($C113="","",(SUMIF(INDIRECT(calc!Z$6),$C113,INDIRECT(calc!Z$12))+SUMIF(INDIRECT(calc!Z$7),$C113,INDIRECT(calc!Z$13))+SUMIF(INDIRECT(calc!Z$8),$C113,INDIRECT(calc!Z$14)))/(COUNTIF(INDIRECT(calc!Z$6),$C113)+COUNTIF(INDIRECT(calc!Z$7),$C113)+COUNTIF(INDIRECT(calc!Z$8),$C113))-SUMIF(INDIRECT(calc!Z$6),$C113,INDIRECT(calc!Z$9))-SUMIF(INDIRECT(calc!Z$7),$C113,INDIRECT(calc!Z$10))-SUMIF(INDIRECT(calc!Z$8),$C113,INDIRECT(calc!Z$11))),"")</f>
        <v/>
      </c>
      <c r="M113" s="158" t="str">
        <f ca="1">IFERROR(IF($C113="","",(SUMIF(INDIRECT(calc!AA$6),$C113,INDIRECT(calc!AA$12))+SUMIF(INDIRECT(calc!AA$7),$C113,INDIRECT(calc!AA$13))+SUMIF(INDIRECT(calc!AA$8),$C113,INDIRECT(calc!AA$14)))/(COUNTIF(INDIRECT(calc!AA$6),$C113)+COUNTIF(INDIRECT(calc!AA$7),$C113)+COUNTIF(INDIRECT(calc!AA$8),$C113))-SUMIF(INDIRECT(calc!AA$6),$C113,INDIRECT(calc!AA$9))-SUMIF(INDIRECT(calc!AA$7),$C113,INDIRECT(calc!AA$10))-SUMIF(INDIRECT(calc!AA$8),$C113,INDIRECT(calc!AA$11))),"")</f>
        <v/>
      </c>
      <c r="N113" s="158" t="str">
        <f ca="1">IFERROR(IF($C113="","",(SUMIF(INDIRECT(calc!AB$6),$C113,INDIRECT(calc!AB$12))+SUMIF(INDIRECT(calc!AB$7),$C113,INDIRECT(calc!AB$13))+SUMIF(INDIRECT(calc!AB$8),$C113,INDIRECT(calc!AB$14)))/(COUNTIF(INDIRECT(calc!AB$6),$C113)+COUNTIF(INDIRECT(calc!AB$7),$C113)+COUNTIF(INDIRECT(calc!AB$8),$C113))-SUMIF(INDIRECT(calc!AB$6),$C113,INDIRECT(calc!AB$9))-SUMIF(INDIRECT(calc!AB$7),$C113,INDIRECT(calc!AB$10))-SUMIF(INDIRECT(calc!AB$8),$C113,INDIRECT(calc!AB$11))),"")</f>
        <v/>
      </c>
      <c r="O113" s="158" t="str">
        <f ca="1">IFERROR(IF($C113="","",(SUMIF(INDIRECT(calc!AC$6),$C113,INDIRECT(calc!AC$12))+SUMIF(INDIRECT(calc!AC$7),$C113,INDIRECT(calc!AC$13))+SUMIF(INDIRECT(calc!AC$8),$C113,INDIRECT(calc!AC$14)))/(COUNTIF(INDIRECT(calc!AC$6),$C113)+COUNTIF(INDIRECT(calc!AC$7),$C113)+COUNTIF(INDIRECT(calc!AC$8),$C113))-SUMIF(INDIRECT(calc!AC$6),$C113,INDIRECT(calc!AC$9))-SUMIF(INDIRECT(calc!AC$7),$C113,INDIRECT(calc!AC$10))-SUMIF(INDIRECT(calc!AC$8),$C113,INDIRECT(calc!AC$11))),"")</f>
        <v/>
      </c>
      <c r="P113" s="158" t="str">
        <f ca="1">IFERROR(IF($C113="","",(SUMIF(INDIRECT(calc!AD$6),$C113,INDIRECT(calc!AD$12))+SUMIF(INDIRECT(calc!AD$7),$C113,INDIRECT(calc!AD$13))+SUMIF(INDIRECT(calc!AD$8),$C113,INDIRECT(calc!AD$14)))/(COUNTIF(INDIRECT(calc!AD$6),$C113)+COUNTIF(INDIRECT(calc!AD$7),$C113)+COUNTIF(INDIRECT(calc!AD$8),$C113))-SUMIF(INDIRECT(calc!AD$6),$C113,INDIRECT(calc!AD$9))-SUMIF(INDIRECT(calc!AD$7),$C113,INDIRECT(calc!AD$10))-SUMIF(INDIRECT(calc!AD$8),$C113,INDIRECT(calc!AD$11))),"")</f>
        <v/>
      </c>
      <c r="Q113" s="158" t="str">
        <f ca="1">IFERROR(IF($C113="","",(SUMIF(INDIRECT(calc!AE$6),$C113,INDIRECT(calc!AE$12))+SUMIF(INDIRECT(calc!AE$7),$C113,INDIRECT(calc!AE$13))+SUMIF(INDIRECT(calc!AE$8),$C113,INDIRECT(calc!AE$14)))/(COUNTIF(INDIRECT(calc!AE$6),$C113)+COUNTIF(INDIRECT(calc!AE$7),$C113)+COUNTIF(INDIRECT(calc!AE$8),$C113))-SUMIF(INDIRECT(calc!AE$6),$C113,INDIRECT(calc!AE$9))-SUMIF(INDIRECT(calc!AE$7),$C113,INDIRECT(calc!AE$10))-SUMIF(INDIRECT(calc!AE$8),$C113,INDIRECT(calc!AE$11))),"")</f>
        <v/>
      </c>
      <c r="R113" s="158" t="str">
        <f ca="1">IFERROR(IF($C113="","",(SUMIF(INDIRECT(calc!AF$6),$C113,INDIRECT(calc!AF$12))+SUMIF(INDIRECT(calc!AF$7),$C113,INDIRECT(calc!AF$13))+SUMIF(INDIRECT(calc!AF$8),$C113,INDIRECT(calc!AF$14)))/(COUNTIF(INDIRECT(calc!AF$6),$C113)+COUNTIF(INDIRECT(calc!AF$7),$C113)+COUNTIF(INDIRECT(calc!AF$8),$C113))-SUMIF(INDIRECT(calc!AF$6),$C113,INDIRECT(calc!AF$9))-SUMIF(INDIRECT(calc!AF$7),$C113,INDIRECT(calc!AF$10))-SUMIF(INDIRECT(calc!AF$8),$C113,INDIRECT(calc!AF$11))),"")</f>
        <v/>
      </c>
      <c r="S113" s="158" t="str">
        <f ca="1">IFERROR(IF($C113="","",(SUMIF(INDIRECT(calc!AG$6),$C113,INDIRECT(calc!AG$12))+SUMIF(INDIRECT(calc!AG$7),$C113,INDIRECT(calc!AG$13))+SUMIF(INDIRECT(calc!AG$8),$C113,INDIRECT(calc!AG$14)))/(COUNTIF(INDIRECT(calc!AG$6),$C113)+COUNTIF(INDIRECT(calc!AG$7),$C113)+COUNTIF(INDIRECT(calc!AG$8),$C113))-SUMIF(INDIRECT(calc!AG$6),$C113,INDIRECT(calc!AG$9))-SUMIF(INDIRECT(calc!AG$7),$C113,INDIRECT(calc!AG$10))-SUMIF(INDIRECT(calc!AG$8),$C113,INDIRECT(calc!AG$11))),"")</f>
        <v/>
      </c>
      <c r="T113" s="158" t="str">
        <f ca="1">IFERROR(IF($C113="","",(SUMIF(INDIRECT(calc!AH$6),$C113,INDIRECT(calc!AH$12))+SUMIF(INDIRECT(calc!AH$7),$C113,INDIRECT(calc!AH$13))+SUMIF(INDIRECT(calc!AH$8),$C113,INDIRECT(calc!AH$14)))/(COUNTIF(INDIRECT(calc!AH$6),$C113)+COUNTIF(INDIRECT(calc!AH$7),$C113)+COUNTIF(INDIRECT(calc!AH$8),$C113))-SUMIF(INDIRECT(calc!AH$6),$C113,INDIRECT(calc!AH$9))-SUMIF(INDIRECT(calc!AH$7),$C113,INDIRECT(calc!AH$10))-SUMIF(INDIRECT(calc!AH$8),$C113,INDIRECT(calc!AH$11))),"")</f>
        <v/>
      </c>
      <c r="U113" s="158" t="str">
        <f ca="1">IFERROR(IF($C113="","",(SUMIF(INDIRECT(calc!AI$6),$C113,INDIRECT(calc!AI$12))+SUMIF(INDIRECT(calc!AI$7),$C113,INDIRECT(calc!AI$13))+SUMIF(INDIRECT(calc!AI$8),$C113,INDIRECT(calc!AI$14)))/(COUNTIF(INDIRECT(calc!AI$6),$C113)+COUNTIF(INDIRECT(calc!AI$7),$C113)+COUNTIF(INDIRECT(calc!AI$8),$C113))-SUMIF(INDIRECT(calc!AI$6),$C113,INDIRECT(calc!AI$9))-SUMIF(INDIRECT(calc!AI$7),$C113,INDIRECT(calc!AI$10))-SUMIF(INDIRECT(calc!AI$8),$C113,INDIRECT(calc!AI$11))),"")</f>
        <v/>
      </c>
      <c r="V113" s="158" t="str">
        <f ca="1">IFERROR(IF($C113="","",(SUMIF(INDIRECT(calc!AJ$6),$C113,INDIRECT(calc!AJ$12))+SUMIF(INDIRECT(calc!AJ$7),$C113,INDIRECT(calc!AJ$13))+SUMIF(INDIRECT(calc!AJ$8),$C113,INDIRECT(calc!AJ$14)))/(COUNTIF(INDIRECT(calc!AJ$6),$C113)+COUNTIF(INDIRECT(calc!AJ$7),$C113)+COUNTIF(INDIRECT(calc!AJ$8),$C113))-SUMIF(INDIRECT(calc!AJ$6),$C113,INDIRECT(calc!AJ$9))-SUMIF(INDIRECT(calc!AJ$7),$C113,INDIRECT(calc!AJ$10))-SUMIF(INDIRECT(calc!AJ$8),$C113,INDIRECT(calc!AJ$11))),"")</f>
        <v/>
      </c>
      <c r="X113" s="137"/>
    </row>
    <row r="114" spans="3:24">
      <c r="C114" s="131" t="str">
        <f t="shared" si="8"/>
        <v/>
      </c>
      <c r="D114" s="131" t="str">
        <f t="shared" si="9"/>
        <v/>
      </c>
      <c r="E114" s="142">
        <f>SUMIF(Stocks!A:$A,$C114,Stocks!$B:$B)</f>
        <v>0</v>
      </c>
      <c r="F114" s="142"/>
      <c r="G114" s="146">
        <f t="shared" ca="1" si="7"/>
        <v>0</v>
      </c>
      <c r="H114" s="158" t="str">
        <f ca="1">IFERROR(IF($C114="","",(SUMIF(INDIRECT(calc!V$6),$C114,INDIRECT(calc!V$12))+SUMIF(INDIRECT(calc!V$7),$C114,INDIRECT(calc!V$13))+SUMIF(INDIRECT(calc!V$8),$C114,INDIRECT(calc!V$14)))/(COUNTIF(INDIRECT(calc!V$6),$C114)+COUNTIF(INDIRECT(calc!V$7),$C114)+COUNTIF(INDIRECT(calc!V$8),$C114))-SUMIF(INDIRECT(calc!V$6),$C114,INDIRECT(calc!V$9))-SUMIF(INDIRECT(calc!V$7),$C114,INDIRECT(calc!V$10))-SUMIF(INDIRECT(calc!V$8),$C114,INDIRECT(calc!V$11))),"")</f>
        <v/>
      </c>
      <c r="I114" s="158" t="str">
        <f ca="1">IFERROR(IF($C114="","",(SUMIF(INDIRECT(calc!W$6),$C114,INDIRECT(calc!W$12))+SUMIF(INDIRECT(calc!W$7),$C114,INDIRECT(calc!W$13))+SUMIF(INDIRECT(calc!W$8),$C114,INDIRECT(calc!W$14)))/(COUNTIF(INDIRECT(calc!W$6),$C114)+COUNTIF(INDIRECT(calc!W$7),$C114)+COUNTIF(INDIRECT(calc!W$8),$C114))-SUMIF(INDIRECT(calc!W$6),$C114,INDIRECT(calc!W$9))-SUMIF(INDIRECT(calc!W$7),$C114,INDIRECT(calc!W$10))-SUMIF(INDIRECT(calc!W$8),$C114,INDIRECT(calc!W$11))),"")</f>
        <v/>
      </c>
      <c r="J114" s="158" t="str">
        <f ca="1">IFERROR(IF($C114="","",(SUMIF(INDIRECT(calc!X$6),$C114,INDIRECT(calc!X$12))+SUMIF(INDIRECT(calc!X$7),$C114,INDIRECT(calc!X$13))+SUMIF(INDIRECT(calc!X$8),$C114,INDIRECT(calc!X$14)))/(COUNTIF(INDIRECT(calc!X$6),$C114)+COUNTIF(INDIRECT(calc!X$7),$C114)+COUNTIF(INDIRECT(calc!X$8),$C114))-SUMIF(INDIRECT(calc!X$6),$C114,INDIRECT(calc!X$9))-SUMIF(INDIRECT(calc!X$7),$C114,INDIRECT(calc!X$10))-SUMIF(INDIRECT(calc!X$8),$C114,INDIRECT(calc!X$11))),"")</f>
        <v/>
      </c>
      <c r="K114" s="158" t="str">
        <f ca="1">IFERROR(IF($C114="","",(SUMIF(INDIRECT(calc!Y$6),$C114,INDIRECT(calc!Y$12))+SUMIF(INDIRECT(calc!Y$7),$C114,INDIRECT(calc!Y$13))+SUMIF(INDIRECT(calc!Y$8),$C114,INDIRECT(calc!Y$14)))/(COUNTIF(INDIRECT(calc!Y$6),$C114)+COUNTIF(INDIRECT(calc!Y$7),$C114)+COUNTIF(INDIRECT(calc!Y$8),$C114))-SUMIF(INDIRECT(calc!Y$6),$C114,INDIRECT(calc!Y$9))-SUMIF(INDIRECT(calc!Y$7),$C114,INDIRECT(calc!Y$10))-SUMIF(INDIRECT(calc!Y$8),$C114,INDIRECT(calc!Y$11))),"")</f>
        <v/>
      </c>
      <c r="L114" s="158" t="str">
        <f ca="1">IFERROR(IF($C114="","",(SUMIF(INDIRECT(calc!Z$6),$C114,INDIRECT(calc!Z$12))+SUMIF(INDIRECT(calc!Z$7),$C114,INDIRECT(calc!Z$13))+SUMIF(INDIRECT(calc!Z$8),$C114,INDIRECT(calc!Z$14)))/(COUNTIF(INDIRECT(calc!Z$6),$C114)+COUNTIF(INDIRECT(calc!Z$7),$C114)+COUNTIF(INDIRECT(calc!Z$8),$C114))-SUMIF(INDIRECT(calc!Z$6),$C114,INDIRECT(calc!Z$9))-SUMIF(INDIRECT(calc!Z$7),$C114,INDIRECT(calc!Z$10))-SUMIF(INDIRECT(calc!Z$8),$C114,INDIRECT(calc!Z$11))),"")</f>
        <v/>
      </c>
      <c r="M114" s="158" t="str">
        <f ca="1">IFERROR(IF($C114="","",(SUMIF(INDIRECT(calc!AA$6),$C114,INDIRECT(calc!AA$12))+SUMIF(INDIRECT(calc!AA$7),$C114,INDIRECT(calc!AA$13))+SUMIF(INDIRECT(calc!AA$8),$C114,INDIRECT(calc!AA$14)))/(COUNTIF(INDIRECT(calc!AA$6),$C114)+COUNTIF(INDIRECT(calc!AA$7),$C114)+COUNTIF(INDIRECT(calc!AA$8),$C114))-SUMIF(INDIRECT(calc!AA$6),$C114,INDIRECT(calc!AA$9))-SUMIF(INDIRECT(calc!AA$7),$C114,INDIRECT(calc!AA$10))-SUMIF(INDIRECT(calc!AA$8),$C114,INDIRECT(calc!AA$11))),"")</f>
        <v/>
      </c>
      <c r="N114" s="158" t="str">
        <f ca="1">IFERROR(IF($C114="","",(SUMIF(INDIRECT(calc!AB$6),$C114,INDIRECT(calc!AB$12))+SUMIF(INDIRECT(calc!AB$7),$C114,INDIRECT(calc!AB$13))+SUMIF(INDIRECT(calc!AB$8),$C114,INDIRECT(calc!AB$14)))/(COUNTIF(INDIRECT(calc!AB$6),$C114)+COUNTIF(INDIRECT(calc!AB$7),$C114)+COUNTIF(INDIRECT(calc!AB$8),$C114))-SUMIF(INDIRECT(calc!AB$6),$C114,INDIRECT(calc!AB$9))-SUMIF(INDIRECT(calc!AB$7),$C114,INDIRECT(calc!AB$10))-SUMIF(INDIRECT(calc!AB$8),$C114,INDIRECT(calc!AB$11))),"")</f>
        <v/>
      </c>
      <c r="O114" s="158" t="str">
        <f ca="1">IFERROR(IF($C114="","",(SUMIF(INDIRECT(calc!AC$6),$C114,INDIRECT(calc!AC$12))+SUMIF(INDIRECT(calc!AC$7),$C114,INDIRECT(calc!AC$13))+SUMIF(INDIRECT(calc!AC$8),$C114,INDIRECT(calc!AC$14)))/(COUNTIF(INDIRECT(calc!AC$6),$C114)+COUNTIF(INDIRECT(calc!AC$7),$C114)+COUNTIF(INDIRECT(calc!AC$8),$C114))-SUMIF(INDIRECT(calc!AC$6),$C114,INDIRECT(calc!AC$9))-SUMIF(INDIRECT(calc!AC$7),$C114,INDIRECT(calc!AC$10))-SUMIF(INDIRECT(calc!AC$8),$C114,INDIRECT(calc!AC$11))),"")</f>
        <v/>
      </c>
      <c r="P114" s="158" t="str">
        <f ca="1">IFERROR(IF($C114="","",(SUMIF(INDIRECT(calc!AD$6),$C114,INDIRECT(calc!AD$12))+SUMIF(INDIRECT(calc!AD$7),$C114,INDIRECT(calc!AD$13))+SUMIF(INDIRECT(calc!AD$8),$C114,INDIRECT(calc!AD$14)))/(COUNTIF(INDIRECT(calc!AD$6),$C114)+COUNTIF(INDIRECT(calc!AD$7),$C114)+COUNTIF(INDIRECT(calc!AD$8),$C114))-SUMIF(INDIRECT(calc!AD$6),$C114,INDIRECT(calc!AD$9))-SUMIF(INDIRECT(calc!AD$7),$C114,INDIRECT(calc!AD$10))-SUMIF(INDIRECT(calc!AD$8),$C114,INDIRECT(calc!AD$11))),"")</f>
        <v/>
      </c>
      <c r="Q114" s="158" t="str">
        <f ca="1">IFERROR(IF($C114="","",(SUMIF(INDIRECT(calc!AE$6),$C114,INDIRECT(calc!AE$12))+SUMIF(INDIRECT(calc!AE$7),$C114,INDIRECT(calc!AE$13))+SUMIF(INDIRECT(calc!AE$8),$C114,INDIRECT(calc!AE$14)))/(COUNTIF(INDIRECT(calc!AE$6),$C114)+COUNTIF(INDIRECT(calc!AE$7),$C114)+COUNTIF(INDIRECT(calc!AE$8),$C114))-SUMIF(INDIRECT(calc!AE$6),$C114,INDIRECT(calc!AE$9))-SUMIF(INDIRECT(calc!AE$7),$C114,INDIRECT(calc!AE$10))-SUMIF(INDIRECT(calc!AE$8),$C114,INDIRECT(calc!AE$11))),"")</f>
        <v/>
      </c>
      <c r="R114" s="158" t="str">
        <f ca="1">IFERROR(IF($C114="","",(SUMIF(INDIRECT(calc!AF$6),$C114,INDIRECT(calc!AF$12))+SUMIF(INDIRECT(calc!AF$7),$C114,INDIRECT(calc!AF$13))+SUMIF(INDIRECT(calc!AF$8),$C114,INDIRECT(calc!AF$14)))/(COUNTIF(INDIRECT(calc!AF$6),$C114)+COUNTIF(INDIRECT(calc!AF$7),$C114)+COUNTIF(INDIRECT(calc!AF$8),$C114))-SUMIF(INDIRECT(calc!AF$6),$C114,INDIRECT(calc!AF$9))-SUMIF(INDIRECT(calc!AF$7),$C114,INDIRECT(calc!AF$10))-SUMIF(INDIRECT(calc!AF$8),$C114,INDIRECT(calc!AF$11))),"")</f>
        <v/>
      </c>
      <c r="S114" s="158" t="str">
        <f ca="1">IFERROR(IF($C114="","",(SUMIF(INDIRECT(calc!AG$6),$C114,INDIRECT(calc!AG$12))+SUMIF(INDIRECT(calc!AG$7),$C114,INDIRECT(calc!AG$13))+SUMIF(INDIRECT(calc!AG$8),$C114,INDIRECT(calc!AG$14)))/(COUNTIF(INDIRECT(calc!AG$6),$C114)+COUNTIF(INDIRECT(calc!AG$7),$C114)+COUNTIF(INDIRECT(calc!AG$8),$C114))-SUMIF(INDIRECT(calc!AG$6),$C114,INDIRECT(calc!AG$9))-SUMIF(INDIRECT(calc!AG$7),$C114,INDIRECT(calc!AG$10))-SUMIF(INDIRECT(calc!AG$8),$C114,INDIRECT(calc!AG$11))),"")</f>
        <v/>
      </c>
      <c r="T114" s="158" t="str">
        <f ca="1">IFERROR(IF($C114="","",(SUMIF(INDIRECT(calc!AH$6),$C114,INDIRECT(calc!AH$12))+SUMIF(INDIRECT(calc!AH$7),$C114,INDIRECT(calc!AH$13))+SUMIF(INDIRECT(calc!AH$8),$C114,INDIRECT(calc!AH$14)))/(COUNTIF(INDIRECT(calc!AH$6),$C114)+COUNTIF(INDIRECT(calc!AH$7),$C114)+COUNTIF(INDIRECT(calc!AH$8),$C114))-SUMIF(INDIRECT(calc!AH$6),$C114,INDIRECT(calc!AH$9))-SUMIF(INDIRECT(calc!AH$7),$C114,INDIRECT(calc!AH$10))-SUMIF(INDIRECT(calc!AH$8),$C114,INDIRECT(calc!AH$11))),"")</f>
        <v/>
      </c>
      <c r="U114" s="158" t="str">
        <f ca="1">IFERROR(IF($C114="","",(SUMIF(INDIRECT(calc!AI$6),$C114,INDIRECT(calc!AI$12))+SUMIF(INDIRECT(calc!AI$7),$C114,INDIRECT(calc!AI$13))+SUMIF(INDIRECT(calc!AI$8),$C114,INDIRECT(calc!AI$14)))/(COUNTIF(INDIRECT(calc!AI$6),$C114)+COUNTIF(INDIRECT(calc!AI$7),$C114)+COUNTIF(INDIRECT(calc!AI$8),$C114))-SUMIF(INDIRECT(calc!AI$6),$C114,INDIRECT(calc!AI$9))-SUMIF(INDIRECT(calc!AI$7),$C114,INDIRECT(calc!AI$10))-SUMIF(INDIRECT(calc!AI$8),$C114,INDIRECT(calc!AI$11))),"")</f>
        <v/>
      </c>
      <c r="V114" s="158" t="str">
        <f ca="1">IFERROR(IF($C114="","",(SUMIF(INDIRECT(calc!AJ$6),$C114,INDIRECT(calc!AJ$12))+SUMIF(INDIRECT(calc!AJ$7),$C114,INDIRECT(calc!AJ$13))+SUMIF(INDIRECT(calc!AJ$8),$C114,INDIRECT(calc!AJ$14)))/(COUNTIF(INDIRECT(calc!AJ$6),$C114)+COUNTIF(INDIRECT(calc!AJ$7),$C114)+COUNTIF(INDIRECT(calc!AJ$8),$C114))-SUMIF(INDIRECT(calc!AJ$6),$C114,INDIRECT(calc!AJ$9))-SUMIF(INDIRECT(calc!AJ$7),$C114,INDIRECT(calc!AJ$10))-SUMIF(INDIRECT(calc!AJ$8),$C114,INDIRECT(calc!AJ$11))),"")</f>
        <v/>
      </c>
      <c r="X114" s="137"/>
    </row>
    <row r="115" spans="3:24">
      <c r="C115" s="131" t="str">
        <f t="shared" si="8"/>
        <v/>
      </c>
      <c r="D115" s="131" t="str">
        <f t="shared" si="9"/>
        <v/>
      </c>
      <c r="E115" s="142">
        <f>SUMIF(Stocks!A:$A,$C115,Stocks!$B:$B)</f>
        <v>0</v>
      </c>
      <c r="F115" s="142"/>
      <c r="G115" s="146">
        <f t="shared" ca="1" si="7"/>
        <v>0</v>
      </c>
      <c r="H115" s="158" t="str">
        <f ca="1">IFERROR(IF($C115="","",(SUMIF(INDIRECT(calc!V$6),$C115,INDIRECT(calc!V$12))+SUMIF(INDIRECT(calc!V$7),$C115,INDIRECT(calc!V$13))+SUMIF(INDIRECT(calc!V$8),$C115,INDIRECT(calc!V$14)))/(COUNTIF(INDIRECT(calc!V$6),$C115)+COUNTIF(INDIRECT(calc!V$7),$C115)+COUNTIF(INDIRECT(calc!V$8),$C115))-SUMIF(INDIRECT(calc!V$6),$C115,INDIRECT(calc!V$9))-SUMIF(INDIRECT(calc!V$7),$C115,INDIRECT(calc!V$10))-SUMIF(INDIRECT(calc!V$8),$C115,INDIRECT(calc!V$11))),"")</f>
        <v/>
      </c>
      <c r="I115" s="158" t="str">
        <f ca="1">IFERROR(IF($C115="","",(SUMIF(INDIRECT(calc!W$6),$C115,INDIRECT(calc!W$12))+SUMIF(INDIRECT(calc!W$7),$C115,INDIRECT(calc!W$13))+SUMIF(INDIRECT(calc!W$8),$C115,INDIRECT(calc!W$14)))/(COUNTIF(INDIRECT(calc!W$6),$C115)+COUNTIF(INDIRECT(calc!W$7),$C115)+COUNTIF(INDIRECT(calc!W$8),$C115))-SUMIF(INDIRECT(calc!W$6),$C115,INDIRECT(calc!W$9))-SUMIF(INDIRECT(calc!W$7),$C115,INDIRECT(calc!W$10))-SUMIF(INDIRECT(calc!W$8),$C115,INDIRECT(calc!W$11))),"")</f>
        <v/>
      </c>
      <c r="J115" s="158" t="str">
        <f ca="1">IFERROR(IF($C115="","",(SUMIF(INDIRECT(calc!X$6),$C115,INDIRECT(calc!X$12))+SUMIF(INDIRECT(calc!X$7),$C115,INDIRECT(calc!X$13))+SUMIF(INDIRECT(calc!X$8),$C115,INDIRECT(calc!X$14)))/(COUNTIF(INDIRECT(calc!X$6),$C115)+COUNTIF(INDIRECT(calc!X$7),$C115)+COUNTIF(INDIRECT(calc!X$8),$C115))-SUMIF(INDIRECT(calc!X$6),$C115,INDIRECT(calc!X$9))-SUMIF(INDIRECT(calc!X$7),$C115,INDIRECT(calc!X$10))-SUMIF(INDIRECT(calc!X$8),$C115,INDIRECT(calc!X$11))),"")</f>
        <v/>
      </c>
      <c r="K115" s="158" t="str">
        <f ca="1">IFERROR(IF($C115="","",(SUMIF(INDIRECT(calc!Y$6),$C115,INDIRECT(calc!Y$12))+SUMIF(INDIRECT(calc!Y$7),$C115,INDIRECT(calc!Y$13))+SUMIF(INDIRECT(calc!Y$8),$C115,INDIRECT(calc!Y$14)))/(COUNTIF(INDIRECT(calc!Y$6),$C115)+COUNTIF(INDIRECT(calc!Y$7),$C115)+COUNTIF(INDIRECT(calc!Y$8),$C115))-SUMIF(INDIRECT(calc!Y$6),$C115,INDIRECT(calc!Y$9))-SUMIF(INDIRECT(calc!Y$7),$C115,INDIRECT(calc!Y$10))-SUMIF(INDIRECT(calc!Y$8),$C115,INDIRECT(calc!Y$11))),"")</f>
        <v/>
      </c>
      <c r="L115" s="158" t="str">
        <f ca="1">IFERROR(IF($C115="","",(SUMIF(INDIRECT(calc!Z$6),$C115,INDIRECT(calc!Z$12))+SUMIF(INDIRECT(calc!Z$7),$C115,INDIRECT(calc!Z$13))+SUMIF(INDIRECT(calc!Z$8),$C115,INDIRECT(calc!Z$14)))/(COUNTIF(INDIRECT(calc!Z$6),$C115)+COUNTIF(INDIRECT(calc!Z$7),$C115)+COUNTIF(INDIRECT(calc!Z$8),$C115))-SUMIF(INDIRECT(calc!Z$6),$C115,INDIRECT(calc!Z$9))-SUMIF(INDIRECT(calc!Z$7),$C115,INDIRECT(calc!Z$10))-SUMIF(INDIRECT(calc!Z$8),$C115,INDIRECT(calc!Z$11))),"")</f>
        <v/>
      </c>
      <c r="M115" s="158" t="str">
        <f ca="1">IFERROR(IF($C115="","",(SUMIF(INDIRECT(calc!AA$6),$C115,INDIRECT(calc!AA$12))+SUMIF(INDIRECT(calc!AA$7),$C115,INDIRECT(calc!AA$13))+SUMIF(INDIRECT(calc!AA$8),$C115,INDIRECT(calc!AA$14)))/(COUNTIF(INDIRECT(calc!AA$6),$C115)+COUNTIF(INDIRECT(calc!AA$7),$C115)+COUNTIF(INDIRECT(calc!AA$8),$C115))-SUMIF(INDIRECT(calc!AA$6),$C115,INDIRECT(calc!AA$9))-SUMIF(INDIRECT(calc!AA$7),$C115,INDIRECT(calc!AA$10))-SUMIF(INDIRECT(calc!AA$8),$C115,INDIRECT(calc!AA$11))),"")</f>
        <v/>
      </c>
      <c r="N115" s="158" t="str">
        <f ca="1">IFERROR(IF($C115="","",(SUMIF(INDIRECT(calc!AB$6),$C115,INDIRECT(calc!AB$12))+SUMIF(INDIRECT(calc!AB$7),$C115,INDIRECT(calc!AB$13))+SUMIF(INDIRECT(calc!AB$8),$C115,INDIRECT(calc!AB$14)))/(COUNTIF(INDIRECT(calc!AB$6),$C115)+COUNTIF(INDIRECT(calc!AB$7),$C115)+COUNTIF(INDIRECT(calc!AB$8),$C115))-SUMIF(INDIRECT(calc!AB$6),$C115,INDIRECT(calc!AB$9))-SUMIF(INDIRECT(calc!AB$7),$C115,INDIRECT(calc!AB$10))-SUMIF(INDIRECT(calc!AB$8),$C115,INDIRECT(calc!AB$11))),"")</f>
        <v/>
      </c>
      <c r="O115" s="158" t="str">
        <f ca="1">IFERROR(IF($C115="","",(SUMIF(INDIRECT(calc!AC$6),$C115,INDIRECT(calc!AC$12))+SUMIF(INDIRECT(calc!AC$7),$C115,INDIRECT(calc!AC$13))+SUMIF(INDIRECT(calc!AC$8),$C115,INDIRECT(calc!AC$14)))/(COUNTIF(INDIRECT(calc!AC$6),$C115)+COUNTIF(INDIRECT(calc!AC$7),$C115)+COUNTIF(INDIRECT(calc!AC$8),$C115))-SUMIF(INDIRECT(calc!AC$6),$C115,INDIRECT(calc!AC$9))-SUMIF(INDIRECT(calc!AC$7),$C115,INDIRECT(calc!AC$10))-SUMIF(INDIRECT(calc!AC$8),$C115,INDIRECT(calc!AC$11))),"")</f>
        <v/>
      </c>
      <c r="P115" s="158" t="str">
        <f ca="1">IFERROR(IF($C115="","",(SUMIF(INDIRECT(calc!AD$6),$C115,INDIRECT(calc!AD$12))+SUMIF(INDIRECT(calc!AD$7),$C115,INDIRECT(calc!AD$13))+SUMIF(INDIRECT(calc!AD$8),$C115,INDIRECT(calc!AD$14)))/(COUNTIF(INDIRECT(calc!AD$6),$C115)+COUNTIF(INDIRECT(calc!AD$7),$C115)+COUNTIF(INDIRECT(calc!AD$8),$C115))-SUMIF(INDIRECT(calc!AD$6),$C115,INDIRECT(calc!AD$9))-SUMIF(INDIRECT(calc!AD$7),$C115,INDIRECT(calc!AD$10))-SUMIF(INDIRECT(calc!AD$8),$C115,INDIRECT(calc!AD$11))),"")</f>
        <v/>
      </c>
      <c r="Q115" s="158" t="str">
        <f ca="1">IFERROR(IF($C115="","",(SUMIF(INDIRECT(calc!AE$6),$C115,INDIRECT(calc!AE$12))+SUMIF(INDIRECT(calc!AE$7),$C115,INDIRECT(calc!AE$13))+SUMIF(INDIRECT(calc!AE$8),$C115,INDIRECT(calc!AE$14)))/(COUNTIF(INDIRECT(calc!AE$6),$C115)+COUNTIF(INDIRECT(calc!AE$7),$C115)+COUNTIF(INDIRECT(calc!AE$8),$C115))-SUMIF(INDIRECT(calc!AE$6),$C115,INDIRECT(calc!AE$9))-SUMIF(INDIRECT(calc!AE$7),$C115,INDIRECT(calc!AE$10))-SUMIF(INDIRECT(calc!AE$8),$C115,INDIRECT(calc!AE$11))),"")</f>
        <v/>
      </c>
      <c r="R115" s="158" t="str">
        <f ca="1">IFERROR(IF($C115="","",(SUMIF(INDIRECT(calc!AF$6),$C115,INDIRECT(calc!AF$12))+SUMIF(INDIRECT(calc!AF$7),$C115,INDIRECT(calc!AF$13))+SUMIF(INDIRECT(calc!AF$8),$C115,INDIRECT(calc!AF$14)))/(COUNTIF(INDIRECT(calc!AF$6),$C115)+COUNTIF(INDIRECT(calc!AF$7),$C115)+COUNTIF(INDIRECT(calc!AF$8),$C115))-SUMIF(INDIRECT(calc!AF$6),$C115,INDIRECT(calc!AF$9))-SUMIF(INDIRECT(calc!AF$7),$C115,INDIRECT(calc!AF$10))-SUMIF(INDIRECT(calc!AF$8),$C115,INDIRECT(calc!AF$11))),"")</f>
        <v/>
      </c>
      <c r="S115" s="158" t="str">
        <f ca="1">IFERROR(IF($C115="","",(SUMIF(INDIRECT(calc!AG$6),$C115,INDIRECT(calc!AG$12))+SUMIF(INDIRECT(calc!AG$7),$C115,INDIRECT(calc!AG$13))+SUMIF(INDIRECT(calc!AG$8),$C115,INDIRECT(calc!AG$14)))/(COUNTIF(INDIRECT(calc!AG$6),$C115)+COUNTIF(INDIRECT(calc!AG$7),$C115)+COUNTIF(INDIRECT(calc!AG$8),$C115))-SUMIF(INDIRECT(calc!AG$6),$C115,INDIRECT(calc!AG$9))-SUMIF(INDIRECT(calc!AG$7),$C115,INDIRECT(calc!AG$10))-SUMIF(INDIRECT(calc!AG$8),$C115,INDIRECT(calc!AG$11))),"")</f>
        <v/>
      </c>
      <c r="T115" s="158" t="str">
        <f ca="1">IFERROR(IF($C115="","",(SUMIF(INDIRECT(calc!AH$6),$C115,INDIRECT(calc!AH$12))+SUMIF(INDIRECT(calc!AH$7),$C115,INDIRECT(calc!AH$13))+SUMIF(INDIRECT(calc!AH$8),$C115,INDIRECT(calc!AH$14)))/(COUNTIF(INDIRECT(calc!AH$6),$C115)+COUNTIF(INDIRECT(calc!AH$7),$C115)+COUNTIF(INDIRECT(calc!AH$8),$C115))-SUMIF(INDIRECT(calc!AH$6),$C115,INDIRECT(calc!AH$9))-SUMIF(INDIRECT(calc!AH$7),$C115,INDIRECT(calc!AH$10))-SUMIF(INDIRECT(calc!AH$8),$C115,INDIRECT(calc!AH$11))),"")</f>
        <v/>
      </c>
      <c r="U115" s="158" t="str">
        <f ca="1">IFERROR(IF($C115="","",(SUMIF(INDIRECT(calc!AI$6),$C115,INDIRECT(calc!AI$12))+SUMIF(INDIRECT(calc!AI$7),$C115,INDIRECT(calc!AI$13))+SUMIF(INDIRECT(calc!AI$8),$C115,INDIRECT(calc!AI$14)))/(COUNTIF(INDIRECT(calc!AI$6),$C115)+COUNTIF(INDIRECT(calc!AI$7),$C115)+COUNTIF(INDIRECT(calc!AI$8),$C115))-SUMIF(INDIRECT(calc!AI$6),$C115,INDIRECT(calc!AI$9))-SUMIF(INDIRECT(calc!AI$7),$C115,INDIRECT(calc!AI$10))-SUMIF(INDIRECT(calc!AI$8),$C115,INDIRECT(calc!AI$11))),"")</f>
        <v/>
      </c>
      <c r="V115" s="158" t="str">
        <f ca="1">IFERROR(IF($C115="","",(SUMIF(INDIRECT(calc!AJ$6),$C115,INDIRECT(calc!AJ$12))+SUMIF(INDIRECT(calc!AJ$7),$C115,INDIRECT(calc!AJ$13))+SUMIF(INDIRECT(calc!AJ$8),$C115,INDIRECT(calc!AJ$14)))/(COUNTIF(INDIRECT(calc!AJ$6),$C115)+COUNTIF(INDIRECT(calc!AJ$7),$C115)+COUNTIF(INDIRECT(calc!AJ$8),$C115))-SUMIF(INDIRECT(calc!AJ$6),$C115,INDIRECT(calc!AJ$9))-SUMIF(INDIRECT(calc!AJ$7),$C115,INDIRECT(calc!AJ$10))-SUMIF(INDIRECT(calc!AJ$8),$C115,INDIRECT(calc!AJ$11))),"")</f>
        <v/>
      </c>
      <c r="X115" s="137"/>
    </row>
    <row r="116" spans="3:24">
      <c r="C116" s="131" t="str">
        <f t="shared" si="8"/>
        <v/>
      </c>
      <c r="D116" s="131" t="str">
        <f t="shared" si="9"/>
        <v/>
      </c>
      <c r="E116" s="142">
        <f>SUMIF(Stocks!A:$A,$C116,Stocks!$B:$B)</f>
        <v>0</v>
      </c>
      <c r="F116" s="142"/>
      <c r="G116" s="146">
        <f t="shared" ca="1" si="7"/>
        <v>0</v>
      </c>
      <c r="H116" s="158" t="str">
        <f ca="1">IFERROR(IF($C116="","",(SUMIF(INDIRECT(calc!V$6),$C116,INDIRECT(calc!V$12))+SUMIF(INDIRECT(calc!V$7),$C116,INDIRECT(calc!V$13))+SUMIF(INDIRECT(calc!V$8),$C116,INDIRECT(calc!V$14)))/(COUNTIF(INDIRECT(calc!V$6),$C116)+COUNTIF(INDIRECT(calc!V$7),$C116)+COUNTIF(INDIRECT(calc!V$8),$C116))-SUMIF(INDIRECT(calc!V$6),$C116,INDIRECT(calc!V$9))-SUMIF(INDIRECT(calc!V$7),$C116,INDIRECT(calc!V$10))-SUMIF(INDIRECT(calc!V$8),$C116,INDIRECT(calc!V$11))),"")</f>
        <v/>
      </c>
      <c r="I116" s="158" t="str">
        <f ca="1">IFERROR(IF($C116="","",(SUMIF(INDIRECT(calc!W$6),$C116,INDIRECT(calc!W$12))+SUMIF(INDIRECT(calc!W$7),$C116,INDIRECT(calc!W$13))+SUMIF(INDIRECT(calc!W$8),$C116,INDIRECT(calc!W$14)))/(COUNTIF(INDIRECT(calc!W$6),$C116)+COUNTIF(INDIRECT(calc!W$7),$C116)+COUNTIF(INDIRECT(calc!W$8),$C116))-SUMIF(INDIRECT(calc!W$6),$C116,INDIRECT(calc!W$9))-SUMIF(INDIRECT(calc!W$7),$C116,INDIRECT(calc!W$10))-SUMIF(INDIRECT(calc!W$8),$C116,INDIRECT(calc!W$11))),"")</f>
        <v/>
      </c>
      <c r="J116" s="158" t="str">
        <f ca="1">IFERROR(IF($C116="","",(SUMIF(INDIRECT(calc!X$6),$C116,INDIRECT(calc!X$12))+SUMIF(INDIRECT(calc!X$7),$C116,INDIRECT(calc!X$13))+SUMIF(INDIRECT(calc!X$8),$C116,INDIRECT(calc!X$14)))/(COUNTIF(INDIRECT(calc!X$6),$C116)+COUNTIF(INDIRECT(calc!X$7),$C116)+COUNTIF(INDIRECT(calc!X$8),$C116))-SUMIF(INDIRECT(calc!X$6),$C116,INDIRECT(calc!X$9))-SUMIF(INDIRECT(calc!X$7),$C116,INDIRECT(calc!X$10))-SUMIF(INDIRECT(calc!X$8),$C116,INDIRECT(calc!X$11))),"")</f>
        <v/>
      </c>
      <c r="K116" s="158" t="str">
        <f ca="1">IFERROR(IF($C116="","",(SUMIF(INDIRECT(calc!Y$6),$C116,INDIRECT(calc!Y$12))+SUMIF(INDIRECT(calc!Y$7),$C116,INDIRECT(calc!Y$13))+SUMIF(INDIRECT(calc!Y$8),$C116,INDIRECT(calc!Y$14)))/(COUNTIF(INDIRECT(calc!Y$6),$C116)+COUNTIF(INDIRECT(calc!Y$7),$C116)+COUNTIF(INDIRECT(calc!Y$8),$C116))-SUMIF(INDIRECT(calc!Y$6),$C116,INDIRECT(calc!Y$9))-SUMIF(INDIRECT(calc!Y$7),$C116,INDIRECT(calc!Y$10))-SUMIF(INDIRECT(calc!Y$8),$C116,INDIRECT(calc!Y$11))),"")</f>
        <v/>
      </c>
      <c r="L116" s="158" t="str">
        <f ca="1">IFERROR(IF($C116="","",(SUMIF(INDIRECT(calc!Z$6),$C116,INDIRECT(calc!Z$12))+SUMIF(INDIRECT(calc!Z$7),$C116,INDIRECT(calc!Z$13))+SUMIF(INDIRECT(calc!Z$8),$C116,INDIRECT(calc!Z$14)))/(COUNTIF(INDIRECT(calc!Z$6),$C116)+COUNTIF(INDIRECT(calc!Z$7),$C116)+COUNTIF(INDIRECT(calc!Z$8),$C116))-SUMIF(INDIRECT(calc!Z$6),$C116,INDIRECT(calc!Z$9))-SUMIF(INDIRECT(calc!Z$7),$C116,INDIRECT(calc!Z$10))-SUMIF(INDIRECT(calc!Z$8),$C116,INDIRECT(calc!Z$11))),"")</f>
        <v/>
      </c>
      <c r="M116" s="158" t="str">
        <f ca="1">IFERROR(IF($C116="","",(SUMIF(INDIRECT(calc!AA$6),$C116,INDIRECT(calc!AA$12))+SUMIF(INDIRECT(calc!AA$7),$C116,INDIRECT(calc!AA$13))+SUMIF(INDIRECT(calc!AA$8),$C116,INDIRECT(calc!AA$14)))/(COUNTIF(INDIRECT(calc!AA$6),$C116)+COUNTIF(INDIRECT(calc!AA$7),$C116)+COUNTIF(INDIRECT(calc!AA$8),$C116))-SUMIF(INDIRECT(calc!AA$6),$C116,INDIRECT(calc!AA$9))-SUMIF(INDIRECT(calc!AA$7),$C116,INDIRECT(calc!AA$10))-SUMIF(INDIRECT(calc!AA$8),$C116,INDIRECT(calc!AA$11))),"")</f>
        <v/>
      </c>
      <c r="N116" s="158" t="str">
        <f ca="1">IFERROR(IF($C116="","",(SUMIF(INDIRECT(calc!AB$6),$C116,INDIRECT(calc!AB$12))+SUMIF(INDIRECT(calc!AB$7),$C116,INDIRECT(calc!AB$13))+SUMIF(INDIRECT(calc!AB$8),$C116,INDIRECT(calc!AB$14)))/(COUNTIF(INDIRECT(calc!AB$6),$C116)+COUNTIF(INDIRECT(calc!AB$7),$C116)+COUNTIF(INDIRECT(calc!AB$8),$C116))-SUMIF(INDIRECT(calc!AB$6),$C116,INDIRECT(calc!AB$9))-SUMIF(INDIRECT(calc!AB$7),$C116,INDIRECT(calc!AB$10))-SUMIF(INDIRECT(calc!AB$8),$C116,INDIRECT(calc!AB$11))),"")</f>
        <v/>
      </c>
      <c r="O116" s="158" t="str">
        <f ca="1">IFERROR(IF($C116="","",(SUMIF(INDIRECT(calc!AC$6),$C116,INDIRECT(calc!AC$12))+SUMIF(INDIRECT(calc!AC$7),$C116,INDIRECT(calc!AC$13))+SUMIF(INDIRECT(calc!AC$8),$C116,INDIRECT(calc!AC$14)))/(COUNTIF(INDIRECT(calc!AC$6),$C116)+COUNTIF(INDIRECT(calc!AC$7),$C116)+COUNTIF(INDIRECT(calc!AC$8),$C116))-SUMIF(INDIRECT(calc!AC$6),$C116,INDIRECT(calc!AC$9))-SUMIF(INDIRECT(calc!AC$7),$C116,INDIRECT(calc!AC$10))-SUMIF(INDIRECT(calc!AC$8),$C116,INDIRECT(calc!AC$11))),"")</f>
        <v/>
      </c>
      <c r="P116" s="158" t="str">
        <f ca="1">IFERROR(IF($C116="","",(SUMIF(INDIRECT(calc!AD$6),$C116,INDIRECT(calc!AD$12))+SUMIF(INDIRECT(calc!AD$7),$C116,INDIRECT(calc!AD$13))+SUMIF(INDIRECT(calc!AD$8),$C116,INDIRECT(calc!AD$14)))/(COUNTIF(INDIRECT(calc!AD$6),$C116)+COUNTIF(INDIRECT(calc!AD$7),$C116)+COUNTIF(INDIRECT(calc!AD$8),$C116))-SUMIF(INDIRECT(calc!AD$6),$C116,INDIRECT(calc!AD$9))-SUMIF(INDIRECT(calc!AD$7),$C116,INDIRECT(calc!AD$10))-SUMIF(INDIRECT(calc!AD$8),$C116,INDIRECT(calc!AD$11))),"")</f>
        <v/>
      </c>
      <c r="Q116" s="158" t="str">
        <f ca="1">IFERROR(IF($C116="","",(SUMIF(INDIRECT(calc!AE$6),$C116,INDIRECT(calc!AE$12))+SUMIF(INDIRECT(calc!AE$7),$C116,INDIRECT(calc!AE$13))+SUMIF(INDIRECT(calc!AE$8),$C116,INDIRECT(calc!AE$14)))/(COUNTIF(INDIRECT(calc!AE$6),$C116)+COUNTIF(INDIRECT(calc!AE$7),$C116)+COUNTIF(INDIRECT(calc!AE$8),$C116))-SUMIF(INDIRECT(calc!AE$6),$C116,INDIRECT(calc!AE$9))-SUMIF(INDIRECT(calc!AE$7),$C116,INDIRECT(calc!AE$10))-SUMIF(INDIRECT(calc!AE$8),$C116,INDIRECT(calc!AE$11))),"")</f>
        <v/>
      </c>
      <c r="R116" s="158" t="str">
        <f ca="1">IFERROR(IF($C116="","",(SUMIF(INDIRECT(calc!AF$6),$C116,INDIRECT(calc!AF$12))+SUMIF(INDIRECT(calc!AF$7),$C116,INDIRECT(calc!AF$13))+SUMIF(INDIRECT(calc!AF$8),$C116,INDIRECT(calc!AF$14)))/(COUNTIF(INDIRECT(calc!AF$6),$C116)+COUNTIF(INDIRECT(calc!AF$7),$C116)+COUNTIF(INDIRECT(calc!AF$8),$C116))-SUMIF(INDIRECT(calc!AF$6),$C116,INDIRECT(calc!AF$9))-SUMIF(INDIRECT(calc!AF$7),$C116,INDIRECT(calc!AF$10))-SUMIF(INDIRECT(calc!AF$8),$C116,INDIRECT(calc!AF$11))),"")</f>
        <v/>
      </c>
      <c r="S116" s="158" t="str">
        <f ca="1">IFERROR(IF($C116="","",(SUMIF(INDIRECT(calc!AG$6),$C116,INDIRECT(calc!AG$12))+SUMIF(INDIRECT(calc!AG$7),$C116,INDIRECT(calc!AG$13))+SUMIF(INDIRECT(calc!AG$8),$C116,INDIRECT(calc!AG$14)))/(COUNTIF(INDIRECT(calc!AG$6),$C116)+COUNTIF(INDIRECT(calc!AG$7),$C116)+COUNTIF(INDIRECT(calc!AG$8),$C116))-SUMIF(INDIRECT(calc!AG$6),$C116,INDIRECT(calc!AG$9))-SUMIF(INDIRECT(calc!AG$7),$C116,INDIRECT(calc!AG$10))-SUMIF(INDIRECT(calc!AG$8),$C116,INDIRECT(calc!AG$11))),"")</f>
        <v/>
      </c>
      <c r="T116" s="158" t="str">
        <f ca="1">IFERROR(IF($C116="","",(SUMIF(INDIRECT(calc!AH$6),$C116,INDIRECT(calc!AH$12))+SUMIF(INDIRECT(calc!AH$7),$C116,INDIRECT(calc!AH$13))+SUMIF(INDIRECT(calc!AH$8),$C116,INDIRECT(calc!AH$14)))/(COUNTIF(INDIRECT(calc!AH$6),$C116)+COUNTIF(INDIRECT(calc!AH$7),$C116)+COUNTIF(INDIRECT(calc!AH$8),$C116))-SUMIF(INDIRECT(calc!AH$6),$C116,INDIRECT(calc!AH$9))-SUMIF(INDIRECT(calc!AH$7),$C116,INDIRECT(calc!AH$10))-SUMIF(INDIRECT(calc!AH$8),$C116,INDIRECT(calc!AH$11))),"")</f>
        <v/>
      </c>
      <c r="U116" s="158" t="str">
        <f ca="1">IFERROR(IF($C116="","",(SUMIF(INDIRECT(calc!AI$6),$C116,INDIRECT(calc!AI$12))+SUMIF(INDIRECT(calc!AI$7),$C116,INDIRECT(calc!AI$13))+SUMIF(INDIRECT(calc!AI$8),$C116,INDIRECT(calc!AI$14)))/(COUNTIF(INDIRECT(calc!AI$6),$C116)+COUNTIF(INDIRECT(calc!AI$7),$C116)+COUNTIF(INDIRECT(calc!AI$8),$C116))-SUMIF(INDIRECT(calc!AI$6),$C116,INDIRECT(calc!AI$9))-SUMIF(INDIRECT(calc!AI$7),$C116,INDIRECT(calc!AI$10))-SUMIF(INDIRECT(calc!AI$8),$C116,INDIRECT(calc!AI$11))),"")</f>
        <v/>
      </c>
      <c r="V116" s="158" t="str">
        <f ca="1">IFERROR(IF($C116="","",(SUMIF(INDIRECT(calc!AJ$6),$C116,INDIRECT(calc!AJ$12))+SUMIF(INDIRECT(calc!AJ$7),$C116,INDIRECT(calc!AJ$13))+SUMIF(INDIRECT(calc!AJ$8),$C116,INDIRECT(calc!AJ$14)))/(COUNTIF(INDIRECT(calc!AJ$6),$C116)+COUNTIF(INDIRECT(calc!AJ$7),$C116)+COUNTIF(INDIRECT(calc!AJ$8),$C116))-SUMIF(INDIRECT(calc!AJ$6),$C116,INDIRECT(calc!AJ$9))-SUMIF(INDIRECT(calc!AJ$7),$C116,INDIRECT(calc!AJ$10))-SUMIF(INDIRECT(calc!AJ$8),$C116,INDIRECT(calc!AJ$11))),"")</f>
        <v/>
      </c>
      <c r="X116" s="137"/>
    </row>
    <row r="117" spans="3:24">
      <c r="C117" s="131" t="str">
        <f t="shared" si="8"/>
        <v/>
      </c>
      <c r="D117" s="131" t="str">
        <f t="shared" si="9"/>
        <v/>
      </c>
      <c r="E117" s="142">
        <f>SUMIF(Stocks!A:$A,$C117,Stocks!$B:$B)</f>
        <v>0</v>
      </c>
      <c r="F117" s="142"/>
      <c r="G117" s="146">
        <f t="shared" ca="1" si="7"/>
        <v>0</v>
      </c>
      <c r="H117" s="158" t="str">
        <f ca="1">IFERROR(IF($C117="","",(SUMIF(INDIRECT(calc!V$6),$C117,INDIRECT(calc!V$12))+SUMIF(INDIRECT(calc!V$7),$C117,INDIRECT(calc!V$13))+SUMIF(INDIRECT(calc!V$8),$C117,INDIRECT(calc!V$14)))/(COUNTIF(INDIRECT(calc!V$6),$C117)+COUNTIF(INDIRECT(calc!V$7),$C117)+COUNTIF(INDIRECT(calc!V$8),$C117))-SUMIF(INDIRECT(calc!V$6),$C117,INDIRECT(calc!V$9))-SUMIF(INDIRECT(calc!V$7),$C117,INDIRECT(calc!V$10))-SUMIF(INDIRECT(calc!V$8),$C117,INDIRECT(calc!V$11))),"")</f>
        <v/>
      </c>
      <c r="I117" s="158" t="str">
        <f ca="1">IFERROR(IF($C117="","",(SUMIF(INDIRECT(calc!W$6),$C117,INDIRECT(calc!W$12))+SUMIF(INDIRECT(calc!W$7),$C117,INDIRECT(calc!W$13))+SUMIF(INDIRECT(calc!W$8),$C117,INDIRECT(calc!W$14)))/(COUNTIF(INDIRECT(calc!W$6),$C117)+COUNTIF(INDIRECT(calc!W$7),$C117)+COUNTIF(INDIRECT(calc!W$8),$C117))-SUMIF(INDIRECT(calc!W$6),$C117,INDIRECT(calc!W$9))-SUMIF(INDIRECT(calc!W$7),$C117,INDIRECT(calc!W$10))-SUMIF(INDIRECT(calc!W$8),$C117,INDIRECT(calc!W$11))),"")</f>
        <v/>
      </c>
      <c r="J117" s="158" t="str">
        <f ca="1">IFERROR(IF($C117="","",(SUMIF(INDIRECT(calc!X$6),$C117,INDIRECT(calc!X$12))+SUMIF(INDIRECT(calc!X$7),$C117,INDIRECT(calc!X$13))+SUMIF(INDIRECT(calc!X$8),$C117,INDIRECT(calc!X$14)))/(COUNTIF(INDIRECT(calc!X$6),$C117)+COUNTIF(INDIRECT(calc!X$7),$C117)+COUNTIF(INDIRECT(calc!X$8),$C117))-SUMIF(INDIRECT(calc!X$6),$C117,INDIRECT(calc!X$9))-SUMIF(INDIRECT(calc!X$7),$C117,INDIRECT(calc!X$10))-SUMIF(INDIRECT(calc!X$8),$C117,INDIRECT(calc!X$11))),"")</f>
        <v/>
      </c>
      <c r="K117" s="158" t="str">
        <f ca="1">IFERROR(IF($C117="","",(SUMIF(INDIRECT(calc!Y$6),$C117,INDIRECT(calc!Y$12))+SUMIF(INDIRECT(calc!Y$7),$C117,INDIRECT(calc!Y$13))+SUMIF(INDIRECT(calc!Y$8),$C117,INDIRECT(calc!Y$14)))/(COUNTIF(INDIRECT(calc!Y$6),$C117)+COUNTIF(INDIRECT(calc!Y$7),$C117)+COUNTIF(INDIRECT(calc!Y$8),$C117))-SUMIF(INDIRECT(calc!Y$6),$C117,INDIRECT(calc!Y$9))-SUMIF(INDIRECT(calc!Y$7),$C117,INDIRECT(calc!Y$10))-SUMIF(INDIRECT(calc!Y$8),$C117,INDIRECT(calc!Y$11))),"")</f>
        <v/>
      </c>
      <c r="L117" s="158" t="str">
        <f ca="1">IFERROR(IF($C117="","",(SUMIF(INDIRECT(calc!Z$6),$C117,INDIRECT(calc!Z$12))+SUMIF(INDIRECT(calc!Z$7),$C117,INDIRECT(calc!Z$13))+SUMIF(INDIRECT(calc!Z$8),$C117,INDIRECT(calc!Z$14)))/(COUNTIF(INDIRECT(calc!Z$6),$C117)+COUNTIF(INDIRECT(calc!Z$7),$C117)+COUNTIF(INDIRECT(calc!Z$8),$C117))-SUMIF(INDIRECT(calc!Z$6),$C117,INDIRECT(calc!Z$9))-SUMIF(INDIRECT(calc!Z$7),$C117,INDIRECT(calc!Z$10))-SUMIF(INDIRECT(calc!Z$8),$C117,INDIRECT(calc!Z$11))),"")</f>
        <v/>
      </c>
      <c r="M117" s="158" t="str">
        <f ca="1">IFERROR(IF($C117="","",(SUMIF(INDIRECT(calc!AA$6),$C117,INDIRECT(calc!AA$12))+SUMIF(INDIRECT(calc!AA$7),$C117,INDIRECT(calc!AA$13))+SUMIF(INDIRECT(calc!AA$8),$C117,INDIRECT(calc!AA$14)))/(COUNTIF(INDIRECT(calc!AA$6),$C117)+COUNTIF(INDIRECT(calc!AA$7),$C117)+COUNTIF(INDIRECT(calc!AA$8),$C117))-SUMIF(INDIRECT(calc!AA$6),$C117,INDIRECT(calc!AA$9))-SUMIF(INDIRECT(calc!AA$7),$C117,INDIRECT(calc!AA$10))-SUMIF(INDIRECT(calc!AA$8),$C117,INDIRECT(calc!AA$11))),"")</f>
        <v/>
      </c>
      <c r="N117" s="158" t="str">
        <f ca="1">IFERROR(IF($C117="","",(SUMIF(INDIRECT(calc!AB$6),$C117,INDIRECT(calc!AB$12))+SUMIF(INDIRECT(calc!AB$7),$C117,INDIRECT(calc!AB$13))+SUMIF(INDIRECT(calc!AB$8),$C117,INDIRECT(calc!AB$14)))/(COUNTIF(INDIRECT(calc!AB$6),$C117)+COUNTIF(INDIRECT(calc!AB$7),$C117)+COUNTIF(INDIRECT(calc!AB$8),$C117))-SUMIF(INDIRECT(calc!AB$6),$C117,INDIRECT(calc!AB$9))-SUMIF(INDIRECT(calc!AB$7),$C117,INDIRECT(calc!AB$10))-SUMIF(INDIRECT(calc!AB$8),$C117,INDIRECT(calc!AB$11))),"")</f>
        <v/>
      </c>
      <c r="O117" s="158" t="str">
        <f ca="1">IFERROR(IF($C117="","",(SUMIF(INDIRECT(calc!AC$6),$C117,INDIRECT(calc!AC$12))+SUMIF(INDIRECT(calc!AC$7),$C117,INDIRECT(calc!AC$13))+SUMIF(INDIRECT(calc!AC$8),$C117,INDIRECT(calc!AC$14)))/(COUNTIF(INDIRECT(calc!AC$6),$C117)+COUNTIF(INDIRECT(calc!AC$7),$C117)+COUNTIF(INDIRECT(calc!AC$8),$C117))-SUMIF(INDIRECT(calc!AC$6),$C117,INDIRECT(calc!AC$9))-SUMIF(INDIRECT(calc!AC$7),$C117,INDIRECT(calc!AC$10))-SUMIF(INDIRECT(calc!AC$8),$C117,INDIRECT(calc!AC$11))),"")</f>
        <v/>
      </c>
      <c r="P117" s="158" t="str">
        <f ca="1">IFERROR(IF($C117="","",(SUMIF(INDIRECT(calc!AD$6),$C117,INDIRECT(calc!AD$12))+SUMIF(INDIRECT(calc!AD$7),$C117,INDIRECT(calc!AD$13))+SUMIF(INDIRECT(calc!AD$8),$C117,INDIRECT(calc!AD$14)))/(COUNTIF(INDIRECT(calc!AD$6),$C117)+COUNTIF(INDIRECT(calc!AD$7),$C117)+COUNTIF(INDIRECT(calc!AD$8),$C117))-SUMIF(INDIRECT(calc!AD$6),$C117,INDIRECT(calc!AD$9))-SUMIF(INDIRECT(calc!AD$7),$C117,INDIRECT(calc!AD$10))-SUMIF(INDIRECT(calc!AD$8),$C117,INDIRECT(calc!AD$11))),"")</f>
        <v/>
      </c>
      <c r="Q117" s="158" t="str">
        <f ca="1">IFERROR(IF($C117="","",(SUMIF(INDIRECT(calc!AE$6),$C117,INDIRECT(calc!AE$12))+SUMIF(INDIRECT(calc!AE$7),$C117,INDIRECT(calc!AE$13))+SUMIF(INDIRECT(calc!AE$8),$C117,INDIRECT(calc!AE$14)))/(COUNTIF(INDIRECT(calc!AE$6),$C117)+COUNTIF(INDIRECT(calc!AE$7),$C117)+COUNTIF(INDIRECT(calc!AE$8),$C117))-SUMIF(INDIRECT(calc!AE$6),$C117,INDIRECT(calc!AE$9))-SUMIF(INDIRECT(calc!AE$7),$C117,INDIRECT(calc!AE$10))-SUMIF(INDIRECT(calc!AE$8),$C117,INDIRECT(calc!AE$11))),"")</f>
        <v/>
      </c>
      <c r="R117" s="158" t="str">
        <f ca="1">IFERROR(IF($C117="","",(SUMIF(INDIRECT(calc!AF$6),$C117,INDIRECT(calc!AF$12))+SUMIF(INDIRECT(calc!AF$7),$C117,INDIRECT(calc!AF$13))+SUMIF(INDIRECT(calc!AF$8),$C117,INDIRECT(calc!AF$14)))/(COUNTIF(INDIRECT(calc!AF$6),$C117)+COUNTIF(INDIRECT(calc!AF$7),$C117)+COUNTIF(INDIRECT(calc!AF$8),$C117))-SUMIF(INDIRECT(calc!AF$6),$C117,INDIRECT(calc!AF$9))-SUMIF(INDIRECT(calc!AF$7),$C117,INDIRECT(calc!AF$10))-SUMIF(INDIRECT(calc!AF$8),$C117,INDIRECT(calc!AF$11))),"")</f>
        <v/>
      </c>
      <c r="S117" s="158" t="str">
        <f ca="1">IFERROR(IF($C117="","",(SUMIF(INDIRECT(calc!AG$6),$C117,INDIRECT(calc!AG$12))+SUMIF(INDIRECT(calc!AG$7),$C117,INDIRECT(calc!AG$13))+SUMIF(INDIRECT(calc!AG$8),$C117,INDIRECT(calc!AG$14)))/(COUNTIF(INDIRECT(calc!AG$6),$C117)+COUNTIF(INDIRECT(calc!AG$7),$C117)+COUNTIF(INDIRECT(calc!AG$8),$C117))-SUMIF(INDIRECT(calc!AG$6),$C117,INDIRECT(calc!AG$9))-SUMIF(INDIRECT(calc!AG$7),$C117,INDIRECT(calc!AG$10))-SUMIF(INDIRECT(calc!AG$8),$C117,INDIRECT(calc!AG$11))),"")</f>
        <v/>
      </c>
      <c r="T117" s="158" t="str">
        <f ca="1">IFERROR(IF($C117="","",(SUMIF(INDIRECT(calc!AH$6),$C117,INDIRECT(calc!AH$12))+SUMIF(INDIRECT(calc!AH$7),$C117,INDIRECT(calc!AH$13))+SUMIF(INDIRECT(calc!AH$8),$C117,INDIRECT(calc!AH$14)))/(COUNTIF(INDIRECT(calc!AH$6),$C117)+COUNTIF(INDIRECT(calc!AH$7),$C117)+COUNTIF(INDIRECT(calc!AH$8),$C117))-SUMIF(INDIRECT(calc!AH$6),$C117,INDIRECT(calc!AH$9))-SUMIF(INDIRECT(calc!AH$7),$C117,INDIRECT(calc!AH$10))-SUMIF(INDIRECT(calc!AH$8),$C117,INDIRECT(calc!AH$11))),"")</f>
        <v/>
      </c>
      <c r="U117" s="158" t="str">
        <f ca="1">IFERROR(IF($C117="","",(SUMIF(INDIRECT(calc!AI$6),$C117,INDIRECT(calc!AI$12))+SUMIF(INDIRECT(calc!AI$7),$C117,INDIRECT(calc!AI$13))+SUMIF(INDIRECT(calc!AI$8),$C117,INDIRECT(calc!AI$14)))/(COUNTIF(INDIRECT(calc!AI$6),$C117)+COUNTIF(INDIRECT(calc!AI$7),$C117)+COUNTIF(INDIRECT(calc!AI$8),$C117))-SUMIF(INDIRECT(calc!AI$6),$C117,INDIRECT(calc!AI$9))-SUMIF(INDIRECT(calc!AI$7),$C117,INDIRECT(calc!AI$10))-SUMIF(INDIRECT(calc!AI$8),$C117,INDIRECT(calc!AI$11))),"")</f>
        <v/>
      </c>
      <c r="V117" s="158" t="str">
        <f ca="1">IFERROR(IF($C117="","",(SUMIF(INDIRECT(calc!AJ$6),$C117,INDIRECT(calc!AJ$12))+SUMIF(INDIRECT(calc!AJ$7),$C117,INDIRECT(calc!AJ$13))+SUMIF(INDIRECT(calc!AJ$8),$C117,INDIRECT(calc!AJ$14)))/(COUNTIF(INDIRECT(calc!AJ$6),$C117)+COUNTIF(INDIRECT(calc!AJ$7),$C117)+COUNTIF(INDIRECT(calc!AJ$8),$C117))-SUMIF(INDIRECT(calc!AJ$6),$C117,INDIRECT(calc!AJ$9))-SUMIF(INDIRECT(calc!AJ$7),$C117,INDIRECT(calc!AJ$10))-SUMIF(INDIRECT(calc!AJ$8),$C117,INDIRECT(calc!AJ$11))),"")</f>
        <v/>
      </c>
      <c r="X117" s="137"/>
    </row>
    <row r="118" spans="3:24">
      <c r="C118" s="131" t="str">
        <f t="shared" si="8"/>
        <v/>
      </c>
      <c r="D118" s="131" t="str">
        <f t="shared" si="9"/>
        <v/>
      </c>
      <c r="E118" s="142">
        <f>SUMIF(Stocks!A:$A,$C118,Stocks!$B:$B)</f>
        <v>0</v>
      </c>
      <c r="F118" s="142"/>
      <c r="G118" s="146">
        <f t="shared" ca="1" si="7"/>
        <v>0</v>
      </c>
      <c r="H118" s="158" t="str">
        <f ca="1">IFERROR(IF($C118="","",(SUMIF(INDIRECT(calc!V$6),$C118,INDIRECT(calc!V$12))+SUMIF(INDIRECT(calc!V$7),$C118,INDIRECT(calc!V$13))+SUMIF(INDIRECT(calc!V$8),$C118,INDIRECT(calc!V$14)))/(COUNTIF(INDIRECT(calc!V$6),$C118)+COUNTIF(INDIRECT(calc!V$7),$C118)+COUNTIF(INDIRECT(calc!V$8),$C118))-SUMIF(INDIRECT(calc!V$6),$C118,INDIRECT(calc!V$9))-SUMIF(INDIRECT(calc!V$7),$C118,INDIRECT(calc!V$10))-SUMIF(INDIRECT(calc!V$8),$C118,INDIRECT(calc!V$11))),"")</f>
        <v/>
      </c>
      <c r="I118" s="158" t="str">
        <f ca="1">IFERROR(IF($C118="","",(SUMIF(INDIRECT(calc!W$6),$C118,INDIRECT(calc!W$12))+SUMIF(INDIRECT(calc!W$7),$C118,INDIRECT(calc!W$13))+SUMIF(INDIRECT(calc!W$8),$C118,INDIRECT(calc!W$14)))/(COUNTIF(INDIRECT(calc!W$6),$C118)+COUNTIF(INDIRECT(calc!W$7),$C118)+COUNTIF(INDIRECT(calc!W$8),$C118))-SUMIF(INDIRECT(calc!W$6),$C118,INDIRECT(calc!W$9))-SUMIF(INDIRECT(calc!W$7),$C118,INDIRECT(calc!W$10))-SUMIF(INDIRECT(calc!W$8),$C118,INDIRECT(calc!W$11))),"")</f>
        <v/>
      </c>
      <c r="J118" s="158" t="str">
        <f ca="1">IFERROR(IF($C118="","",(SUMIF(INDIRECT(calc!X$6),$C118,INDIRECT(calc!X$12))+SUMIF(INDIRECT(calc!X$7),$C118,INDIRECT(calc!X$13))+SUMIF(INDIRECT(calc!X$8),$C118,INDIRECT(calc!X$14)))/(COUNTIF(INDIRECT(calc!X$6),$C118)+COUNTIF(INDIRECT(calc!X$7),$C118)+COUNTIF(INDIRECT(calc!X$8),$C118))-SUMIF(INDIRECT(calc!X$6),$C118,INDIRECT(calc!X$9))-SUMIF(INDIRECT(calc!X$7),$C118,INDIRECT(calc!X$10))-SUMIF(INDIRECT(calc!X$8),$C118,INDIRECT(calc!X$11))),"")</f>
        <v/>
      </c>
      <c r="K118" s="158" t="str">
        <f ca="1">IFERROR(IF($C118="","",(SUMIF(INDIRECT(calc!Y$6),$C118,INDIRECT(calc!Y$12))+SUMIF(INDIRECT(calc!Y$7),$C118,INDIRECT(calc!Y$13))+SUMIF(INDIRECT(calc!Y$8),$C118,INDIRECT(calc!Y$14)))/(COUNTIF(INDIRECT(calc!Y$6),$C118)+COUNTIF(INDIRECT(calc!Y$7),$C118)+COUNTIF(INDIRECT(calc!Y$8),$C118))-SUMIF(INDIRECT(calc!Y$6),$C118,INDIRECT(calc!Y$9))-SUMIF(INDIRECT(calc!Y$7),$C118,INDIRECT(calc!Y$10))-SUMIF(INDIRECT(calc!Y$8),$C118,INDIRECT(calc!Y$11))),"")</f>
        <v/>
      </c>
      <c r="L118" s="158" t="str">
        <f ca="1">IFERROR(IF($C118="","",(SUMIF(INDIRECT(calc!Z$6),$C118,INDIRECT(calc!Z$12))+SUMIF(INDIRECT(calc!Z$7),$C118,INDIRECT(calc!Z$13))+SUMIF(INDIRECT(calc!Z$8),$C118,INDIRECT(calc!Z$14)))/(COUNTIF(INDIRECT(calc!Z$6),$C118)+COUNTIF(INDIRECT(calc!Z$7),$C118)+COUNTIF(INDIRECT(calc!Z$8),$C118))-SUMIF(INDIRECT(calc!Z$6),$C118,INDIRECT(calc!Z$9))-SUMIF(INDIRECT(calc!Z$7),$C118,INDIRECT(calc!Z$10))-SUMIF(INDIRECT(calc!Z$8),$C118,INDIRECT(calc!Z$11))),"")</f>
        <v/>
      </c>
      <c r="M118" s="158" t="str">
        <f ca="1">IFERROR(IF($C118="","",(SUMIF(INDIRECT(calc!AA$6),$C118,INDIRECT(calc!AA$12))+SUMIF(INDIRECT(calc!AA$7),$C118,INDIRECT(calc!AA$13))+SUMIF(INDIRECT(calc!AA$8),$C118,INDIRECT(calc!AA$14)))/(COUNTIF(INDIRECT(calc!AA$6),$C118)+COUNTIF(INDIRECT(calc!AA$7),$C118)+COUNTIF(INDIRECT(calc!AA$8),$C118))-SUMIF(INDIRECT(calc!AA$6),$C118,INDIRECT(calc!AA$9))-SUMIF(INDIRECT(calc!AA$7),$C118,INDIRECT(calc!AA$10))-SUMIF(INDIRECT(calc!AA$8),$C118,INDIRECT(calc!AA$11))),"")</f>
        <v/>
      </c>
      <c r="N118" s="158" t="str">
        <f ca="1">IFERROR(IF($C118="","",(SUMIF(INDIRECT(calc!AB$6),$C118,INDIRECT(calc!AB$12))+SUMIF(INDIRECT(calc!AB$7),$C118,INDIRECT(calc!AB$13))+SUMIF(INDIRECT(calc!AB$8),$C118,INDIRECT(calc!AB$14)))/(COUNTIF(INDIRECT(calc!AB$6),$C118)+COUNTIF(INDIRECT(calc!AB$7),$C118)+COUNTIF(INDIRECT(calc!AB$8),$C118))-SUMIF(INDIRECT(calc!AB$6),$C118,INDIRECT(calc!AB$9))-SUMIF(INDIRECT(calc!AB$7),$C118,INDIRECT(calc!AB$10))-SUMIF(INDIRECT(calc!AB$8),$C118,INDIRECT(calc!AB$11))),"")</f>
        <v/>
      </c>
      <c r="O118" s="158" t="str">
        <f ca="1">IFERROR(IF($C118="","",(SUMIF(INDIRECT(calc!AC$6),$C118,INDIRECT(calc!AC$12))+SUMIF(INDIRECT(calc!AC$7),$C118,INDIRECT(calc!AC$13))+SUMIF(INDIRECT(calc!AC$8),$C118,INDIRECT(calc!AC$14)))/(COUNTIF(INDIRECT(calc!AC$6),$C118)+COUNTIF(INDIRECT(calc!AC$7),$C118)+COUNTIF(INDIRECT(calc!AC$8),$C118))-SUMIF(INDIRECT(calc!AC$6),$C118,INDIRECT(calc!AC$9))-SUMIF(INDIRECT(calc!AC$7),$C118,INDIRECT(calc!AC$10))-SUMIF(INDIRECT(calc!AC$8),$C118,INDIRECT(calc!AC$11))),"")</f>
        <v/>
      </c>
      <c r="P118" s="158" t="str">
        <f ca="1">IFERROR(IF($C118="","",(SUMIF(INDIRECT(calc!AD$6),$C118,INDIRECT(calc!AD$12))+SUMIF(INDIRECT(calc!AD$7),$C118,INDIRECT(calc!AD$13))+SUMIF(INDIRECT(calc!AD$8),$C118,INDIRECT(calc!AD$14)))/(COUNTIF(INDIRECT(calc!AD$6),$C118)+COUNTIF(INDIRECT(calc!AD$7),$C118)+COUNTIF(INDIRECT(calc!AD$8),$C118))-SUMIF(INDIRECT(calc!AD$6),$C118,INDIRECT(calc!AD$9))-SUMIF(INDIRECT(calc!AD$7),$C118,INDIRECT(calc!AD$10))-SUMIF(INDIRECT(calc!AD$8),$C118,INDIRECT(calc!AD$11))),"")</f>
        <v/>
      </c>
      <c r="Q118" s="158" t="str">
        <f ca="1">IFERROR(IF($C118="","",(SUMIF(INDIRECT(calc!AE$6),$C118,INDIRECT(calc!AE$12))+SUMIF(INDIRECT(calc!AE$7),$C118,INDIRECT(calc!AE$13))+SUMIF(INDIRECT(calc!AE$8),$C118,INDIRECT(calc!AE$14)))/(COUNTIF(INDIRECT(calc!AE$6),$C118)+COUNTIF(INDIRECT(calc!AE$7),$C118)+COUNTIF(INDIRECT(calc!AE$8),$C118))-SUMIF(INDIRECT(calc!AE$6),$C118,INDIRECT(calc!AE$9))-SUMIF(INDIRECT(calc!AE$7),$C118,INDIRECT(calc!AE$10))-SUMIF(INDIRECT(calc!AE$8),$C118,INDIRECT(calc!AE$11))),"")</f>
        <v/>
      </c>
      <c r="R118" s="158" t="str">
        <f ca="1">IFERROR(IF($C118="","",(SUMIF(INDIRECT(calc!AF$6),$C118,INDIRECT(calc!AF$12))+SUMIF(INDIRECT(calc!AF$7),$C118,INDIRECT(calc!AF$13))+SUMIF(INDIRECT(calc!AF$8),$C118,INDIRECT(calc!AF$14)))/(COUNTIF(INDIRECT(calc!AF$6),$C118)+COUNTIF(INDIRECT(calc!AF$7),$C118)+COUNTIF(INDIRECT(calc!AF$8),$C118))-SUMIF(INDIRECT(calc!AF$6),$C118,INDIRECT(calc!AF$9))-SUMIF(INDIRECT(calc!AF$7),$C118,INDIRECT(calc!AF$10))-SUMIF(INDIRECT(calc!AF$8),$C118,INDIRECT(calc!AF$11))),"")</f>
        <v/>
      </c>
      <c r="S118" s="158" t="str">
        <f ca="1">IFERROR(IF($C118="","",(SUMIF(INDIRECT(calc!AG$6),$C118,INDIRECT(calc!AG$12))+SUMIF(INDIRECT(calc!AG$7),$C118,INDIRECT(calc!AG$13))+SUMIF(INDIRECT(calc!AG$8),$C118,INDIRECT(calc!AG$14)))/(COUNTIF(INDIRECT(calc!AG$6),$C118)+COUNTIF(INDIRECT(calc!AG$7),$C118)+COUNTIF(INDIRECT(calc!AG$8),$C118))-SUMIF(INDIRECT(calc!AG$6),$C118,INDIRECT(calc!AG$9))-SUMIF(INDIRECT(calc!AG$7),$C118,INDIRECT(calc!AG$10))-SUMIF(INDIRECT(calc!AG$8),$C118,INDIRECT(calc!AG$11))),"")</f>
        <v/>
      </c>
      <c r="T118" s="158" t="str">
        <f ca="1">IFERROR(IF($C118="","",(SUMIF(INDIRECT(calc!AH$6),$C118,INDIRECT(calc!AH$12))+SUMIF(INDIRECT(calc!AH$7),$C118,INDIRECT(calc!AH$13))+SUMIF(INDIRECT(calc!AH$8),$C118,INDIRECT(calc!AH$14)))/(COUNTIF(INDIRECT(calc!AH$6),$C118)+COUNTIF(INDIRECT(calc!AH$7),$C118)+COUNTIF(INDIRECT(calc!AH$8),$C118))-SUMIF(INDIRECT(calc!AH$6),$C118,INDIRECT(calc!AH$9))-SUMIF(INDIRECT(calc!AH$7),$C118,INDIRECT(calc!AH$10))-SUMIF(INDIRECT(calc!AH$8),$C118,INDIRECT(calc!AH$11))),"")</f>
        <v/>
      </c>
      <c r="U118" s="158" t="str">
        <f ca="1">IFERROR(IF($C118="","",(SUMIF(INDIRECT(calc!AI$6),$C118,INDIRECT(calc!AI$12))+SUMIF(INDIRECT(calc!AI$7),$C118,INDIRECT(calc!AI$13))+SUMIF(INDIRECT(calc!AI$8),$C118,INDIRECT(calc!AI$14)))/(COUNTIF(INDIRECT(calc!AI$6),$C118)+COUNTIF(INDIRECT(calc!AI$7),$C118)+COUNTIF(INDIRECT(calc!AI$8),$C118))-SUMIF(INDIRECT(calc!AI$6),$C118,INDIRECT(calc!AI$9))-SUMIF(INDIRECT(calc!AI$7),$C118,INDIRECT(calc!AI$10))-SUMIF(INDIRECT(calc!AI$8),$C118,INDIRECT(calc!AI$11))),"")</f>
        <v/>
      </c>
      <c r="V118" s="158" t="str">
        <f ca="1">IFERROR(IF($C118="","",(SUMIF(INDIRECT(calc!AJ$6),$C118,INDIRECT(calc!AJ$12))+SUMIF(INDIRECT(calc!AJ$7),$C118,INDIRECT(calc!AJ$13))+SUMIF(INDIRECT(calc!AJ$8),$C118,INDIRECT(calc!AJ$14)))/(COUNTIF(INDIRECT(calc!AJ$6),$C118)+COUNTIF(INDIRECT(calc!AJ$7),$C118)+COUNTIF(INDIRECT(calc!AJ$8),$C118))-SUMIF(INDIRECT(calc!AJ$6),$C118,INDIRECT(calc!AJ$9))-SUMIF(INDIRECT(calc!AJ$7),$C118,INDIRECT(calc!AJ$10))-SUMIF(INDIRECT(calc!AJ$8),$C118,INDIRECT(calc!AJ$11))),"")</f>
        <v/>
      </c>
      <c r="X118" s="137"/>
    </row>
    <row r="119" spans="3:24">
      <c r="C119" s="131" t="str">
        <f t="shared" si="8"/>
        <v/>
      </c>
      <c r="D119" s="131" t="str">
        <f t="shared" si="9"/>
        <v/>
      </c>
      <c r="E119" s="142">
        <f>SUMIF(Stocks!A:$A,$C119,Stocks!$B:$B)</f>
        <v>0</v>
      </c>
      <c r="F119" s="142"/>
      <c r="G119" s="146">
        <f t="shared" ca="1" si="7"/>
        <v>0</v>
      </c>
      <c r="H119" s="158" t="str">
        <f ca="1">IFERROR(IF($C119="","",(SUMIF(INDIRECT(calc!V$6),$C119,INDIRECT(calc!V$12))+SUMIF(INDIRECT(calc!V$7),$C119,INDIRECT(calc!V$13))+SUMIF(INDIRECT(calc!V$8),$C119,INDIRECT(calc!V$14)))/(COUNTIF(INDIRECT(calc!V$6),$C119)+COUNTIF(INDIRECT(calc!V$7),$C119)+COUNTIF(INDIRECT(calc!V$8),$C119))-SUMIF(INDIRECT(calc!V$6),$C119,INDIRECT(calc!V$9))-SUMIF(INDIRECT(calc!V$7),$C119,INDIRECT(calc!V$10))-SUMIF(INDIRECT(calc!V$8),$C119,INDIRECT(calc!V$11))),"")</f>
        <v/>
      </c>
      <c r="I119" s="158" t="str">
        <f ca="1">IFERROR(IF($C119="","",(SUMIF(INDIRECT(calc!W$6),$C119,INDIRECT(calc!W$12))+SUMIF(INDIRECT(calc!W$7),$C119,INDIRECT(calc!W$13))+SUMIF(INDIRECT(calc!W$8),$C119,INDIRECT(calc!W$14)))/(COUNTIF(INDIRECT(calc!W$6),$C119)+COUNTIF(INDIRECT(calc!W$7),$C119)+COUNTIF(INDIRECT(calc!W$8),$C119))-SUMIF(INDIRECT(calc!W$6),$C119,INDIRECT(calc!W$9))-SUMIF(INDIRECT(calc!W$7),$C119,INDIRECT(calc!W$10))-SUMIF(INDIRECT(calc!W$8),$C119,INDIRECT(calc!W$11))),"")</f>
        <v/>
      </c>
      <c r="J119" s="158" t="str">
        <f ca="1">IFERROR(IF($C119="","",(SUMIF(INDIRECT(calc!X$6),$C119,INDIRECT(calc!X$12))+SUMIF(INDIRECT(calc!X$7),$C119,INDIRECT(calc!X$13))+SUMIF(INDIRECT(calc!X$8),$C119,INDIRECT(calc!X$14)))/(COUNTIF(INDIRECT(calc!X$6),$C119)+COUNTIF(INDIRECT(calc!X$7),$C119)+COUNTIF(INDIRECT(calc!X$8),$C119))-SUMIF(INDIRECT(calc!X$6),$C119,INDIRECT(calc!X$9))-SUMIF(INDIRECT(calc!X$7),$C119,INDIRECT(calc!X$10))-SUMIF(INDIRECT(calc!X$8),$C119,INDIRECT(calc!X$11))),"")</f>
        <v/>
      </c>
      <c r="K119" s="158" t="str">
        <f ca="1">IFERROR(IF($C119="","",(SUMIF(INDIRECT(calc!Y$6),$C119,INDIRECT(calc!Y$12))+SUMIF(INDIRECT(calc!Y$7),$C119,INDIRECT(calc!Y$13))+SUMIF(INDIRECT(calc!Y$8),$C119,INDIRECT(calc!Y$14)))/(COUNTIF(INDIRECT(calc!Y$6),$C119)+COUNTIF(INDIRECT(calc!Y$7),$C119)+COUNTIF(INDIRECT(calc!Y$8),$C119))-SUMIF(INDIRECT(calc!Y$6),$C119,INDIRECT(calc!Y$9))-SUMIF(INDIRECT(calc!Y$7),$C119,INDIRECT(calc!Y$10))-SUMIF(INDIRECT(calc!Y$8),$C119,INDIRECT(calc!Y$11))),"")</f>
        <v/>
      </c>
      <c r="L119" s="158" t="str">
        <f ca="1">IFERROR(IF($C119="","",(SUMIF(INDIRECT(calc!Z$6),$C119,INDIRECT(calc!Z$12))+SUMIF(INDIRECT(calc!Z$7),$C119,INDIRECT(calc!Z$13))+SUMIF(INDIRECT(calc!Z$8),$C119,INDIRECT(calc!Z$14)))/(COUNTIF(INDIRECT(calc!Z$6),$C119)+COUNTIF(INDIRECT(calc!Z$7),$C119)+COUNTIF(INDIRECT(calc!Z$8),$C119))-SUMIF(INDIRECT(calc!Z$6),$C119,INDIRECT(calc!Z$9))-SUMIF(INDIRECT(calc!Z$7),$C119,INDIRECT(calc!Z$10))-SUMIF(INDIRECT(calc!Z$8),$C119,INDIRECT(calc!Z$11))),"")</f>
        <v/>
      </c>
      <c r="M119" s="158" t="str">
        <f ca="1">IFERROR(IF($C119="","",(SUMIF(INDIRECT(calc!AA$6),$C119,INDIRECT(calc!AA$12))+SUMIF(INDIRECT(calc!AA$7),$C119,INDIRECT(calc!AA$13))+SUMIF(INDIRECT(calc!AA$8),$C119,INDIRECT(calc!AA$14)))/(COUNTIF(INDIRECT(calc!AA$6),$C119)+COUNTIF(INDIRECT(calc!AA$7),$C119)+COUNTIF(INDIRECT(calc!AA$8),$C119))-SUMIF(INDIRECT(calc!AA$6),$C119,INDIRECT(calc!AA$9))-SUMIF(INDIRECT(calc!AA$7),$C119,INDIRECT(calc!AA$10))-SUMIF(INDIRECT(calc!AA$8),$C119,INDIRECT(calc!AA$11))),"")</f>
        <v/>
      </c>
      <c r="N119" s="158" t="str">
        <f ca="1">IFERROR(IF($C119="","",(SUMIF(INDIRECT(calc!AB$6),$C119,INDIRECT(calc!AB$12))+SUMIF(INDIRECT(calc!AB$7),$C119,INDIRECT(calc!AB$13))+SUMIF(INDIRECT(calc!AB$8),$C119,INDIRECT(calc!AB$14)))/(COUNTIF(INDIRECT(calc!AB$6),$C119)+COUNTIF(INDIRECT(calc!AB$7),$C119)+COUNTIF(INDIRECT(calc!AB$8),$C119))-SUMIF(INDIRECT(calc!AB$6),$C119,INDIRECT(calc!AB$9))-SUMIF(INDIRECT(calc!AB$7),$C119,INDIRECT(calc!AB$10))-SUMIF(INDIRECT(calc!AB$8),$C119,INDIRECT(calc!AB$11))),"")</f>
        <v/>
      </c>
      <c r="O119" s="158" t="str">
        <f ca="1">IFERROR(IF($C119="","",(SUMIF(INDIRECT(calc!AC$6),$C119,INDIRECT(calc!AC$12))+SUMIF(INDIRECT(calc!AC$7),$C119,INDIRECT(calc!AC$13))+SUMIF(INDIRECT(calc!AC$8),$C119,INDIRECT(calc!AC$14)))/(COUNTIF(INDIRECT(calc!AC$6),$C119)+COUNTIF(INDIRECT(calc!AC$7),$C119)+COUNTIF(INDIRECT(calc!AC$8),$C119))-SUMIF(INDIRECT(calc!AC$6),$C119,INDIRECT(calc!AC$9))-SUMIF(INDIRECT(calc!AC$7),$C119,INDIRECT(calc!AC$10))-SUMIF(INDIRECT(calc!AC$8),$C119,INDIRECT(calc!AC$11))),"")</f>
        <v/>
      </c>
      <c r="P119" s="158" t="str">
        <f ca="1">IFERROR(IF($C119="","",(SUMIF(INDIRECT(calc!AD$6),$C119,INDIRECT(calc!AD$12))+SUMIF(INDIRECT(calc!AD$7),$C119,INDIRECT(calc!AD$13))+SUMIF(INDIRECT(calc!AD$8),$C119,INDIRECT(calc!AD$14)))/(COUNTIF(INDIRECT(calc!AD$6),$C119)+COUNTIF(INDIRECT(calc!AD$7),$C119)+COUNTIF(INDIRECT(calc!AD$8),$C119))-SUMIF(INDIRECT(calc!AD$6),$C119,INDIRECT(calc!AD$9))-SUMIF(INDIRECT(calc!AD$7),$C119,INDIRECT(calc!AD$10))-SUMIF(INDIRECT(calc!AD$8),$C119,INDIRECT(calc!AD$11))),"")</f>
        <v/>
      </c>
      <c r="Q119" s="158" t="str">
        <f ca="1">IFERROR(IF($C119="","",(SUMIF(INDIRECT(calc!AE$6),$C119,INDIRECT(calc!AE$12))+SUMIF(INDIRECT(calc!AE$7),$C119,INDIRECT(calc!AE$13))+SUMIF(INDIRECT(calc!AE$8),$C119,INDIRECT(calc!AE$14)))/(COUNTIF(INDIRECT(calc!AE$6),$C119)+COUNTIF(INDIRECT(calc!AE$7),$C119)+COUNTIF(INDIRECT(calc!AE$8),$C119))-SUMIF(INDIRECT(calc!AE$6),$C119,INDIRECT(calc!AE$9))-SUMIF(INDIRECT(calc!AE$7),$C119,INDIRECT(calc!AE$10))-SUMIF(INDIRECT(calc!AE$8),$C119,INDIRECT(calc!AE$11))),"")</f>
        <v/>
      </c>
      <c r="R119" s="158" t="str">
        <f ca="1">IFERROR(IF($C119="","",(SUMIF(INDIRECT(calc!AF$6),$C119,INDIRECT(calc!AF$12))+SUMIF(INDIRECT(calc!AF$7),$C119,INDIRECT(calc!AF$13))+SUMIF(INDIRECT(calc!AF$8),$C119,INDIRECT(calc!AF$14)))/(COUNTIF(INDIRECT(calc!AF$6),$C119)+COUNTIF(INDIRECT(calc!AF$7),$C119)+COUNTIF(INDIRECT(calc!AF$8),$C119))-SUMIF(INDIRECT(calc!AF$6),$C119,INDIRECT(calc!AF$9))-SUMIF(INDIRECT(calc!AF$7),$C119,INDIRECT(calc!AF$10))-SUMIF(INDIRECT(calc!AF$8),$C119,INDIRECT(calc!AF$11))),"")</f>
        <v/>
      </c>
      <c r="S119" s="158" t="str">
        <f ca="1">IFERROR(IF($C119="","",(SUMIF(INDIRECT(calc!AG$6),$C119,INDIRECT(calc!AG$12))+SUMIF(INDIRECT(calc!AG$7),$C119,INDIRECT(calc!AG$13))+SUMIF(INDIRECT(calc!AG$8),$C119,INDIRECT(calc!AG$14)))/(COUNTIF(INDIRECT(calc!AG$6),$C119)+COUNTIF(INDIRECT(calc!AG$7),$C119)+COUNTIF(INDIRECT(calc!AG$8),$C119))-SUMIF(INDIRECT(calc!AG$6),$C119,INDIRECT(calc!AG$9))-SUMIF(INDIRECT(calc!AG$7),$C119,INDIRECT(calc!AG$10))-SUMIF(INDIRECT(calc!AG$8),$C119,INDIRECT(calc!AG$11))),"")</f>
        <v/>
      </c>
      <c r="T119" s="158" t="str">
        <f ca="1">IFERROR(IF($C119="","",(SUMIF(INDIRECT(calc!AH$6),$C119,INDIRECT(calc!AH$12))+SUMIF(INDIRECT(calc!AH$7),$C119,INDIRECT(calc!AH$13))+SUMIF(INDIRECT(calc!AH$8),$C119,INDIRECT(calc!AH$14)))/(COUNTIF(INDIRECT(calc!AH$6),$C119)+COUNTIF(INDIRECT(calc!AH$7),$C119)+COUNTIF(INDIRECT(calc!AH$8),$C119))-SUMIF(INDIRECT(calc!AH$6),$C119,INDIRECT(calc!AH$9))-SUMIF(INDIRECT(calc!AH$7),$C119,INDIRECT(calc!AH$10))-SUMIF(INDIRECT(calc!AH$8),$C119,INDIRECT(calc!AH$11))),"")</f>
        <v/>
      </c>
      <c r="U119" s="158" t="str">
        <f ca="1">IFERROR(IF($C119="","",(SUMIF(INDIRECT(calc!AI$6),$C119,INDIRECT(calc!AI$12))+SUMIF(INDIRECT(calc!AI$7),$C119,INDIRECT(calc!AI$13))+SUMIF(INDIRECT(calc!AI$8),$C119,INDIRECT(calc!AI$14)))/(COUNTIF(INDIRECT(calc!AI$6),$C119)+COUNTIF(INDIRECT(calc!AI$7),$C119)+COUNTIF(INDIRECT(calc!AI$8),$C119))-SUMIF(INDIRECT(calc!AI$6),$C119,INDIRECT(calc!AI$9))-SUMIF(INDIRECT(calc!AI$7),$C119,INDIRECT(calc!AI$10))-SUMIF(INDIRECT(calc!AI$8),$C119,INDIRECT(calc!AI$11))),"")</f>
        <v/>
      </c>
      <c r="V119" s="158" t="str">
        <f ca="1">IFERROR(IF($C119="","",(SUMIF(INDIRECT(calc!AJ$6),$C119,INDIRECT(calc!AJ$12))+SUMIF(INDIRECT(calc!AJ$7),$C119,INDIRECT(calc!AJ$13))+SUMIF(INDIRECT(calc!AJ$8),$C119,INDIRECT(calc!AJ$14)))/(COUNTIF(INDIRECT(calc!AJ$6),$C119)+COUNTIF(INDIRECT(calc!AJ$7),$C119)+COUNTIF(INDIRECT(calc!AJ$8),$C119))-SUMIF(INDIRECT(calc!AJ$6),$C119,INDIRECT(calc!AJ$9))-SUMIF(INDIRECT(calc!AJ$7),$C119,INDIRECT(calc!AJ$10))-SUMIF(INDIRECT(calc!AJ$8),$C119,INDIRECT(calc!AJ$11))),"")</f>
        <v/>
      </c>
      <c r="X119" s="137"/>
    </row>
    <row r="120" spans="3:24">
      <c r="C120" s="131" t="str">
        <f t="shared" si="8"/>
        <v/>
      </c>
      <c r="D120" s="131" t="str">
        <f t="shared" si="9"/>
        <v/>
      </c>
      <c r="E120" s="142">
        <f>SUMIF(Stocks!A:$A,$C120,Stocks!$B:$B)</f>
        <v>0</v>
      </c>
      <c r="F120" s="142"/>
      <c r="G120" s="146">
        <f t="shared" ca="1" si="7"/>
        <v>0</v>
      </c>
      <c r="H120" s="158" t="str">
        <f ca="1">IFERROR(IF($C120="","",(SUMIF(INDIRECT(calc!V$6),$C120,INDIRECT(calc!V$12))+SUMIF(INDIRECT(calc!V$7),$C120,INDIRECT(calc!V$13))+SUMIF(INDIRECT(calc!V$8),$C120,INDIRECT(calc!V$14)))/(COUNTIF(INDIRECT(calc!V$6),$C120)+COUNTIF(INDIRECT(calc!V$7),$C120)+COUNTIF(INDIRECT(calc!V$8),$C120))-SUMIF(INDIRECT(calc!V$6),$C120,INDIRECT(calc!V$9))-SUMIF(INDIRECT(calc!V$7),$C120,INDIRECT(calc!V$10))-SUMIF(INDIRECT(calc!V$8),$C120,INDIRECT(calc!V$11))),"")</f>
        <v/>
      </c>
      <c r="I120" s="158" t="str">
        <f ca="1">IFERROR(IF($C120="","",(SUMIF(INDIRECT(calc!W$6),$C120,INDIRECT(calc!W$12))+SUMIF(INDIRECT(calc!W$7),$C120,INDIRECT(calc!W$13))+SUMIF(INDIRECT(calc!W$8),$C120,INDIRECT(calc!W$14)))/(COUNTIF(INDIRECT(calc!W$6),$C120)+COUNTIF(INDIRECT(calc!W$7),$C120)+COUNTIF(INDIRECT(calc!W$8),$C120))-SUMIF(INDIRECT(calc!W$6),$C120,INDIRECT(calc!W$9))-SUMIF(INDIRECT(calc!W$7),$C120,INDIRECT(calc!W$10))-SUMIF(INDIRECT(calc!W$8),$C120,INDIRECT(calc!W$11))),"")</f>
        <v/>
      </c>
      <c r="J120" s="158" t="str">
        <f ca="1">IFERROR(IF($C120="","",(SUMIF(INDIRECT(calc!X$6),$C120,INDIRECT(calc!X$12))+SUMIF(INDIRECT(calc!X$7),$C120,INDIRECT(calc!X$13))+SUMIF(INDIRECT(calc!X$8),$C120,INDIRECT(calc!X$14)))/(COUNTIF(INDIRECT(calc!X$6),$C120)+COUNTIF(INDIRECT(calc!X$7),$C120)+COUNTIF(INDIRECT(calc!X$8),$C120))-SUMIF(INDIRECT(calc!X$6),$C120,INDIRECT(calc!X$9))-SUMIF(INDIRECT(calc!X$7),$C120,INDIRECT(calc!X$10))-SUMIF(INDIRECT(calc!X$8),$C120,INDIRECT(calc!X$11))),"")</f>
        <v/>
      </c>
      <c r="K120" s="158" t="str">
        <f ca="1">IFERROR(IF($C120="","",(SUMIF(INDIRECT(calc!Y$6),$C120,INDIRECT(calc!Y$12))+SUMIF(INDIRECT(calc!Y$7),$C120,INDIRECT(calc!Y$13))+SUMIF(INDIRECT(calc!Y$8),$C120,INDIRECT(calc!Y$14)))/(COUNTIF(INDIRECT(calc!Y$6),$C120)+COUNTIF(INDIRECT(calc!Y$7),$C120)+COUNTIF(INDIRECT(calc!Y$8),$C120))-SUMIF(INDIRECT(calc!Y$6),$C120,INDIRECT(calc!Y$9))-SUMIF(INDIRECT(calc!Y$7),$C120,INDIRECT(calc!Y$10))-SUMIF(INDIRECT(calc!Y$8),$C120,INDIRECT(calc!Y$11))),"")</f>
        <v/>
      </c>
      <c r="L120" s="158" t="str">
        <f ca="1">IFERROR(IF($C120="","",(SUMIF(INDIRECT(calc!Z$6),$C120,INDIRECT(calc!Z$12))+SUMIF(INDIRECT(calc!Z$7),$C120,INDIRECT(calc!Z$13))+SUMIF(INDIRECT(calc!Z$8),$C120,INDIRECT(calc!Z$14)))/(COUNTIF(INDIRECT(calc!Z$6),$C120)+COUNTIF(INDIRECT(calc!Z$7),$C120)+COUNTIF(INDIRECT(calc!Z$8),$C120))-SUMIF(INDIRECT(calc!Z$6),$C120,INDIRECT(calc!Z$9))-SUMIF(INDIRECT(calc!Z$7),$C120,INDIRECT(calc!Z$10))-SUMIF(INDIRECT(calc!Z$8),$C120,INDIRECT(calc!Z$11))),"")</f>
        <v/>
      </c>
      <c r="M120" s="158" t="str">
        <f ca="1">IFERROR(IF($C120="","",(SUMIF(INDIRECT(calc!AA$6),$C120,INDIRECT(calc!AA$12))+SUMIF(INDIRECT(calc!AA$7),$C120,INDIRECT(calc!AA$13))+SUMIF(INDIRECT(calc!AA$8),$C120,INDIRECT(calc!AA$14)))/(COUNTIF(INDIRECT(calc!AA$6),$C120)+COUNTIF(INDIRECT(calc!AA$7),$C120)+COUNTIF(INDIRECT(calc!AA$8),$C120))-SUMIF(INDIRECT(calc!AA$6),$C120,INDIRECT(calc!AA$9))-SUMIF(INDIRECT(calc!AA$7),$C120,INDIRECT(calc!AA$10))-SUMIF(INDIRECT(calc!AA$8),$C120,INDIRECT(calc!AA$11))),"")</f>
        <v/>
      </c>
      <c r="N120" s="158" t="str">
        <f ca="1">IFERROR(IF($C120="","",(SUMIF(INDIRECT(calc!AB$6),$C120,INDIRECT(calc!AB$12))+SUMIF(INDIRECT(calc!AB$7),$C120,INDIRECT(calc!AB$13))+SUMIF(INDIRECT(calc!AB$8),$C120,INDIRECT(calc!AB$14)))/(COUNTIF(INDIRECT(calc!AB$6),$C120)+COUNTIF(INDIRECT(calc!AB$7),$C120)+COUNTIF(INDIRECT(calc!AB$8),$C120))-SUMIF(INDIRECT(calc!AB$6),$C120,INDIRECT(calc!AB$9))-SUMIF(INDIRECT(calc!AB$7),$C120,INDIRECT(calc!AB$10))-SUMIF(INDIRECT(calc!AB$8),$C120,INDIRECT(calc!AB$11))),"")</f>
        <v/>
      </c>
      <c r="O120" s="158" t="str">
        <f ca="1">IFERROR(IF($C120="","",(SUMIF(INDIRECT(calc!AC$6),$C120,INDIRECT(calc!AC$12))+SUMIF(INDIRECT(calc!AC$7),$C120,INDIRECT(calc!AC$13))+SUMIF(INDIRECT(calc!AC$8),$C120,INDIRECT(calc!AC$14)))/(COUNTIF(INDIRECT(calc!AC$6),$C120)+COUNTIF(INDIRECT(calc!AC$7),$C120)+COUNTIF(INDIRECT(calc!AC$8),$C120))-SUMIF(INDIRECT(calc!AC$6),$C120,INDIRECT(calc!AC$9))-SUMIF(INDIRECT(calc!AC$7),$C120,INDIRECT(calc!AC$10))-SUMIF(INDIRECT(calc!AC$8),$C120,INDIRECT(calc!AC$11))),"")</f>
        <v/>
      </c>
      <c r="P120" s="158" t="str">
        <f ca="1">IFERROR(IF($C120="","",(SUMIF(INDIRECT(calc!AD$6),$C120,INDIRECT(calc!AD$12))+SUMIF(INDIRECT(calc!AD$7),$C120,INDIRECT(calc!AD$13))+SUMIF(INDIRECT(calc!AD$8),$C120,INDIRECT(calc!AD$14)))/(COUNTIF(INDIRECT(calc!AD$6),$C120)+COUNTIF(INDIRECT(calc!AD$7),$C120)+COUNTIF(INDIRECT(calc!AD$8),$C120))-SUMIF(INDIRECT(calc!AD$6),$C120,INDIRECT(calc!AD$9))-SUMIF(INDIRECT(calc!AD$7),$C120,INDIRECT(calc!AD$10))-SUMIF(INDIRECT(calc!AD$8),$C120,INDIRECT(calc!AD$11))),"")</f>
        <v/>
      </c>
      <c r="Q120" s="158" t="str">
        <f ca="1">IFERROR(IF($C120="","",(SUMIF(INDIRECT(calc!AE$6),$C120,INDIRECT(calc!AE$12))+SUMIF(INDIRECT(calc!AE$7),$C120,INDIRECT(calc!AE$13))+SUMIF(INDIRECT(calc!AE$8),$C120,INDIRECT(calc!AE$14)))/(COUNTIF(INDIRECT(calc!AE$6),$C120)+COUNTIF(INDIRECT(calc!AE$7),$C120)+COUNTIF(INDIRECT(calc!AE$8),$C120))-SUMIF(INDIRECT(calc!AE$6),$C120,INDIRECT(calc!AE$9))-SUMIF(INDIRECT(calc!AE$7),$C120,INDIRECT(calc!AE$10))-SUMIF(INDIRECT(calc!AE$8),$C120,INDIRECT(calc!AE$11))),"")</f>
        <v/>
      </c>
      <c r="R120" s="158" t="str">
        <f ca="1">IFERROR(IF($C120="","",(SUMIF(INDIRECT(calc!AF$6),$C120,INDIRECT(calc!AF$12))+SUMIF(INDIRECT(calc!AF$7),$C120,INDIRECT(calc!AF$13))+SUMIF(INDIRECT(calc!AF$8),$C120,INDIRECT(calc!AF$14)))/(COUNTIF(INDIRECT(calc!AF$6),$C120)+COUNTIF(INDIRECT(calc!AF$7),$C120)+COUNTIF(INDIRECT(calc!AF$8),$C120))-SUMIF(INDIRECT(calc!AF$6),$C120,INDIRECT(calc!AF$9))-SUMIF(INDIRECT(calc!AF$7),$C120,INDIRECT(calc!AF$10))-SUMIF(INDIRECT(calc!AF$8),$C120,INDIRECT(calc!AF$11))),"")</f>
        <v/>
      </c>
      <c r="S120" s="158" t="str">
        <f ca="1">IFERROR(IF($C120="","",(SUMIF(INDIRECT(calc!AG$6),$C120,INDIRECT(calc!AG$12))+SUMIF(INDIRECT(calc!AG$7),$C120,INDIRECT(calc!AG$13))+SUMIF(INDIRECT(calc!AG$8),$C120,INDIRECT(calc!AG$14)))/(COUNTIF(INDIRECT(calc!AG$6),$C120)+COUNTIF(INDIRECT(calc!AG$7),$C120)+COUNTIF(INDIRECT(calc!AG$8),$C120))-SUMIF(INDIRECT(calc!AG$6),$C120,INDIRECT(calc!AG$9))-SUMIF(INDIRECT(calc!AG$7),$C120,INDIRECT(calc!AG$10))-SUMIF(INDIRECT(calc!AG$8),$C120,INDIRECT(calc!AG$11))),"")</f>
        <v/>
      </c>
      <c r="T120" s="158" t="str">
        <f ca="1">IFERROR(IF($C120="","",(SUMIF(INDIRECT(calc!AH$6),$C120,INDIRECT(calc!AH$12))+SUMIF(INDIRECT(calc!AH$7),$C120,INDIRECT(calc!AH$13))+SUMIF(INDIRECT(calc!AH$8),$C120,INDIRECT(calc!AH$14)))/(COUNTIF(INDIRECT(calc!AH$6),$C120)+COUNTIF(INDIRECT(calc!AH$7),$C120)+COUNTIF(INDIRECT(calc!AH$8),$C120))-SUMIF(INDIRECT(calc!AH$6),$C120,INDIRECT(calc!AH$9))-SUMIF(INDIRECT(calc!AH$7),$C120,INDIRECT(calc!AH$10))-SUMIF(INDIRECT(calc!AH$8),$C120,INDIRECT(calc!AH$11))),"")</f>
        <v/>
      </c>
      <c r="U120" s="158" t="str">
        <f ca="1">IFERROR(IF($C120="","",(SUMIF(INDIRECT(calc!AI$6),$C120,INDIRECT(calc!AI$12))+SUMIF(INDIRECT(calc!AI$7),$C120,INDIRECT(calc!AI$13))+SUMIF(INDIRECT(calc!AI$8),$C120,INDIRECT(calc!AI$14)))/(COUNTIF(INDIRECT(calc!AI$6),$C120)+COUNTIF(INDIRECT(calc!AI$7),$C120)+COUNTIF(INDIRECT(calc!AI$8),$C120))-SUMIF(INDIRECT(calc!AI$6),$C120,INDIRECT(calc!AI$9))-SUMIF(INDIRECT(calc!AI$7),$C120,INDIRECT(calc!AI$10))-SUMIF(INDIRECT(calc!AI$8),$C120,INDIRECT(calc!AI$11))),"")</f>
        <v/>
      </c>
      <c r="V120" s="158" t="str">
        <f ca="1">IFERROR(IF($C120="","",(SUMIF(INDIRECT(calc!AJ$6),$C120,INDIRECT(calc!AJ$12))+SUMIF(INDIRECT(calc!AJ$7),$C120,INDIRECT(calc!AJ$13))+SUMIF(INDIRECT(calc!AJ$8),$C120,INDIRECT(calc!AJ$14)))/(COUNTIF(INDIRECT(calc!AJ$6),$C120)+COUNTIF(INDIRECT(calc!AJ$7),$C120)+COUNTIF(INDIRECT(calc!AJ$8),$C120))-SUMIF(INDIRECT(calc!AJ$6),$C120,INDIRECT(calc!AJ$9))-SUMIF(INDIRECT(calc!AJ$7),$C120,INDIRECT(calc!AJ$10))-SUMIF(INDIRECT(calc!AJ$8),$C120,INDIRECT(calc!AJ$11))),"")</f>
        <v/>
      </c>
      <c r="X120" s="137"/>
    </row>
    <row r="121" spans="3:24">
      <c r="C121" s="131" t="str">
        <f t="shared" si="8"/>
        <v/>
      </c>
      <c r="D121" s="131" t="str">
        <f t="shared" si="9"/>
        <v/>
      </c>
      <c r="E121" s="142">
        <f>SUMIF(Stocks!A:$A,$C121,Stocks!$B:$B)</f>
        <v>0</v>
      </c>
      <c r="F121" s="142"/>
      <c r="G121" s="146">
        <f t="shared" ca="1" si="7"/>
        <v>0</v>
      </c>
      <c r="H121" s="158" t="str">
        <f ca="1">IFERROR(IF($C121="","",(SUMIF(INDIRECT(calc!V$6),$C121,INDIRECT(calc!V$12))+SUMIF(INDIRECT(calc!V$7),$C121,INDIRECT(calc!V$13))+SUMIF(INDIRECT(calc!V$8),$C121,INDIRECT(calc!V$14)))/(COUNTIF(INDIRECT(calc!V$6),$C121)+COUNTIF(INDIRECT(calc!V$7),$C121)+COUNTIF(INDIRECT(calc!V$8),$C121))-SUMIF(INDIRECT(calc!V$6),$C121,INDIRECT(calc!V$9))-SUMIF(INDIRECT(calc!V$7),$C121,INDIRECT(calc!V$10))-SUMIF(INDIRECT(calc!V$8),$C121,INDIRECT(calc!V$11))),"")</f>
        <v/>
      </c>
      <c r="I121" s="158" t="str">
        <f ca="1">IFERROR(IF($C121="","",(SUMIF(INDIRECT(calc!W$6),$C121,INDIRECT(calc!W$12))+SUMIF(INDIRECT(calc!W$7),$C121,INDIRECT(calc!W$13))+SUMIF(INDIRECT(calc!W$8),$C121,INDIRECT(calc!W$14)))/(COUNTIF(INDIRECT(calc!W$6),$C121)+COUNTIF(INDIRECT(calc!W$7),$C121)+COUNTIF(INDIRECT(calc!W$8),$C121))-SUMIF(INDIRECT(calc!W$6),$C121,INDIRECT(calc!W$9))-SUMIF(INDIRECT(calc!W$7),$C121,INDIRECT(calc!W$10))-SUMIF(INDIRECT(calc!W$8),$C121,INDIRECT(calc!W$11))),"")</f>
        <v/>
      </c>
      <c r="J121" s="158" t="str">
        <f ca="1">IFERROR(IF($C121="","",(SUMIF(INDIRECT(calc!X$6),$C121,INDIRECT(calc!X$12))+SUMIF(INDIRECT(calc!X$7),$C121,INDIRECT(calc!X$13))+SUMIF(INDIRECT(calc!X$8),$C121,INDIRECT(calc!X$14)))/(COUNTIF(INDIRECT(calc!X$6),$C121)+COUNTIF(INDIRECT(calc!X$7),$C121)+COUNTIF(INDIRECT(calc!X$8),$C121))-SUMIF(INDIRECT(calc!X$6),$C121,INDIRECT(calc!X$9))-SUMIF(INDIRECT(calc!X$7),$C121,INDIRECT(calc!X$10))-SUMIF(INDIRECT(calc!X$8),$C121,INDIRECT(calc!X$11))),"")</f>
        <v/>
      </c>
      <c r="K121" s="158" t="str">
        <f ca="1">IFERROR(IF($C121="","",(SUMIF(INDIRECT(calc!Y$6),$C121,INDIRECT(calc!Y$12))+SUMIF(INDIRECT(calc!Y$7),$C121,INDIRECT(calc!Y$13))+SUMIF(INDIRECT(calc!Y$8),$C121,INDIRECT(calc!Y$14)))/(COUNTIF(INDIRECT(calc!Y$6),$C121)+COUNTIF(INDIRECT(calc!Y$7),$C121)+COUNTIF(INDIRECT(calc!Y$8),$C121))-SUMIF(INDIRECT(calc!Y$6),$C121,INDIRECT(calc!Y$9))-SUMIF(INDIRECT(calc!Y$7),$C121,INDIRECT(calc!Y$10))-SUMIF(INDIRECT(calc!Y$8),$C121,INDIRECT(calc!Y$11))),"")</f>
        <v/>
      </c>
      <c r="L121" s="158" t="str">
        <f ca="1">IFERROR(IF($C121="","",(SUMIF(INDIRECT(calc!Z$6),$C121,INDIRECT(calc!Z$12))+SUMIF(INDIRECT(calc!Z$7),$C121,INDIRECT(calc!Z$13))+SUMIF(INDIRECT(calc!Z$8),$C121,INDIRECT(calc!Z$14)))/(COUNTIF(INDIRECT(calc!Z$6),$C121)+COUNTIF(INDIRECT(calc!Z$7),$C121)+COUNTIF(INDIRECT(calc!Z$8),$C121))-SUMIF(INDIRECT(calc!Z$6),$C121,INDIRECT(calc!Z$9))-SUMIF(INDIRECT(calc!Z$7),$C121,INDIRECT(calc!Z$10))-SUMIF(INDIRECT(calc!Z$8),$C121,INDIRECT(calc!Z$11))),"")</f>
        <v/>
      </c>
      <c r="M121" s="158" t="str">
        <f ca="1">IFERROR(IF($C121="","",(SUMIF(INDIRECT(calc!AA$6),$C121,INDIRECT(calc!AA$12))+SUMIF(INDIRECT(calc!AA$7),$C121,INDIRECT(calc!AA$13))+SUMIF(INDIRECT(calc!AA$8),$C121,INDIRECT(calc!AA$14)))/(COUNTIF(INDIRECT(calc!AA$6),$C121)+COUNTIF(INDIRECT(calc!AA$7),$C121)+COUNTIF(INDIRECT(calc!AA$8),$C121))-SUMIF(INDIRECT(calc!AA$6),$C121,INDIRECT(calc!AA$9))-SUMIF(INDIRECT(calc!AA$7),$C121,INDIRECT(calc!AA$10))-SUMIF(INDIRECT(calc!AA$8),$C121,INDIRECT(calc!AA$11))),"")</f>
        <v/>
      </c>
      <c r="N121" s="158" t="str">
        <f ca="1">IFERROR(IF($C121="","",(SUMIF(INDIRECT(calc!AB$6),$C121,INDIRECT(calc!AB$12))+SUMIF(INDIRECT(calc!AB$7),$C121,INDIRECT(calc!AB$13))+SUMIF(INDIRECT(calc!AB$8),$C121,INDIRECT(calc!AB$14)))/(COUNTIF(INDIRECT(calc!AB$6),$C121)+COUNTIF(INDIRECT(calc!AB$7),$C121)+COUNTIF(INDIRECT(calc!AB$8),$C121))-SUMIF(INDIRECT(calc!AB$6),$C121,INDIRECT(calc!AB$9))-SUMIF(INDIRECT(calc!AB$7),$C121,INDIRECT(calc!AB$10))-SUMIF(INDIRECT(calc!AB$8),$C121,INDIRECT(calc!AB$11))),"")</f>
        <v/>
      </c>
      <c r="O121" s="158" t="str">
        <f ca="1">IFERROR(IF($C121="","",(SUMIF(INDIRECT(calc!AC$6),$C121,INDIRECT(calc!AC$12))+SUMIF(INDIRECT(calc!AC$7),$C121,INDIRECT(calc!AC$13))+SUMIF(INDIRECT(calc!AC$8),$C121,INDIRECT(calc!AC$14)))/(COUNTIF(INDIRECT(calc!AC$6),$C121)+COUNTIF(INDIRECT(calc!AC$7),$C121)+COUNTIF(INDIRECT(calc!AC$8),$C121))-SUMIF(INDIRECT(calc!AC$6),$C121,INDIRECT(calc!AC$9))-SUMIF(INDIRECT(calc!AC$7),$C121,INDIRECT(calc!AC$10))-SUMIF(INDIRECT(calc!AC$8),$C121,INDIRECT(calc!AC$11))),"")</f>
        <v/>
      </c>
      <c r="P121" s="158" t="str">
        <f ca="1">IFERROR(IF($C121="","",(SUMIF(INDIRECT(calc!AD$6),$C121,INDIRECT(calc!AD$12))+SUMIF(INDIRECT(calc!AD$7),$C121,INDIRECT(calc!AD$13))+SUMIF(INDIRECT(calc!AD$8),$C121,INDIRECT(calc!AD$14)))/(COUNTIF(INDIRECT(calc!AD$6),$C121)+COUNTIF(INDIRECT(calc!AD$7),$C121)+COUNTIF(INDIRECT(calc!AD$8),$C121))-SUMIF(INDIRECT(calc!AD$6),$C121,INDIRECT(calc!AD$9))-SUMIF(INDIRECT(calc!AD$7),$C121,INDIRECT(calc!AD$10))-SUMIF(INDIRECT(calc!AD$8),$C121,INDIRECT(calc!AD$11))),"")</f>
        <v/>
      </c>
      <c r="Q121" s="158" t="str">
        <f ca="1">IFERROR(IF($C121="","",(SUMIF(INDIRECT(calc!AE$6),$C121,INDIRECT(calc!AE$12))+SUMIF(INDIRECT(calc!AE$7),$C121,INDIRECT(calc!AE$13))+SUMIF(INDIRECT(calc!AE$8),$C121,INDIRECT(calc!AE$14)))/(COUNTIF(INDIRECT(calc!AE$6),$C121)+COUNTIF(INDIRECT(calc!AE$7),$C121)+COUNTIF(INDIRECT(calc!AE$8),$C121))-SUMIF(INDIRECT(calc!AE$6),$C121,INDIRECT(calc!AE$9))-SUMIF(INDIRECT(calc!AE$7),$C121,INDIRECT(calc!AE$10))-SUMIF(INDIRECT(calc!AE$8),$C121,INDIRECT(calc!AE$11))),"")</f>
        <v/>
      </c>
      <c r="R121" s="158" t="str">
        <f ca="1">IFERROR(IF($C121="","",(SUMIF(INDIRECT(calc!AF$6),$C121,INDIRECT(calc!AF$12))+SUMIF(INDIRECT(calc!AF$7),$C121,INDIRECT(calc!AF$13))+SUMIF(INDIRECT(calc!AF$8),$C121,INDIRECT(calc!AF$14)))/(COUNTIF(INDIRECT(calc!AF$6),$C121)+COUNTIF(INDIRECT(calc!AF$7),$C121)+COUNTIF(INDIRECT(calc!AF$8),$C121))-SUMIF(INDIRECT(calc!AF$6),$C121,INDIRECT(calc!AF$9))-SUMIF(INDIRECT(calc!AF$7),$C121,INDIRECT(calc!AF$10))-SUMIF(INDIRECT(calc!AF$8),$C121,INDIRECT(calc!AF$11))),"")</f>
        <v/>
      </c>
      <c r="S121" s="158" t="str">
        <f ca="1">IFERROR(IF($C121="","",(SUMIF(INDIRECT(calc!AG$6),$C121,INDIRECT(calc!AG$12))+SUMIF(INDIRECT(calc!AG$7),$C121,INDIRECT(calc!AG$13))+SUMIF(INDIRECT(calc!AG$8),$C121,INDIRECT(calc!AG$14)))/(COUNTIF(INDIRECT(calc!AG$6),$C121)+COUNTIF(INDIRECT(calc!AG$7),$C121)+COUNTIF(INDIRECT(calc!AG$8),$C121))-SUMIF(INDIRECT(calc!AG$6),$C121,INDIRECT(calc!AG$9))-SUMIF(INDIRECT(calc!AG$7),$C121,INDIRECT(calc!AG$10))-SUMIF(INDIRECT(calc!AG$8),$C121,INDIRECT(calc!AG$11))),"")</f>
        <v/>
      </c>
      <c r="T121" s="158" t="str">
        <f ca="1">IFERROR(IF($C121="","",(SUMIF(INDIRECT(calc!AH$6),$C121,INDIRECT(calc!AH$12))+SUMIF(INDIRECT(calc!AH$7),$C121,INDIRECT(calc!AH$13))+SUMIF(INDIRECT(calc!AH$8),$C121,INDIRECT(calc!AH$14)))/(COUNTIF(INDIRECT(calc!AH$6),$C121)+COUNTIF(INDIRECT(calc!AH$7),$C121)+COUNTIF(INDIRECT(calc!AH$8),$C121))-SUMIF(INDIRECT(calc!AH$6),$C121,INDIRECT(calc!AH$9))-SUMIF(INDIRECT(calc!AH$7),$C121,INDIRECT(calc!AH$10))-SUMIF(INDIRECT(calc!AH$8),$C121,INDIRECT(calc!AH$11))),"")</f>
        <v/>
      </c>
      <c r="U121" s="158" t="str">
        <f ca="1">IFERROR(IF($C121="","",(SUMIF(INDIRECT(calc!AI$6),$C121,INDIRECT(calc!AI$12))+SUMIF(INDIRECT(calc!AI$7),$C121,INDIRECT(calc!AI$13))+SUMIF(INDIRECT(calc!AI$8),$C121,INDIRECT(calc!AI$14)))/(COUNTIF(INDIRECT(calc!AI$6),$C121)+COUNTIF(INDIRECT(calc!AI$7),$C121)+COUNTIF(INDIRECT(calc!AI$8),$C121))-SUMIF(INDIRECT(calc!AI$6),$C121,INDIRECT(calc!AI$9))-SUMIF(INDIRECT(calc!AI$7),$C121,INDIRECT(calc!AI$10))-SUMIF(INDIRECT(calc!AI$8),$C121,INDIRECT(calc!AI$11))),"")</f>
        <v/>
      </c>
      <c r="V121" s="158" t="str">
        <f ca="1">IFERROR(IF($C121="","",(SUMIF(INDIRECT(calc!AJ$6),$C121,INDIRECT(calc!AJ$12))+SUMIF(INDIRECT(calc!AJ$7),$C121,INDIRECT(calc!AJ$13))+SUMIF(INDIRECT(calc!AJ$8),$C121,INDIRECT(calc!AJ$14)))/(COUNTIF(INDIRECT(calc!AJ$6),$C121)+COUNTIF(INDIRECT(calc!AJ$7),$C121)+COUNTIF(INDIRECT(calc!AJ$8),$C121))-SUMIF(INDIRECT(calc!AJ$6),$C121,INDIRECT(calc!AJ$9))-SUMIF(INDIRECT(calc!AJ$7),$C121,INDIRECT(calc!AJ$10))-SUMIF(INDIRECT(calc!AJ$8),$C121,INDIRECT(calc!AJ$11))),"")</f>
        <v/>
      </c>
      <c r="X121" s="137"/>
    </row>
    <row r="122" spans="3:24">
      <c r="C122" s="131" t="str">
        <f t="shared" si="8"/>
        <v/>
      </c>
      <c r="D122" s="131" t="str">
        <f t="shared" si="9"/>
        <v/>
      </c>
      <c r="E122" s="142">
        <f>SUMIF(Stocks!A:$A,$C122,Stocks!$B:$B)</f>
        <v>0</v>
      </c>
      <c r="F122" s="142"/>
      <c r="G122" s="146">
        <f t="shared" ca="1" si="7"/>
        <v>0</v>
      </c>
      <c r="H122" s="158" t="str">
        <f ca="1">IFERROR(IF($C122="","",(SUMIF(INDIRECT(calc!V$6),$C122,INDIRECT(calc!V$12))+SUMIF(INDIRECT(calc!V$7),$C122,INDIRECT(calc!V$13))+SUMIF(INDIRECT(calc!V$8),$C122,INDIRECT(calc!V$14)))/(COUNTIF(INDIRECT(calc!V$6),$C122)+COUNTIF(INDIRECT(calc!V$7),$C122)+COUNTIF(INDIRECT(calc!V$8),$C122))-SUMIF(INDIRECT(calc!V$6),$C122,INDIRECT(calc!V$9))-SUMIF(INDIRECT(calc!V$7),$C122,INDIRECT(calc!V$10))-SUMIF(INDIRECT(calc!V$8),$C122,INDIRECT(calc!V$11))),"")</f>
        <v/>
      </c>
      <c r="I122" s="158" t="str">
        <f ca="1">IFERROR(IF($C122="","",(SUMIF(INDIRECT(calc!W$6),$C122,INDIRECT(calc!W$12))+SUMIF(INDIRECT(calc!W$7),$C122,INDIRECT(calc!W$13))+SUMIF(INDIRECT(calc!W$8),$C122,INDIRECT(calc!W$14)))/(COUNTIF(INDIRECT(calc!W$6),$C122)+COUNTIF(INDIRECT(calc!W$7),$C122)+COUNTIF(INDIRECT(calc!W$8),$C122))-SUMIF(INDIRECT(calc!W$6),$C122,INDIRECT(calc!W$9))-SUMIF(INDIRECT(calc!W$7),$C122,INDIRECT(calc!W$10))-SUMIF(INDIRECT(calc!W$8),$C122,INDIRECT(calc!W$11))),"")</f>
        <v/>
      </c>
      <c r="J122" s="158" t="str">
        <f ca="1">IFERROR(IF($C122="","",(SUMIF(INDIRECT(calc!X$6),$C122,INDIRECT(calc!X$12))+SUMIF(INDIRECT(calc!X$7),$C122,INDIRECT(calc!X$13))+SUMIF(INDIRECT(calc!X$8),$C122,INDIRECT(calc!X$14)))/(COUNTIF(INDIRECT(calc!X$6),$C122)+COUNTIF(INDIRECT(calc!X$7),$C122)+COUNTIF(INDIRECT(calc!X$8),$C122))-SUMIF(INDIRECT(calc!X$6),$C122,INDIRECT(calc!X$9))-SUMIF(INDIRECT(calc!X$7),$C122,INDIRECT(calc!X$10))-SUMIF(INDIRECT(calc!X$8),$C122,INDIRECT(calc!X$11))),"")</f>
        <v/>
      </c>
      <c r="K122" s="158" t="str">
        <f ca="1">IFERROR(IF($C122="","",(SUMIF(INDIRECT(calc!Y$6),$C122,INDIRECT(calc!Y$12))+SUMIF(INDIRECT(calc!Y$7),$C122,INDIRECT(calc!Y$13))+SUMIF(INDIRECT(calc!Y$8),$C122,INDIRECT(calc!Y$14)))/(COUNTIF(INDIRECT(calc!Y$6),$C122)+COUNTIF(INDIRECT(calc!Y$7),$C122)+COUNTIF(INDIRECT(calc!Y$8),$C122))-SUMIF(INDIRECT(calc!Y$6),$C122,INDIRECT(calc!Y$9))-SUMIF(INDIRECT(calc!Y$7),$C122,INDIRECT(calc!Y$10))-SUMIF(INDIRECT(calc!Y$8),$C122,INDIRECT(calc!Y$11))),"")</f>
        <v/>
      </c>
      <c r="L122" s="158" t="str">
        <f ca="1">IFERROR(IF($C122="","",(SUMIF(INDIRECT(calc!Z$6),$C122,INDIRECT(calc!Z$12))+SUMIF(INDIRECT(calc!Z$7),$C122,INDIRECT(calc!Z$13))+SUMIF(INDIRECT(calc!Z$8),$C122,INDIRECT(calc!Z$14)))/(COUNTIF(INDIRECT(calc!Z$6),$C122)+COUNTIF(INDIRECT(calc!Z$7),$C122)+COUNTIF(INDIRECT(calc!Z$8),$C122))-SUMIF(INDIRECT(calc!Z$6),$C122,INDIRECT(calc!Z$9))-SUMIF(INDIRECT(calc!Z$7),$C122,INDIRECT(calc!Z$10))-SUMIF(INDIRECT(calc!Z$8),$C122,INDIRECT(calc!Z$11))),"")</f>
        <v/>
      </c>
      <c r="M122" s="158" t="str">
        <f ca="1">IFERROR(IF($C122="","",(SUMIF(INDIRECT(calc!AA$6),$C122,INDIRECT(calc!AA$12))+SUMIF(INDIRECT(calc!AA$7),$C122,INDIRECT(calc!AA$13))+SUMIF(INDIRECT(calc!AA$8),$C122,INDIRECT(calc!AA$14)))/(COUNTIF(INDIRECT(calc!AA$6),$C122)+COUNTIF(INDIRECT(calc!AA$7),$C122)+COUNTIF(INDIRECT(calc!AA$8),$C122))-SUMIF(INDIRECT(calc!AA$6),$C122,INDIRECT(calc!AA$9))-SUMIF(INDIRECT(calc!AA$7),$C122,INDIRECT(calc!AA$10))-SUMIF(INDIRECT(calc!AA$8),$C122,INDIRECT(calc!AA$11))),"")</f>
        <v/>
      </c>
      <c r="N122" s="158" t="str">
        <f ca="1">IFERROR(IF($C122="","",(SUMIF(INDIRECT(calc!AB$6),$C122,INDIRECT(calc!AB$12))+SUMIF(INDIRECT(calc!AB$7),$C122,INDIRECT(calc!AB$13))+SUMIF(INDIRECT(calc!AB$8),$C122,INDIRECT(calc!AB$14)))/(COUNTIF(INDIRECT(calc!AB$6),$C122)+COUNTIF(INDIRECT(calc!AB$7),$C122)+COUNTIF(INDIRECT(calc!AB$8),$C122))-SUMIF(INDIRECT(calc!AB$6),$C122,INDIRECT(calc!AB$9))-SUMIF(INDIRECT(calc!AB$7),$C122,INDIRECT(calc!AB$10))-SUMIF(INDIRECT(calc!AB$8),$C122,INDIRECT(calc!AB$11))),"")</f>
        <v/>
      </c>
      <c r="O122" s="158" t="str">
        <f ca="1">IFERROR(IF($C122="","",(SUMIF(INDIRECT(calc!AC$6),$C122,INDIRECT(calc!AC$12))+SUMIF(INDIRECT(calc!AC$7),$C122,INDIRECT(calc!AC$13))+SUMIF(INDIRECT(calc!AC$8),$C122,INDIRECT(calc!AC$14)))/(COUNTIF(INDIRECT(calc!AC$6),$C122)+COUNTIF(INDIRECT(calc!AC$7),$C122)+COUNTIF(INDIRECT(calc!AC$8),$C122))-SUMIF(INDIRECT(calc!AC$6),$C122,INDIRECT(calc!AC$9))-SUMIF(INDIRECT(calc!AC$7),$C122,INDIRECT(calc!AC$10))-SUMIF(INDIRECT(calc!AC$8),$C122,INDIRECT(calc!AC$11))),"")</f>
        <v/>
      </c>
      <c r="P122" s="158" t="str">
        <f ca="1">IFERROR(IF($C122="","",(SUMIF(INDIRECT(calc!AD$6),$C122,INDIRECT(calc!AD$12))+SUMIF(INDIRECT(calc!AD$7),$C122,INDIRECT(calc!AD$13))+SUMIF(INDIRECT(calc!AD$8),$C122,INDIRECT(calc!AD$14)))/(COUNTIF(INDIRECT(calc!AD$6),$C122)+COUNTIF(INDIRECT(calc!AD$7),$C122)+COUNTIF(INDIRECT(calc!AD$8),$C122))-SUMIF(INDIRECT(calc!AD$6),$C122,INDIRECT(calc!AD$9))-SUMIF(INDIRECT(calc!AD$7),$C122,INDIRECT(calc!AD$10))-SUMIF(INDIRECT(calc!AD$8),$C122,INDIRECT(calc!AD$11))),"")</f>
        <v/>
      </c>
      <c r="Q122" s="158" t="str">
        <f ca="1">IFERROR(IF($C122="","",(SUMIF(INDIRECT(calc!AE$6),$C122,INDIRECT(calc!AE$12))+SUMIF(INDIRECT(calc!AE$7),$C122,INDIRECT(calc!AE$13))+SUMIF(INDIRECT(calc!AE$8),$C122,INDIRECT(calc!AE$14)))/(COUNTIF(INDIRECT(calc!AE$6),$C122)+COUNTIF(INDIRECT(calc!AE$7),$C122)+COUNTIF(INDIRECT(calc!AE$8),$C122))-SUMIF(INDIRECT(calc!AE$6),$C122,INDIRECT(calc!AE$9))-SUMIF(INDIRECT(calc!AE$7),$C122,INDIRECT(calc!AE$10))-SUMIF(INDIRECT(calc!AE$8),$C122,INDIRECT(calc!AE$11))),"")</f>
        <v/>
      </c>
      <c r="R122" s="158" t="str">
        <f ca="1">IFERROR(IF($C122="","",(SUMIF(INDIRECT(calc!AF$6),$C122,INDIRECT(calc!AF$12))+SUMIF(INDIRECT(calc!AF$7),$C122,INDIRECT(calc!AF$13))+SUMIF(INDIRECT(calc!AF$8),$C122,INDIRECT(calc!AF$14)))/(COUNTIF(INDIRECT(calc!AF$6),$C122)+COUNTIF(INDIRECT(calc!AF$7),$C122)+COUNTIF(INDIRECT(calc!AF$8),$C122))-SUMIF(INDIRECT(calc!AF$6),$C122,INDIRECT(calc!AF$9))-SUMIF(INDIRECT(calc!AF$7),$C122,INDIRECT(calc!AF$10))-SUMIF(INDIRECT(calc!AF$8),$C122,INDIRECT(calc!AF$11))),"")</f>
        <v/>
      </c>
      <c r="S122" s="158" t="str">
        <f ca="1">IFERROR(IF($C122="","",(SUMIF(INDIRECT(calc!AG$6),$C122,INDIRECT(calc!AG$12))+SUMIF(INDIRECT(calc!AG$7),$C122,INDIRECT(calc!AG$13))+SUMIF(INDIRECT(calc!AG$8),$C122,INDIRECT(calc!AG$14)))/(COUNTIF(INDIRECT(calc!AG$6),$C122)+COUNTIF(INDIRECT(calc!AG$7),$C122)+COUNTIF(INDIRECT(calc!AG$8),$C122))-SUMIF(INDIRECT(calc!AG$6),$C122,INDIRECT(calc!AG$9))-SUMIF(INDIRECT(calc!AG$7),$C122,INDIRECT(calc!AG$10))-SUMIF(INDIRECT(calc!AG$8),$C122,INDIRECT(calc!AG$11))),"")</f>
        <v/>
      </c>
      <c r="T122" s="158" t="str">
        <f ca="1">IFERROR(IF($C122="","",(SUMIF(INDIRECT(calc!AH$6),$C122,INDIRECT(calc!AH$12))+SUMIF(INDIRECT(calc!AH$7),$C122,INDIRECT(calc!AH$13))+SUMIF(INDIRECT(calc!AH$8),$C122,INDIRECT(calc!AH$14)))/(COUNTIF(INDIRECT(calc!AH$6),$C122)+COUNTIF(INDIRECT(calc!AH$7),$C122)+COUNTIF(INDIRECT(calc!AH$8),$C122))-SUMIF(INDIRECT(calc!AH$6),$C122,INDIRECT(calc!AH$9))-SUMIF(INDIRECT(calc!AH$7),$C122,INDIRECT(calc!AH$10))-SUMIF(INDIRECT(calc!AH$8),$C122,INDIRECT(calc!AH$11))),"")</f>
        <v/>
      </c>
      <c r="U122" s="158" t="str">
        <f ca="1">IFERROR(IF($C122="","",(SUMIF(INDIRECT(calc!AI$6),$C122,INDIRECT(calc!AI$12))+SUMIF(INDIRECT(calc!AI$7),$C122,INDIRECT(calc!AI$13))+SUMIF(INDIRECT(calc!AI$8),$C122,INDIRECT(calc!AI$14)))/(COUNTIF(INDIRECT(calc!AI$6),$C122)+COUNTIF(INDIRECT(calc!AI$7),$C122)+COUNTIF(INDIRECT(calc!AI$8),$C122))-SUMIF(INDIRECT(calc!AI$6),$C122,INDIRECT(calc!AI$9))-SUMIF(INDIRECT(calc!AI$7),$C122,INDIRECT(calc!AI$10))-SUMIF(INDIRECT(calc!AI$8),$C122,INDIRECT(calc!AI$11))),"")</f>
        <v/>
      </c>
      <c r="V122" s="158" t="str">
        <f ca="1">IFERROR(IF($C122="","",(SUMIF(INDIRECT(calc!AJ$6),$C122,INDIRECT(calc!AJ$12))+SUMIF(INDIRECT(calc!AJ$7),$C122,INDIRECT(calc!AJ$13))+SUMIF(INDIRECT(calc!AJ$8),$C122,INDIRECT(calc!AJ$14)))/(COUNTIF(INDIRECT(calc!AJ$6),$C122)+COUNTIF(INDIRECT(calc!AJ$7),$C122)+COUNTIF(INDIRECT(calc!AJ$8),$C122))-SUMIF(INDIRECT(calc!AJ$6),$C122,INDIRECT(calc!AJ$9))-SUMIF(INDIRECT(calc!AJ$7),$C122,INDIRECT(calc!AJ$10))-SUMIF(INDIRECT(calc!AJ$8),$C122,INDIRECT(calc!AJ$11))),"")</f>
        <v/>
      </c>
      <c r="X122" s="137"/>
    </row>
    <row r="123" spans="3:24">
      <c r="C123" s="131" t="str">
        <f t="shared" si="8"/>
        <v/>
      </c>
      <c r="D123" s="131" t="str">
        <f t="shared" si="9"/>
        <v/>
      </c>
      <c r="E123" s="142">
        <f>SUMIF(Stocks!A:$A,$C123,Stocks!$B:$B)</f>
        <v>0</v>
      </c>
      <c r="F123" s="142"/>
      <c r="G123" s="146">
        <f t="shared" ca="1" si="7"/>
        <v>0</v>
      </c>
      <c r="H123" s="158" t="str">
        <f ca="1">IFERROR(IF($C123="","",(SUMIF(INDIRECT(calc!V$6),$C123,INDIRECT(calc!V$12))+SUMIF(INDIRECT(calc!V$7),$C123,INDIRECT(calc!V$13))+SUMIF(INDIRECT(calc!V$8),$C123,INDIRECT(calc!V$14)))/(COUNTIF(INDIRECT(calc!V$6),$C123)+COUNTIF(INDIRECT(calc!V$7),$C123)+COUNTIF(INDIRECT(calc!V$8),$C123))-SUMIF(INDIRECT(calc!V$6),$C123,INDIRECT(calc!V$9))-SUMIF(INDIRECT(calc!V$7),$C123,INDIRECT(calc!V$10))-SUMIF(INDIRECT(calc!V$8),$C123,INDIRECT(calc!V$11))),"")</f>
        <v/>
      </c>
      <c r="I123" s="158" t="str">
        <f ca="1">IFERROR(IF($C123="","",(SUMIF(INDIRECT(calc!W$6),$C123,INDIRECT(calc!W$12))+SUMIF(INDIRECT(calc!W$7),$C123,INDIRECT(calc!W$13))+SUMIF(INDIRECT(calc!W$8),$C123,INDIRECT(calc!W$14)))/(COUNTIF(INDIRECT(calc!W$6),$C123)+COUNTIF(INDIRECT(calc!W$7),$C123)+COUNTIF(INDIRECT(calc!W$8),$C123))-SUMIF(INDIRECT(calc!W$6),$C123,INDIRECT(calc!W$9))-SUMIF(INDIRECT(calc!W$7),$C123,INDIRECT(calc!W$10))-SUMIF(INDIRECT(calc!W$8),$C123,INDIRECT(calc!W$11))),"")</f>
        <v/>
      </c>
      <c r="J123" s="158" t="str">
        <f ca="1">IFERROR(IF($C123="","",(SUMIF(INDIRECT(calc!X$6),$C123,INDIRECT(calc!X$12))+SUMIF(INDIRECT(calc!X$7),$C123,INDIRECT(calc!X$13))+SUMIF(INDIRECT(calc!X$8),$C123,INDIRECT(calc!X$14)))/(COUNTIF(INDIRECT(calc!X$6),$C123)+COUNTIF(INDIRECT(calc!X$7),$C123)+COUNTIF(INDIRECT(calc!X$8),$C123))-SUMIF(INDIRECT(calc!X$6),$C123,INDIRECT(calc!X$9))-SUMIF(INDIRECT(calc!X$7),$C123,INDIRECT(calc!X$10))-SUMIF(INDIRECT(calc!X$8),$C123,INDIRECT(calc!X$11))),"")</f>
        <v/>
      </c>
      <c r="K123" s="158" t="str">
        <f ca="1">IFERROR(IF($C123="","",(SUMIF(INDIRECT(calc!Y$6),$C123,INDIRECT(calc!Y$12))+SUMIF(INDIRECT(calc!Y$7),$C123,INDIRECT(calc!Y$13))+SUMIF(INDIRECT(calc!Y$8),$C123,INDIRECT(calc!Y$14)))/(COUNTIF(INDIRECT(calc!Y$6),$C123)+COUNTIF(INDIRECT(calc!Y$7),$C123)+COUNTIF(INDIRECT(calc!Y$8),$C123))-SUMIF(INDIRECT(calc!Y$6),$C123,INDIRECT(calc!Y$9))-SUMIF(INDIRECT(calc!Y$7),$C123,INDIRECT(calc!Y$10))-SUMIF(INDIRECT(calc!Y$8),$C123,INDIRECT(calc!Y$11))),"")</f>
        <v/>
      </c>
      <c r="L123" s="158" t="str">
        <f ca="1">IFERROR(IF($C123="","",(SUMIF(INDIRECT(calc!Z$6),$C123,INDIRECT(calc!Z$12))+SUMIF(INDIRECT(calc!Z$7),$C123,INDIRECT(calc!Z$13))+SUMIF(INDIRECT(calc!Z$8),$C123,INDIRECT(calc!Z$14)))/(COUNTIF(INDIRECT(calc!Z$6),$C123)+COUNTIF(INDIRECT(calc!Z$7),$C123)+COUNTIF(INDIRECT(calc!Z$8),$C123))-SUMIF(INDIRECT(calc!Z$6),$C123,INDIRECT(calc!Z$9))-SUMIF(INDIRECT(calc!Z$7),$C123,INDIRECT(calc!Z$10))-SUMIF(INDIRECT(calc!Z$8),$C123,INDIRECT(calc!Z$11))),"")</f>
        <v/>
      </c>
      <c r="M123" s="158" t="str">
        <f ca="1">IFERROR(IF($C123="","",(SUMIF(INDIRECT(calc!AA$6),$C123,INDIRECT(calc!AA$12))+SUMIF(INDIRECT(calc!AA$7),$C123,INDIRECT(calc!AA$13))+SUMIF(INDIRECT(calc!AA$8),$C123,INDIRECT(calc!AA$14)))/(COUNTIF(INDIRECT(calc!AA$6),$C123)+COUNTIF(INDIRECT(calc!AA$7),$C123)+COUNTIF(INDIRECT(calc!AA$8),$C123))-SUMIF(INDIRECT(calc!AA$6),$C123,INDIRECT(calc!AA$9))-SUMIF(INDIRECT(calc!AA$7),$C123,INDIRECT(calc!AA$10))-SUMIF(INDIRECT(calc!AA$8),$C123,INDIRECT(calc!AA$11))),"")</f>
        <v/>
      </c>
      <c r="N123" s="158" t="str">
        <f ca="1">IFERROR(IF($C123="","",(SUMIF(INDIRECT(calc!AB$6),$C123,INDIRECT(calc!AB$12))+SUMIF(INDIRECT(calc!AB$7),$C123,INDIRECT(calc!AB$13))+SUMIF(INDIRECT(calc!AB$8),$C123,INDIRECT(calc!AB$14)))/(COUNTIF(INDIRECT(calc!AB$6),$C123)+COUNTIF(INDIRECT(calc!AB$7),$C123)+COUNTIF(INDIRECT(calc!AB$8),$C123))-SUMIF(INDIRECT(calc!AB$6),$C123,INDIRECT(calc!AB$9))-SUMIF(INDIRECT(calc!AB$7),$C123,INDIRECT(calc!AB$10))-SUMIF(INDIRECT(calc!AB$8),$C123,INDIRECT(calc!AB$11))),"")</f>
        <v/>
      </c>
      <c r="O123" s="158" t="str">
        <f ca="1">IFERROR(IF($C123="","",(SUMIF(INDIRECT(calc!AC$6),$C123,INDIRECT(calc!AC$12))+SUMIF(INDIRECT(calc!AC$7),$C123,INDIRECT(calc!AC$13))+SUMIF(INDIRECT(calc!AC$8),$C123,INDIRECT(calc!AC$14)))/(COUNTIF(INDIRECT(calc!AC$6),$C123)+COUNTIF(INDIRECT(calc!AC$7),$C123)+COUNTIF(INDIRECT(calc!AC$8),$C123))-SUMIF(INDIRECT(calc!AC$6),$C123,INDIRECT(calc!AC$9))-SUMIF(INDIRECT(calc!AC$7),$C123,INDIRECT(calc!AC$10))-SUMIF(INDIRECT(calc!AC$8),$C123,INDIRECT(calc!AC$11))),"")</f>
        <v/>
      </c>
      <c r="P123" s="158" t="str">
        <f ca="1">IFERROR(IF($C123="","",(SUMIF(INDIRECT(calc!AD$6),$C123,INDIRECT(calc!AD$12))+SUMIF(INDIRECT(calc!AD$7),$C123,INDIRECT(calc!AD$13))+SUMIF(INDIRECT(calc!AD$8),$C123,INDIRECT(calc!AD$14)))/(COUNTIF(INDIRECT(calc!AD$6),$C123)+COUNTIF(INDIRECT(calc!AD$7),$C123)+COUNTIF(INDIRECT(calc!AD$8),$C123))-SUMIF(INDIRECT(calc!AD$6),$C123,INDIRECT(calc!AD$9))-SUMIF(INDIRECT(calc!AD$7),$C123,INDIRECT(calc!AD$10))-SUMIF(INDIRECT(calc!AD$8),$C123,INDIRECT(calc!AD$11))),"")</f>
        <v/>
      </c>
      <c r="Q123" s="158" t="str">
        <f ca="1">IFERROR(IF($C123="","",(SUMIF(INDIRECT(calc!AE$6),$C123,INDIRECT(calc!AE$12))+SUMIF(INDIRECT(calc!AE$7),$C123,INDIRECT(calc!AE$13))+SUMIF(INDIRECT(calc!AE$8),$C123,INDIRECT(calc!AE$14)))/(COUNTIF(INDIRECT(calc!AE$6),$C123)+COUNTIF(INDIRECT(calc!AE$7),$C123)+COUNTIF(INDIRECT(calc!AE$8),$C123))-SUMIF(INDIRECT(calc!AE$6),$C123,INDIRECT(calc!AE$9))-SUMIF(INDIRECT(calc!AE$7),$C123,INDIRECT(calc!AE$10))-SUMIF(INDIRECT(calc!AE$8),$C123,INDIRECT(calc!AE$11))),"")</f>
        <v/>
      </c>
      <c r="R123" s="158" t="str">
        <f ca="1">IFERROR(IF($C123="","",(SUMIF(INDIRECT(calc!AF$6),$C123,INDIRECT(calc!AF$12))+SUMIF(INDIRECT(calc!AF$7),$C123,INDIRECT(calc!AF$13))+SUMIF(INDIRECT(calc!AF$8),$C123,INDIRECT(calc!AF$14)))/(COUNTIF(INDIRECT(calc!AF$6),$C123)+COUNTIF(INDIRECT(calc!AF$7),$C123)+COUNTIF(INDIRECT(calc!AF$8),$C123))-SUMIF(INDIRECT(calc!AF$6),$C123,INDIRECT(calc!AF$9))-SUMIF(INDIRECT(calc!AF$7),$C123,INDIRECT(calc!AF$10))-SUMIF(INDIRECT(calc!AF$8),$C123,INDIRECT(calc!AF$11))),"")</f>
        <v/>
      </c>
      <c r="S123" s="158" t="str">
        <f ca="1">IFERROR(IF($C123="","",(SUMIF(INDIRECT(calc!AG$6),$C123,INDIRECT(calc!AG$12))+SUMIF(INDIRECT(calc!AG$7),$C123,INDIRECT(calc!AG$13))+SUMIF(INDIRECT(calc!AG$8),$C123,INDIRECT(calc!AG$14)))/(COUNTIF(INDIRECT(calc!AG$6),$C123)+COUNTIF(INDIRECT(calc!AG$7),$C123)+COUNTIF(INDIRECT(calc!AG$8),$C123))-SUMIF(INDIRECT(calc!AG$6),$C123,INDIRECT(calc!AG$9))-SUMIF(INDIRECT(calc!AG$7),$C123,INDIRECT(calc!AG$10))-SUMIF(INDIRECT(calc!AG$8),$C123,INDIRECT(calc!AG$11))),"")</f>
        <v/>
      </c>
      <c r="T123" s="158" t="str">
        <f ca="1">IFERROR(IF($C123="","",(SUMIF(INDIRECT(calc!AH$6),$C123,INDIRECT(calc!AH$12))+SUMIF(INDIRECT(calc!AH$7),$C123,INDIRECT(calc!AH$13))+SUMIF(INDIRECT(calc!AH$8),$C123,INDIRECT(calc!AH$14)))/(COUNTIF(INDIRECT(calc!AH$6),$C123)+COUNTIF(INDIRECT(calc!AH$7),$C123)+COUNTIF(INDIRECT(calc!AH$8),$C123))-SUMIF(INDIRECT(calc!AH$6),$C123,INDIRECT(calc!AH$9))-SUMIF(INDIRECT(calc!AH$7),$C123,INDIRECT(calc!AH$10))-SUMIF(INDIRECT(calc!AH$8),$C123,INDIRECT(calc!AH$11))),"")</f>
        <v/>
      </c>
      <c r="U123" s="158" t="str">
        <f ca="1">IFERROR(IF($C123="","",(SUMIF(INDIRECT(calc!AI$6),$C123,INDIRECT(calc!AI$12))+SUMIF(INDIRECT(calc!AI$7),$C123,INDIRECT(calc!AI$13))+SUMIF(INDIRECT(calc!AI$8),$C123,INDIRECT(calc!AI$14)))/(COUNTIF(INDIRECT(calc!AI$6),$C123)+COUNTIF(INDIRECT(calc!AI$7),$C123)+COUNTIF(INDIRECT(calc!AI$8),$C123))-SUMIF(INDIRECT(calc!AI$6),$C123,INDIRECT(calc!AI$9))-SUMIF(INDIRECT(calc!AI$7),$C123,INDIRECT(calc!AI$10))-SUMIF(INDIRECT(calc!AI$8),$C123,INDIRECT(calc!AI$11))),"")</f>
        <v/>
      </c>
      <c r="V123" s="158" t="str">
        <f ca="1">IFERROR(IF($C123="","",(SUMIF(INDIRECT(calc!AJ$6),$C123,INDIRECT(calc!AJ$12))+SUMIF(INDIRECT(calc!AJ$7),$C123,INDIRECT(calc!AJ$13))+SUMIF(INDIRECT(calc!AJ$8),$C123,INDIRECT(calc!AJ$14)))/(COUNTIF(INDIRECT(calc!AJ$6),$C123)+COUNTIF(INDIRECT(calc!AJ$7),$C123)+COUNTIF(INDIRECT(calc!AJ$8),$C123))-SUMIF(INDIRECT(calc!AJ$6),$C123,INDIRECT(calc!AJ$9))-SUMIF(INDIRECT(calc!AJ$7),$C123,INDIRECT(calc!AJ$10))-SUMIF(INDIRECT(calc!AJ$8),$C123,INDIRECT(calc!AJ$11))),"")</f>
        <v/>
      </c>
      <c r="X123" s="137"/>
    </row>
    <row r="124" spans="3:24">
      <c r="C124" s="131" t="str">
        <f t="shared" si="8"/>
        <v/>
      </c>
      <c r="D124" s="131" t="str">
        <f t="shared" si="9"/>
        <v/>
      </c>
      <c r="E124" s="142">
        <f>SUMIF(Stocks!A:$A,$C124,Stocks!$B:$B)</f>
        <v>0</v>
      </c>
      <c r="F124" s="142"/>
      <c r="G124" s="146">
        <f t="shared" ca="1" si="7"/>
        <v>0</v>
      </c>
      <c r="H124" s="158" t="str">
        <f ca="1">IFERROR(IF($C124="","",(SUMIF(INDIRECT(calc!V$6),$C124,INDIRECT(calc!V$12))+SUMIF(INDIRECT(calc!V$7),$C124,INDIRECT(calc!V$13))+SUMIF(INDIRECT(calc!V$8),$C124,INDIRECT(calc!V$14)))/(COUNTIF(INDIRECT(calc!V$6),$C124)+COUNTIF(INDIRECT(calc!V$7),$C124)+COUNTIF(INDIRECT(calc!V$8),$C124))-SUMIF(INDIRECT(calc!V$6),$C124,INDIRECT(calc!V$9))-SUMIF(INDIRECT(calc!V$7),$C124,INDIRECT(calc!V$10))-SUMIF(INDIRECT(calc!V$8),$C124,INDIRECT(calc!V$11))),"")</f>
        <v/>
      </c>
      <c r="I124" s="158" t="str">
        <f ca="1">IFERROR(IF($C124="","",(SUMIF(INDIRECT(calc!W$6),$C124,INDIRECT(calc!W$12))+SUMIF(INDIRECT(calc!W$7),$C124,INDIRECT(calc!W$13))+SUMIF(INDIRECT(calc!W$8),$C124,INDIRECT(calc!W$14)))/(COUNTIF(INDIRECT(calc!W$6),$C124)+COUNTIF(INDIRECT(calc!W$7),$C124)+COUNTIF(INDIRECT(calc!W$8),$C124))-SUMIF(INDIRECT(calc!W$6),$C124,INDIRECT(calc!W$9))-SUMIF(INDIRECT(calc!W$7),$C124,INDIRECT(calc!W$10))-SUMIF(INDIRECT(calc!W$8),$C124,INDIRECT(calc!W$11))),"")</f>
        <v/>
      </c>
      <c r="J124" s="158" t="str">
        <f ca="1">IFERROR(IF($C124="","",(SUMIF(INDIRECT(calc!X$6),$C124,INDIRECT(calc!X$12))+SUMIF(INDIRECT(calc!X$7),$C124,INDIRECT(calc!X$13))+SUMIF(INDIRECT(calc!X$8),$C124,INDIRECT(calc!X$14)))/(COUNTIF(INDIRECT(calc!X$6),$C124)+COUNTIF(INDIRECT(calc!X$7),$C124)+COUNTIF(INDIRECT(calc!X$8),$C124))-SUMIF(INDIRECT(calc!X$6),$C124,INDIRECT(calc!X$9))-SUMIF(INDIRECT(calc!X$7),$C124,INDIRECT(calc!X$10))-SUMIF(INDIRECT(calc!X$8),$C124,INDIRECT(calc!X$11))),"")</f>
        <v/>
      </c>
      <c r="K124" s="158" t="str">
        <f ca="1">IFERROR(IF($C124="","",(SUMIF(INDIRECT(calc!Y$6),$C124,INDIRECT(calc!Y$12))+SUMIF(INDIRECT(calc!Y$7),$C124,INDIRECT(calc!Y$13))+SUMIF(INDIRECT(calc!Y$8),$C124,INDIRECT(calc!Y$14)))/(COUNTIF(INDIRECT(calc!Y$6),$C124)+COUNTIF(INDIRECT(calc!Y$7),$C124)+COUNTIF(INDIRECT(calc!Y$8),$C124))-SUMIF(INDIRECT(calc!Y$6),$C124,INDIRECT(calc!Y$9))-SUMIF(INDIRECT(calc!Y$7),$C124,INDIRECT(calc!Y$10))-SUMIF(INDIRECT(calc!Y$8),$C124,INDIRECT(calc!Y$11))),"")</f>
        <v/>
      </c>
      <c r="L124" s="158" t="str">
        <f ca="1">IFERROR(IF($C124="","",(SUMIF(INDIRECT(calc!Z$6),$C124,INDIRECT(calc!Z$12))+SUMIF(INDIRECT(calc!Z$7),$C124,INDIRECT(calc!Z$13))+SUMIF(INDIRECT(calc!Z$8),$C124,INDIRECT(calc!Z$14)))/(COUNTIF(INDIRECT(calc!Z$6),$C124)+COUNTIF(INDIRECT(calc!Z$7),$C124)+COUNTIF(INDIRECT(calc!Z$8),$C124))-SUMIF(INDIRECT(calc!Z$6),$C124,INDIRECT(calc!Z$9))-SUMIF(INDIRECT(calc!Z$7),$C124,INDIRECT(calc!Z$10))-SUMIF(INDIRECT(calc!Z$8),$C124,INDIRECT(calc!Z$11))),"")</f>
        <v/>
      </c>
      <c r="M124" s="158" t="str">
        <f ca="1">IFERROR(IF($C124="","",(SUMIF(INDIRECT(calc!AA$6),$C124,INDIRECT(calc!AA$12))+SUMIF(INDIRECT(calc!AA$7),$C124,INDIRECT(calc!AA$13))+SUMIF(INDIRECT(calc!AA$8),$C124,INDIRECT(calc!AA$14)))/(COUNTIF(INDIRECT(calc!AA$6),$C124)+COUNTIF(INDIRECT(calc!AA$7),$C124)+COUNTIF(INDIRECT(calc!AA$8),$C124))-SUMIF(INDIRECT(calc!AA$6),$C124,INDIRECT(calc!AA$9))-SUMIF(INDIRECT(calc!AA$7),$C124,INDIRECT(calc!AA$10))-SUMIF(INDIRECT(calc!AA$8),$C124,INDIRECT(calc!AA$11))),"")</f>
        <v/>
      </c>
      <c r="N124" s="158" t="str">
        <f ca="1">IFERROR(IF($C124="","",(SUMIF(INDIRECT(calc!AB$6),$C124,INDIRECT(calc!AB$12))+SUMIF(INDIRECT(calc!AB$7),$C124,INDIRECT(calc!AB$13))+SUMIF(INDIRECT(calc!AB$8),$C124,INDIRECT(calc!AB$14)))/(COUNTIF(INDIRECT(calc!AB$6),$C124)+COUNTIF(INDIRECT(calc!AB$7),$C124)+COUNTIF(INDIRECT(calc!AB$8),$C124))-SUMIF(INDIRECT(calc!AB$6),$C124,INDIRECT(calc!AB$9))-SUMIF(INDIRECT(calc!AB$7),$C124,INDIRECT(calc!AB$10))-SUMIF(INDIRECT(calc!AB$8),$C124,INDIRECT(calc!AB$11))),"")</f>
        <v/>
      </c>
      <c r="O124" s="158" t="str">
        <f ca="1">IFERROR(IF($C124="","",(SUMIF(INDIRECT(calc!AC$6),$C124,INDIRECT(calc!AC$12))+SUMIF(INDIRECT(calc!AC$7),$C124,INDIRECT(calc!AC$13))+SUMIF(INDIRECT(calc!AC$8),$C124,INDIRECT(calc!AC$14)))/(COUNTIF(INDIRECT(calc!AC$6),$C124)+COUNTIF(INDIRECT(calc!AC$7),$C124)+COUNTIF(INDIRECT(calc!AC$8),$C124))-SUMIF(INDIRECT(calc!AC$6),$C124,INDIRECT(calc!AC$9))-SUMIF(INDIRECT(calc!AC$7),$C124,INDIRECT(calc!AC$10))-SUMIF(INDIRECT(calc!AC$8),$C124,INDIRECT(calc!AC$11))),"")</f>
        <v/>
      </c>
      <c r="P124" s="158" t="str">
        <f ca="1">IFERROR(IF($C124="","",(SUMIF(INDIRECT(calc!AD$6),$C124,INDIRECT(calc!AD$12))+SUMIF(INDIRECT(calc!AD$7),$C124,INDIRECT(calc!AD$13))+SUMIF(INDIRECT(calc!AD$8),$C124,INDIRECT(calc!AD$14)))/(COUNTIF(INDIRECT(calc!AD$6),$C124)+COUNTIF(INDIRECT(calc!AD$7),$C124)+COUNTIF(INDIRECT(calc!AD$8),$C124))-SUMIF(INDIRECT(calc!AD$6),$C124,INDIRECT(calc!AD$9))-SUMIF(INDIRECT(calc!AD$7),$C124,INDIRECT(calc!AD$10))-SUMIF(INDIRECT(calc!AD$8),$C124,INDIRECT(calc!AD$11))),"")</f>
        <v/>
      </c>
      <c r="Q124" s="158" t="str">
        <f ca="1">IFERROR(IF($C124="","",(SUMIF(INDIRECT(calc!AE$6),$C124,INDIRECT(calc!AE$12))+SUMIF(INDIRECT(calc!AE$7),$C124,INDIRECT(calc!AE$13))+SUMIF(INDIRECT(calc!AE$8),$C124,INDIRECT(calc!AE$14)))/(COUNTIF(INDIRECT(calc!AE$6),$C124)+COUNTIF(INDIRECT(calc!AE$7),$C124)+COUNTIF(INDIRECT(calc!AE$8),$C124))-SUMIF(INDIRECT(calc!AE$6),$C124,INDIRECT(calc!AE$9))-SUMIF(INDIRECT(calc!AE$7),$C124,INDIRECT(calc!AE$10))-SUMIF(INDIRECT(calc!AE$8),$C124,INDIRECT(calc!AE$11))),"")</f>
        <v/>
      </c>
      <c r="R124" s="158" t="str">
        <f ca="1">IFERROR(IF($C124="","",(SUMIF(INDIRECT(calc!AF$6),$C124,INDIRECT(calc!AF$12))+SUMIF(INDIRECT(calc!AF$7),$C124,INDIRECT(calc!AF$13))+SUMIF(INDIRECT(calc!AF$8),$C124,INDIRECT(calc!AF$14)))/(COUNTIF(INDIRECT(calc!AF$6),$C124)+COUNTIF(INDIRECT(calc!AF$7),$C124)+COUNTIF(INDIRECT(calc!AF$8),$C124))-SUMIF(INDIRECT(calc!AF$6),$C124,INDIRECT(calc!AF$9))-SUMIF(INDIRECT(calc!AF$7),$C124,INDIRECT(calc!AF$10))-SUMIF(INDIRECT(calc!AF$8),$C124,INDIRECT(calc!AF$11))),"")</f>
        <v/>
      </c>
      <c r="S124" s="158" t="str">
        <f ca="1">IFERROR(IF($C124="","",(SUMIF(INDIRECT(calc!AG$6),$C124,INDIRECT(calc!AG$12))+SUMIF(INDIRECT(calc!AG$7),$C124,INDIRECT(calc!AG$13))+SUMIF(INDIRECT(calc!AG$8),$C124,INDIRECT(calc!AG$14)))/(COUNTIF(INDIRECT(calc!AG$6),$C124)+COUNTIF(INDIRECT(calc!AG$7),$C124)+COUNTIF(INDIRECT(calc!AG$8),$C124))-SUMIF(INDIRECT(calc!AG$6),$C124,INDIRECT(calc!AG$9))-SUMIF(INDIRECT(calc!AG$7),$C124,INDIRECT(calc!AG$10))-SUMIF(INDIRECT(calc!AG$8),$C124,INDIRECT(calc!AG$11))),"")</f>
        <v/>
      </c>
      <c r="T124" s="158" t="str">
        <f ca="1">IFERROR(IF($C124="","",(SUMIF(INDIRECT(calc!AH$6),$C124,INDIRECT(calc!AH$12))+SUMIF(INDIRECT(calc!AH$7),$C124,INDIRECT(calc!AH$13))+SUMIF(INDIRECT(calc!AH$8),$C124,INDIRECT(calc!AH$14)))/(COUNTIF(INDIRECT(calc!AH$6),$C124)+COUNTIF(INDIRECT(calc!AH$7),$C124)+COUNTIF(INDIRECT(calc!AH$8),$C124))-SUMIF(INDIRECT(calc!AH$6),$C124,INDIRECT(calc!AH$9))-SUMIF(INDIRECT(calc!AH$7),$C124,INDIRECT(calc!AH$10))-SUMIF(INDIRECT(calc!AH$8),$C124,INDIRECT(calc!AH$11))),"")</f>
        <v/>
      </c>
      <c r="U124" s="158" t="str">
        <f ca="1">IFERROR(IF($C124="","",(SUMIF(INDIRECT(calc!AI$6),$C124,INDIRECT(calc!AI$12))+SUMIF(INDIRECT(calc!AI$7),$C124,INDIRECT(calc!AI$13))+SUMIF(INDIRECT(calc!AI$8),$C124,INDIRECT(calc!AI$14)))/(COUNTIF(INDIRECT(calc!AI$6),$C124)+COUNTIF(INDIRECT(calc!AI$7),$C124)+COUNTIF(INDIRECT(calc!AI$8),$C124))-SUMIF(INDIRECT(calc!AI$6),$C124,INDIRECT(calc!AI$9))-SUMIF(INDIRECT(calc!AI$7),$C124,INDIRECT(calc!AI$10))-SUMIF(INDIRECT(calc!AI$8),$C124,INDIRECT(calc!AI$11))),"")</f>
        <v/>
      </c>
      <c r="V124" s="158" t="str">
        <f ca="1">IFERROR(IF($C124="","",(SUMIF(INDIRECT(calc!AJ$6),$C124,INDIRECT(calc!AJ$12))+SUMIF(INDIRECT(calc!AJ$7),$C124,INDIRECT(calc!AJ$13))+SUMIF(INDIRECT(calc!AJ$8),$C124,INDIRECT(calc!AJ$14)))/(COUNTIF(INDIRECT(calc!AJ$6),$C124)+COUNTIF(INDIRECT(calc!AJ$7),$C124)+COUNTIF(INDIRECT(calc!AJ$8),$C124))-SUMIF(INDIRECT(calc!AJ$6),$C124,INDIRECT(calc!AJ$9))-SUMIF(INDIRECT(calc!AJ$7),$C124,INDIRECT(calc!AJ$10))-SUMIF(INDIRECT(calc!AJ$8),$C124,INDIRECT(calc!AJ$11))),"")</f>
        <v/>
      </c>
      <c r="X124" s="137"/>
    </row>
    <row r="125" spans="3:24">
      <c r="C125" s="131" t="str">
        <f t="shared" si="8"/>
        <v/>
      </c>
      <c r="D125" s="131" t="str">
        <f t="shared" si="9"/>
        <v/>
      </c>
      <c r="E125" s="142">
        <f>SUMIF(Stocks!A:$A,$C125,Stocks!$B:$B)</f>
        <v>0</v>
      </c>
      <c r="F125" s="142"/>
      <c r="G125" s="146">
        <f t="shared" ca="1" si="7"/>
        <v>0</v>
      </c>
      <c r="H125" s="158" t="str">
        <f ca="1">IFERROR(IF($C125="","",(SUMIF(INDIRECT(calc!V$6),$C125,INDIRECT(calc!V$12))+SUMIF(INDIRECT(calc!V$7),$C125,INDIRECT(calc!V$13))+SUMIF(INDIRECT(calc!V$8),$C125,INDIRECT(calc!V$14)))/(COUNTIF(INDIRECT(calc!V$6),$C125)+COUNTIF(INDIRECT(calc!V$7),$C125)+COUNTIF(INDIRECT(calc!V$8),$C125))-SUMIF(INDIRECT(calc!V$6),$C125,INDIRECT(calc!V$9))-SUMIF(INDIRECT(calc!V$7),$C125,INDIRECT(calc!V$10))-SUMIF(INDIRECT(calc!V$8),$C125,INDIRECT(calc!V$11))),"")</f>
        <v/>
      </c>
      <c r="I125" s="158" t="str">
        <f ca="1">IFERROR(IF($C125="","",(SUMIF(INDIRECT(calc!W$6),$C125,INDIRECT(calc!W$12))+SUMIF(INDIRECT(calc!W$7),$C125,INDIRECT(calc!W$13))+SUMIF(INDIRECT(calc!W$8),$C125,INDIRECT(calc!W$14)))/(COUNTIF(INDIRECT(calc!W$6),$C125)+COUNTIF(INDIRECT(calc!W$7),$C125)+COUNTIF(INDIRECT(calc!W$8),$C125))-SUMIF(INDIRECT(calc!W$6),$C125,INDIRECT(calc!W$9))-SUMIF(INDIRECT(calc!W$7),$C125,INDIRECT(calc!W$10))-SUMIF(INDIRECT(calc!W$8),$C125,INDIRECT(calc!W$11))),"")</f>
        <v/>
      </c>
      <c r="J125" s="158" t="str">
        <f ca="1">IFERROR(IF($C125="","",(SUMIF(INDIRECT(calc!X$6),$C125,INDIRECT(calc!X$12))+SUMIF(INDIRECT(calc!X$7),$C125,INDIRECT(calc!X$13))+SUMIF(INDIRECT(calc!X$8),$C125,INDIRECT(calc!X$14)))/(COUNTIF(INDIRECT(calc!X$6),$C125)+COUNTIF(INDIRECT(calc!X$7),$C125)+COUNTIF(INDIRECT(calc!X$8),$C125))-SUMIF(INDIRECT(calc!X$6),$C125,INDIRECT(calc!X$9))-SUMIF(INDIRECT(calc!X$7),$C125,INDIRECT(calc!X$10))-SUMIF(INDIRECT(calc!X$8),$C125,INDIRECT(calc!X$11))),"")</f>
        <v/>
      </c>
      <c r="K125" s="158" t="str">
        <f ca="1">IFERROR(IF($C125="","",(SUMIF(INDIRECT(calc!Y$6),$C125,INDIRECT(calc!Y$12))+SUMIF(INDIRECT(calc!Y$7),$C125,INDIRECT(calc!Y$13))+SUMIF(INDIRECT(calc!Y$8),$C125,INDIRECT(calc!Y$14)))/(COUNTIF(INDIRECT(calc!Y$6),$C125)+COUNTIF(INDIRECT(calc!Y$7),$C125)+COUNTIF(INDIRECT(calc!Y$8),$C125))-SUMIF(INDIRECT(calc!Y$6),$C125,INDIRECT(calc!Y$9))-SUMIF(INDIRECT(calc!Y$7),$C125,INDIRECT(calc!Y$10))-SUMIF(INDIRECT(calc!Y$8),$C125,INDIRECT(calc!Y$11))),"")</f>
        <v/>
      </c>
      <c r="L125" s="158" t="str">
        <f ca="1">IFERROR(IF($C125="","",(SUMIF(INDIRECT(calc!Z$6),$C125,INDIRECT(calc!Z$12))+SUMIF(INDIRECT(calc!Z$7),$C125,INDIRECT(calc!Z$13))+SUMIF(INDIRECT(calc!Z$8),$C125,INDIRECT(calc!Z$14)))/(COUNTIF(INDIRECT(calc!Z$6),$C125)+COUNTIF(INDIRECT(calc!Z$7),$C125)+COUNTIF(INDIRECT(calc!Z$8),$C125))-SUMIF(INDIRECT(calc!Z$6),$C125,INDIRECT(calc!Z$9))-SUMIF(INDIRECT(calc!Z$7),$C125,INDIRECT(calc!Z$10))-SUMIF(INDIRECT(calc!Z$8),$C125,INDIRECT(calc!Z$11))),"")</f>
        <v/>
      </c>
      <c r="M125" s="158" t="str">
        <f ca="1">IFERROR(IF($C125="","",(SUMIF(INDIRECT(calc!AA$6),$C125,INDIRECT(calc!AA$12))+SUMIF(INDIRECT(calc!AA$7),$C125,INDIRECT(calc!AA$13))+SUMIF(INDIRECT(calc!AA$8),$C125,INDIRECT(calc!AA$14)))/(COUNTIF(INDIRECT(calc!AA$6),$C125)+COUNTIF(INDIRECT(calc!AA$7),$C125)+COUNTIF(INDIRECT(calc!AA$8),$C125))-SUMIF(INDIRECT(calc!AA$6),$C125,INDIRECT(calc!AA$9))-SUMIF(INDIRECT(calc!AA$7),$C125,INDIRECT(calc!AA$10))-SUMIF(INDIRECT(calc!AA$8),$C125,INDIRECT(calc!AA$11))),"")</f>
        <v/>
      </c>
      <c r="N125" s="158" t="str">
        <f ca="1">IFERROR(IF($C125="","",(SUMIF(INDIRECT(calc!AB$6),$C125,INDIRECT(calc!AB$12))+SUMIF(INDIRECT(calc!AB$7),$C125,INDIRECT(calc!AB$13))+SUMIF(INDIRECT(calc!AB$8),$C125,INDIRECT(calc!AB$14)))/(COUNTIF(INDIRECT(calc!AB$6),$C125)+COUNTIF(INDIRECT(calc!AB$7),$C125)+COUNTIF(INDIRECT(calc!AB$8),$C125))-SUMIF(INDIRECT(calc!AB$6),$C125,INDIRECT(calc!AB$9))-SUMIF(INDIRECT(calc!AB$7),$C125,INDIRECT(calc!AB$10))-SUMIF(INDIRECT(calc!AB$8),$C125,INDIRECT(calc!AB$11))),"")</f>
        <v/>
      </c>
      <c r="O125" s="158" t="str">
        <f ca="1">IFERROR(IF($C125="","",(SUMIF(INDIRECT(calc!AC$6),$C125,INDIRECT(calc!AC$12))+SUMIF(INDIRECT(calc!AC$7),$C125,INDIRECT(calc!AC$13))+SUMIF(INDIRECT(calc!AC$8),$C125,INDIRECT(calc!AC$14)))/(COUNTIF(INDIRECT(calc!AC$6),$C125)+COUNTIF(INDIRECT(calc!AC$7),$C125)+COUNTIF(INDIRECT(calc!AC$8),$C125))-SUMIF(INDIRECT(calc!AC$6),$C125,INDIRECT(calc!AC$9))-SUMIF(INDIRECT(calc!AC$7),$C125,INDIRECT(calc!AC$10))-SUMIF(INDIRECT(calc!AC$8),$C125,INDIRECT(calc!AC$11))),"")</f>
        <v/>
      </c>
      <c r="P125" s="158" t="str">
        <f ca="1">IFERROR(IF($C125="","",(SUMIF(INDIRECT(calc!AD$6),$C125,INDIRECT(calc!AD$12))+SUMIF(INDIRECT(calc!AD$7),$C125,INDIRECT(calc!AD$13))+SUMIF(INDIRECT(calc!AD$8),$C125,INDIRECT(calc!AD$14)))/(COUNTIF(INDIRECT(calc!AD$6),$C125)+COUNTIF(INDIRECT(calc!AD$7),$C125)+COUNTIF(INDIRECT(calc!AD$8),$C125))-SUMIF(INDIRECT(calc!AD$6),$C125,INDIRECT(calc!AD$9))-SUMIF(INDIRECT(calc!AD$7),$C125,INDIRECT(calc!AD$10))-SUMIF(INDIRECT(calc!AD$8),$C125,INDIRECT(calc!AD$11))),"")</f>
        <v/>
      </c>
      <c r="Q125" s="158" t="str">
        <f ca="1">IFERROR(IF($C125="","",(SUMIF(INDIRECT(calc!AE$6),$C125,INDIRECT(calc!AE$12))+SUMIF(INDIRECT(calc!AE$7),$C125,INDIRECT(calc!AE$13))+SUMIF(INDIRECT(calc!AE$8),$C125,INDIRECT(calc!AE$14)))/(COUNTIF(INDIRECT(calc!AE$6),$C125)+COUNTIF(INDIRECT(calc!AE$7),$C125)+COUNTIF(INDIRECT(calc!AE$8),$C125))-SUMIF(INDIRECT(calc!AE$6),$C125,INDIRECT(calc!AE$9))-SUMIF(INDIRECT(calc!AE$7),$C125,INDIRECT(calc!AE$10))-SUMIF(INDIRECT(calc!AE$8),$C125,INDIRECT(calc!AE$11))),"")</f>
        <v/>
      </c>
      <c r="R125" s="158" t="str">
        <f ca="1">IFERROR(IF($C125="","",(SUMIF(INDIRECT(calc!AF$6),$C125,INDIRECT(calc!AF$12))+SUMIF(INDIRECT(calc!AF$7),$C125,INDIRECT(calc!AF$13))+SUMIF(INDIRECT(calc!AF$8),$C125,INDIRECT(calc!AF$14)))/(COUNTIF(INDIRECT(calc!AF$6),$C125)+COUNTIF(INDIRECT(calc!AF$7),$C125)+COUNTIF(INDIRECT(calc!AF$8),$C125))-SUMIF(INDIRECT(calc!AF$6),$C125,INDIRECT(calc!AF$9))-SUMIF(INDIRECT(calc!AF$7),$C125,INDIRECT(calc!AF$10))-SUMIF(INDIRECT(calc!AF$8),$C125,INDIRECT(calc!AF$11))),"")</f>
        <v/>
      </c>
      <c r="S125" s="158" t="str">
        <f ca="1">IFERROR(IF($C125="","",(SUMIF(INDIRECT(calc!AG$6),$C125,INDIRECT(calc!AG$12))+SUMIF(INDIRECT(calc!AG$7),$C125,INDIRECT(calc!AG$13))+SUMIF(INDIRECT(calc!AG$8),$C125,INDIRECT(calc!AG$14)))/(COUNTIF(INDIRECT(calc!AG$6),$C125)+COUNTIF(INDIRECT(calc!AG$7),$C125)+COUNTIF(INDIRECT(calc!AG$8),$C125))-SUMIF(INDIRECT(calc!AG$6),$C125,INDIRECT(calc!AG$9))-SUMIF(INDIRECT(calc!AG$7),$C125,INDIRECT(calc!AG$10))-SUMIF(INDIRECT(calc!AG$8),$C125,INDIRECT(calc!AG$11))),"")</f>
        <v/>
      </c>
      <c r="T125" s="158" t="str">
        <f ca="1">IFERROR(IF($C125="","",(SUMIF(INDIRECT(calc!AH$6),$C125,INDIRECT(calc!AH$12))+SUMIF(INDIRECT(calc!AH$7),$C125,INDIRECT(calc!AH$13))+SUMIF(INDIRECT(calc!AH$8),$C125,INDIRECT(calc!AH$14)))/(COUNTIF(INDIRECT(calc!AH$6),$C125)+COUNTIF(INDIRECT(calc!AH$7),$C125)+COUNTIF(INDIRECT(calc!AH$8),$C125))-SUMIF(INDIRECT(calc!AH$6),$C125,INDIRECT(calc!AH$9))-SUMIF(INDIRECT(calc!AH$7),$C125,INDIRECT(calc!AH$10))-SUMIF(INDIRECT(calc!AH$8),$C125,INDIRECT(calc!AH$11))),"")</f>
        <v/>
      </c>
      <c r="U125" s="158" t="str">
        <f ca="1">IFERROR(IF($C125="","",(SUMIF(INDIRECT(calc!AI$6),$C125,INDIRECT(calc!AI$12))+SUMIF(INDIRECT(calc!AI$7),$C125,INDIRECT(calc!AI$13))+SUMIF(INDIRECT(calc!AI$8),$C125,INDIRECT(calc!AI$14)))/(COUNTIF(INDIRECT(calc!AI$6),$C125)+COUNTIF(INDIRECT(calc!AI$7),$C125)+COUNTIF(INDIRECT(calc!AI$8),$C125))-SUMIF(INDIRECT(calc!AI$6),$C125,INDIRECT(calc!AI$9))-SUMIF(INDIRECT(calc!AI$7),$C125,INDIRECT(calc!AI$10))-SUMIF(INDIRECT(calc!AI$8),$C125,INDIRECT(calc!AI$11))),"")</f>
        <v/>
      </c>
      <c r="V125" s="158" t="str">
        <f ca="1">IFERROR(IF($C125="","",(SUMIF(INDIRECT(calc!AJ$6),$C125,INDIRECT(calc!AJ$12))+SUMIF(INDIRECT(calc!AJ$7),$C125,INDIRECT(calc!AJ$13))+SUMIF(INDIRECT(calc!AJ$8),$C125,INDIRECT(calc!AJ$14)))/(COUNTIF(INDIRECT(calc!AJ$6),$C125)+COUNTIF(INDIRECT(calc!AJ$7),$C125)+COUNTIF(INDIRECT(calc!AJ$8),$C125))-SUMIF(INDIRECT(calc!AJ$6),$C125,INDIRECT(calc!AJ$9))-SUMIF(INDIRECT(calc!AJ$7),$C125,INDIRECT(calc!AJ$10))-SUMIF(INDIRECT(calc!AJ$8),$C125,INDIRECT(calc!AJ$11))),"")</f>
        <v/>
      </c>
      <c r="X125" s="137"/>
    </row>
    <row r="126" spans="3:24">
      <c r="C126" s="131" t="str">
        <f t="shared" si="8"/>
        <v/>
      </c>
      <c r="D126" s="131" t="str">
        <f t="shared" si="9"/>
        <v/>
      </c>
      <c r="E126" s="142">
        <f>SUMIF(Stocks!A:$A,$C126,Stocks!$B:$B)</f>
        <v>0</v>
      </c>
      <c r="F126" s="142"/>
      <c r="G126" s="146">
        <f t="shared" ca="1" si="7"/>
        <v>0</v>
      </c>
      <c r="H126" s="158" t="str">
        <f ca="1">IFERROR(IF($C126="","",(SUMIF(INDIRECT(calc!V$6),$C126,INDIRECT(calc!V$12))+SUMIF(INDIRECT(calc!V$7),$C126,INDIRECT(calc!V$13))+SUMIF(INDIRECT(calc!V$8),$C126,INDIRECT(calc!V$14)))/(COUNTIF(INDIRECT(calc!V$6),$C126)+COUNTIF(INDIRECT(calc!V$7),$C126)+COUNTIF(INDIRECT(calc!V$8),$C126))-SUMIF(INDIRECT(calc!V$6),$C126,INDIRECT(calc!V$9))-SUMIF(INDIRECT(calc!V$7),$C126,INDIRECT(calc!V$10))-SUMIF(INDIRECT(calc!V$8),$C126,INDIRECT(calc!V$11))),"")</f>
        <v/>
      </c>
      <c r="I126" s="158" t="str">
        <f ca="1">IFERROR(IF($C126="","",(SUMIF(INDIRECT(calc!W$6),$C126,INDIRECT(calc!W$12))+SUMIF(INDIRECT(calc!W$7),$C126,INDIRECT(calc!W$13))+SUMIF(INDIRECT(calc!W$8),$C126,INDIRECT(calc!W$14)))/(COUNTIF(INDIRECT(calc!W$6),$C126)+COUNTIF(INDIRECT(calc!W$7),$C126)+COUNTIF(INDIRECT(calc!W$8),$C126))-SUMIF(INDIRECT(calc!W$6),$C126,INDIRECT(calc!W$9))-SUMIF(INDIRECT(calc!W$7),$C126,INDIRECT(calc!W$10))-SUMIF(INDIRECT(calc!W$8),$C126,INDIRECT(calc!W$11))),"")</f>
        <v/>
      </c>
      <c r="J126" s="158" t="str">
        <f ca="1">IFERROR(IF($C126="","",(SUMIF(INDIRECT(calc!X$6),$C126,INDIRECT(calc!X$12))+SUMIF(INDIRECT(calc!X$7),$C126,INDIRECT(calc!X$13))+SUMIF(INDIRECT(calc!X$8),$C126,INDIRECT(calc!X$14)))/(COUNTIF(INDIRECT(calc!X$6),$C126)+COUNTIF(INDIRECT(calc!X$7),$C126)+COUNTIF(INDIRECT(calc!X$8),$C126))-SUMIF(INDIRECT(calc!X$6),$C126,INDIRECT(calc!X$9))-SUMIF(INDIRECT(calc!X$7),$C126,INDIRECT(calc!X$10))-SUMIF(INDIRECT(calc!X$8),$C126,INDIRECT(calc!X$11))),"")</f>
        <v/>
      </c>
      <c r="K126" s="158" t="str">
        <f ca="1">IFERROR(IF($C126="","",(SUMIF(INDIRECT(calc!Y$6),$C126,INDIRECT(calc!Y$12))+SUMIF(INDIRECT(calc!Y$7),$C126,INDIRECT(calc!Y$13))+SUMIF(INDIRECT(calc!Y$8),$C126,INDIRECT(calc!Y$14)))/(COUNTIF(INDIRECT(calc!Y$6),$C126)+COUNTIF(INDIRECT(calc!Y$7),$C126)+COUNTIF(INDIRECT(calc!Y$8),$C126))-SUMIF(INDIRECT(calc!Y$6),$C126,INDIRECT(calc!Y$9))-SUMIF(INDIRECT(calc!Y$7),$C126,INDIRECT(calc!Y$10))-SUMIF(INDIRECT(calc!Y$8),$C126,INDIRECT(calc!Y$11))),"")</f>
        <v/>
      </c>
      <c r="L126" s="158" t="str">
        <f ca="1">IFERROR(IF($C126="","",(SUMIF(INDIRECT(calc!Z$6),$C126,INDIRECT(calc!Z$12))+SUMIF(INDIRECT(calc!Z$7),$C126,INDIRECT(calc!Z$13))+SUMIF(INDIRECT(calc!Z$8),$C126,INDIRECT(calc!Z$14)))/(COUNTIF(INDIRECT(calc!Z$6),$C126)+COUNTIF(INDIRECT(calc!Z$7),$C126)+COUNTIF(INDIRECT(calc!Z$8),$C126))-SUMIF(INDIRECT(calc!Z$6),$C126,INDIRECT(calc!Z$9))-SUMIF(INDIRECT(calc!Z$7),$C126,INDIRECT(calc!Z$10))-SUMIF(INDIRECT(calc!Z$8),$C126,INDIRECT(calc!Z$11))),"")</f>
        <v/>
      </c>
      <c r="M126" s="158" t="str">
        <f ca="1">IFERROR(IF($C126="","",(SUMIF(INDIRECT(calc!AA$6),$C126,INDIRECT(calc!AA$12))+SUMIF(INDIRECT(calc!AA$7),$C126,INDIRECT(calc!AA$13))+SUMIF(INDIRECT(calc!AA$8),$C126,INDIRECT(calc!AA$14)))/(COUNTIF(INDIRECT(calc!AA$6),$C126)+COUNTIF(INDIRECT(calc!AA$7),$C126)+COUNTIF(INDIRECT(calc!AA$8),$C126))-SUMIF(INDIRECT(calc!AA$6),$C126,INDIRECT(calc!AA$9))-SUMIF(INDIRECT(calc!AA$7),$C126,INDIRECT(calc!AA$10))-SUMIF(INDIRECT(calc!AA$8),$C126,INDIRECT(calc!AA$11))),"")</f>
        <v/>
      </c>
      <c r="N126" s="158" t="str">
        <f ca="1">IFERROR(IF($C126="","",(SUMIF(INDIRECT(calc!AB$6),$C126,INDIRECT(calc!AB$12))+SUMIF(INDIRECT(calc!AB$7),$C126,INDIRECT(calc!AB$13))+SUMIF(INDIRECT(calc!AB$8),$C126,INDIRECT(calc!AB$14)))/(COUNTIF(INDIRECT(calc!AB$6),$C126)+COUNTIF(INDIRECT(calc!AB$7),$C126)+COUNTIF(INDIRECT(calc!AB$8),$C126))-SUMIF(INDIRECT(calc!AB$6),$C126,INDIRECT(calc!AB$9))-SUMIF(INDIRECT(calc!AB$7),$C126,INDIRECT(calc!AB$10))-SUMIF(INDIRECT(calc!AB$8),$C126,INDIRECT(calc!AB$11))),"")</f>
        <v/>
      </c>
      <c r="O126" s="158" t="str">
        <f ca="1">IFERROR(IF($C126="","",(SUMIF(INDIRECT(calc!AC$6),$C126,INDIRECT(calc!AC$12))+SUMIF(INDIRECT(calc!AC$7),$C126,INDIRECT(calc!AC$13))+SUMIF(INDIRECT(calc!AC$8),$C126,INDIRECT(calc!AC$14)))/(COUNTIF(INDIRECT(calc!AC$6),$C126)+COUNTIF(INDIRECT(calc!AC$7),$C126)+COUNTIF(INDIRECT(calc!AC$8),$C126))-SUMIF(INDIRECT(calc!AC$6),$C126,INDIRECT(calc!AC$9))-SUMIF(INDIRECT(calc!AC$7),$C126,INDIRECT(calc!AC$10))-SUMIF(INDIRECT(calc!AC$8),$C126,INDIRECT(calc!AC$11))),"")</f>
        <v/>
      </c>
      <c r="P126" s="158" t="str">
        <f ca="1">IFERROR(IF($C126="","",(SUMIF(INDIRECT(calc!AD$6),$C126,INDIRECT(calc!AD$12))+SUMIF(INDIRECT(calc!AD$7),$C126,INDIRECT(calc!AD$13))+SUMIF(INDIRECT(calc!AD$8),$C126,INDIRECT(calc!AD$14)))/(COUNTIF(INDIRECT(calc!AD$6),$C126)+COUNTIF(INDIRECT(calc!AD$7),$C126)+COUNTIF(INDIRECT(calc!AD$8),$C126))-SUMIF(INDIRECT(calc!AD$6),$C126,INDIRECT(calc!AD$9))-SUMIF(INDIRECT(calc!AD$7),$C126,INDIRECT(calc!AD$10))-SUMIF(INDIRECT(calc!AD$8),$C126,INDIRECT(calc!AD$11))),"")</f>
        <v/>
      </c>
      <c r="Q126" s="158" t="str">
        <f ca="1">IFERROR(IF($C126="","",(SUMIF(INDIRECT(calc!AE$6),$C126,INDIRECT(calc!AE$12))+SUMIF(INDIRECT(calc!AE$7),$C126,INDIRECT(calc!AE$13))+SUMIF(INDIRECT(calc!AE$8),$C126,INDIRECT(calc!AE$14)))/(COUNTIF(INDIRECT(calc!AE$6),$C126)+COUNTIF(INDIRECT(calc!AE$7),$C126)+COUNTIF(INDIRECT(calc!AE$8),$C126))-SUMIF(INDIRECT(calc!AE$6),$C126,INDIRECT(calc!AE$9))-SUMIF(INDIRECT(calc!AE$7),$C126,INDIRECT(calc!AE$10))-SUMIF(INDIRECT(calc!AE$8),$C126,INDIRECT(calc!AE$11))),"")</f>
        <v/>
      </c>
      <c r="R126" s="158" t="str">
        <f ca="1">IFERROR(IF($C126="","",(SUMIF(INDIRECT(calc!AF$6),$C126,INDIRECT(calc!AF$12))+SUMIF(INDIRECT(calc!AF$7),$C126,INDIRECT(calc!AF$13))+SUMIF(INDIRECT(calc!AF$8),$C126,INDIRECT(calc!AF$14)))/(COUNTIF(INDIRECT(calc!AF$6),$C126)+COUNTIF(INDIRECT(calc!AF$7),$C126)+COUNTIF(INDIRECT(calc!AF$8),$C126))-SUMIF(INDIRECT(calc!AF$6),$C126,INDIRECT(calc!AF$9))-SUMIF(INDIRECT(calc!AF$7),$C126,INDIRECT(calc!AF$10))-SUMIF(INDIRECT(calc!AF$8),$C126,INDIRECT(calc!AF$11))),"")</f>
        <v/>
      </c>
      <c r="S126" s="158" t="str">
        <f ca="1">IFERROR(IF($C126="","",(SUMIF(INDIRECT(calc!AG$6),$C126,INDIRECT(calc!AG$12))+SUMIF(INDIRECT(calc!AG$7),$C126,INDIRECT(calc!AG$13))+SUMIF(INDIRECT(calc!AG$8),$C126,INDIRECT(calc!AG$14)))/(COUNTIF(INDIRECT(calc!AG$6),$C126)+COUNTIF(INDIRECT(calc!AG$7),$C126)+COUNTIF(INDIRECT(calc!AG$8),$C126))-SUMIF(INDIRECT(calc!AG$6),$C126,INDIRECT(calc!AG$9))-SUMIF(INDIRECT(calc!AG$7),$C126,INDIRECT(calc!AG$10))-SUMIF(INDIRECT(calc!AG$8),$C126,INDIRECT(calc!AG$11))),"")</f>
        <v/>
      </c>
      <c r="T126" s="158" t="str">
        <f ca="1">IFERROR(IF($C126="","",(SUMIF(INDIRECT(calc!AH$6),$C126,INDIRECT(calc!AH$12))+SUMIF(INDIRECT(calc!AH$7),$C126,INDIRECT(calc!AH$13))+SUMIF(INDIRECT(calc!AH$8),$C126,INDIRECT(calc!AH$14)))/(COUNTIF(INDIRECT(calc!AH$6),$C126)+COUNTIF(INDIRECT(calc!AH$7),$C126)+COUNTIF(INDIRECT(calc!AH$8),$C126))-SUMIF(INDIRECT(calc!AH$6),$C126,INDIRECT(calc!AH$9))-SUMIF(INDIRECT(calc!AH$7),$C126,INDIRECT(calc!AH$10))-SUMIF(INDIRECT(calc!AH$8),$C126,INDIRECT(calc!AH$11))),"")</f>
        <v/>
      </c>
      <c r="U126" s="158" t="str">
        <f ca="1">IFERROR(IF($C126="","",(SUMIF(INDIRECT(calc!AI$6),$C126,INDIRECT(calc!AI$12))+SUMIF(INDIRECT(calc!AI$7),$C126,INDIRECT(calc!AI$13))+SUMIF(INDIRECT(calc!AI$8),$C126,INDIRECT(calc!AI$14)))/(COUNTIF(INDIRECT(calc!AI$6),$C126)+COUNTIF(INDIRECT(calc!AI$7),$C126)+COUNTIF(INDIRECT(calc!AI$8),$C126))-SUMIF(INDIRECT(calc!AI$6),$C126,INDIRECT(calc!AI$9))-SUMIF(INDIRECT(calc!AI$7),$C126,INDIRECT(calc!AI$10))-SUMIF(INDIRECT(calc!AI$8),$C126,INDIRECT(calc!AI$11))),"")</f>
        <v/>
      </c>
      <c r="V126" s="158" t="str">
        <f ca="1">IFERROR(IF($C126="","",(SUMIF(INDIRECT(calc!AJ$6),$C126,INDIRECT(calc!AJ$12))+SUMIF(INDIRECT(calc!AJ$7),$C126,INDIRECT(calc!AJ$13))+SUMIF(INDIRECT(calc!AJ$8),$C126,INDIRECT(calc!AJ$14)))/(COUNTIF(INDIRECT(calc!AJ$6),$C126)+COUNTIF(INDIRECT(calc!AJ$7),$C126)+COUNTIF(INDIRECT(calc!AJ$8),$C126))-SUMIF(INDIRECT(calc!AJ$6),$C126,INDIRECT(calc!AJ$9))-SUMIF(INDIRECT(calc!AJ$7),$C126,INDIRECT(calc!AJ$10))-SUMIF(INDIRECT(calc!AJ$8),$C126,INDIRECT(calc!AJ$11))),"")</f>
        <v/>
      </c>
      <c r="X126" s="137"/>
    </row>
    <row r="127" spans="3:24">
      <c r="C127" s="131" t="str">
        <f t="shared" si="8"/>
        <v/>
      </c>
      <c r="D127" s="131" t="str">
        <f t="shared" si="9"/>
        <v/>
      </c>
      <c r="E127" s="142">
        <f>SUMIF(Stocks!A:$A,$C127,Stocks!$B:$B)</f>
        <v>0</v>
      </c>
      <c r="F127" s="142"/>
      <c r="G127" s="146">
        <f t="shared" ca="1" si="7"/>
        <v>0</v>
      </c>
      <c r="H127" s="158" t="str">
        <f ca="1">IFERROR(IF($C127="","",(SUMIF(INDIRECT(calc!V$6),$C127,INDIRECT(calc!V$12))+SUMIF(INDIRECT(calc!V$7),$C127,INDIRECT(calc!V$13))+SUMIF(INDIRECT(calc!V$8),$C127,INDIRECT(calc!V$14)))/(COUNTIF(INDIRECT(calc!V$6),$C127)+COUNTIF(INDIRECT(calc!V$7),$C127)+COUNTIF(INDIRECT(calc!V$8),$C127))-SUMIF(INDIRECT(calc!V$6),$C127,INDIRECT(calc!V$9))-SUMIF(INDIRECT(calc!V$7),$C127,INDIRECT(calc!V$10))-SUMIF(INDIRECT(calc!V$8),$C127,INDIRECT(calc!V$11))),"")</f>
        <v/>
      </c>
      <c r="I127" s="158" t="str">
        <f ca="1">IFERROR(IF($C127="","",(SUMIF(INDIRECT(calc!W$6),$C127,INDIRECT(calc!W$12))+SUMIF(INDIRECT(calc!W$7),$C127,INDIRECT(calc!W$13))+SUMIF(INDIRECT(calc!W$8),$C127,INDIRECT(calc!W$14)))/(COUNTIF(INDIRECT(calc!W$6),$C127)+COUNTIF(INDIRECT(calc!W$7),$C127)+COUNTIF(INDIRECT(calc!W$8),$C127))-SUMIF(INDIRECT(calc!W$6),$C127,INDIRECT(calc!W$9))-SUMIF(INDIRECT(calc!W$7),$C127,INDIRECT(calc!W$10))-SUMIF(INDIRECT(calc!W$8),$C127,INDIRECT(calc!W$11))),"")</f>
        <v/>
      </c>
      <c r="J127" s="158" t="str">
        <f ca="1">IFERROR(IF($C127="","",(SUMIF(INDIRECT(calc!X$6),$C127,INDIRECT(calc!X$12))+SUMIF(INDIRECT(calc!X$7),$C127,INDIRECT(calc!X$13))+SUMIF(INDIRECT(calc!X$8),$C127,INDIRECT(calc!X$14)))/(COUNTIF(INDIRECT(calc!X$6),$C127)+COUNTIF(INDIRECT(calc!X$7),$C127)+COUNTIF(INDIRECT(calc!X$8),$C127))-SUMIF(INDIRECT(calc!X$6),$C127,INDIRECT(calc!X$9))-SUMIF(INDIRECT(calc!X$7),$C127,INDIRECT(calc!X$10))-SUMIF(INDIRECT(calc!X$8),$C127,INDIRECT(calc!X$11))),"")</f>
        <v/>
      </c>
      <c r="K127" s="158" t="str">
        <f ca="1">IFERROR(IF($C127="","",(SUMIF(INDIRECT(calc!Y$6),$C127,INDIRECT(calc!Y$12))+SUMIF(INDIRECT(calc!Y$7),$C127,INDIRECT(calc!Y$13))+SUMIF(INDIRECT(calc!Y$8),$C127,INDIRECT(calc!Y$14)))/(COUNTIF(INDIRECT(calc!Y$6),$C127)+COUNTIF(INDIRECT(calc!Y$7),$C127)+COUNTIF(INDIRECT(calc!Y$8),$C127))-SUMIF(INDIRECT(calc!Y$6),$C127,INDIRECT(calc!Y$9))-SUMIF(INDIRECT(calc!Y$7),$C127,INDIRECT(calc!Y$10))-SUMIF(INDIRECT(calc!Y$8),$C127,INDIRECT(calc!Y$11))),"")</f>
        <v/>
      </c>
      <c r="L127" s="158" t="str">
        <f ca="1">IFERROR(IF($C127="","",(SUMIF(INDIRECT(calc!Z$6),$C127,INDIRECT(calc!Z$12))+SUMIF(INDIRECT(calc!Z$7),$C127,INDIRECT(calc!Z$13))+SUMIF(INDIRECT(calc!Z$8),$C127,INDIRECT(calc!Z$14)))/(COUNTIF(INDIRECT(calc!Z$6),$C127)+COUNTIF(INDIRECT(calc!Z$7),$C127)+COUNTIF(INDIRECT(calc!Z$8),$C127))-SUMIF(INDIRECT(calc!Z$6),$C127,INDIRECT(calc!Z$9))-SUMIF(INDIRECT(calc!Z$7),$C127,INDIRECT(calc!Z$10))-SUMIF(INDIRECT(calc!Z$8),$C127,INDIRECT(calc!Z$11))),"")</f>
        <v/>
      </c>
      <c r="M127" s="158" t="str">
        <f ca="1">IFERROR(IF($C127="","",(SUMIF(INDIRECT(calc!AA$6),$C127,INDIRECT(calc!AA$12))+SUMIF(INDIRECT(calc!AA$7),$C127,INDIRECT(calc!AA$13))+SUMIF(INDIRECT(calc!AA$8),$C127,INDIRECT(calc!AA$14)))/(COUNTIF(INDIRECT(calc!AA$6),$C127)+COUNTIF(INDIRECT(calc!AA$7),$C127)+COUNTIF(INDIRECT(calc!AA$8),$C127))-SUMIF(INDIRECT(calc!AA$6),$C127,INDIRECT(calc!AA$9))-SUMIF(INDIRECT(calc!AA$7),$C127,INDIRECT(calc!AA$10))-SUMIF(INDIRECT(calc!AA$8),$C127,INDIRECT(calc!AA$11))),"")</f>
        <v/>
      </c>
      <c r="N127" s="158" t="str">
        <f ca="1">IFERROR(IF($C127="","",(SUMIF(INDIRECT(calc!AB$6),$C127,INDIRECT(calc!AB$12))+SUMIF(INDIRECT(calc!AB$7),$C127,INDIRECT(calc!AB$13))+SUMIF(INDIRECT(calc!AB$8),$C127,INDIRECT(calc!AB$14)))/(COUNTIF(INDIRECT(calc!AB$6),$C127)+COUNTIF(INDIRECT(calc!AB$7),$C127)+COUNTIF(INDIRECT(calc!AB$8),$C127))-SUMIF(INDIRECT(calc!AB$6),$C127,INDIRECT(calc!AB$9))-SUMIF(INDIRECT(calc!AB$7),$C127,INDIRECT(calc!AB$10))-SUMIF(INDIRECT(calc!AB$8),$C127,INDIRECT(calc!AB$11))),"")</f>
        <v/>
      </c>
      <c r="O127" s="158" t="str">
        <f ca="1">IFERROR(IF($C127="","",(SUMIF(INDIRECT(calc!AC$6),$C127,INDIRECT(calc!AC$12))+SUMIF(INDIRECT(calc!AC$7),$C127,INDIRECT(calc!AC$13))+SUMIF(INDIRECT(calc!AC$8),$C127,INDIRECT(calc!AC$14)))/(COUNTIF(INDIRECT(calc!AC$6),$C127)+COUNTIF(INDIRECT(calc!AC$7),$C127)+COUNTIF(INDIRECT(calc!AC$8),$C127))-SUMIF(INDIRECT(calc!AC$6),$C127,INDIRECT(calc!AC$9))-SUMIF(INDIRECT(calc!AC$7),$C127,INDIRECT(calc!AC$10))-SUMIF(INDIRECT(calc!AC$8),$C127,INDIRECT(calc!AC$11))),"")</f>
        <v/>
      </c>
      <c r="P127" s="158" t="str">
        <f ca="1">IFERROR(IF($C127="","",(SUMIF(INDIRECT(calc!AD$6),$C127,INDIRECT(calc!AD$12))+SUMIF(INDIRECT(calc!AD$7),$C127,INDIRECT(calc!AD$13))+SUMIF(INDIRECT(calc!AD$8),$C127,INDIRECT(calc!AD$14)))/(COUNTIF(INDIRECT(calc!AD$6),$C127)+COUNTIF(INDIRECT(calc!AD$7),$C127)+COUNTIF(INDIRECT(calc!AD$8),$C127))-SUMIF(INDIRECT(calc!AD$6),$C127,INDIRECT(calc!AD$9))-SUMIF(INDIRECT(calc!AD$7),$C127,INDIRECT(calc!AD$10))-SUMIF(INDIRECT(calc!AD$8),$C127,INDIRECT(calc!AD$11))),"")</f>
        <v/>
      </c>
      <c r="Q127" s="158" t="str">
        <f ca="1">IFERROR(IF($C127="","",(SUMIF(INDIRECT(calc!AE$6),$C127,INDIRECT(calc!AE$12))+SUMIF(INDIRECT(calc!AE$7),$C127,INDIRECT(calc!AE$13))+SUMIF(INDIRECT(calc!AE$8),$C127,INDIRECT(calc!AE$14)))/(COUNTIF(INDIRECT(calc!AE$6),$C127)+COUNTIF(INDIRECT(calc!AE$7),$C127)+COUNTIF(INDIRECT(calc!AE$8),$C127))-SUMIF(INDIRECT(calc!AE$6),$C127,INDIRECT(calc!AE$9))-SUMIF(INDIRECT(calc!AE$7),$C127,INDIRECT(calc!AE$10))-SUMIF(INDIRECT(calc!AE$8),$C127,INDIRECT(calc!AE$11))),"")</f>
        <v/>
      </c>
      <c r="R127" s="158" t="str">
        <f ca="1">IFERROR(IF($C127="","",(SUMIF(INDIRECT(calc!AF$6),$C127,INDIRECT(calc!AF$12))+SUMIF(INDIRECT(calc!AF$7),$C127,INDIRECT(calc!AF$13))+SUMIF(INDIRECT(calc!AF$8),$C127,INDIRECT(calc!AF$14)))/(COUNTIF(INDIRECT(calc!AF$6),$C127)+COUNTIF(INDIRECT(calc!AF$7),$C127)+COUNTIF(INDIRECT(calc!AF$8),$C127))-SUMIF(INDIRECT(calc!AF$6),$C127,INDIRECT(calc!AF$9))-SUMIF(INDIRECT(calc!AF$7),$C127,INDIRECT(calc!AF$10))-SUMIF(INDIRECT(calc!AF$8),$C127,INDIRECT(calc!AF$11))),"")</f>
        <v/>
      </c>
      <c r="S127" s="158" t="str">
        <f ca="1">IFERROR(IF($C127="","",(SUMIF(INDIRECT(calc!AG$6),$C127,INDIRECT(calc!AG$12))+SUMIF(INDIRECT(calc!AG$7),$C127,INDIRECT(calc!AG$13))+SUMIF(INDIRECT(calc!AG$8),$C127,INDIRECT(calc!AG$14)))/(COUNTIF(INDIRECT(calc!AG$6),$C127)+COUNTIF(INDIRECT(calc!AG$7),$C127)+COUNTIF(INDIRECT(calc!AG$8),$C127))-SUMIF(INDIRECT(calc!AG$6),$C127,INDIRECT(calc!AG$9))-SUMIF(INDIRECT(calc!AG$7),$C127,INDIRECT(calc!AG$10))-SUMIF(INDIRECT(calc!AG$8),$C127,INDIRECT(calc!AG$11))),"")</f>
        <v/>
      </c>
      <c r="T127" s="158" t="str">
        <f ca="1">IFERROR(IF($C127="","",(SUMIF(INDIRECT(calc!AH$6),$C127,INDIRECT(calc!AH$12))+SUMIF(INDIRECT(calc!AH$7),$C127,INDIRECT(calc!AH$13))+SUMIF(INDIRECT(calc!AH$8),$C127,INDIRECT(calc!AH$14)))/(COUNTIF(INDIRECT(calc!AH$6),$C127)+COUNTIF(INDIRECT(calc!AH$7),$C127)+COUNTIF(INDIRECT(calc!AH$8),$C127))-SUMIF(INDIRECT(calc!AH$6),$C127,INDIRECT(calc!AH$9))-SUMIF(INDIRECT(calc!AH$7),$C127,INDIRECT(calc!AH$10))-SUMIF(INDIRECT(calc!AH$8),$C127,INDIRECT(calc!AH$11))),"")</f>
        <v/>
      </c>
      <c r="U127" s="158" t="str">
        <f ca="1">IFERROR(IF($C127="","",(SUMIF(INDIRECT(calc!AI$6),$C127,INDIRECT(calc!AI$12))+SUMIF(INDIRECT(calc!AI$7),$C127,INDIRECT(calc!AI$13))+SUMIF(INDIRECT(calc!AI$8),$C127,INDIRECT(calc!AI$14)))/(COUNTIF(INDIRECT(calc!AI$6),$C127)+COUNTIF(INDIRECT(calc!AI$7),$C127)+COUNTIF(INDIRECT(calc!AI$8),$C127))-SUMIF(INDIRECT(calc!AI$6),$C127,INDIRECT(calc!AI$9))-SUMIF(INDIRECT(calc!AI$7),$C127,INDIRECT(calc!AI$10))-SUMIF(INDIRECT(calc!AI$8),$C127,INDIRECT(calc!AI$11))),"")</f>
        <v/>
      </c>
      <c r="V127" s="158" t="str">
        <f ca="1">IFERROR(IF($C127="","",(SUMIF(INDIRECT(calc!AJ$6),$C127,INDIRECT(calc!AJ$12))+SUMIF(INDIRECT(calc!AJ$7),$C127,INDIRECT(calc!AJ$13))+SUMIF(INDIRECT(calc!AJ$8),$C127,INDIRECT(calc!AJ$14)))/(COUNTIF(INDIRECT(calc!AJ$6),$C127)+COUNTIF(INDIRECT(calc!AJ$7),$C127)+COUNTIF(INDIRECT(calc!AJ$8),$C127))-SUMIF(INDIRECT(calc!AJ$6),$C127,INDIRECT(calc!AJ$9))-SUMIF(INDIRECT(calc!AJ$7),$C127,INDIRECT(calc!AJ$10))-SUMIF(INDIRECT(calc!AJ$8),$C127,INDIRECT(calc!AJ$11))),"")</f>
        <v/>
      </c>
      <c r="X127" s="137"/>
    </row>
    <row r="128" spans="3:24">
      <c r="C128" s="131" t="str">
        <f t="shared" si="8"/>
        <v/>
      </c>
      <c r="D128" s="131" t="str">
        <f t="shared" si="9"/>
        <v/>
      </c>
      <c r="E128" s="142">
        <f>SUMIF(Stocks!A:$A,$C128,Stocks!$B:$B)</f>
        <v>0</v>
      </c>
      <c r="F128" s="142"/>
      <c r="G128" s="146">
        <f t="shared" ca="1" si="7"/>
        <v>0</v>
      </c>
      <c r="H128" s="158" t="str">
        <f ca="1">IFERROR(IF($C128="","",(SUMIF(INDIRECT(calc!V$6),$C128,INDIRECT(calc!V$12))+SUMIF(INDIRECT(calc!V$7),$C128,INDIRECT(calc!V$13))+SUMIF(INDIRECT(calc!V$8),$C128,INDIRECT(calc!V$14)))/(COUNTIF(INDIRECT(calc!V$6),$C128)+COUNTIF(INDIRECT(calc!V$7),$C128)+COUNTIF(INDIRECT(calc!V$8),$C128))-SUMIF(INDIRECT(calc!V$6),$C128,INDIRECT(calc!V$9))-SUMIF(INDIRECT(calc!V$7),$C128,INDIRECT(calc!V$10))-SUMIF(INDIRECT(calc!V$8),$C128,INDIRECT(calc!V$11))),"")</f>
        <v/>
      </c>
      <c r="I128" s="158" t="str">
        <f ca="1">IFERROR(IF($C128="","",(SUMIF(INDIRECT(calc!W$6),$C128,INDIRECT(calc!W$12))+SUMIF(INDIRECT(calc!W$7),$C128,INDIRECT(calc!W$13))+SUMIF(INDIRECT(calc!W$8),$C128,INDIRECT(calc!W$14)))/(COUNTIF(INDIRECT(calc!W$6),$C128)+COUNTIF(INDIRECT(calc!W$7),$C128)+COUNTIF(INDIRECT(calc!W$8),$C128))-SUMIF(INDIRECT(calc!W$6),$C128,INDIRECT(calc!W$9))-SUMIF(INDIRECT(calc!W$7),$C128,INDIRECT(calc!W$10))-SUMIF(INDIRECT(calc!W$8),$C128,INDIRECT(calc!W$11))),"")</f>
        <v/>
      </c>
      <c r="J128" s="158" t="str">
        <f ca="1">IFERROR(IF($C128="","",(SUMIF(INDIRECT(calc!X$6),$C128,INDIRECT(calc!X$12))+SUMIF(INDIRECT(calc!X$7),$C128,INDIRECT(calc!X$13))+SUMIF(INDIRECT(calc!X$8),$C128,INDIRECT(calc!X$14)))/(COUNTIF(INDIRECT(calc!X$6),$C128)+COUNTIF(INDIRECT(calc!X$7),$C128)+COUNTIF(INDIRECT(calc!X$8),$C128))-SUMIF(INDIRECT(calc!X$6),$C128,INDIRECT(calc!X$9))-SUMIF(INDIRECT(calc!X$7),$C128,INDIRECT(calc!X$10))-SUMIF(INDIRECT(calc!X$8),$C128,INDIRECT(calc!X$11))),"")</f>
        <v/>
      </c>
      <c r="K128" s="158" t="str">
        <f ca="1">IFERROR(IF($C128="","",(SUMIF(INDIRECT(calc!Y$6),$C128,INDIRECT(calc!Y$12))+SUMIF(INDIRECT(calc!Y$7),$C128,INDIRECT(calc!Y$13))+SUMIF(INDIRECT(calc!Y$8),$C128,INDIRECT(calc!Y$14)))/(COUNTIF(INDIRECT(calc!Y$6),$C128)+COUNTIF(INDIRECT(calc!Y$7),$C128)+COUNTIF(INDIRECT(calc!Y$8),$C128))-SUMIF(INDIRECT(calc!Y$6),$C128,INDIRECT(calc!Y$9))-SUMIF(INDIRECT(calc!Y$7),$C128,INDIRECT(calc!Y$10))-SUMIF(INDIRECT(calc!Y$8),$C128,INDIRECT(calc!Y$11))),"")</f>
        <v/>
      </c>
      <c r="L128" s="158" t="str">
        <f ca="1">IFERROR(IF($C128="","",(SUMIF(INDIRECT(calc!Z$6),$C128,INDIRECT(calc!Z$12))+SUMIF(INDIRECT(calc!Z$7),$C128,INDIRECT(calc!Z$13))+SUMIF(INDIRECT(calc!Z$8),$C128,INDIRECT(calc!Z$14)))/(COUNTIF(INDIRECT(calc!Z$6),$C128)+COUNTIF(INDIRECT(calc!Z$7),$C128)+COUNTIF(INDIRECT(calc!Z$8),$C128))-SUMIF(INDIRECT(calc!Z$6),$C128,INDIRECT(calc!Z$9))-SUMIF(INDIRECT(calc!Z$7),$C128,INDIRECT(calc!Z$10))-SUMIF(INDIRECT(calc!Z$8),$C128,INDIRECT(calc!Z$11))),"")</f>
        <v/>
      </c>
      <c r="M128" s="158" t="str">
        <f ca="1">IFERROR(IF($C128="","",(SUMIF(INDIRECT(calc!AA$6),$C128,INDIRECT(calc!AA$12))+SUMIF(INDIRECT(calc!AA$7),$C128,INDIRECT(calc!AA$13))+SUMIF(INDIRECT(calc!AA$8),$C128,INDIRECT(calc!AA$14)))/(COUNTIF(INDIRECT(calc!AA$6),$C128)+COUNTIF(INDIRECT(calc!AA$7),$C128)+COUNTIF(INDIRECT(calc!AA$8),$C128))-SUMIF(INDIRECT(calc!AA$6),$C128,INDIRECT(calc!AA$9))-SUMIF(INDIRECT(calc!AA$7),$C128,INDIRECT(calc!AA$10))-SUMIF(INDIRECT(calc!AA$8),$C128,INDIRECT(calc!AA$11))),"")</f>
        <v/>
      </c>
      <c r="N128" s="158" t="str">
        <f ca="1">IFERROR(IF($C128="","",(SUMIF(INDIRECT(calc!AB$6),$C128,INDIRECT(calc!AB$12))+SUMIF(INDIRECT(calc!AB$7),$C128,INDIRECT(calc!AB$13))+SUMIF(INDIRECT(calc!AB$8),$C128,INDIRECT(calc!AB$14)))/(COUNTIF(INDIRECT(calc!AB$6),$C128)+COUNTIF(INDIRECT(calc!AB$7),$C128)+COUNTIF(INDIRECT(calc!AB$8),$C128))-SUMIF(INDIRECT(calc!AB$6),$C128,INDIRECT(calc!AB$9))-SUMIF(INDIRECT(calc!AB$7),$C128,INDIRECT(calc!AB$10))-SUMIF(INDIRECT(calc!AB$8),$C128,INDIRECT(calc!AB$11))),"")</f>
        <v/>
      </c>
      <c r="O128" s="158" t="str">
        <f ca="1">IFERROR(IF($C128="","",(SUMIF(INDIRECT(calc!AC$6),$C128,INDIRECT(calc!AC$12))+SUMIF(INDIRECT(calc!AC$7),$C128,INDIRECT(calc!AC$13))+SUMIF(INDIRECT(calc!AC$8),$C128,INDIRECT(calc!AC$14)))/(COUNTIF(INDIRECT(calc!AC$6),$C128)+COUNTIF(INDIRECT(calc!AC$7),$C128)+COUNTIF(INDIRECT(calc!AC$8),$C128))-SUMIF(INDIRECT(calc!AC$6),$C128,INDIRECT(calc!AC$9))-SUMIF(INDIRECT(calc!AC$7),$C128,INDIRECT(calc!AC$10))-SUMIF(INDIRECT(calc!AC$8),$C128,INDIRECT(calc!AC$11))),"")</f>
        <v/>
      </c>
      <c r="P128" s="158" t="str">
        <f ca="1">IFERROR(IF($C128="","",(SUMIF(INDIRECT(calc!AD$6),$C128,INDIRECT(calc!AD$12))+SUMIF(INDIRECT(calc!AD$7),$C128,INDIRECT(calc!AD$13))+SUMIF(INDIRECT(calc!AD$8),$C128,INDIRECT(calc!AD$14)))/(COUNTIF(INDIRECT(calc!AD$6),$C128)+COUNTIF(INDIRECT(calc!AD$7),$C128)+COUNTIF(INDIRECT(calc!AD$8),$C128))-SUMIF(INDIRECT(calc!AD$6),$C128,INDIRECT(calc!AD$9))-SUMIF(INDIRECT(calc!AD$7),$C128,INDIRECT(calc!AD$10))-SUMIF(INDIRECT(calc!AD$8),$C128,INDIRECT(calc!AD$11))),"")</f>
        <v/>
      </c>
      <c r="Q128" s="158" t="str">
        <f ca="1">IFERROR(IF($C128="","",(SUMIF(INDIRECT(calc!AE$6),$C128,INDIRECT(calc!AE$12))+SUMIF(INDIRECT(calc!AE$7),$C128,INDIRECT(calc!AE$13))+SUMIF(INDIRECT(calc!AE$8),$C128,INDIRECT(calc!AE$14)))/(COUNTIF(INDIRECT(calc!AE$6),$C128)+COUNTIF(INDIRECT(calc!AE$7),$C128)+COUNTIF(INDIRECT(calc!AE$8),$C128))-SUMIF(INDIRECT(calc!AE$6),$C128,INDIRECT(calc!AE$9))-SUMIF(INDIRECT(calc!AE$7),$C128,INDIRECT(calc!AE$10))-SUMIF(INDIRECT(calc!AE$8),$C128,INDIRECT(calc!AE$11))),"")</f>
        <v/>
      </c>
      <c r="R128" s="158" t="str">
        <f ca="1">IFERROR(IF($C128="","",(SUMIF(INDIRECT(calc!AF$6),$C128,INDIRECT(calc!AF$12))+SUMIF(INDIRECT(calc!AF$7),$C128,INDIRECT(calc!AF$13))+SUMIF(INDIRECT(calc!AF$8),$C128,INDIRECT(calc!AF$14)))/(COUNTIF(INDIRECT(calc!AF$6),$C128)+COUNTIF(INDIRECT(calc!AF$7),$C128)+COUNTIF(INDIRECT(calc!AF$8),$C128))-SUMIF(INDIRECT(calc!AF$6),$C128,INDIRECT(calc!AF$9))-SUMIF(INDIRECT(calc!AF$7),$C128,INDIRECT(calc!AF$10))-SUMIF(INDIRECT(calc!AF$8),$C128,INDIRECT(calc!AF$11))),"")</f>
        <v/>
      </c>
      <c r="S128" s="158" t="str">
        <f ca="1">IFERROR(IF($C128="","",(SUMIF(INDIRECT(calc!AG$6),$C128,INDIRECT(calc!AG$12))+SUMIF(INDIRECT(calc!AG$7),$C128,INDIRECT(calc!AG$13))+SUMIF(INDIRECT(calc!AG$8),$C128,INDIRECT(calc!AG$14)))/(COUNTIF(INDIRECT(calc!AG$6),$C128)+COUNTIF(INDIRECT(calc!AG$7),$C128)+COUNTIF(INDIRECT(calc!AG$8),$C128))-SUMIF(INDIRECT(calc!AG$6),$C128,INDIRECT(calc!AG$9))-SUMIF(INDIRECT(calc!AG$7),$C128,INDIRECT(calc!AG$10))-SUMIF(INDIRECT(calc!AG$8),$C128,INDIRECT(calc!AG$11))),"")</f>
        <v/>
      </c>
      <c r="T128" s="158" t="str">
        <f ca="1">IFERROR(IF($C128="","",(SUMIF(INDIRECT(calc!AH$6),$C128,INDIRECT(calc!AH$12))+SUMIF(INDIRECT(calc!AH$7),$C128,INDIRECT(calc!AH$13))+SUMIF(INDIRECT(calc!AH$8),$C128,INDIRECT(calc!AH$14)))/(COUNTIF(INDIRECT(calc!AH$6),$C128)+COUNTIF(INDIRECT(calc!AH$7),$C128)+COUNTIF(INDIRECT(calc!AH$8),$C128))-SUMIF(INDIRECT(calc!AH$6),$C128,INDIRECT(calc!AH$9))-SUMIF(INDIRECT(calc!AH$7),$C128,INDIRECT(calc!AH$10))-SUMIF(INDIRECT(calc!AH$8),$C128,INDIRECT(calc!AH$11))),"")</f>
        <v/>
      </c>
      <c r="U128" s="158" t="str">
        <f ca="1">IFERROR(IF($C128="","",(SUMIF(INDIRECT(calc!AI$6),$C128,INDIRECT(calc!AI$12))+SUMIF(INDIRECT(calc!AI$7),$C128,INDIRECT(calc!AI$13))+SUMIF(INDIRECT(calc!AI$8),$C128,INDIRECT(calc!AI$14)))/(COUNTIF(INDIRECT(calc!AI$6),$C128)+COUNTIF(INDIRECT(calc!AI$7),$C128)+COUNTIF(INDIRECT(calc!AI$8),$C128))-SUMIF(INDIRECT(calc!AI$6),$C128,INDIRECT(calc!AI$9))-SUMIF(INDIRECT(calc!AI$7),$C128,INDIRECT(calc!AI$10))-SUMIF(INDIRECT(calc!AI$8),$C128,INDIRECT(calc!AI$11))),"")</f>
        <v/>
      </c>
      <c r="V128" s="158" t="str">
        <f ca="1">IFERROR(IF($C128="","",(SUMIF(INDIRECT(calc!AJ$6),$C128,INDIRECT(calc!AJ$12))+SUMIF(INDIRECT(calc!AJ$7),$C128,INDIRECT(calc!AJ$13))+SUMIF(INDIRECT(calc!AJ$8),$C128,INDIRECT(calc!AJ$14)))/(COUNTIF(INDIRECT(calc!AJ$6),$C128)+COUNTIF(INDIRECT(calc!AJ$7),$C128)+COUNTIF(INDIRECT(calc!AJ$8),$C128))-SUMIF(INDIRECT(calc!AJ$6),$C128,INDIRECT(calc!AJ$9))-SUMIF(INDIRECT(calc!AJ$7),$C128,INDIRECT(calc!AJ$10))-SUMIF(INDIRECT(calc!AJ$8),$C128,INDIRECT(calc!AJ$11))),"")</f>
        <v/>
      </c>
      <c r="X128" s="137"/>
    </row>
    <row r="129" spans="3:24">
      <c r="C129" s="131" t="str">
        <f t="shared" si="8"/>
        <v/>
      </c>
      <c r="D129" s="131" t="str">
        <f t="shared" si="9"/>
        <v/>
      </c>
      <c r="E129" s="142">
        <f>SUMIF(Stocks!A:$A,$C129,Stocks!$B:$B)</f>
        <v>0</v>
      </c>
      <c r="F129" s="142"/>
      <c r="G129" s="146">
        <f t="shared" ca="1" si="7"/>
        <v>0</v>
      </c>
      <c r="H129" s="158" t="str">
        <f ca="1">IFERROR(IF($C129="","",(SUMIF(INDIRECT(calc!V$6),$C129,INDIRECT(calc!V$12))+SUMIF(INDIRECT(calc!V$7),$C129,INDIRECT(calc!V$13))+SUMIF(INDIRECT(calc!V$8),$C129,INDIRECT(calc!V$14)))/(COUNTIF(INDIRECT(calc!V$6),$C129)+COUNTIF(INDIRECT(calc!V$7),$C129)+COUNTIF(INDIRECT(calc!V$8),$C129))-SUMIF(INDIRECT(calc!V$6),$C129,INDIRECT(calc!V$9))-SUMIF(INDIRECT(calc!V$7),$C129,INDIRECT(calc!V$10))-SUMIF(INDIRECT(calc!V$8),$C129,INDIRECT(calc!V$11))),"")</f>
        <v/>
      </c>
      <c r="I129" s="158" t="str">
        <f ca="1">IFERROR(IF($C129="","",(SUMIF(INDIRECT(calc!W$6),$C129,INDIRECT(calc!W$12))+SUMIF(INDIRECT(calc!W$7),$C129,INDIRECT(calc!W$13))+SUMIF(INDIRECT(calc!W$8),$C129,INDIRECT(calc!W$14)))/(COUNTIF(INDIRECT(calc!W$6),$C129)+COUNTIF(INDIRECT(calc!W$7),$C129)+COUNTIF(INDIRECT(calc!W$8),$C129))-SUMIF(INDIRECT(calc!W$6),$C129,INDIRECT(calc!W$9))-SUMIF(INDIRECT(calc!W$7),$C129,INDIRECT(calc!W$10))-SUMIF(INDIRECT(calc!W$8),$C129,INDIRECT(calc!W$11))),"")</f>
        <v/>
      </c>
      <c r="J129" s="158" t="str">
        <f ca="1">IFERROR(IF($C129="","",(SUMIF(INDIRECT(calc!X$6),$C129,INDIRECT(calc!X$12))+SUMIF(INDIRECT(calc!X$7),$C129,INDIRECT(calc!X$13))+SUMIF(INDIRECT(calc!X$8),$C129,INDIRECT(calc!X$14)))/(COUNTIF(INDIRECT(calc!X$6),$C129)+COUNTIF(INDIRECT(calc!X$7),$C129)+COUNTIF(INDIRECT(calc!X$8),$C129))-SUMIF(INDIRECT(calc!X$6),$C129,INDIRECT(calc!X$9))-SUMIF(INDIRECT(calc!X$7),$C129,INDIRECT(calc!X$10))-SUMIF(INDIRECT(calc!X$8),$C129,INDIRECT(calc!X$11))),"")</f>
        <v/>
      </c>
      <c r="K129" s="158" t="str">
        <f ca="1">IFERROR(IF($C129="","",(SUMIF(INDIRECT(calc!Y$6),$C129,INDIRECT(calc!Y$12))+SUMIF(INDIRECT(calc!Y$7),$C129,INDIRECT(calc!Y$13))+SUMIF(INDIRECT(calc!Y$8),$C129,INDIRECT(calc!Y$14)))/(COUNTIF(INDIRECT(calc!Y$6),$C129)+COUNTIF(INDIRECT(calc!Y$7),$C129)+COUNTIF(INDIRECT(calc!Y$8),$C129))-SUMIF(INDIRECT(calc!Y$6),$C129,INDIRECT(calc!Y$9))-SUMIF(INDIRECT(calc!Y$7),$C129,INDIRECT(calc!Y$10))-SUMIF(INDIRECT(calc!Y$8),$C129,INDIRECT(calc!Y$11))),"")</f>
        <v/>
      </c>
      <c r="L129" s="158" t="str">
        <f ca="1">IFERROR(IF($C129="","",(SUMIF(INDIRECT(calc!Z$6),$C129,INDIRECT(calc!Z$12))+SUMIF(INDIRECT(calc!Z$7),$C129,INDIRECT(calc!Z$13))+SUMIF(INDIRECT(calc!Z$8),$C129,INDIRECT(calc!Z$14)))/(COUNTIF(INDIRECT(calc!Z$6),$C129)+COUNTIF(INDIRECT(calc!Z$7),$C129)+COUNTIF(INDIRECT(calc!Z$8),$C129))-SUMIF(INDIRECT(calc!Z$6),$C129,INDIRECT(calc!Z$9))-SUMIF(INDIRECT(calc!Z$7),$C129,INDIRECT(calc!Z$10))-SUMIF(INDIRECT(calc!Z$8),$C129,INDIRECT(calc!Z$11))),"")</f>
        <v/>
      </c>
      <c r="M129" s="158" t="str">
        <f ca="1">IFERROR(IF($C129="","",(SUMIF(INDIRECT(calc!AA$6),$C129,INDIRECT(calc!AA$12))+SUMIF(INDIRECT(calc!AA$7),$C129,INDIRECT(calc!AA$13))+SUMIF(INDIRECT(calc!AA$8),$C129,INDIRECT(calc!AA$14)))/(COUNTIF(INDIRECT(calc!AA$6),$C129)+COUNTIF(INDIRECT(calc!AA$7),$C129)+COUNTIF(INDIRECT(calc!AA$8),$C129))-SUMIF(INDIRECT(calc!AA$6),$C129,INDIRECT(calc!AA$9))-SUMIF(INDIRECT(calc!AA$7),$C129,INDIRECT(calc!AA$10))-SUMIF(INDIRECT(calc!AA$8),$C129,INDIRECT(calc!AA$11))),"")</f>
        <v/>
      </c>
      <c r="N129" s="158" t="str">
        <f ca="1">IFERROR(IF($C129="","",(SUMIF(INDIRECT(calc!AB$6),$C129,INDIRECT(calc!AB$12))+SUMIF(INDIRECT(calc!AB$7),$C129,INDIRECT(calc!AB$13))+SUMIF(INDIRECT(calc!AB$8),$C129,INDIRECT(calc!AB$14)))/(COUNTIF(INDIRECT(calc!AB$6),$C129)+COUNTIF(INDIRECT(calc!AB$7),$C129)+COUNTIF(INDIRECT(calc!AB$8),$C129))-SUMIF(INDIRECT(calc!AB$6),$C129,INDIRECT(calc!AB$9))-SUMIF(INDIRECT(calc!AB$7),$C129,INDIRECT(calc!AB$10))-SUMIF(INDIRECT(calc!AB$8),$C129,INDIRECT(calc!AB$11))),"")</f>
        <v/>
      </c>
      <c r="O129" s="158" t="str">
        <f ca="1">IFERROR(IF($C129="","",(SUMIF(INDIRECT(calc!AC$6),$C129,INDIRECT(calc!AC$12))+SUMIF(INDIRECT(calc!AC$7),$C129,INDIRECT(calc!AC$13))+SUMIF(INDIRECT(calc!AC$8),$C129,INDIRECT(calc!AC$14)))/(COUNTIF(INDIRECT(calc!AC$6),$C129)+COUNTIF(INDIRECT(calc!AC$7),$C129)+COUNTIF(INDIRECT(calc!AC$8),$C129))-SUMIF(INDIRECT(calc!AC$6),$C129,INDIRECT(calc!AC$9))-SUMIF(INDIRECT(calc!AC$7),$C129,INDIRECT(calc!AC$10))-SUMIF(INDIRECT(calc!AC$8),$C129,INDIRECT(calc!AC$11))),"")</f>
        <v/>
      </c>
      <c r="P129" s="158" t="str">
        <f ca="1">IFERROR(IF($C129="","",(SUMIF(INDIRECT(calc!AD$6),$C129,INDIRECT(calc!AD$12))+SUMIF(INDIRECT(calc!AD$7),$C129,INDIRECT(calc!AD$13))+SUMIF(INDIRECT(calc!AD$8),$C129,INDIRECT(calc!AD$14)))/(COUNTIF(INDIRECT(calc!AD$6),$C129)+COUNTIF(INDIRECT(calc!AD$7),$C129)+COUNTIF(INDIRECT(calc!AD$8),$C129))-SUMIF(INDIRECT(calc!AD$6),$C129,INDIRECT(calc!AD$9))-SUMIF(INDIRECT(calc!AD$7),$C129,INDIRECT(calc!AD$10))-SUMIF(INDIRECT(calc!AD$8),$C129,INDIRECT(calc!AD$11))),"")</f>
        <v/>
      </c>
      <c r="Q129" s="158" t="str">
        <f ca="1">IFERROR(IF($C129="","",(SUMIF(INDIRECT(calc!AE$6),$C129,INDIRECT(calc!AE$12))+SUMIF(INDIRECT(calc!AE$7),$C129,INDIRECT(calc!AE$13))+SUMIF(INDIRECT(calc!AE$8),$C129,INDIRECT(calc!AE$14)))/(COUNTIF(INDIRECT(calc!AE$6),$C129)+COUNTIF(INDIRECT(calc!AE$7),$C129)+COUNTIF(INDIRECT(calc!AE$8),$C129))-SUMIF(INDIRECT(calc!AE$6),$C129,INDIRECT(calc!AE$9))-SUMIF(INDIRECT(calc!AE$7),$C129,INDIRECT(calc!AE$10))-SUMIF(INDIRECT(calc!AE$8),$C129,INDIRECT(calc!AE$11))),"")</f>
        <v/>
      </c>
      <c r="R129" s="158" t="str">
        <f ca="1">IFERROR(IF($C129="","",(SUMIF(INDIRECT(calc!AF$6),$C129,INDIRECT(calc!AF$12))+SUMIF(INDIRECT(calc!AF$7),$C129,INDIRECT(calc!AF$13))+SUMIF(INDIRECT(calc!AF$8),$C129,INDIRECT(calc!AF$14)))/(COUNTIF(INDIRECT(calc!AF$6),$C129)+COUNTIF(INDIRECT(calc!AF$7),$C129)+COUNTIF(INDIRECT(calc!AF$8),$C129))-SUMIF(INDIRECT(calc!AF$6),$C129,INDIRECT(calc!AF$9))-SUMIF(INDIRECT(calc!AF$7),$C129,INDIRECT(calc!AF$10))-SUMIF(INDIRECT(calc!AF$8),$C129,INDIRECT(calc!AF$11))),"")</f>
        <v/>
      </c>
      <c r="S129" s="158" t="str">
        <f ca="1">IFERROR(IF($C129="","",(SUMIF(INDIRECT(calc!AG$6),$C129,INDIRECT(calc!AG$12))+SUMIF(INDIRECT(calc!AG$7),$C129,INDIRECT(calc!AG$13))+SUMIF(INDIRECT(calc!AG$8),$C129,INDIRECT(calc!AG$14)))/(COUNTIF(INDIRECT(calc!AG$6),$C129)+COUNTIF(INDIRECT(calc!AG$7),$C129)+COUNTIF(INDIRECT(calc!AG$8),$C129))-SUMIF(INDIRECT(calc!AG$6),$C129,INDIRECT(calc!AG$9))-SUMIF(INDIRECT(calc!AG$7),$C129,INDIRECT(calc!AG$10))-SUMIF(INDIRECT(calc!AG$8),$C129,INDIRECT(calc!AG$11))),"")</f>
        <v/>
      </c>
      <c r="T129" s="158" t="str">
        <f ca="1">IFERROR(IF($C129="","",(SUMIF(INDIRECT(calc!AH$6),$C129,INDIRECT(calc!AH$12))+SUMIF(INDIRECT(calc!AH$7),$C129,INDIRECT(calc!AH$13))+SUMIF(INDIRECT(calc!AH$8),$C129,INDIRECT(calc!AH$14)))/(COUNTIF(INDIRECT(calc!AH$6),$C129)+COUNTIF(INDIRECT(calc!AH$7),$C129)+COUNTIF(INDIRECT(calc!AH$8),$C129))-SUMIF(INDIRECT(calc!AH$6),$C129,INDIRECT(calc!AH$9))-SUMIF(INDIRECT(calc!AH$7),$C129,INDIRECT(calc!AH$10))-SUMIF(INDIRECT(calc!AH$8),$C129,INDIRECT(calc!AH$11))),"")</f>
        <v/>
      </c>
      <c r="U129" s="158" t="str">
        <f ca="1">IFERROR(IF($C129="","",(SUMIF(INDIRECT(calc!AI$6),$C129,INDIRECT(calc!AI$12))+SUMIF(INDIRECT(calc!AI$7),$C129,INDIRECT(calc!AI$13))+SUMIF(INDIRECT(calc!AI$8),$C129,INDIRECT(calc!AI$14)))/(COUNTIF(INDIRECT(calc!AI$6),$C129)+COUNTIF(INDIRECT(calc!AI$7),$C129)+COUNTIF(INDIRECT(calc!AI$8),$C129))-SUMIF(INDIRECT(calc!AI$6),$C129,INDIRECT(calc!AI$9))-SUMIF(INDIRECT(calc!AI$7),$C129,INDIRECT(calc!AI$10))-SUMIF(INDIRECT(calc!AI$8),$C129,INDIRECT(calc!AI$11))),"")</f>
        <v/>
      </c>
      <c r="V129" s="158" t="str">
        <f ca="1">IFERROR(IF($C129="","",(SUMIF(INDIRECT(calc!AJ$6),$C129,INDIRECT(calc!AJ$12))+SUMIF(INDIRECT(calc!AJ$7),$C129,INDIRECT(calc!AJ$13))+SUMIF(INDIRECT(calc!AJ$8),$C129,INDIRECT(calc!AJ$14)))/(COUNTIF(INDIRECT(calc!AJ$6),$C129)+COUNTIF(INDIRECT(calc!AJ$7),$C129)+COUNTIF(INDIRECT(calc!AJ$8),$C129))-SUMIF(INDIRECT(calc!AJ$6),$C129,INDIRECT(calc!AJ$9))-SUMIF(INDIRECT(calc!AJ$7),$C129,INDIRECT(calc!AJ$10))-SUMIF(INDIRECT(calc!AJ$8),$C129,INDIRECT(calc!AJ$11))),"")</f>
        <v/>
      </c>
      <c r="X129" s="137"/>
    </row>
    <row r="130" spans="3:24">
      <c r="C130" s="131" t="str">
        <f t="shared" ref="C130:C160" si="10">IFERROR(VLOOKUP(ROW($A129),Champ,3,0),"")</f>
        <v/>
      </c>
      <c r="D130" s="131" t="str">
        <f t="shared" ref="D130:D160" si="11">IFERROR(VLOOKUP(ROW($A129),Champ,2,0),"")</f>
        <v/>
      </c>
      <c r="E130" s="142">
        <f>SUMIF(Stocks!A:$A,$C130,Stocks!$B:$B)</f>
        <v>0</v>
      </c>
      <c r="F130" s="142"/>
      <c r="G130" s="146">
        <f t="shared" ca="1" si="7"/>
        <v>0</v>
      </c>
      <c r="H130" s="158" t="str">
        <f ca="1">IFERROR(IF($C130="","",(SUMIF(INDIRECT(calc!V$6),$C130,INDIRECT(calc!V$12))+SUMIF(INDIRECT(calc!V$7),$C130,INDIRECT(calc!V$13))+SUMIF(INDIRECT(calc!V$8),$C130,INDIRECT(calc!V$14)))/(COUNTIF(INDIRECT(calc!V$6),$C130)+COUNTIF(INDIRECT(calc!V$7),$C130)+COUNTIF(INDIRECT(calc!V$8),$C130))-SUMIF(INDIRECT(calc!V$6),$C130,INDIRECT(calc!V$9))-SUMIF(INDIRECT(calc!V$7),$C130,INDIRECT(calc!V$10))-SUMIF(INDIRECT(calc!V$8),$C130,INDIRECT(calc!V$11))),"")</f>
        <v/>
      </c>
      <c r="I130" s="158" t="str">
        <f ca="1">IFERROR(IF($C130="","",(SUMIF(INDIRECT(calc!W$6),$C130,INDIRECT(calc!W$12))+SUMIF(INDIRECT(calc!W$7),$C130,INDIRECT(calc!W$13))+SUMIF(INDIRECT(calc!W$8),$C130,INDIRECT(calc!W$14)))/(COUNTIF(INDIRECT(calc!W$6),$C130)+COUNTIF(INDIRECT(calc!W$7),$C130)+COUNTIF(INDIRECT(calc!W$8),$C130))-SUMIF(INDIRECT(calc!W$6),$C130,INDIRECT(calc!W$9))-SUMIF(INDIRECT(calc!W$7),$C130,INDIRECT(calc!W$10))-SUMIF(INDIRECT(calc!W$8),$C130,INDIRECT(calc!W$11))),"")</f>
        <v/>
      </c>
      <c r="J130" s="158" t="str">
        <f ca="1">IFERROR(IF($C130="","",(SUMIF(INDIRECT(calc!X$6),$C130,INDIRECT(calc!X$12))+SUMIF(INDIRECT(calc!X$7),$C130,INDIRECT(calc!X$13))+SUMIF(INDIRECT(calc!X$8),$C130,INDIRECT(calc!X$14)))/(COUNTIF(INDIRECT(calc!X$6),$C130)+COUNTIF(INDIRECT(calc!X$7),$C130)+COUNTIF(INDIRECT(calc!X$8),$C130))-SUMIF(INDIRECT(calc!X$6),$C130,INDIRECT(calc!X$9))-SUMIF(INDIRECT(calc!X$7),$C130,INDIRECT(calc!X$10))-SUMIF(INDIRECT(calc!X$8),$C130,INDIRECT(calc!X$11))),"")</f>
        <v/>
      </c>
      <c r="K130" s="158" t="str">
        <f ca="1">IFERROR(IF($C130="","",(SUMIF(INDIRECT(calc!Y$6),$C130,INDIRECT(calc!Y$12))+SUMIF(INDIRECT(calc!Y$7),$C130,INDIRECT(calc!Y$13))+SUMIF(INDIRECT(calc!Y$8),$C130,INDIRECT(calc!Y$14)))/(COUNTIF(INDIRECT(calc!Y$6),$C130)+COUNTIF(INDIRECT(calc!Y$7),$C130)+COUNTIF(INDIRECT(calc!Y$8),$C130))-SUMIF(INDIRECT(calc!Y$6),$C130,INDIRECT(calc!Y$9))-SUMIF(INDIRECT(calc!Y$7),$C130,INDIRECT(calc!Y$10))-SUMIF(INDIRECT(calc!Y$8),$C130,INDIRECT(calc!Y$11))),"")</f>
        <v/>
      </c>
      <c r="L130" s="158" t="str">
        <f ca="1">IFERROR(IF($C130="","",(SUMIF(INDIRECT(calc!Z$6),$C130,INDIRECT(calc!Z$12))+SUMIF(INDIRECT(calc!Z$7),$C130,INDIRECT(calc!Z$13))+SUMIF(INDIRECT(calc!Z$8),$C130,INDIRECT(calc!Z$14)))/(COUNTIF(INDIRECT(calc!Z$6),$C130)+COUNTIF(INDIRECT(calc!Z$7),$C130)+COUNTIF(INDIRECT(calc!Z$8),$C130))-SUMIF(INDIRECT(calc!Z$6),$C130,INDIRECT(calc!Z$9))-SUMIF(INDIRECT(calc!Z$7),$C130,INDIRECT(calc!Z$10))-SUMIF(INDIRECT(calc!Z$8),$C130,INDIRECT(calc!Z$11))),"")</f>
        <v/>
      </c>
      <c r="M130" s="158" t="str">
        <f ca="1">IFERROR(IF($C130="","",(SUMIF(INDIRECT(calc!AA$6),$C130,INDIRECT(calc!AA$12))+SUMIF(INDIRECT(calc!AA$7),$C130,INDIRECT(calc!AA$13))+SUMIF(INDIRECT(calc!AA$8),$C130,INDIRECT(calc!AA$14)))/(COUNTIF(INDIRECT(calc!AA$6),$C130)+COUNTIF(INDIRECT(calc!AA$7),$C130)+COUNTIF(INDIRECT(calc!AA$8),$C130))-SUMIF(INDIRECT(calc!AA$6),$C130,INDIRECT(calc!AA$9))-SUMIF(INDIRECT(calc!AA$7),$C130,INDIRECT(calc!AA$10))-SUMIF(INDIRECT(calc!AA$8),$C130,INDIRECT(calc!AA$11))),"")</f>
        <v/>
      </c>
      <c r="N130" s="158" t="str">
        <f ca="1">IFERROR(IF($C130="","",(SUMIF(INDIRECT(calc!AB$6),$C130,INDIRECT(calc!AB$12))+SUMIF(INDIRECT(calc!AB$7),$C130,INDIRECT(calc!AB$13))+SUMIF(INDIRECT(calc!AB$8),$C130,INDIRECT(calc!AB$14)))/(COUNTIF(INDIRECT(calc!AB$6),$C130)+COUNTIF(INDIRECT(calc!AB$7),$C130)+COUNTIF(INDIRECT(calc!AB$8),$C130))-SUMIF(INDIRECT(calc!AB$6),$C130,INDIRECT(calc!AB$9))-SUMIF(INDIRECT(calc!AB$7),$C130,INDIRECT(calc!AB$10))-SUMIF(INDIRECT(calc!AB$8),$C130,INDIRECT(calc!AB$11))),"")</f>
        <v/>
      </c>
      <c r="O130" s="158" t="str">
        <f ca="1">IFERROR(IF($C130="","",(SUMIF(INDIRECT(calc!AC$6),$C130,INDIRECT(calc!AC$12))+SUMIF(INDIRECT(calc!AC$7),$C130,INDIRECT(calc!AC$13))+SUMIF(INDIRECT(calc!AC$8),$C130,INDIRECT(calc!AC$14)))/(COUNTIF(INDIRECT(calc!AC$6),$C130)+COUNTIF(INDIRECT(calc!AC$7),$C130)+COUNTIF(INDIRECT(calc!AC$8),$C130))-SUMIF(INDIRECT(calc!AC$6),$C130,INDIRECT(calc!AC$9))-SUMIF(INDIRECT(calc!AC$7),$C130,INDIRECT(calc!AC$10))-SUMIF(INDIRECT(calc!AC$8),$C130,INDIRECT(calc!AC$11))),"")</f>
        <v/>
      </c>
      <c r="P130" s="158" t="str">
        <f ca="1">IFERROR(IF($C130="","",(SUMIF(INDIRECT(calc!AD$6),$C130,INDIRECT(calc!AD$12))+SUMIF(INDIRECT(calc!AD$7),$C130,INDIRECT(calc!AD$13))+SUMIF(INDIRECT(calc!AD$8),$C130,INDIRECT(calc!AD$14)))/(COUNTIF(INDIRECT(calc!AD$6),$C130)+COUNTIF(INDIRECT(calc!AD$7),$C130)+COUNTIF(INDIRECT(calc!AD$8),$C130))-SUMIF(INDIRECT(calc!AD$6),$C130,INDIRECT(calc!AD$9))-SUMIF(INDIRECT(calc!AD$7),$C130,INDIRECT(calc!AD$10))-SUMIF(INDIRECT(calc!AD$8),$C130,INDIRECT(calc!AD$11))),"")</f>
        <v/>
      </c>
      <c r="Q130" s="158" t="str">
        <f ca="1">IFERROR(IF($C130="","",(SUMIF(INDIRECT(calc!AE$6),$C130,INDIRECT(calc!AE$12))+SUMIF(INDIRECT(calc!AE$7),$C130,INDIRECT(calc!AE$13))+SUMIF(INDIRECT(calc!AE$8),$C130,INDIRECT(calc!AE$14)))/(COUNTIF(INDIRECT(calc!AE$6),$C130)+COUNTIF(INDIRECT(calc!AE$7),$C130)+COUNTIF(INDIRECT(calc!AE$8),$C130))-SUMIF(INDIRECT(calc!AE$6),$C130,INDIRECT(calc!AE$9))-SUMIF(INDIRECT(calc!AE$7),$C130,INDIRECT(calc!AE$10))-SUMIF(INDIRECT(calc!AE$8),$C130,INDIRECT(calc!AE$11))),"")</f>
        <v/>
      </c>
      <c r="R130" s="158" t="str">
        <f ca="1">IFERROR(IF($C130="","",(SUMIF(INDIRECT(calc!AF$6),$C130,INDIRECT(calc!AF$12))+SUMIF(INDIRECT(calc!AF$7),$C130,INDIRECT(calc!AF$13))+SUMIF(INDIRECT(calc!AF$8),$C130,INDIRECT(calc!AF$14)))/(COUNTIF(INDIRECT(calc!AF$6),$C130)+COUNTIF(INDIRECT(calc!AF$7),$C130)+COUNTIF(INDIRECT(calc!AF$8),$C130))-SUMIF(INDIRECT(calc!AF$6),$C130,INDIRECT(calc!AF$9))-SUMIF(INDIRECT(calc!AF$7),$C130,INDIRECT(calc!AF$10))-SUMIF(INDIRECT(calc!AF$8),$C130,INDIRECT(calc!AF$11))),"")</f>
        <v/>
      </c>
      <c r="S130" s="158" t="str">
        <f ca="1">IFERROR(IF($C130="","",(SUMIF(INDIRECT(calc!AG$6),$C130,INDIRECT(calc!AG$12))+SUMIF(INDIRECT(calc!AG$7),$C130,INDIRECT(calc!AG$13))+SUMIF(INDIRECT(calc!AG$8),$C130,INDIRECT(calc!AG$14)))/(COUNTIF(INDIRECT(calc!AG$6),$C130)+COUNTIF(INDIRECT(calc!AG$7),$C130)+COUNTIF(INDIRECT(calc!AG$8),$C130))-SUMIF(INDIRECT(calc!AG$6),$C130,INDIRECT(calc!AG$9))-SUMIF(INDIRECT(calc!AG$7),$C130,INDIRECT(calc!AG$10))-SUMIF(INDIRECT(calc!AG$8),$C130,INDIRECT(calc!AG$11))),"")</f>
        <v/>
      </c>
      <c r="T130" s="158" t="str">
        <f ca="1">IFERROR(IF($C130="","",(SUMIF(INDIRECT(calc!AH$6),$C130,INDIRECT(calc!AH$12))+SUMIF(INDIRECT(calc!AH$7),$C130,INDIRECT(calc!AH$13))+SUMIF(INDIRECT(calc!AH$8),$C130,INDIRECT(calc!AH$14)))/(COUNTIF(INDIRECT(calc!AH$6),$C130)+COUNTIF(INDIRECT(calc!AH$7),$C130)+COUNTIF(INDIRECT(calc!AH$8),$C130))-SUMIF(INDIRECT(calc!AH$6),$C130,INDIRECT(calc!AH$9))-SUMIF(INDIRECT(calc!AH$7),$C130,INDIRECT(calc!AH$10))-SUMIF(INDIRECT(calc!AH$8),$C130,INDIRECT(calc!AH$11))),"")</f>
        <v/>
      </c>
      <c r="U130" s="158" t="str">
        <f ca="1">IFERROR(IF($C130="","",(SUMIF(INDIRECT(calc!AI$6),$C130,INDIRECT(calc!AI$12))+SUMIF(INDIRECT(calc!AI$7),$C130,INDIRECT(calc!AI$13))+SUMIF(INDIRECT(calc!AI$8),$C130,INDIRECT(calc!AI$14)))/(COUNTIF(INDIRECT(calc!AI$6),$C130)+COUNTIF(INDIRECT(calc!AI$7),$C130)+COUNTIF(INDIRECT(calc!AI$8),$C130))-SUMIF(INDIRECT(calc!AI$6),$C130,INDIRECT(calc!AI$9))-SUMIF(INDIRECT(calc!AI$7),$C130,INDIRECT(calc!AI$10))-SUMIF(INDIRECT(calc!AI$8),$C130,INDIRECT(calc!AI$11))),"")</f>
        <v/>
      </c>
      <c r="V130" s="158" t="str">
        <f ca="1">IFERROR(IF($C130="","",(SUMIF(INDIRECT(calc!AJ$6),$C130,INDIRECT(calc!AJ$12))+SUMIF(INDIRECT(calc!AJ$7),$C130,INDIRECT(calc!AJ$13))+SUMIF(INDIRECT(calc!AJ$8),$C130,INDIRECT(calc!AJ$14)))/(COUNTIF(INDIRECT(calc!AJ$6),$C130)+COUNTIF(INDIRECT(calc!AJ$7),$C130)+COUNTIF(INDIRECT(calc!AJ$8),$C130))-SUMIF(INDIRECT(calc!AJ$6),$C130,INDIRECT(calc!AJ$9))-SUMIF(INDIRECT(calc!AJ$7),$C130,INDIRECT(calc!AJ$10))-SUMIF(INDIRECT(calc!AJ$8),$C130,INDIRECT(calc!AJ$11))),"")</f>
        <v/>
      </c>
      <c r="X130" s="137"/>
    </row>
    <row r="131" spans="3:24">
      <c r="C131" s="131" t="str">
        <f t="shared" si="10"/>
        <v/>
      </c>
      <c r="D131" s="131" t="str">
        <f t="shared" si="11"/>
        <v/>
      </c>
      <c r="E131" s="142">
        <f>SUMIF(Stocks!A:$A,$C131,Stocks!$B:$B)</f>
        <v>0</v>
      </c>
      <c r="F131" s="142"/>
      <c r="G131" s="146">
        <f t="shared" ref="G131:G160" ca="1" si="12">SUMIF(H131:V131,"&lt;0",H131:V131)</f>
        <v>0</v>
      </c>
      <c r="H131" s="158" t="str">
        <f ca="1">IFERROR(IF($C131="","",(SUMIF(INDIRECT(calc!V$6),$C131,INDIRECT(calc!V$12))+SUMIF(INDIRECT(calc!V$7),$C131,INDIRECT(calc!V$13))+SUMIF(INDIRECT(calc!V$8),$C131,INDIRECT(calc!V$14)))/(COUNTIF(INDIRECT(calc!V$6),$C131)+COUNTIF(INDIRECT(calc!V$7),$C131)+COUNTIF(INDIRECT(calc!V$8),$C131))-SUMIF(INDIRECT(calc!V$6),$C131,INDIRECT(calc!V$9))-SUMIF(INDIRECT(calc!V$7),$C131,INDIRECT(calc!V$10))-SUMIF(INDIRECT(calc!V$8),$C131,INDIRECT(calc!V$11))),"")</f>
        <v/>
      </c>
      <c r="I131" s="158" t="str">
        <f ca="1">IFERROR(IF($C131="","",(SUMIF(INDIRECT(calc!W$6),$C131,INDIRECT(calc!W$12))+SUMIF(INDIRECT(calc!W$7),$C131,INDIRECT(calc!W$13))+SUMIF(INDIRECT(calc!W$8),$C131,INDIRECT(calc!W$14)))/(COUNTIF(INDIRECT(calc!W$6),$C131)+COUNTIF(INDIRECT(calc!W$7),$C131)+COUNTIF(INDIRECT(calc!W$8),$C131))-SUMIF(INDIRECT(calc!W$6),$C131,INDIRECT(calc!W$9))-SUMIF(INDIRECT(calc!W$7),$C131,INDIRECT(calc!W$10))-SUMIF(INDIRECT(calc!W$8),$C131,INDIRECT(calc!W$11))),"")</f>
        <v/>
      </c>
      <c r="J131" s="158" t="str">
        <f ca="1">IFERROR(IF($C131="","",(SUMIF(INDIRECT(calc!X$6),$C131,INDIRECT(calc!X$12))+SUMIF(INDIRECT(calc!X$7),$C131,INDIRECT(calc!X$13))+SUMIF(INDIRECT(calc!X$8),$C131,INDIRECT(calc!X$14)))/(COUNTIF(INDIRECT(calc!X$6),$C131)+COUNTIF(INDIRECT(calc!X$7),$C131)+COUNTIF(INDIRECT(calc!X$8),$C131))-SUMIF(INDIRECT(calc!X$6),$C131,INDIRECT(calc!X$9))-SUMIF(INDIRECT(calc!X$7),$C131,INDIRECT(calc!X$10))-SUMIF(INDIRECT(calc!X$8),$C131,INDIRECT(calc!X$11))),"")</f>
        <v/>
      </c>
      <c r="K131" s="158" t="str">
        <f ca="1">IFERROR(IF($C131="","",(SUMIF(INDIRECT(calc!Y$6),$C131,INDIRECT(calc!Y$12))+SUMIF(INDIRECT(calc!Y$7),$C131,INDIRECT(calc!Y$13))+SUMIF(INDIRECT(calc!Y$8),$C131,INDIRECT(calc!Y$14)))/(COUNTIF(INDIRECT(calc!Y$6),$C131)+COUNTIF(INDIRECT(calc!Y$7),$C131)+COUNTIF(INDIRECT(calc!Y$8),$C131))-SUMIF(INDIRECT(calc!Y$6),$C131,INDIRECT(calc!Y$9))-SUMIF(INDIRECT(calc!Y$7),$C131,INDIRECT(calc!Y$10))-SUMIF(INDIRECT(calc!Y$8),$C131,INDIRECT(calc!Y$11))),"")</f>
        <v/>
      </c>
      <c r="L131" s="158" t="str">
        <f ca="1">IFERROR(IF($C131="","",(SUMIF(INDIRECT(calc!Z$6),$C131,INDIRECT(calc!Z$12))+SUMIF(INDIRECT(calc!Z$7),$C131,INDIRECT(calc!Z$13))+SUMIF(INDIRECT(calc!Z$8),$C131,INDIRECT(calc!Z$14)))/(COUNTIF(INDIRECT(calc!Z$6),$C131)+COUNTIF(INDIRECT(calc!Z$7),$C131)+COUNTIF(INDIRECT(calc!Z$8),$C131))-SUMIF(INDIRECT(calc!Z$6),$C131,INDIRECT(calc!Z$9))-SUMIF(INDIRECT(calc!Z$7),$C131,INDIRECT(calc!Z$10))-SUMIF(INDIRECT(calc!Z$8),$C131,INDIRECT(calc!Z$11))),"")</f>
        <v/>
      </c>
      <c r="M131" s="158" t="str">
        <f ca="1">IFERROR(IF($C131="","",(SUMIF(INDIRECT(calc!AA$6),$C131,INDIRECT(calc!AA$12))+SUMIF(INDIRECT(calc!AA$7),$C131,INDIRECT(calc!AA$13))+SUMIF(INDIRECT(calc!AA$8),$C131,INDIRECT(calc!AA$14)))/(COUNTIF(INDIRECT(calc!AA$6),$C131)+COUNTIF(INDIRECT(calc!AA$7),$C131)+COUNTIF(INDIRECT(calc!AA$8),$C131))-SUMIF(INDIRECT(calc!AA$6),$C131,INDIRECT(calc!AA$9))-SUMIF(INDIRECT(calc!AA$7),$C131,INDIRECT(calc!AA$10))-SUMIF(INDIRECT(calc!AA$8),$C131,INDIRECT(calc!AA$11))),"")</f>
        <v/>
      </c>
      <c r="N131" s="158" t="str">
        <f ca="1">IFERROR(IF($C131="","",(SUMIF(INDIRECT(calc!AB$6),$C131,INDIRECT(calc!AB$12))+SUMIF(INDIRECT(calc!AB$7),$C131,INDIRECT(calc!AB$13))+SUMIF(INDIRECT(calc!AB$8),$C131,INDIRECT(calc!AB$14)))/(COUNTIF(INDIRECT(calc!AB$6),$C131)+COUNTIF(INDIRECT(calc!AB$7),$C131)+COUNTIF(INDIRECT(calc!AB$8),$C131))-SUMIF(INDIRECT(calc!AB$6),$C131,INDIRECT(calc!AB$9))-SUMIF(INDIRECT(calc!AB$7),$C131,INDIRECT(calc!AB$10))-SUMIF(INDIRECT(calc!AB$8),$C131,INDIRECT(calc!AB$11))),"")</f>
        <v/>
      </c>
      <c r="O131" s="158" t="str">
        <f ca="1">IFERROR(IF($C131="","",(SUMIF(INDIRECT(calc!AC$6),$C131,INDIRECT(calc!AC$12))+SUMIF(INDIRECT(calc!AC$7),$C131,INDIRECT(calc!AC$13))+SUMIF(INDIRECT(calc!AC$8),$C131,INDIRECT(calc!AC$14)))/(COUNTIF(INDIRECT(calc!AC$6),$C131)+COUNTIF(INDIRECT(calc!AC$7),$C131)+COUNTIF(INDIRECT(calc!AC$8),$C131))-SUMIF(INDIRECT(calc!AC$6),$C131,INDIRECT(calc!AC$9))-SUMIF(INDIRECT(calc!AC$7),$C131,INDIRECT(calc!AC$10))-SUMIF(INDIRECT(calc!AC$8),$C131,INDIRECT(calc!AC$11))),"")</f>
        <v/>
      </c>
      <c r="P131" s="158" t="str">
        <f ca="1">IFERROR(IF($C131="","",(SUMIF(INDIRECT(calc!AD$6),$C131,INDIRECT(calc!AD$12))+SUMIF(INDIRECT(calc!AD$7),$C131,INDIRECT(calc!AD$13))+SUMIF(INDIRECT(calc!AD$8),$C131,INDIRECT(calc!AD$14)))/(COUNTIF(INDIRECT(calc!AD$6),$C131)+COUNTIF(INDIRECT(calc!AD$7),$C131)+COUNTIF(INDIRECT(calc!AD$8),$C131))-SUMIF(INDIRECT(calc!AD$6),$C131,INDIRECT(calc!AD$9))-SUMIF(INDIRECT(calc!AD$7),$C131,INDIRECT(calc!AD$10))-SUMIF(INDIRECT(calc!AD$8),$C131,INDIRECT(calc!AD$11))),"")</f>
        <v/>
      </c>
      <c r="Q131" s="158" t="str">
        <f ca="1">IFERROR(IF($C131="","",(SUMIF(INDIRECT(calc!AE$6),$C131,INDIRECT(calc!AE$12))+SUMIF(INDIRECT(calc!AE$7),$C131,INDIRECT(calc!AE$13))+SUMIF(INDIRECT(calc!AE$8),$C131,INDIRECT(calc!AE$14)))/(COUNTIF(INDIRECT(calc!AE$6),$C131)+COUNTIF(INDIRECT(calc!AE$7),$C131)+COUNTIF(INDIRECT(calc!AE$8),$C131))-SUMIF(INDIRECT(calc!AE$6),$C131,INDIRECT(calc!AE$9))-SUMIF(INDIRECT(calc!AE$7),$C131,INDIRECT(calc!AE$10))-SUMIF(INDIRECT(calc!AE$8),$C131,INDIRECT(calc!AE$11))),"")</f>
        <v/>
      </c>
      <c r="R131" s="158" t="str">
        <f ca="1">IFERROR(IF($C131="","",(SUMIF(INDIRECT(calc!AF$6),$C131,INDIRECT(calc!AF$12))+SUMIF(INDIRECT(calc!AF$7),$C131,INDIRECT(calc!AF$13))+SUMIF(INDIRECT(calc!AF$8),$C131,INDIRECT(calc!AF$14)))/(COUNTIF(INDIRECT(calc!AF$6),$C131)+COUNTIF(INDIRECT(calc!AF$7),$C131)+COUNTIF(INDIRECT(calc!AF$8),$C131))-SUMIF(INDIRECT(calc!AF$6),$C131,INDIRECT(calc!AF$9))-SUMIF(INDIRECT(calc!AF$7),$C131,INDIRECT(calc!AF$10))-SUMIF(INDIRECT(calc!AF$8),$C131,INDIRECT(calc!AF$11))),"")</f>
        <v/>
      </c>
      <c r="S131" s="158" t="str">
        <f ca="1">IFERROR(IF($C131="","",(SUMIF(INDIRECT(calc!AG$6),$C131,INDIRECT(calc!AG$12))+SUMIF(INDIRECT(calc!AG$7),$C131,INDIRECT(calc!AG$13))+SUMIF(INDIRECT(calc!AG$8),$C131,INDIRECT(calc!AG$14)))/(COUNTIF(INDIRECT(calc!AG$6),$C131)+COUNTIF(INDIRECT(calc!AG$7),$C131)+COUNTIF(INDIRECT(calc!AG$8),$C131))-SUMIF(INDIRECT(calc!AG$6),$C131,INDIRECT(calc!AG$9))-SUMIF(INDIRECT(calc!AG$7),$C131,INDIRECT(calc!AG$10))-SUMIF(INDIRECT(calc!AG$8),$C131,INDIRECT(calc!AG$11))),"")</f>
        <v/>
      </c>
      <c r="T131" s="158" t="str">
        <f ca="1">IFERROR(IF($C131="","",(SUMIF(INDIRECT(calc!AH$6),$C131,INDIRECT(calc!AH$12))+SUMIF(INDIRECT(calc!AH$7),$C131,INDIRECT(calc!AH$13))+SUMIF(INDIRECT(calc!AH$8),$C131,INDIRECT(calc!AH$14)))/(COUNTIF(INDIRECT(calc!AH$6),$C131)+COUNTIF(INDIRECT(calc!AH$7),$C131)+COUNTIF(INDIRECT(calc!AH$8),$C131))-SUMIF(INDIRECT(calc!AH$6),$C131,INDIRECT(calc!AH$9))-SUMIF(INDIRECT(calc!AH$7),$C131,INDIRECT(calc!AH$10))-SUMIF(INDIRECT(calc!AH$8),$C131,INDIRECT(calc!AH$11))),"")</f>
        <v/>
      </c>
      <c r="U131" s="158" t="str">
        <f ca="1">IFERROR(IF($C131="","",(SUMIF(INDIRECT(calc!AI$6),$C131,INDIRECT(calc!AI$12))+SUMIF(INDIRECT(calc!AI$7),$C131,INDIRECT(calc!AI$13))+SUMIF(INDIRECT(calc!AI$8),$C131,INDIRECT(calc!AI$14)))/(COUNTIF(INDIRECT(calc!AI$6),$C131)+COUNTIF(INDIRECT(calc!AI$7),$C131)+COUNTIF(INDIRECT(calc!AI$8),$C131))-SUMIF(INDIRECT(calc!AI$6),$C131,INDIRECT(calc!AI$9))-SUMIF(INDIRECT(calc!AI$7),$C131,INDIRECT(calc!AI$10))-SUMIF(INDIRECT(calc!AI$8),$C131,INDIRECT(calc!AI$11))),"")</f>
        <v/>
      </c>
      <c r="V131" s="158" t="str">
        <f ca="1">IFERROR(IF($C131="","",(SUMIF(INDIRECT(calc!AJ$6),$C131,INDIRECT(calc!AJ$12))+SUMIF(INDIRECT(calc!AJ$7),$C131,INDIRECT(calc!AJ$13))+SUMIF(INDIRECT(calc!AJ$8),$C131,INDIRECT(calc!AJ$14)))/(COUNTIF(INDIRECT(calc!AJ$6),$C131)+COUNTIF(INDIRECT(calc!AJ$7),$C131)+COUNTIF(INDIRECT(calc!AJ$8),$C131))-SUMIF(INDIRECT(calc!AJ$6),$C131,INDIRECT(calc!AJ$9))-SUMIF(INDIRECT(calc!AJ$7),$C131,INDIRECT(calc!AJ$10))-SUMIF(INDIRECT(calc!AJ$8),$C131,INDIRECT(calc!AJ$11))),"")</f>
        <v/>
      </c>
      <c r="X131" s="137"/>
    </row>
    <row r="132" spans="3:24">
      <c r="C132" s="131" t="str">
        <f t="shared" si="10"/>
        <v/>
      </c>
      <c r="D132" s="131" t="str">
        <f t="shared" si="11"/>
        <v/>
      </c>
      <c r="E132" s="142">
        <f>SUMIF(Stocks!A:$A,$C132,Stocks!$B:$B)</f>
        <v>0</v>
      </c>
      <c r="F132" s="142"/>
      <c r="G132" s="146">
        <f t="shared" ca="1" si="12"/>
        <v>0</v>
      </c>
      <c r="H132" s="158" t="str">
        <f ca="1">IFERROR(IF($C132="","",(SUMIF(INDIRECT(calc!V$6),$C132,INDIRECT(calc!V$12))+SUMIF(INDIRECT(calc!V$7),$C132,INDIRECT(calc!V$13))+SUMIF(INDIRECT(calc!V$8),$C132,INDIRECT(calc!V$14)))/(COUNTIF(INDIRECT(calc!V$6),$C132)+COUNTIF(INDIRECT(calc!V$7),$C132)+COUNTIF(INDIRECT(calc!V$8),$C132))-SUMIF(INDIRECT(calc!V$6),$C132,INDIRECT(calc!V$9))-SUMIF(INDIRECT(calc!V$7),$C132,INDIRECT(calc!V$10))-SUMIF(INDIRECT(calc!V$8),$C132,INDIRECT(calc!V$11))),"")</f>
        <v/>
      </c>
      <c r="I132" s="158" t="str">
        <f ca="1">IFERROR(IF($C132="","",(SUMIF(INDIRECT(calc!W$6),$C132,INDIRECT(calc!W$12))+SUMIF(INDIRECT(calc!W$7),$C132,INDIRECT(calc!W$13))+SUMIF(INDIRECT(calc!W$8),$C132,INDIRECT(calc!W$14)))/(COUNTIF(INDIRECT(calc!W$6),$C132)+COUNTIF(INDIRECT(calc!W$7),$C132)+COUNTIF(INDIRECT(calc!W$8),$C132))-SUMIF(INDIRECT(calc!W$6),$C132,INDIRECT(calc!W$9))-SUMIF(INDIRECT(calc!W$7),$C132,INDIRECT(calc!W$10))-SUMIF(INDIRECT(calc!W$8),$C132,INDIRECT(calc!W$11))),"")</f>
        <v/>
      </c>
      <c r="J132" s="158" t="str">
        <f ca="1">IFERROR(IF($C132="","",(SUMIF(INDIRECT(calc!X$6),$C132,INDIRECT(calc!X$12))+SUMIF(INDIRECT(calc!X$7),$C132,INDIRECT(calc!X$13))+SUMIF(INDIRECT(calc!X$8),$C132,INDIRECT(calc!X$14)))/(COUNTIF(INDIRECT(calc!X$6),$C132)+COUNTIF(INDIRECT(calc!X$7),$C132)+COUNTIF(INDIRECT(calc!X$8),$C132))-SUMIF(INDIRECT(calc!X$6),$C132,INDIRECT(calc!X$9))-SUMIF(INDIRECT(calc!X$7),$C132,INDIRECT(calc!X$10))-SUMIF(INDIRECT(calc!X$8),$C132,INDIRECT(calc!X$11))),"")</f>
        <v/>
      </c>
      <c r="K132" s="158" t="str">
        <f ca="1">IFERROR(IF($C132="","",(SUMIF(INDIRECT(calc!Y$6),$C132,INDIRECT(calc!Y$12))+SUMIF(INDIRECT(calc!Y$7),$C132,INDIRECT(calc!Y$13))+SUMIF(INDIRECT(calc!Y$8),$C132,INDIRECT(calc!Y$14)))/(COUNTIF(INDIRECT(calc!Y$6),$C132)+COUNTIF(INDIRECT(calc!Y$7),$C132)+COUNTIF(INDIRECT(calc!Y$8),$C132))-SUMIF(INDIRECT(calc!Y$6),$C132,INDIRECT(calc!Y$9))-SUMIF(INDIRECT(calc!Y$7),$C132,INDIRECT(calc!Y$10))-SUMIF(INDIRECT(calc!Y$8),$C132,INDIRECT(calc!Y$11))),"")</f>
        <v/>
      </c>
      <c r="L132" s="158" t="str">
        <f ca="1">IFERROR(IF($C132="","",(SUMIF(INDIRECT(calc!Z$6),$C132,INDIRECT(calc!Z$12))+SUMIF(INDIRECT(calc!Z$7),$C132,INDIRECT(calc!Z$13))+SUMIF(INDIRECT(calc!Z$8),$C132,INDIRECT(calc!Z$14)))/(COUNTIF(INDIRECT(calc!Z$6),$C132)+COUNTIF(INDIRECT(calc!Z$7),$C132)+COUNTIF(INDIRECT(calc!Z$8),$C132))-SUMIF(INDIRECT(calc!Z$6),$C132,INDIRECT(calc!Z$9))-SUMIF(INDIRECT(calc!Z$7),$C132,INDIRECT(calc!Z$10))-SUMIF(INDIRECT(calc!Z$8),$C132,INDIRECT(calc!Z$11))),"")</f>
        <v/>
      </c>
      <c r="M132" s="158" t="str">
        <f ca="1">IFERROR(IF($C132="","",(SUMIF(INDIRECT(calc!AA$6),$C132,INDIRECT(calc!AA$12))+SUMIF(INDIRECT(calc!AA$7),$C132,INDIRECT(calc!AA$13))+SUMIF(INDIRECT(calc!AA$8),$C132,INDIRECT(calc!AA$14)))/(COUNTIF(INDIRECT(calc!AA$6),$C132)+COUNTIF(INDIRECT(calc!AA$7),$C132)+COUNTIF(INDIRECT(calc!AA$8),$C132))-SUMIF(INDIRECT(calc!AA$6),$C132,INDIRECT(calc!AA$9))-SUMIF(INDIRECT(calc!AA$7),$C132,INDIRECT(calc!AA$10))-SUMIF(INDIRECT(calc!AA$8),$C132,INDIRECT(calc!AA$11))),"")</f>
        <v/>
      </c>
      <c r="N132" s="158" t="str">
        <f ca="1">IFERROR(IF($C132="","",(SUMIF(INDIRECT(calc!AB$6),$C132,INDIRECT(calc!AB$12))+SUMIF(INDIRECT(calc!AB$7),$C132,INDIRECT(calc!AB$13))+SUMIF(INDIRECT(calc!AB$8),$C132,INDIRECT(calc!AB$14)))/(COUNTIF(INDIRECT(calc!AB$6),$C132)+COUNTIF(INDIRECT(calc!AB$7),$C132)+COUNTIF(INDIRECT(calc!AB$8),$C132))-SUMIF(INDIRECT(calc!AB$6),$C132,INDIRECT(calc!AB$9))-SUMIF(INDIRECT(calc!AB$7),$C132,INDIRECT(calc!AB$10))-SUMIF(INDIRECT(calc!AB$8),$C132,INDIRECT(calc!AB$11))),"")</f>
        <v/>
      </c>
      <c r="O132" s="158" t="str">
        <f ca="1">IFERROR(IF($C132="","",(SUMIF(INDIRECT(calc!AC$6),$C132,INDIRECT(calc!AC$12))+SUMIF(INDIRECT(calc!AC$7),$C132,INDIRECT(calc!AC$13))+SUMIF(INDIRECT(calc!AC$8),$C132,INDIRECT(calc!AC$14)))/(COUNTIF(INDIRECT(calc!AC$6),$C132)+COUNTIF(INDIRECT(calc!AC$7),$C132)+COUNTIF(INDIRECT(calc!AC$8),$C132))-SUMIF(INDIRECT(calc!AC$6),$C132,INDIRECT(calc!AC$9))-SUMIF(INDIRECT(calc!AC$7),$C132,INDIRECT(calc!AC$10))-SUMIF(INDIRECT(calc!AC$8),$C132,INDIRECT(calc!AC$11))),"")</f>
        <v/>
      </c>
      <c r="P132" s="158" t="str">
        <f ca="1">IFERROR(IF($C132="","",(SUMIF(INDIRECT(calc!AD$6),$C132,INDIRECT(calc!AD$12))+SUMIF(INDIRECT(calc!AD$7),$C132,INDIRECT(calc!AD$13))+SUMIF(INDIRECT(calc!AD$8),$C132,INDIRECT(calc!AD$14)))/(COUNTIF(INDIRECT(calc!AD$6),$C132)+COUNTIF(INDIRECT(calc!AD$7),$C132)+COUNTIF(INDIRECT(calc!AD$8),$C132))-SUMIF(INDIRECT(calc!AD$6),$C132,INDIRECT(calc!AD$9))-SUMIF(INDIRECT(calc!AD$7),$C132,INDIRECT(calc!AD$10))-SUMIF(INDIRECT(calc!AD$8),$C132,INDIRECT(calc!AD$11))),"")</f>
        <v/>
      </c>
      <c r="Q132" s="158" t="str">
        <f ca="1">IFERROR(IF($C132="","",(SUMIF(INDIRECT(calc!AE$6),$C132,INDIRECT(calc!AE$12))+SUMIF(INDIRECT(calc!AE$7),$C132,INDIRECT(calc!AE$13))+SUMIF(INDIRECT(calc!AE$8),$C132,INDIRECT(calc!AE$14)))/(COUNTIF(INDIRECT(calc!AE$6),$C132)+COUNTIF(INDIRECT(calc!AE$7),$C132)+COUNTIF(INDIRECT(calc!AE$8),$C132))-SUMIF(INDIRECT(calc!AE$6),$C132,INDIRECT(calc!AE$9))-SUMIF(INDIRECT(calc!AE$7),$C132,INDIRECT(calc!AE$10))-SUMIF(INDIRECT(calc!AE$8),$C132,INDIRECT(calc!AE$11))),"")</f>
        <v/>
      </c>
      <c r="R132" s="158" t="str">
        <f ca="1">IFERROR(IF($C132="","",(SUMIF(INDIRECT(calc!AF$6),$C132,INDIRECT(calc!AF$12))+SUMIF(INDIRECT(calc!AF$7),$C132,INDIRECT(calc!AF$13))+SUMIF(INDIRECT(calc!AF$8),$C132,INDIRECT(calc!AF$14)))/(COUNTIF(INDIRECT(calc!AF$6),$C132)+COUNTIF(INDIRECT(calc!AF$7),$C132)+COUNTIF(INDIRECT(calc!AF$8),$C132))-SUMIF(INDIRECT(calc!AF$6),$C132,INDIRECT(calc!AF$9))-SUMIF(INDIRECT(calc!AF$7),$C132,INDIRECT(calc!AF$10))-SUMIF(INDIRECT(calc!AF$8),$C132,INDIRECT(calc!AF$11))),"")</f>
        <v/>
      </c>
      <c r="S132" s="158" t="str">
        <f ca="1">IFERROR(IF($C132="","",(SUMIF(INDIRECT(calc!AG$6),$C132,INDIRECT(calc!AG$12))+SUMIF(INDIRECT(calc!AG$7),$C132,INDIRECT(calc!AG$13))+SUMIF(INDIRECT(calc!AG$8),$C132,INDIRECT(calc!AG$14)))/(COUNTIF(INDIRECT(calc!AG$6),$C132)+COUNTIF(INDIRECT(calc!AG$7),$C132)+COUNTIF(INDIRECT(calc!AG$8),$C132))-SUMIF(INDIRECT(calc!AG$6),$C132,INDIRECT(calc!AG$9))-SUMIF(INDIRECT(calc!AG$7),$C132,INDIRECT(calc!AG$10))-SUMIF(INDIRECT(calc!AG$8),$C132,INDIRECT(calc!AG$11))),"")</f>
        <v/>
      </c>
      <c r="T132" s="158" t="str">
        <f ca="1">IFERROR(IF($C132="","",(SUMIF(INDIRECT(calc!AH$6),$C132,INDIRECT(calc!AH$12))+SUMIF(INDIRECT(calc!AH$7),$C132,INDIRECT(calc!AH$13))+SUMIF(INDIRECT(calc!AH$8),$C132,INDIRECT(calc!AH$14)))/(COUNTIF(INDIRECT(calc!AH$6),$C132)+COUNTIF(INDIRECT(calc!AH$7),$C132)+COUNTIF(INDIRECT(calc!AH$8),$C132))-SUMIF(INDIRECT(calc!AH$6),$C132,INDIRECT(calc!AH$9))-SUMIF(INDIRECT(calc!AH$7),$C132,INDIRECT(calc!AH$10))-SUMIF(INDIRECT(calc!AH$8),$C132,INDIRECT(calc!AH$11))),"")</f>
        <v/>
      </c>
      <c r="U132" s="158" t="str">
        <f ca="1">IFERROR(IF($C132="","",(SUMIF(INDIRECT(calc!AI$6),$C132,INDIRECT(calc!AI$12))+SUMIF(INDIRECT(calc!AI$7),$C132,INDIRECT(calc!AI$13))+SUMIF(INDIRECT(calc!AI$8),$C132,INDIRECT(calc!AI$14)))/(COUNTIF(INDIRECT(calc!AI$6),$C132)+COUNTIF(INDIRECT(calc!AI$7),$C132)+COUNTIF(INDIRECT(calc!AI$8),$C132))-SUMIF(INDIRECT(calc!AI$6),$C132,INDIRECT(calc!AI$9))-SUMIF(INDIRECT(calc!AI$7),$C132,INDIRECT(calc!AI$10))-SUMIF(INDIRECT(calc!AI$8),$C132,INDIRECT(calc!AI$11))),"")</f>
        <v/>
      </c>
      <c r="V132" s="158" t="str">
        <f ca="1">IFERROR(IF($C132="","",(SUMIF(INDIRECT(calc!AJ$6),$C132,INDIRECT(calc!AJ$12))+SUMIF(INDIRECT(calc!AJ$7),$C132,INDIRECT(calc!AJ$13))+SUMIF(INDIRECT(calc!AJ$8),$C132,INDIRECT(calc!AJ$14)))/(COUNTIF(INDIRECT(calc!AJ$6),$C132)+COUNTIF(INDIRECT(calc!AJ$7),$C132)+COUNTIF(INDIRECT(calc!AJ$8),$C132))-SUMIF(INDIRECT(calc!AJ$6),$C132,INDIRECT(calc!AJ$9))-SUMIF(INDIRECT(calc!AJ$7),$C132,INDIRECT(calc!AJ$10))-SUMIF(INDIRECT(calc!AJ$8),$C132,INDIRECT(calc!AJ$11))),"")</f>
        <v/>
      </c>
      <c r="X132" s="137"/>
    </row>
    <row r="133" spans="3:24">
      <c r="C133" s="131" t="str">
        <f t="shared" si="10"/>
        <v/>
      </c>
      <c r="D133" s="131" t="str">
        <f t="shared" si="11"/>
        <v/>
      </c>
      <c r="E133" s="142">
        <f>SUMIF(Stocks!A:$A,$C133,Stocks!$B:$B)</f>
        <v>0</v>
      </c>
      <c r="F133" s="142"/>
      <c r="G133" s="146">
        <f t="shared" ca="1" si="12"/>
        <v>0</v>
      </c>
      <c r="H133" s="158" t="str">
        <f ca="1">IFERROR(IF($C133="","",(SUMIF(INDIRECT(calc!V$6),$C133,INDIRECT(calc!V$12))+SUMIF(INDIRECT(calc!V$7),$C133,INDIRECT(calc!V$13))+SUMIF(INDIRECT(calc!V$8),$C133,INDIRECT(calc!V$14)))/(COUNTIF(INDIRECT(calc!V$6),$C133)+COUNTIF(INDIRECT(calc!V$7),$C133)+COUNTIF(INDIRECT(calc!V$8),$C133))-SUMIF(INDIRECT(calc!V$6),$C133,INDIRECT(calc!V$9))-SUMIF(INDIRECT(calc!V$7),$C133,INDIRECT(calc!V$10))-SUMIF(INDIRECT(calc!V$8),$C133,INDIRECT(calc!V$11))),"")</f>
        <v/>
      </c>
      <c r="I133" s="158" t="str">
        <f ca="1">IFERROR(IF($C133="","",(SUMIF(INDIRECT(calc!W$6),$C133,INDIRECT(calc!W$12))+SUMIF(INDIRECT(calc!W$7),$C133,INDIRECT(calc!W$13))+SUMIF(INDIRECT(calc!W$8),$C133,INDIRECT(calc!W$14)))/(COUNTIF(INDIRECT(calc!W$6),$C133)+COUNTIF(INDIRECT(calc!W$7),$C133)+COUNTIF(INDIRECT(calc!W$8),$C133))-SUMIF(INDIRECT(calc!W$6),$C133,INDIRECT(calc!W$9))-SUMIF(INDIRECT(calc!W$7),$C133,INDIRECT(calc!W$10))-SUMIF(INDIRECT(calc!W$8),$C133,INDIRECT(calc!W$11))),"")</f>
        <v/>
      </c>
      <c r="J133" s="158" t="str">
        <f ca="1">IFERROR(IF($C133="","",(SUMIF(INDIRECT(calc!X$6),$C133,INDIRECT(calc!X$12))+SUMIF(INDIRECT(calc!X$7),$C133,INDIRECT(calc!X$13))+SUMIF(INDIRECT(calc!X$8),$C133,INDIRECT(calc!X$14)))/(COUNTIF(INDIRECT(calc!X$6),$C133)+COUNTIF(INDIRECT(calc!X$7),$C133)+COUNTIF(INDIRECT(calc!X$8),$C133))-SUMIF(INDIRECT(calc!X$6),$C133,INDIRECT(calc!X$9))-SUMIF(INDIRECT(calc!X$7),$C133,INDIRECT(calc!X$10))-SUMIF(INDIRECT(calc!X$8),$C133,INDIRECT(calc!X$11))),"")</f>
        <v/>
      </c>
      <c r="K133" s="158" t="str">
        <f ca="1">IFERROR(IF($C133="","",(SUMIF(INDIRECT(calc!Y$6),$C133,INDIRECT(calc!Y$12))+SUMIF(INDIRECT(calc!Y$7),$C133,INDIRECT(calc!Y$13))+SUMIF(INDIRECT(calc!Y$8),$C133,INDIRECT(calc!Y$14)))/(COUNTIF(INDIRECT(calc!Y$6),$C133)+COUNTIF(INDIRECT(calc!Y$7),$C133)+COUNTIF(INDIRECT(calc!Y$8),$C133))-SUMIF(INDIRECT(calc!Y$6),$C133,INDIRECT(calc!Y$9))-SUMIF(INDIRECT(calc!Y$7),$C133,INDIRECT(calc!Y$10))-SUMIF(INDIRECT(calc!Y$8),$C133,INDIRECT(calc!Y$11))),"")</f>
        <v/>
      </c>
      <c r="L133" s="158" t="str">
        <f ca="1">IFERROR(IF($C133="","",(SUMIF(INDIRECT(calc!Z$6),$C133,INDIRECT(calc!Z$12))+SUMIF(INDIRECT(calc!Z$7),$C133,INDIRECT(calc!Z$13))+SUMIF(INDIRECT(calc!Z$8),$C133,INDIRECT(calc!Z$14)))/(COUNTIF(INDIRECT(calc!Z$6),$C133)+COUNTIF(INDIRECT(calc!Z$7),$C133)+COUNTIF(INDIRECT(calc!Z$8),$C133))-SUMIF(INDIRECT(calc!Z$6),$C133,INDIRECT(calc!Z$9))-SUMIF(INDIRECT(calc!Z$7),$C133,INDIRECT(calc!Z$10))-SUMIF(INDIRECT(calc!Z$8),$C133,INDIRECT(calc!Z$11))),"")</f>
        <v/>
      </c>
      <c r="M133" s="158" t="str">
        <f ca="1">IFERROR(IF($C133="","",(SUMIF(INDIRECT(calc!AA$6),$C133,INDIRECT(calc!AA$12))+SUMIF(INDIRECT(calc!AA$7),$C133,INDIRECT(calc!AA$13))+SUMIF(INDIRECT(calc!AA$8),$C133,INDIRECT(calc!AA$14)))/(COUNTIF(INDIRECT(calc!AA$6),$C133)+COUNTIF(INDIRECT(calc!AA$7),$C133)+COUNTIF(INDIRECT(calc!AA$8),$C133))-SUMIF(INDIRECT(calc!AA$6),$C133,INDIRECT(calc!AA$9))-SUMIF(INDIRECT(calc!AA$7),$C133,INDIRECT(calc!AA$10))-SUMIF(INDIRECT(calc!AA$8),$C133,INDIRECT(calc!AA$11))),"")</f>
        <v/>
      </c>
      <c r="N133" s="158" t="str">
        <f ca="1">IFERROR(IF($C133="","",(SUMIF(INDIRECT(calc!AB$6),$C133,INDIRECT(calc!AB$12))+SUMIF(INDIRECT(calc!AB$7),$C133,INDIRECT(calc!AB$13))+SUMIF(INDIRECT(calc!AB$8),$C133,INDIRECT(calc!AB$14)))/(COUNTIF(INDIRECT(calc!AB$6),$C133)+COUNTIF(INDIRECT(calc!AB$7),$C133)+COUNTIF(INDIRECT(calc!AB$8),$C133))-SUMIF(INDIRECT(calc!AB$6),$C133,INDIRECT(calc!AB$9))-SUMIF(INDIRECT(calc!AB$7),$C133,INDIRECT(calc!AB$10))-SUMIF(INDIRECT(calc!AB$8),$C133,INDIRECT(calc!AB$11))),"")</f>
        <v/>
      </c>
      <c r="O133" s="158" t="str">
        <f ca="1">IFERROR(IF($C133="","",(SUMIF(INDIRECT(calc!AC$6),$C133,INDIRECT(calc!AC$12))+SUMIF(INDIRECT(calc!AC$7),$C133,INDIRECT(calc!AC$13))+SUMIF(INDIRECT(calc!AC$8),$C133,INDIRECT(calc!AC$14)))/(COUNTIF(INDIRECT(calc!AC$6),$C133)+COUNTIF(INDIRECT(calc!AC$7),$C133)+COUNTIF(INDIRECT(calc!AC$8),$C133))-SUMIF(INDIRECT(calc!AC$6),$C133,INDIRECT(calc!AC$9))-SUMIF(INDIRECT(calc!AC$7),$C133,INDIRECT(calc!AC$10))-SUMIF(INDIRECT(calc!AC$8),$C133,INDIRECT(calc!AC$11))),"")</f>
        <v/>
      </c>
      <c r="P133" s="158" t="str">
        <f ca="1">IFERROR(IF($C133="","",(SUMIF(INDIRECT(calc!AD$6),$C133,INDIRECT(calc!AD$12))+SUMIF(INDIRECT(calc!AD$7),$C133,INDIRECT(calc!AD$13))+SUMIF(INDIRECT(calc!AD$8),$C133,INDIRECT(calc!AD$14)))/(COUNTIF(INDIRECT(calc!AD$6),$C133)+COUNTIF(INDIRECT(calc!AD$7),$C133)+COUNTIF(INDIRECT(calc!AD$8),$C133))-SUMIF(INDIRECT(calc!AD$6),$C133,INDIRECT(calc!AD$9))-SUMIF(INDIRECT(calc!AD$7),$C133,INDIRECT(calc!AD$10))-SUMIF(INDIRECT(calc!AD$8),$C133,INDIRECT(calc!AD$11))),"")</f>
        <v/>
      </c>
      <c r="Q133" s="158" t="str">
        <f ca="1">IFERROR(IF($C133="","",(SUMIF(INDIRECT(calc!AE$6),$C133,INDIRECT(calc!AE$12))+SUMIF(INDIRECT(calc!AE$7),$C133,INDIRECT(calc!AE$13))+SUMIF(INDIRECT(calc!AE$8),$C133,INDIRECT(calc!AE$14)))/(COUNTIF(INDIRECT(calc!AE$6),$C133)+COUNTIF(INDIRECT(calc!AE$7),$C133)+COUNTIF(INDIRECT(calc!AE$8),$C133))-SUMIF(INDIRECT(calc!AE$6),$C133,INDIRECT(calc!AE$9))-SUMIF(INDIRECT(calc!AE$7),$C133,INDIRECT(calc!AE$10))-SUMIF(INDIRECT(calc!AE$8),$C133,INDIRECT(calc!AE$11))),"")</f>
        <v/>
      </c>
      <c r="R133" s="158" t="str">
        <f ca="1">IFERROR(IF($C133="","",(SUMIF(INDIRECT(calc!AF$6),$C133,INDIRECT(calc!AF$12))+SUMIF(INDIRECT(calc!AF$7),$C133,INDIRECT(calc!AF$13))+SUMIF(INDIRECT(calc!AF$8),$C133,INDIRECT(calc!AF$14)))/(COUNTIF(INDIRECT(calc!AF$6),$C133)+COUNTIF(INDIRECT(calc!AF$7),$C133)+COUNTIF(INDIRECT(calc!AF$8),$C133))-SUMIF(INDIRECT(calc!AF$6),$C133,INDIRECT(calc!AF$9))-SUMIF(INDIRECT(calc!AF$7),$C133,INDIRECT(calc!AF$10))-SUMIF(INDIRECT(calc!AF$8),$C133,INDIRECT(calc!AF$11))),"")</f>
        <v/>
      </c>
      <c r="S133" s="158" t="str">
        <f ca="1">IFERROR(IF($C133="","",(SUMIF(INDIRECT(calc!AG$6),$C133,INDIRECT(calc!AG$12))+SUMIF(INDIRECT(calc!AG$7),$C133,INDIRECT(calc!AG$13))+SUMIF(INDIRECT(calc!AG$8),$C133,INDIRECT(calc!AG$14)))/(COUNTIF(INDIRECT(calc!AG$6),$C133)+COUNTIF(INDIRECT(calc!AG$7),$C133)+COUNTIF(INDIRECT(calc!AG$8),$C133))-SUMIF(INDIRECT(calc!AG$6),$C133,INDIRECT(calc!AG$9))-SUMIF(INDIRECT(calc!AG$7),$C133,INDIRECT(calc!AG$10))-SUMIF(INDIRECT(calc!AG$8),$C133,INDIRECT(calc!AG$11))),"")</f>
        <v/>
      </c>
      <c r="T133" s="158" t="str">
        <f ca="1">IFERROR(IF($C133="","",(SUMIF(INDIRECT(calc!AH$6),$C133,INDIRECT(calc!AH$12))+SUMIF(INDIRECT(calc!AH$7),$C133,INDIRECT(calc!AH$13))+SUMIF(INDIRECT(calc!AH$8),$C133,INDIRECT(calc!AH$14)))/(COUNTIF(INDIRECT(calc!AH$6),$C133)+COUNTIF(INDIRECT(calc!AH$7),$C133)+COUNTIF(INDIRECT(calc!AH$8),$C133))-SUMIF(INDIRECT(calc!AH$6),$C133,INDIRECT(calc!AH$9))-SUMIF(INDIRECT(calc!AH$7),$C133,INDIRECT(calc!AH$10))-SUMIF(INDIRECT(calc!AH$8),$C133,INDIRECT(calc!AH$11))),"")</f>
        <v/>
      </c>
      <c r="U133" s="158" t="str">
        <f ca="1">IFERROR(IF($C133="","",(SUMIF(INDIRECT(calc!AI$6),$C133,INDIRECT(calc!AI$12))+SUMIF(INDIRECT(calc!AI$7),$C133,INDIRECT(calc!AI$13))+SUMIF(INDIRECT(calc!AI$8),$C133,INDIRECT(calc!AI$14)))/(COUNTIF(INDIRECT(calc!AI$6),$C133)+COUNTIF(INDIRECT(calc!AI$7),$C133)+COUNTIF(INDIRECT(calc!AI$8),$C133))-SUMIF(INDIRECT(calc!AI$6),$C133,INDIRECT(calc!AI$9))-SUMIF(INDIRECT(calc!AI$7),$C133,INDIRECT(calc!AI$10))-SUMIF(INDIRECT(calc!AI$8),$C133,INDIRECT(calc!AI$11))),"")</f>
        <v/>
      </c>
      <c r="V133" s="158" t="str">
        <f ca="1">IFERROR(IF($C133="","",(SUMIF(INDIRECT(calc!AJ$6),$C133,INDIRECT(calc!AJ$12))+SUMIF(INDIRECT(calc!AJ$7),$C133,INDIRECT(calc!AJ$13))+SUMIF(INDIRECT(calc!AJ$8),$C133,INDIRECT(calc!AJ$14)))/(COUNTIF(INDIRECT(calc!AJ$6),$C133)+COUNTIF(INDIRECT(calc!AJ$7),$C133)+COUNTIF(INDIRECT(calc!AJ$8),$C133))-SUMIF(INDIRECT(calc!AJ$6),$C133,INDIRECT(calc!AJ$9))-SUMIF(INDIRECT(calc!AJ$7),$C133,INDIRECT(calc!AJ$10))-SUMIF(INDIRECT(calc!AJ$8),$C133,INDIRECT(calc!AJ$11))),"")</f>
        <v/>
      </c>
      <c r="X133" s="137"/>
    </row>
    <row r="134" spans="3:24">
      <c r="C134" s="131" t="str">
        <f t="shared" si="10"/>
        <v/>
      </c>
      <c r="D134" s="131" t="str">
        <f t="shared" si="11"/>
        <v/>
      </c>
      <c r="E134" s="142">
        <f>SUMIF(Stocks!A:$A,$C134,Stocks!$B:$B)</f>
        <v>0</v>
      </c>
      <c r="F134" s="142"/>
      <c r="G134" s="146">
        <f t="shared" ca="1" si="12"/>
        <v>0</v>
      </c>
      <c r="H134" s="158" t="str">
        <f ca="1">IFERROR(IF($C134="","",(SUMIF(INDIRECT(calc!V$6),$C134,INDIRECT(calc!V$12))+SUMIF(INDIRECT(calc!V$7),$C134,INDIRECT(calc!V$13))+SUMIF(INDIRECT(calc!V$8),$C134,INDIRECT(calc!V$14)))/(COUNTIF(INDIRECT(calc!V$6),$C134)+COUNTIF(INDIRECT(calc!V$7),$C134)+COUNTIF(INDIRECT(calc!V$8),$C134))-SUMIF(INDIRECT(calc!V$6),$C134,INDIRECT(calc!V$9))-SUMIF(INDIRECT(calc!V$7),$C134,INDIRECT(calc!V$10))-SUMIF(INDIRECT(calc!V$8),$C134,INDIRECT(calc!V$11))),"")</f>
        <v/>
      </c>
      <c r="I134" s="158" t="str">
        <f ca="1">IFERROR(IF($C134="","",(SUMIF(INDIRECT(calc!W$6),$C134,INDIRECT(calc!W$12))+SUMIF(INDIRECT(calc!W$7),$C134,INDIRECT(calc!W$13))+SUMIF(INDIRECT(calc!W$8),$C134,INDIRECT(calc!W$14)))/(COUNTIF(INDIRECT(calc!W$6),$C134)+COUNTIF(INDIRECT(calc!W$7),$C134)+COUNTIF(INDIRECT(calc!W$8),$C134))-SUMIF(INDIRECT(calc!W$6),$C134,INDIRECT(calc!W$9))-SUMIF(INDIRECT(calc!W$7),$C134,INDIRECT(calc!W$10))-SUMIF(INDIRECT(calc!W$8),$C134,INDIRECT(calc!W$11))),"")</f>
        <v/>
      </c>
      <c r="J134" s="158" t="str">
        <f ca="1">IFERROR(IF($C134="","",(SUMIF(INDIRECT(calc!X$6),$C134,INDIRECT(calc!X$12))+SUMIF(INDIRECT(calc!X$7),$C134,INDIRECT(calc!X$13))+SUMIF(INDIRECT(calc!X$8),$C134,INDIRECT(calc!X$14)))/(COUNTIF(INDIRECT(calc!X$6),$C134)+COUNTIF(INDIRECT(calc!X$7),$C134)+COUNTIF(INDIRECT(calc!X$8),$C134))-SUMIF(INDIRECT(calc!X$6),$C134,INDIRECT(calc!X$9))-SUMIF(INDIRECT(calc!X$7),$C134,INDIRECT(calc!X$10))-SUMIF(INDIRECT(calc!X$8),$C134,INDIRECT(calc!X$11))),"")</f>
        <v/>
      </c>
      <c r="K134" s="158" t="str">
        <f ca="1">IFERROR(IF($C134="","",(SUMIF(INDIRECT(calc!Y$6),$C134,INDIRECT(calc!Y$12))+SUMIF(INDIRECT(calc!Y$7),$C134,INDIRECT(calc!Y$13))+SUMIF(INDIRECT(calc!Y$8),$C134,INDIRECT(calc!Y$14)))/(COUNTIF(INDIRECT(calc!Y$6),$C134)+COUNTIF(INDIRECT(calc!Y$7),$C134)+COUNTIF(INDIRECT(calc!Y$8),$C134))-SUMIF(INDIRECT(calc!Y$6),$C134,INDIRECT(calc!Y$9))-SUMIF(INDIRECT(calc!Y$7),$C134,INDIRECT(calc!Y$10))-SUMIF(INDIRECT(calc!Y$8),$C134,INDIRECT(calc!Y$11))),"")</f>
        <v/>
      </c>
      <c r="L134" s="158" t="str">
        <f ca="1">IFERROR(IF($C134="","",(SUMIF(INDIRECT(calc!Z$6),$C134,INDIRECT(calc!Z$12))+SUMIF(INDIRECT(calc!Z$7),$C134,INDIRECT(calc!Z$13))+SUMIF(INDIRECT(calc!Z$8),$C134,INDIRECT(calc!Z$14)))/(COUNTIF(INDIRECT(calc!Z$6),$C134)+COUNTIF(INDIRECT(calc!Z$7),$C134)+COUNTIF(INDIRECT(calc!Z$8),$C134))-SUMIF(INDIRECT(calc!Z$6),$C134,INDIRECT(calc!Z$9))-SUMIF(INDIRECT(calc!Z$7),$C134,INDIRECT(calc!Z$10))-SUMIF(INDIRECT(calc!Z$8),$C134,INDIRECT(calc!Z$11))),"")</f>
        <v/>
      </c>
      <c r="M134" s="158" t="str">
        <f ca="1">IFERROR(IF($C134="","",(SUMIF(INDIRECT(calc!AA$6),$C134,INDIRECT(calc!AA$12))+SUMIF(INDIRECT(calc!AA$7),$C134,INDIRECT(calc!AA$13))+SUMIF(INDIRECT(calc!AA$8),$C134,INDIRECT(calc!AA$14)))/(COUNTIF(INDIRECT(calc!AA$6),$C134)+COUNTIF(INDIRECT(calc!AA$7),$C134)+COUNTIF(INDIRECT(calc!AA$8),$C134))-SUMIF(INDIRECT(calc!AA$6),$C134,INDIRECT(calc!AA$9))-SUMIF(INDIRECT(calc!AA$7),$C134,INDIRECT(calc!AA$10))-SUMIF(INDIRECT(calc!AA$8),$C134,INDIRECT(calc!AA$11))),"")</f>
        <v/>
      </c>
      <c r="N134" s="158" t="str">
        <f ca="1">IFERROR(IF($C134="","",(SUMIF(INDIRECT(calc!AB$6),$C134,INDIRECT(calc!AB$12))+SUMIF(INDIRECT(calc!AB$7),$C134,INDIRECT(calc!AB$13))+SUMIF(INDIRECT(calc!AB$8),$C134,INDIRECT(calc!AB$14)))/(COUNTIF(INDIRECT(calc!AB$6),$C134)+COUNTIF(INDIRECT(calc!AB$7),$C134)+COUNTIF(INDIRECT(calc!AB$8),$C134))-SUMIF(INDIRECT(calc!AB$6),$C134,INDIRECT(calc!AB$9))-SUMIF(INDIRECT(calc!AB$7),$C134,INDIRECT(calc!AB$10))-SUMIF(INDIRECT(calc!AB$8),$C134,INDIRECT(calc!AB$11))),"")</f>
        <v/>
      </c>
      <c r="O134" s="158" t="str">
        <f ca="1">IFERROR(IF($C134="","",(SUMIF(INDIRECT(calc!AC$6),$C134,INDIRECT(calc!AC$12))+SUMIF(INDIRECT(calc!AC$7),$C134,INDIRECT(calc!AC$13))+SUMIF(INDIRECT(calc!AC$8),$C134,INDIRECT(calc!AC$14)))/(COUNTIF(INDIRECT(calc!AC$6),$C134)+COUNTIF(INDIRECT(calc!AC$7),$C134)+COUNTIF(INDIRECT(calc!AC$8),$C134))-SUMIF(INDIRECT(calc!AC$6),$C134,INDIRECT(calc!AC$9))-SUMIF(INDIRECT(calc!AC$7),$C134,INDIRECT(calc!AC$10))-SUMIF(INDIRECT(calc!AC$8),$C134,INDIRECT(calc!AC$11))),"")</f>
        <v/>
      </c>
      <c r="P134" s="158" t="str">
        <f ca="1">IFERROR(IF($C134="","",(SUMIF(INDIRECT(calc!AD$6),$C134,INDIRECT(calc!AD$12))+SUMIF(INDIRECT(calc!AD$7),$C134,INDIRECT(calc!AD$13))+SUMIF(INDIRECT(calc!AD$8),$C134,INDIRECT(calc!AD$14)))/(COUNTIF(INDIRECT(calc!AD$6),$C134)+COUNTIF(INDIRECT(calc!AD$7),$C134)+COUNTIF(INDIRECT(calc!AD$8),$C134))-SUMIF(INDIRECT(calc!AD$6),$C134,INDIRECT(calc!AD$9))-SUMIF(INDIRECT(calc!AD$7),$C134,INDIRECT(calc!AD$10))-SUMIF(INDIRECT(calc!AD$8),$C134,INDIRECT(calc!AD$11))),"")</f>
        <v/>
      </c>
      <c r="Q134" s="158" t="str">
        <f ca="1">IFERROR(IF($C134="","",(SUMIF(INDIRECT(calc!AE$6),$C134,INDIRECT(calc!AE$12))+SUMIF(INDIRECT(calc!AE$7),$C134,INDIRECT(calc!AE$13))+SUMIF(INDIRECT(calc!AE$8),$C134,INDIRECT(calc!AE$14)))/(COUNTIF(INDIRECT(calc!AE$6),$C134)+COUNTIF(INDIRECT(calc!AE$7),$C134)+COUNTIF(INDIRECT(calc!AE$8),$C134))-SUMIF(INDIRECT(calc!AE$6),$C134,INDIRECT(calc!AE$9))-SUMIF(INDIRECT(calc!AE$7),$C134,INDIRECT(calc!AE$10))-SUMIF(INDIRECT(calc!AE$8),$C134,INDIRECT(calc!AE$11))),"")</f>
        <v/>
      </c>
      <c r="R134" s="158" t="str">
        <f ca="1">IFERROR(IF($C134="","",(SUMIF(INDIRECT(calc!AF$6),$C134,INDIRECT(calc!AF$12))+SUMIF(INDIRECT(calc!AF$7),$C134,INDIRECT(calc!AF$13))+SUMIF(INDIRECT(calc!AF$8),$C134,INDIRECT(calc!AF$14)))/(COUNTIF(INDIRECT(calc!AF$6),$C134)+COUNTIF(INDIRECT(calc!AF$7),$C134)+COUNTIF(INDIRECT(calc!AF$8),$C134))-SUMIF(INDIRECT(calc!AF$6),$C134,INDIRECT(calc!AF$9))-SUMIF(INDIRECT(calc!AF$7),$C134,INDIRECT(calc!AF$10))-SUMIF(INDIRECT(calc!AF$8),$C134,INDIRECT(calc!AF$11))),"")</f>
        <v/>
      </c>
      <c r="S134" s="158" t="str">
        <f ca="1">IFERROR(IF($C134="","",(SUMIF(INDIRECT(calc!AG$6),$C134,INDIRECT(calc!AG$12))+SUMIF(INDIRECT(calc!AG$7),$C134,INDIRECT(calc!AG$13))+SUMIF(INDIRECT(calc!AG$8),$C134,INDIRECT(calc!AG$14)))/(COUNTIF(INDIRECT(calc!AG$6),$C134)+COUNTIF(INDIRECT(calc!AG$7),$C134)+COUNTIF(INDIRECT(calc!AG$8),$C134))-SUMIF(INDIRECT(calc!AG$6),$C134,INDIRECT(calc!AG$9))-SUMIF(INDIRECT(calc!AG$7),$C134,INDIRECT(calc!AG$10))-SUMIF(INDIRECT(calc!AG$8),$C134,INDIRECT(calc!AG$11))),"")</f>
        <v/>
      </c>
      <c r="T134" s="158" t="str">
        <f ca="1">IFERROR(IF($C134="","",(SUMIF(INDIRECT(calc!AH$6),$C134,INDIRECT(calc!AH$12))+SUMIF(INDIRECT(calc!AH$7),$C134,INDIRECT(calc!AH$13))+SUMIF(INDIRECT(calc!AH$8),$C134,INDIRECT(calc!AH$14)))/(COUNTIF(INDIRECT(calc!AH$6),$C134)+COUNTIF(INDIRECT(calc!AH$7),$C134)+COUNTIF(INDIRECT(calc!AH$8),$C134))-SUMIF(INDIRECT(calc!AH$6),$C134,INDIRECT(calc!AH$9))-SUMIF(INDIRECT(calc!AH$7),$C134,INDIRECT(calc!AH$10))-SUMIF(INDIRECT(calc!AH$8),$C134,INDIRECT(calc!AH$11))),"")</f>
        <v/>
      </c>
      <c r="U134" s="158" t="str">
        <f ca="1">IFERROR(IF($C134="","",(SUMIF(INDIRECT(calc!AI$6),$C134,INDIRECT(calc!AI$12))+SUMIF(INDIRECT(calc!AI$7),$C134,INDIRECT(calc!AI$13))+SUMIF(INDIRECT(calc!AI$8),$C134,INDIRECT(calc!AI$14)))/(COUNTIF(INDIRECT(calc!AI$6),$C134)+COUNTIF(INDIRECT(calc!AI$7),$C134)+COUNTIF(INDIRECT(calc!AI$8),$C134))-SUMIF(INDIRECT(calc!AI$6),$C134,INDIRECT(calc!AI$9))-SUMIF(INDIRECT(calc!AI$7),$C134,INDIRECT(calc!AI$10))-SUMIF(INDIRECT(calc!AI$8),$C134,INDIRECT(calc!AI$11))),"")</f>
        <v/>
      </c>
      <c r="V134" s="158" t="str">
        <f ca="1">IFERROR(IF($C134="","",(SUMIF(INDIRECT(calc!AJ$6),$C134,INDIRECT(calc!AJ$12))+SUMIF(INDIRECT(calc!AJ$7),$C134,INDIRECT(calc!AJ$13))+SUMIF(INDIRECT(calc!AJ$8),$C134,INDIRECT(calc!AJ$14)))/(COUNTIF(INDIRECT(calc!AJ$6),$C134)+COUNTIF(INDIRECT(calc!AJ$7),$C134)+COUNTIF(INDIRECT(calc!AJ$8),$C134))-SUMIF(INDIRECT(calc!AJ$6),$C134,INDIRECT(calc!AJ$9))-SUMIF(INDIRECT(calc!AJ$7),$C134,INDIRECT(calc!AJ$10))-SUMIF(INDIRECT(calc!AJ$8),$C134,INDIRECT(calc!AJ$11))),"")</f>
        <v/>
      </c>
      <c r="X134" s="137"/>
    </row>
    <row r="135" spans="3:24">
      <c r="C135" s="131" t="str">
        <f t="shared" si="10"/>
        <v/>
      </c>
      <c r="D135" s="131" t="str">
        <f t="shared" si="11"/>
        <v/>
      </c>
      <c r="E135" s="142">
        <f>SUMIF(Stocks!A:$A,$C135,Stocks!$B:$B)</f>
        <v>0</v>
      </c>
      <c r="F135" s="142"/>
      <c r="G135" s="146">
        <f t="shared" ca="1" si="12"/>
        <v>0</v>
      </c>
      <c r="H135" s="158" t="str">
        <f ca="1">IFERROR(IF($C135="","",(SUMIF(INDIRECT(calc!V$6),$C135,INDIRECT(calc!V$12))+SUMIF(INDIRECT(calc!V$7),$C135,INDIRECT(calc!V$13))+SUMIF(INDIRECT(calc!V$8),$C135,INDIRECT(calc!V$14)))/(COUNTIF(INDIRECT(calc!V$6),$C135)+COUNTIF(INDIRECT(calc!V$7),$C135)+COUNTIF(INDIRECT(calc!V$8),$C135))-SUMIF(INDIRECT(calc!V$6),$C135,INDIRECT(calc!V$9))-SUMIF(INDIRECT(calc!V$7),$C135,INDIRECT(calc!V$10))-SUMIF(INDIRECT(calc!V$8),$C135,INDIRECT(calc!V$11))),"")</f>
        <v/>
      </c>
      <c r="I135" s="158" t="str">
        <f ca="1">IFERROR(IF($C135="","",(SUMIF(INDIRECT(calc!W$6),$C135,INDIRECT(calc!W$12))+SUMIF(INDIRECT(calc!W$7),$C135,INDIRECT(calc!W$13))+SUMIF(INDIRECT(calc!W$8),$C135,INDIRECT(calc!W$14)))/(COUNTIF(INDIRECT(calc!W$6),$C135)+COUNTIF(INDIRECT(calc!W$7),$C135)+COUNTIF(INDIRECT(calc!W$8),$C135))-SUMIF(INDIRECT(calc!W$6),$C135,INDIRECT(calc!W$9))-SUMIF(INDIRECT(calc!W$7),$C135,INDIRECT(calc!W$10))-SUMIF(INDIRECT(calc!W$8),$C135,INDIRECT(calc!W$11))),"")</f>
        <v/>
      </c>
      <c r="J135" s="158" t="str">
        <f ca="1">IFERROR(IF($C135="","",(SUMIF(INDIRECT(calc!X$6),$C135,INDIRECT(calc!X$12))+SUMIF(INDIRECT(calc!X$7),$C135,INDIRECT(calc!X$13))+SUMIF(INDIRECT(calc!X$8),$C135,INDIRECT(calc!X$14)))/(COUNTIF(INDIRECT(calc!X$6),$C135)+COUNTIF(INDIRECT(calc!X$7),$C135)+COUNTIF(INDIRECT(calc!X$8),$C135))-SUMIF(INDIRECT(calc!X$6),$C135,INDIRECT(calc!X$9))-SUMIF(INDIRECT(calc!X$7),$C135,INDIRECT(calc!X$10))-SUMIF(INDIRECT(calc!X$8),$C135,INDIRECT(calc!X$11))),"")</f>
        <v/>
      </c>
      <c r="K135" s="158" t="str">
        <f ca="1">IFERROR(IF($C135="","",(SUMIF(INDIRECT(calc!Y$6),$C135,INDIRECT(calc!Y$12))+SUMIF(INDIRECT(calc!Y$7),$C135,INDIRECT(calc!Y$13))+SUMIF(INDIRECT(calc!Y$8),$C135,INDIRECT(calc!Y$14)))/(COUNTIF(INDIRECT(calc!Y$6),$C135)+COUNTIF(INDIRECT(calc!Y$7),$C135)+COUNTIF(INDIRECT(calc!Y$8),$C135))-SUMIF(INDIRECT(calc!Y$6),$C135,INDIRECT(calc!Y$9))-SUMIF(INDIRECT(calc!Y$7),$C135,INDIRECT(calc!Y$10))-SUMIF(INDIRECT(calc!Y$8),$C135,INDIRECT(calc!Y$11))),"")</f>
        <v/>
      </c>
      <c r="L135" s="158" t="str">
        <f ca="1">IFERROR(IF($C135="","",(SUMIF(INDIRECT(calc!Z$6),$C135,INDIRECT(calc!Z$12))+SUMIF(INDIRECT(calc!Z$7),$C135,INDIRECT(calc!Z$13))+SUMIF(INDIRECT(calc!Z$8),$C135,INDIRECT(calc!Z$14)))/(COUNTIF(INDIRECT(calc!Z$6),$C135)+COUNTIF(INDIRECT(calc!Z$7),$C135)+COUNTIF(INDIRECT(calc!Z$8),$C135))-SUMIF(INDIRECT(calc!Z$6),$C135,INDIRECT(calc!Z$9))-SUMIF(INDIRECT(calc!Z$7),$C135,INDIRECT(calc!Z$10))-SUMIF(INDIRECT(calc!Z$8),$C135,INDIRECT(calc!Z$11))),"")</f>
        <v/>
      </c>
      <c r="M135" s="158" t="str">
        <f ca="1">IFERROR(IF($C135="","",(SUMIF(INDIRECT(calc!AA$6),$C135,INDIRECT(calc!AA$12))+SUMIF(INDIRECT(calc!AA$7),$C135,INDIRECT(calc!AA$13))+SUMIF(INDIRECT(calc!AA$8),$C135,INDIRECT(calc!AA$14)))/(COUNTIF(INDIRECT(calc!AA$6),$C135)+COUNTIF(INDIRECT(calc!AA$7),$C135)+COUNTIF(INDIRECT(calc!AA$8),$C135))-SUMIF(INDIRECT(calc!AA$6),$C135,INDIRECT(calc!AA$9))-SUMIF(INDIRECT(calc!AA$7),$C135,INDIRECT(calc!AA$10))-SUMIF(INDIRECT(calc!AA$8),$C135,INDIRECT(calc!AA$11))),"")</f>
        <v/>
      </c>
      <c r="N135" s="158" t="str">
        <f ca="1">IFERROR(IF($C135="","",(SUMIF(INDIRECT(calc!AB$6),$C135,INDIRECT(calc!AB$12))+SUMIF(INDIRECT(calc!AB$7),$C135,INDIRECT(calc!AB$13))+SUMIF(INDIRECT(calc!AB$8),$C135,INDIRECT(calc!AB$14)))/(COUNTIF(INDIRECT(calc!AB$6),$C135)+COUNTIF(INDIRECT(calc!AB$7),$C135)+COUNTIF(INDIRECT(calc!AB$8),$C135))-SUMIF(INDIRECT(calc!AB$6),$C135,INDIRECT(calc!AB$9))-SUMIF(INDIRECT(calc!AB$7),$C135,INDIRECT(calc!AB$10))-SUMIF(INDIRECT(calc!AB$8),$C135,INDIRECT(calc!AB$11))),"")</f>
        <v/>
      </c>
      <c r="O135" s="158" t="str">
        <f ca="1">IFERROR(IF($C135="","",(SUMIF(INDIRECT(calc!AC$6),$C135,INDIRECT(calc!AC$12))+SUMIF(INDIRECT(calc!AC$7),$C135,INDIRECT(calc!AC$13))+SUMIF(INDIRECT(calc!AC$8),$C135,INDIRECT(calc!AC$14)))/(COUNTIF(INDIRECT(calc!AC$6),$C135)+COUNTIF(INDIRECT(calc!AC$7),$C135)+COUNTIF(INDIRECT(calc!AC$8),$C135))-SUMIF(INDIRECT(calc!AC$6),$C135,INDIRECT(calc!AC$9))-SUMIF(INDIRECT(calc!AC$7),$C135,INDIRECT(calc!AC$10))-SUMIF(INDIRECT(calc!AC$8),$C135,INDIRECT(calc!AC$11))),"")</f>
        <v/>
      </c>
      <c r="P135" s="158" t="str">
        <f ca="1">IFERROR(IF($C135="","",(SUMIF(INDIRECT(calc!AD$6),$C135,INDIRECT(calc!AD$12))+SUMIF(INDIRECT(calc!AD$7),$C135,INDIRECT(calc!AD$13))+SUMIF(INDIRECT(calc!AD$8),$C135,INDIRECT(calc!AD$14)))/(COUNTIF(INDIRECT(calc!AD$6),$C135)+COUNTIF(INDIRECT(calc!AD$7),$C135)+COUNTIF(INDIRECT(calc!AD$8),$C135))-SUMIF(INDIRECT(calc!AD$6),$C135,INDIRECT(calc!AD$9))-SUMIF(INDIRECT(calc!AD$7),$C135,INDIRECT(calc!AD$10))-SUMIF(INDIRECT(calc!AD$8),$C135,INDIRECT(calc!AD$11))),"")</f>
        <v/>
      </c>
      <c r="Q135" s="158" t="str">
        <f ca="1">IFERROR(IF($C135="","",(SUMIF(INDIRECT(calc!AE$6),$C135,INDIRECT(calc!AE$12))+SUMIF(INDIRECT(calc!AE$7),$C135,INDIRECT(calc!AE$13))+SUMIF(INDIRECT(calc!AE$8),$C135,INDIRECT(calc!AE$14)))/(COUNTIF(INDIRECT(calc!AE$6),$C135)+COUNTIF(INDIRECT(calc!AE$7),$C135)+COUNTIF(INDIRECT(calc!AE$8),$C135))-SUMIF(INDIRECT(calc!AE$6),$C135,INDIRECT(calc!AE$9))-SUMIF(INDIRECT(calc!AE$7),$C135,INDIRECT(calc!AE$10))-SUMIF(INDIRECT(calc!AE$8),$C135,INDIRECT(calc!AE$11))),"")</f>
        <v/>
      </c>
      <c r="R135" s="158" t="str">
        <f ca="1">IFERROR(IF($C135="","",(SUMIF(INDIRECT(calc!AF$6),$C135,INDIRECT(calc!AF$12))+SUMIF(INDIRECT(calc!AF$7),$C135,INDIRECT(calc!AF$13))+SUMIF(INDIRECT(calc!AF$8),$C135,INDIRECT(calc!AF$14)))/(COUNTIF(INDIRECT(calc!AF$6),$C135)+COUNTIF(INDIRECT(calc!AF$7),$C135)+COUNTIF(INDIRECT(calc!AF$8),$C135))-SUMIF(INDIRECT(calc!AF$6),$C135,INDIRECT(calc!AF$9))-SUMIF(INDIRECT(calc!AF$7),$C135,INDIRECT(calc!AF$10))-SUMIF(INDIRECT(calc!AF$8),$C135,INDIRECT(calc!AF$11))),"")</f>
        <v/>
      </c>
      <c r="S135" s="158" t="str">
        <f ca="1">IFERROR(IF($C135="","",(SUMIF(INDIRECT(calc!AG$6),$C135,INDIRECT(calc!AG$12))+SUMIF(INDIRECT(calc!AG$7),$C135,INDIRECT(calc!AG$13))+SUMIF(INDIRECT(calc!AG$8),$C135,INDIRECT(calc!AG$14)))/(COUNTIF(INDIRECT(calc!AG$6),$C135)+COUNTIF(INDIRECT(calc!AG$7),$C135)+COUNTIF(INDIRECT(calc!AG$8),$C135))-SUMIF(INDIRECT(calc!AG$6),$C135,INDIRECT(calc!AG$9))-SUMIF(INDIRECT(calc!AG$7),$C135,INDIRECT(calc!AG$10))-SUMIF(INDIRECT(calc!AG$8),$C135,INDIRECT(calc!AG$11))),"")</f>
        <v/>
      </c>
      <c r="T135" s="158" t="str">
        <f ca="1">IFERROR(IF($C135="","",(SUMIF(INDIRECT(calc!AH$6),$C135,INDIRECT(calc!AH$12))+SUMIF(INDIRECT(calc!AH$7),$C135,INDIRECT(calc!AH$13))+SUMIF(INDIRECT(calc!AH$8),$C135,INDIRECT(calc!AH$14)))/(COUNTIF(INDIRECT(calc!AH$6),$C135)+COUNTIF(INDIRECT(calc!AH$7),$C135)+COUNTIF(INDIRECT(calc!AH$8),$C135))-SUMIF(INDIRECT(calc!AH$6),$C135,INDIRECT(calc!AH$9))-SUMIF(INDIRECT(calc!AH$7),$C135,INDIRECT(calc!AH$10))-SUMIF(INDIRECT(calc!AH$8),$C135,INDIRECT(calc!AH$11))),"")</f>
        <v/>
      </c>
      <c r="U135" s="158" t="str">
        <f ca="1">IFERROR(IF($C135="","",(SUMIF(INDIRECT(calc!AI$6),$C135,INDIRECT(calc!AI$12))+SUMIF(INDIRECT(calc!AI$7),$C135,INDIRECT(calc!AI$13))+SUMIF(INDIRECT(calc!AI$8),$C135,INDIRECT(calc!AI$14)))/(COUNTIF(INDIRECT(calc!AI$6),$C135)+COUNTIF(INDIRECT(calc!AI$7),$C135)+COUNTIF(INDIRECT(calc!AI$8),$C135))-SUMIF(INDIRECT(calc!AI$6),$C135,INDIRECT(calc!AI$9))-SUMIF(INDIRECT(calc!AI$7),$C135,INDIRECT(calc!AI$10))-SUMIF(INDIRECT(calc!AI$8),$C135,INDIRECT(calc!AI$11))),"")</f>
        <v/>
      </c>
      <c r="V135" s="158" t="str">
        <f ca="1">IFERROR(IF($C135="","",(SUMIF(INDIRECT(calc!AJ$6),$C135,INDIRECT(calc!AJ$12))+SUMIF(INDIRECT(calc!AJ$7),$C135,INDIRECT(calc!AJ$13))+SUMIF(INDIRECT(calc!AJ$8),$C135,INDIRECT(calc!AJ$14)))/(COUNTIF(INDIRECT(calc!AJ$6),$C135)+COUNTIF(INDIRECT(calc!AJ$7),$C135)+COUNTIF(INDIRECT(calc!AJ$8),$C135))-SUMIF(INDIRECT(calc!AJ$6),$C135,INDIRECT(calc!AJ$9))-SUMIF(INDIRECT(calc!AJ$7),$C135,INDIRECT(calc!AJ$10))-SUMIF(INDIRECT(calc!AJ$8),$C135,INDIRECT(calc!AJ$11))),"")</f>
        <v/>
      </c>
      <c r="X135" s="137"/>
    </row>
    <row r="136" spans="3:24">
      <c r="C136" s="131" t="str">
        <f t="shared" si="10"/>
        <v/>
      </c>
      <c r="D136" s="131" t="str">
        <f t="shared" si="11"/>
        <v/>
      </c>
      <c r="E136" s="142">
        <f>SUMIF(Stocks!A:$A,$C136,Stocks!$B:$B)</f>
        <v>0</v>
      </c>
      <c r="F136" s="142"/>
      <c r="G136" s="146">
        <f t="shared" ca="1" si="12"/>
        <v>0</v>
      </c>
      <c r="H136" s="158" t="str">
        <f ca="1">IFERROR(IF($C136="","",(SUMIF(INDIRECT(calc!V$6),$C136,INDIRECT(calc!V$12))+SUMIF(INDIRECT(calc!V$7),$C136,INDIRECT(calc!V$13))+SUMIF(INDIRECT(calc!V$8),$C136,INDIRECT(calc!V$14)))/(COUNTIF(INDIRECT(calc!V$6),$C136)+COUNTIF(INDIRECT(calc!V$7),$C136)+COUNTIF(INDIRECT(calc!V$8),$C136))-SUMIF(INDIRECT(calc!V$6),$C136,INDIRECT(calc!V$9))-SUMIF(INDIRECT(calc!V$7),$C136,INDIRECT(calc!V$10))-SUMIF(INDIRECT(calc!V$8),$C136,INDIRECT(calc!V$11))),"")</f>
        <v/>
      </c>
      <c r="I136" s="158" t="str">
        <f ca="1">IFERROR(IF($C136="","",(SUMIF(INDIRECT(calc!W$6),$C136,INDIRECT(calc!W$12))+SUMIF(INDIRECT(calc!W$7),$C136,INDIRECT(calc!W$13))+SUMIF(INDIRECT(calc!W$8),$C136,INDIRECT(calc!W$14)))/(COUNTIF(INDIRECT(calc!W$6),$C136)+COUNTIF(INDIRECT(calc!W$7),$C136)+COUNTIF(INDIRECT(calc!W$8),$C136))-SUMIF(INDIRECT(calc!W$6),$C136,INDIRECT(calc!W$9))-SUMIF(INDIRECT(calc!W$7),$C136,INDIRECT(calc!W$10))-SUMIF(INDIRECT(calc!W$8),$C136,INDIRECT(calc!W$11))),"")</f>
        <v/>
      </c>
      <c r="J136" s="158" t="str">
        <f ca="1">IFERROR(IF($C136="","",(SUMIF(INDIRECT(calc!X$6),$C136,INDIRECT(calc!X$12))+SUMIF(INDIRECT(calc!X$7),$C136,INDIRECT(calc!X$13))+SUMIF(INDIRECT(calc!X$8),$C136,INDIRECT(calc!X$14)))/(COUNTIF(INDIRECT(calc!X$6),$C136)+COUNTIF(INDIRECT(calc!X$7),$C136)+COUNTIF(INDIRECT(calc!X$8),$C136))-SUMIF(INDIRECT(calc!X$6),$C136,INDIRECT(calc!X$9))-SUMIF(INDIRECT(calc!X$7),$C136,INDIRECT(calc!X$10))-SUMIF(INDIRECT(calc!X$8),$C136,INDIRECT(calc!X$11))),"")</f>
        <v/>
      </c>
      <c r="K136" s="158" t="str">
        <f ca="1">IFERROR(IF($C136="","",(SUMIF(INDIRECT(calc!Y$6),$C136,INDIRECT(calc!Y$12))+SUMIF(INDIRECT(calc!Y$7),$C136,INDIRECT(calc!Y$13))+SUMIF(INDIRECT(calc!Y$8),$C136,INDIRECT(calc!Y$14)))/(COUNTIF(INDIRECT(calc!Y$6),$C136)+COUNTIF(INDIRECT(calc!Y$7),$C136)+COUNTIF(INDIRECT(calc!Y$8),$C136))-SUMIF(INDIRECT(calc!Y$6),$C136,INDIRECT(calc!Y$9))-SUMIF(INDIRECT(calc!Y$7),$C136,INDIRECT(calc!Y$10))-SUMIF(INDIRECT(calc!Y$8),$C136,INDIRECT(calc!Y$11))),"")</f>
        <v/>
      </c>
      <c r="L136" s="158" t="str">
        <f ca="1">IFERROR(IF($C136="","",(SUMIF(INDIRECT(calc!Z$6),$C136,INDIRECT(calc!Z$12))+SUMIF(INDIRECT(calc!Z$7),$C136,INDIRECT(calc!Z$13))+SUMIF(INDIRECT(calc!Z$8),$C136,INDIRECT(calc!Z$14)))/(COUNTIF(INDIRECT(calc!Z$6),$C136)+COUNTIF(INDIRECT(calc!Z$7),$C136)+COUNTIF(INDIRECT(calc!Z$8),$C136))-SUMIF(INDIRECT(calc!Z$6),$C136,INDIRECT(calc!Z$9))-SUMIF(INDIRECT(calc!Z$7),$C136,INDIRECT(calc!Z$10))-SUMIF(INDIRECT(calc!Z$8),$C136,INDIRECT(calc!Z$11))),"")</f>
        <v/>
      </c>
      <c r="M136" s="158" t="str">
        <f ca="1">IFERROR(IF($C136="","",(SUMIF(INDIRECT(calc!AA$6),$C136,INDIRECT(calc!AA$12))+SUMIF(INDIRECT(calc!AA$7),$C136,INDIRECT(calc!AA$13))+SUMIF(INDIRECT(calc!AA$8),$C136,INDIRECT(calc!AA$14)))/(COUNTIF(INDIRECT(calc!AA$6),$C136)+COUNTIF(INDIRECT(calc!AA$7),$C136)+COUNTIF(INDIRECT(calc!AA$8),$C136))-SUMIF(INDIRECT(calc!AA$6),$C136,INDIRECT(calc!AA$9))-SUMIF(INDIRECT(calc!AA$7),$C136,INDIRECT(calc!AA$10))-SUMIF(INDIRECT(calc!AA$8),$C136,INDIRECT(calc!AA$11))),"")</f>
        <v/>
      </c>
      <c r="N136" s="158" t="str">
        <f ca="1">IFERROR(IF($C136="","",(SUMIF(INDIRECT(calc!AB$6),$C136,INDIRECT(calc!AB$12))+SUMIF(INDIRECT(calc!AB$7),$C136,INDIRECT(calc!AB$13))+SUMIF(INDIRECT(calc!AB$8),$C136,INDIRECT(calc!AB$14)))/(COUNTIF(INDIRECT(calc!AB$6),$C136)+COUNTIF(INDIRECT(calc!AB$7),$C136)+COUNTIF(INDIRECT(calc!AB$8),$C136))-SUMIF(INDIRECT(calc!AB$6),$C136,INDIRECT(calc!AB$9))-SUMIF(INDIRECT(calc!AB$7),$C136,INDIRECT(calc!AB$10))-SUMIF(INDIRECT(calc!AB$8),$C136,INDIRECT(calc!AB$11))),"")</f>
        <v/>
      </c>
      <c r="O136" s="158" t="str">
        <f ca="1">IFERROR(IF($C136="","",(SUMIF(INDIRECT(calc!AC$6),$C136,INDIRECT(calc!AC$12))+SUMIF(INDIRECT(calc!AC$7),$C136,INDIRECT(calc!AC$13))+SUMIF(INDIRECT(calc!AC$8),$C136,INDIRECT(calc!AC$14)))/(COUNTIF(INDIRECT(calc!AC$6),$C136)+COUNTIF(INDIRECT(calc!AC$7),$C136)+COUNTIF(INDIRECT(calc!AC$8),$C136))-SUMIF(INDIRECT(calc!AC$6),$C136,INDIRECT(calc!AC$9))-SUMIF(INDIRECT(calc!AC$7),$C136,INDIRECT(calc!AC$10))-SUMIF(INDIRECT(calc!AC$8),$C136,INDIRECT(calc!AC$11))),"")</f>
        <v/>
      </c>
      <c r="P136" s="158" t="str">
        <f ca="1">IFERROR(IF($C136="","",(SUMIF(INDIRECT(calc!AD$6),$C136,INDIRECT(calc!AD$12))+SUMIF(INDIRECT(calc!AD$7),$C136,INDIRECT(calc!AD$13))+SUMIF(INDIRECT(calc!AD$8),$C136,INDIRECT(calc!AD$14)))/(COUNTIF(INDIRECT(calc!AD$6),$C136)+COUNTIF(INDIRECT(calc!AD$7),$C136)+COUNTIF(INDIRECT(calc!AD$8),$C136))-SUMIF(INDIRECT(calc!AD$6),$C136,INDIRECT(calc!AD$9))-SUMIF(INDIRECT(calc!AD$7),$C136,INDIRECT(calc!AD$10))-SUMIF(INDIRECT(calc!AD$8),$C136,INDIRECT(calc!AD$11))),"")</f>
        <v/>
      </c>
      <c r="Q136" s="158" t="str">
        <f ca="1">IFERROR(IF($C136="","",(SUMIF(INDIRECT(calc!AE$6),$C136,INDIRECT(calc!AE$12))+SUMIF(INDIRECT(calc!AE$7),$C136,INDIRECT(calc!AE$13))+SUMIF(INDIRECT(calc!AE$8),$C136,INDIRECT(calc!AE$14)))/(COUNTIF(INDIRECT(calc!AE$6),$C136)+COUNTIF(INDIRECT(calc!AE$7),$C136)+COUNTIF(INDIRECT(calc!AE$8),$C136))-SUMIF(INDIRECT(calc!AE$6),$C136,INDIRECT(calc!AE$9))-SUMIF(INDIRECT(calc!AE$7),$C136,INDIRECT(calc!AE$10))-SUMIF(INDIRECT(calc!AE$8),$C136,INDIRECT(calc!AE$11))),"")</f>
        <v/>
      </c>
      <c r="R136" s="158" t="str">
        <f ca="1">IFERROR(IF($C136="","",(SUMIF(INDIRECT(calc!AF$6),$C136,INDIRECT(calc!AF$12))+SUMIF(INDIRECT(calc!AF$7),$C136,INDIRECT(calc!AF$13))+SUMIF(INDIRECT(calc!AF$8),$C136,INDIRECT(calc!AF$14)))/(COUNTIF(INDIRECT(calc!AF$6),$C136)+COUNTIF(INDIRECT(calc!AF$7),$C136)+COUNTIF(INDIRECT(calc!AF$8),$C136))-SUMIF(INDIRECT(calc!AF$6),$C136,INDIRECT(calc!AF$9))-SUMIF(INDIRECT(calc!AF$7),$C136,INDIRECT(calc!AF$10))-SUMIF(INDIRECT(calc!AF$8),$C136,INDIRECT(calc!AF$11))),"")</f>
        <v/>
      </c>
      <c r="S136" s="158" t="str">
        <f ca="1">IFERROR(IF($C136="","",(SUMIF(INDIRECT(calc!AG$6),$C136,INDIRECT(calc!AG$12))+SUMIF(INDIRECT(calc!AG$7),$C136,INDIRECT(calc!AG$13))+SUMIF(INDIRECT(calc!AG$8),$C136,INDIRECT(calc!AG$14)))/(COUNTIF(INDIRECT(calc!AG$6),$C136)+COUNTIF(INDIRECT(calc!AG$7),$C136)+COUNTIF(INDIRECT(calc!AG$8),$C136))-SUMIF(INDIRECT(calc!AG$6),$C136,INDIRECT(calc!AG$9))-SUMIF(INDIRECT(calc!AG$7),$C136,INDIRECT(calc!AG$10))-SUMIF(INDIRECT(calc!AG$8),$C136,INDIRECT(calc!AG$11))),"")</f>
        <v/>
      </c>
      <c r="T136" s="158" t="str">
        <f ca="1">IFERROR(IF($C136="","",(SUMIF(INDIRECT(calc!AH$6),$C136,INDIRECT(calc!AH$12))+SUMIF(INDIRECT(calc!AH$7),$C136,INDIRECT(calc!AH$13))+SUMIF(INDIRECT(calc!AH$8),$C136,INDIRECT(calc!AH$14)))/(COUNTIF(INDIRECT(calc!AH$6),$C136)+COUNTIF(INDIRECT(calc!AH$7),$C136)+COUNTIF(INDIRECT(calc!AH$8),$C136))-SUMIF(INDIRECT(calc!AH$6),$C136,INDIRECT(calc!AH$9))-SUMIF(INDIRECT(calc!AH$7),$C136,INDIRECT(calc!AH$10))-SUMIF(INDIRECT(calc!AH$8),$C136,INDIRECT(calc!AH$11))),"")</f>
        <v/>
      </c>
      <c r="U136" s="158" t="str">
        <f ca="1">IFERROR(IF($C136="","",(SUMIF(INDIRECT(calc!AI$6),$C136,INDIRECT(calc!AI$12))+SUMIF(INDIRECT(calc!AI$7),$C136,INDIRECT(calc!AI$13))+SUMIF(INDIRECT(calc!AI$8),$C136,INDIRECT(calc!AI$14)))/(COUNTIF(INDIRECT(calc!AI$6),$C136)+COUNTIF(INDIRECT(calc!AI$7),$C136)+COUNTIF(INDIRECT(calc!AI$8),$C136))-SUMIF(INDIRECT(calc!AI$6),$C136,INDIRECT(calc!AI$9))-SUMIF(INDIRECT(calc!AI$7),$C136,INDIRECT(calc!AI$10))-SUMIF(INDIRECT(calc!AI$8),$C136,INDIRECT(calc!AI$11))),"")</f>
        <v/>
      </c>
      <c r="V136" s="158" t="str">
        <f ca="1">IFERROR(IF($C136="","",(SUMIF(INDIRECT(calc!AJ$6),$C136,INDIRECT(calc!AJ$12))+SUMIF(INDIRECT(calc!AJ$7),$C136,INDIRECT(calc!AJ$13))+SUMIF(INDIRECT(calc!AJ$8),$C136,INDIRECT(calc!AJ$14)))/(COUNTIF(INDIRECT(calc!AJ$6),$C136)+COUNTIF(INDIRECT(calc!AJ$7),$C136)+COUNTIF(INDIRECT(calc!AJ$8),$C136))-SUMIF(INDIRECT(calc!AJ$6),$C136,INDIRECT(calc!AJ$9))-SUMIF(INDIRECT(calc!AJ$7),$C136,INDIRECT(calc!AJ$10))-SUMIF(INDIRECT(calc!AJ$8),$C136,INDIRECT(calc!AJ$11))),"")</f>
        <v/>
      </c>
      <c r="X136" s="137"/>
    </row>
    <row r="137" spans="3:24">
      <c r="C137" s="131" t="str">
        <f t="shared" si="10"/>
        <v/>
      </c>
      <c r="D137" s="131" t="str">
        <f t="shared" si="11"/>
        <v/>
      </c>
      <c r="E137" s="142">
        <f>SUMIF(Stocks!A:$A,$C137,Stocks!$B:$B)</f>
        <v>0</v>
      </c>
      <c r="F137" s="142"/>
      <c r="G137" s="146">
        <f t="shared" ca="1" si="12"/>
        <v>0</v>
      </c>
      <c r="H137" s="158" t="str">
        <f ca="1">IFERROR(IF($C137="","",(SUMIF(INDIRECT(calc!V$6),$C137,INDIRECT(calc!V$12))+SUMIF(INDIRECT(calc!V$7),$C137,INDIRECT(calc!V$13))+SUMIF(INDIRECT(calc!V$8),$C137,INDIRECT(calc!V$14)))/(COUNTIF(INDIRECT(calc!V$6),$C137)+COUNTIF(INDIRECT(calc!V$7),$C137)+COUNTIF(INDIRECT(calc!V$8),$C137))-SUMIF(INDIRECT(calc!V$6),$C137,INDIRECT(calc!V$9))-SUMIF(INDIRECT(calc!V$7),$C137,INDIRECT(calc!V$10))-SUMIF(INDIRECT(calc!V$8),$C137,INDIRECT(calc!V$11))),"")</f>
        <v/>
      </c>
      <c r="I137" s="158" t="str">
        <f ca="1">IFERROR(IF($C137="","",(SUMIF(INDIRECT(calc!W$6),$C137,INDIRECT(calc!W$12))+SUMIF(INDIRECT(calc!W$7),$C137,INDIRECT(calc!W$13))+SUMIF(INDIRECT(calc!W$8),$C137,INDIRECT(calc!W$14)))/(COUNTIF(INDIRECT(calc!W$6),$C137)+COUNTIF(INDIRECT(calc!W$7),$C137)+COUNTIF(INDIRECT(calc!W$8),$C137))-SUMIF(INDIRECT(calc!W$6),$C137,INDIRECT(calc!W$9))-SUMIF(INDIRECT(calc!W$7),$C137,INDIRECT(calc!W$10))-SUMIF(INDIRECT(calc!W$8),$C137,INDIRECT(calc!W$11))),"")</f>
        <v/>
      </c>
      <c r="J137" s="158" t="str">
        <f ca="1">IFERROR(IF($C137="","",(SUMIF(INDIRECT(calc!X$6),$C137,INDIRECT(calc!X$12))+SUMIF(INDIRECT(calc!X$7),$C137,INDIRECT(calc!X$13))+SUMIF(INDIRECT(calc!X$8),$C137,INDIRECT(calc!X$14)))/(COUNTIF(INDIRECT(calc!X$6),$C137)+COUNTIF(INDIRECT(calc!X$7),$C137)+COUNTIF(INDIRECT(calc!X$8),$C137))-SUMIF(INDIRECT(calc!X$6),$C137,INDIRECT(calc!X$9))-SUMIF(INDIRECT(calc!X$7),$C137,INDIRECT(calc!X$10))-SUMIF(INDIRECT(calc!X$8),$C137,INDIRECT(calc!X$11))),"")</f>
        <v/>
      </c>
      <c r="K137" s="158" t="str">
        <f ca="1">IFERROR(IF($C137="","",(SUMIF(INDIRECT(calc!Y$6),$C137,INDIRECT(calc!Y$12))+SUMIF(INDIRECT(calc!Y$7),$C137,INDIRECT(calc!Y$13))+SUMIF(INDIRECT(calc!Y$8),$C137,INDIRECT(calc!Y$14)))/(COUNTIF(INDIRECT(calc!Y$6),$C137)+COUNTIF(INDIRECT(calc!Y$7),$C137)+COUNTIF(INDIRECT(calc!Y$8),$C137))-SUMIF(INDIRECT(calc!Y$6),$C137,INDIRECT(calc!Y$9))-SUMIF(INDIRECT(calc!Y$7),$C137,INDIRECT(calc!Y$10))-SUMIF(INDIRECT(calc!Y$8),$C137,INDIRECT(calc!Y$11))),"")</f>
        <v/>
      </c>
      <c r="L137" s="158" t="str">
        <f ca="1">IFERROR(IF($C137="","",(SUMIF(INDIRECT(calc!Z$6),$C137,INDIRECT(calc!Z$12))+SUMIF(INDIRECT(calc!Z$7),$C137,INDIRECT(calc!Z$13))+SUMIF(INDIRECT(calc!Z$8),$C137,INDIRECT(calc!Z$14)))/(COUNTIF(INDIRECT(calc!Z$6),$C137)+COUNTIF(INDIRECT(calc!Z$7),$C137)+COUNTIF(INDIRECT(calc!Z$8),$C137))-SUMIF(INDIRECT(calc!Z$6),$C137,INDIRECT(calc!Z$9))-SUMIF(INDIRECT(calc!Z$7),$C137,INDIRECT(calc!Z$10))-SUMIF(INDIRECT(calc!Z$8),$C137,INDIRECT(calc!Z$11))),"")</f>
        <v/>
      </c>
      <c r="M137" s="158" t="str">
        <f ca="1">IFERROR(IF($C137="","",(SUMIF(INDIRECT(calc!AA$6),$C137,INDIRECT(calc!AA$12))+SUMIF(INDIRECT(calc!AA$7),$C137,INDIRECT(calc!AA$13))+SUMIF(INDIRECT(calc!AA$8),$C137,INDIRECT(calc!AA$14)))/(COUNTIF(INDIRECT(calc!AA$6),$C137)+COUNTIF(INDIRECT(calc!AA$7),$C137)+COUNTIF(INDIRECT(calc!AA$8),$C137))-SUMIF(INDIRECT(calc!AA$6),$C137,INDIRECT(calc!AA$9))-SUMIF(INDIRECT(calc!AA$7),$C137,INDIRECT(calc!AA$10))-SUMIF(INDIRECT(calc!AA$8),$C137,INDIRECT(calc!AA$11))),"")</f>
        <v/>
      </c>
      <c r="N137" s="158" t="str">
        <f ca="1">IFERROR(IF($C137="","",(SUMIF(INDIRECT(calc!AB$6),$C137,INDIRECT(calc!AB$12))+SUMIF(INDIRECT(calc!AB$7),$C137,INDIRECT(calc!AB$13))+SUMIF(INDIRECT(calc!AB$8),$C137,INDIRECT(calc!AB$14)))/(COUNTIF(INDIRECT(calc!AB$6),$C137)+COUNTIF(INDIRECT(calc!AB$7),$C137)+COUNTIF(INDIRECT(calc!AB$8),$C137))-SUMIF(INDIRECT(calc!AB$6),$C137,INDIRECT(calc!AB$9))-SUMIF(INDIRECT(calc!AB$7),$C137,INDIRECT(calc!AB$10))-SUMIF(INDIRECT(calc!AB$8),$C137,INDIRECT(calc!AB$11))),"")</f>
        <v/>
      </c>
      <c r="O137" s="158" t="str">
        <f ca="1">IFERROR(IF($C137="","",(SUMIF(INDIRECT(calc!AC$6),$C137,INDIRECT(calc!AC$12))+SUMIF(INDIRECT(calc!AC$7),$C137,INDIRECT(calc!AC$13))+SUMIF(INDIRECT(calc!AC$8),$C137,INDIRECT(calc!AC$14)))/(COUNTIF(INDIRECT(calc!AC$6),$C137)+COUNTIF(INDIRECT(calc!AC$7),$C137)+COUNTIF(INDIRECT(calc!AC$8),$C137))-SUMIF(INDIRECT(calc!AC$6),$C137,INDIRECT(calc!AC$9))-SUMIF(INDIRECT(calc!AC$7),$C137,INDIRECT(calc!AC$10))-SUMIF(INDIRECT(calc!AC$8),$C137,INDIRECT(calc!AC$11))),"")</f>
        <v/>
      </c>
      <c r="P137" s="158" t="str">
        <f ca="1">IFERROR(IF($C137="","",(SUMIF(INDIRECT(calc!AD$6),$C137,INDIRECT(calc!AD$12))+SUMIF(INDIRECT(calc!AD$7),$C137,INDIRECT(calc!AD$13))+SUMIF(INDIRECT(calc!AD$8),$C137,INDIRECT(calc!AD$14)))/(COUNTIF(INDIRECT(calc!AD$6),$C137)+COUNTIF(INDIRECT(calc!AD$7),$C137)+COUNTIF(INDIRECT(calc!AD$8),$C137))-SUMIF(INDIRECT(calc!AD$6),$C137,INDIRECT(calc!AD$9))-SUMIF(INDIRECT(calc!AD$7),$C137,INDIRECT(calc!AD$10))-SUMIF(INDIRECT(calc!AD$8),$C137,INDIRECT(calc!AD$11))),"")</f>
        <v/>
      </c>
      <c r="Q137" s="158" t="str">
        <f ca="1">IFERROR(IF($C137="","",(SUMIF(INDIRECT(calc!AE$6),$C137,INDIRECT(calc!AE$12))+SUMIF(INDIRECT(calc!AE$7),$C137,INDIRECT(calc!AE$13))+SUMIF(INDIRECT(calc!AE$8),$C137,INDIRECT(calc!AE$14)))/(COUNTIF(INDIRECT(calc!AE$6),$C137)+COUNTIF(INDIRECT(calc!AE$7),$C137)+COUNTIF(INDIRECT(calc!AE$8),$C137))-SUMIF(INDIRECT(calc!AE$6),$C137,INDIRECT(calc!AE$9))-SUMIF(INDIRECT(calc!AE$7),$C137,INDIRECT(calc!AE$10))-SUMIF(INDIRECT(calc!AE$8),$C137,INDIRECT(calc!AE$11))),"")</f>
        <v/>
      </c>
      <c r="R137" s="158" t="str">
        <f ca="1">IFERROR(IF($C137="","",(SUMIF(INDIRECT(calc!AF$6),$C137,INDIRECT(calc!AF$12))+SUMIF(INDIRECT(calc!AF$7),$C137,INDIRECT(calc!AF$13))+SUMIF(INDIRECT(calc!AF$8),$C137,INDIRECT(calc!AF$14)))/(COUNTIF(INDIRECT(calc!AF$6),$C137)+COUNTIF(INDIRECT(calc!AF$7),$C137)+COUNTIF(INDIRECT(calc!AF$8),$C137))-SUMIF(INDIRECT(calc!AF$6),$C137,INDIRECT(calc!AF$9))-SUMIF(INDIRECT(calc!AF$7),$C137,INDIRECT(calc!AF$10))-SUMIF(INDIRECT(calc!AF$8),$C137,INDIRECT(calc!AF$11))),"")</f>
        <v/>
      </c>
      <c r="S137" s="158" t="str">
        <f ca="1">IFERROR(IF($C137="","",(SUMIF(INDIRECT(calc!AG$6),$C137,INDIRECT(calc!AG$12))+SUMIF(INDIRECT(calc!AG$7),$C137,INDIRECT(calc!AG$13))+SUMIF(INDIRECT(calc!AG$8),$C137,INDIRECT(calc!AG$14)))/(COUNTIF(INDIRECT(calc!AG$6),$C137)+COUNTIF(INDIRECT(calc!AG$7),$C137)+COUNTIF(INDIRECT(calc!AG$8),$C137))-SUMIF(INDIRECT(calc!AG$6),$C137,INDIRECT(calc!AG$9))-SUMIF(INDIRECT(calc!AG$7),$C137,INDIRECT(calc!AG$10))-SUMIF(INDIRECT(calc!AG$8),$C137,INDIRECT(calc!AG$11))),"")</f>
        <v/>
      </c>
      <c r="T137" s="158" t="str">
        <f ca="1">IFERROR(IF($C137="","",(SUMIF(INDIRECT(calc!AH$6),$C137,INDIRECT(calc!AH$12))+SUMIF(INDIRECT(calc!AH$7),$C137,INDIRECT(calc!AH$13))+SUMIF(INDIRECT(calc!AH$8),$C137,INDIRECT(calc!AH$14)))/(COUNTIF(INDIRECT(calc!AH$6),$C137)+COUNTIF(INDIRECT(calc!AH$7),$C137)+COUNTIF(INDIRECT(calc!AH$8),$C137))-SUMIF(INDIRECT(calc!AH$6),$C137,INDIRECT(calc!AH$9))-SUMIF(INDIRECT(calc!AH$7),$C137,INDIRECT(calc!AH$10))-SUMIF(INDIRECT(calc!AH$8),$C137,INDIRECT(calc!AH$11))),"")</f>
        <v/>
      </c>
      <c r="U137" s="158" t="str">
        <f ca="1">IFERROR(IF($C137="","",(SUMIF(INDIRECT(calc!AI$6),$C137,INDIRECT(calc!AI$12))+SUMIF(INDIRECT(calc!AI$7),$C137,INDIRECT(calc!AI$13))+SUMIF(INDIRECT(calc!AI$8),$C137,INDIRECT(calc!AI$14)))/(COUNTIF(INDIRECT(calc!AI$6),$C137)+COUNTIF(INDIRECT(calc!AI$7),$C137)+COUNTIF(INDIRECT(calc!AI$8),$C137))-SUMIF(INDIRECT(calc!AI$6),$C137,INDIRECT(calc!AI$9))-SUMIF(INDIRECT(calc!AI$7),$C137,INDIRECT(calc!AI$10))-SUMIF(INDIRECT(calc!AI$8),$C137,INDIRECT(calc!AI$11))),"")</f>
        <v/>
      </c>
      <c r="V137" s="158" t="str">
        <f ca="1">IFERROR(IF($C137="","",(SUMIF(INDIRECT(calc!AJ$6),$C137,INDIRECT(calc!AJ$12))+SUMIF(INDIRECT(calc!AJ$7),$C137,INDIRECT(calc!AJ$13))+SUMIF(INDIRECT(calc!AJ$8),$C137,INDIRECT(calc!AJ$14)))/(COUNTIF(INDIRECT(calc!AJ$6),$C137)+COUNTIF(INDIRECT(calc!AJ$7),$C137)+COUNTIF(INDIRECT(calc!AJ$8),$C137))-SUMIF(INDIRECT(calc!AJ$6),$C137,INDIRECT(calc!AJ$9))-SUMIF(INDIRECT(calc!AJ$7),$C137,INDIRECT(calc!AJ$10))-SUMIF(INDIRECT(calc!AJ$8),$C137,INDIRECT(calc!AJ$11))),"")</f>
        <v/>
      </c>
      <c r="X137" s="137"/>
    </row>
    <row r="138" spans="3:24">
      <c r="C138" s="131" t="str">
        <f t="shared" si="10"/>
        <v/>
      </c>
      <c r="D138" s="131" t="str">
        <f t="shared" si="11"/>
        <v/>
      </c>
      <c r="E138" s="142">
        <f>SUMIF(Stocks!A:$A,$C138,Stocks!$B:$B)</f>
        <v>0</v>
      </c>
      <c r="F138" s="142"/>
      <c r="G138" s="146">
        <f t="shared" ca="1" si="12"/>
        <v>0</v>
      </c>
      <c r="H138" s="158" t="str">
        <f ca="1">IFERROR(IF($C138="","",(SUMIF(INDIRECT(calc!V$6),$C138,INDIRECT(calc!V$12))+SUMIF(INDIRECT(calc!V$7),$C138,INDIRECT(calc!V$13))+SUMIF(INDIRECT(calc!V$8),$C138,INDIRECT(calc!V$14)))/(COUNTIF(INDIRECT(calc!V$6),$C138)+COUNTIF(INDIRECT(calc!V$7),$C138)+COUNTIF(INDIRECT(calc!V$8),$C138))-SUMIF(INDIRECT(calc!V$6),$C138,INDIRECT(calc!V$9))-SUMIF(INDIRECT(calc!V$7),$C138,INDIRECT(calc!V$10))-SUMIF(INDIRECT(calc!V$8),$C138,INDIRECT(calc!V$11))),"")</f>
        <v/>
      </c>
      <c r="I138" s="158" t="str">
        <f ca="1">IFERROR(IF($C138="","",(SUMIF(INDIRECT(calc!W$6),$C138,INDIRECT(calc!W$12))+SUMIF(INDIRECT(calc!W$7),$C138,INDIRECT(calc!W$13))+SUMIF(INDIRECT(calc!W$8),$C138,INDIRECT(calc!W$14)))/(COUNTIF(INDIRECT(calc!W$6),$C138)+COUNTIF(INDIRECT(calc!W$7),$C138)+COUNTIF(INDIRECT(calc!W$8),$C138))-SUMIF(INDIRECT(calc!W$6),$C138,INDIRECT(calc!W$9))-SUMIF(INDIRECT(calc!W$7),$C138,INDIRECT(calc!W$10))-SUMIF(INDIRECT(calc!W$8),$C138,INDIRECT(calc!W$11))),"")</f>
        <v/>
      </c>
      <c r="J138" s="158" t="str">
        <f ca="1">IFERROR(IF($C138="","",(SUMIF(INDIRECT(calc!X$6),$C138,INDIRECT(calc!X$12))+SUMIF(INDIRECT(calc!X$7),$C138,INDIRECT(calc!X$13))+SUMIF(INDIRECT(calc!X$8),$C138,INDIRECT(calc!X$14)))/(COUNTIF(INDIRECT(calc!X$6),$C138)+COUNTIF(INDIRECT(calc!X$7),$C138)+COUNTIF(INDIRECT(calc!X$8),$C138))-SUMIF(INDIRECT(calc!X$6),$C138,INDIRECT(calc!X$9))-SUMIF(INDIRECT(calc!X$7),$C138,INDIRECT(calc!X$10))-SUMIF(INDIRECT(calc!X$8),$C138,INDIRECT(calc!X$11))),"")</f>
        <v/>
      </c>
      <c r="K138" s="158" t="str">
        <f ca="1">IFERROR(IF($C138="","",(SUMIF(INDIRECT(calc!Y$6),$C138,INDIRECT(calc!Y$12))+SUMIF(INDIRECT(calc!Y$7),$C138,INDIRECT(calc!Y$13))+SUMIF(INDIRECT(calc!Y$8),$C138,INDIRECT(calc!Y$14)))/(COUNTIF(INDIRECT(calc!Y$6),$C138)+COUNTIF(INDIRECT(calc!Y$7),$C138)+COUNTIF(INDIRECT(calc!Y$8),$C138))-SUMIF(INDIRECT(calc!Y$6),$C138,INDIRECT(calc!Y$9))-SUMIF(INDIRECT(calc!Y$7),$C138,INDIRECT(calc!Y$10))-SUMIF(INDIRECT(calc!Y$8),$C138,INDIRECT(calc!Y$11))),"")</f>
        <v/>
      </c>
      <c r="L138" s="158" t="str">
        <f ca="1">IFERROR(IF($C138="","",(SUMIF(INDIRECT(calc!Z$6),$C138,INDIRECT(calc!Z$12))+SUMIF(INDIRECT(calc!Z$7),$C138,INDIRECT(calc!Z$13))+SUMIF(INDIRECT(calc!Z$8),$C138,INDIRECT(calc!Z$14)))/(COUNTIF(INDIRECT(calc!Z$6),$C138)+COUNTIF(INDIRECT(calc!Z$7),$C138)+COUNTIF(INDIRECT(calc!Z$8),$C138))-SUMIF(INDIRECT(calc!Z$6),$C138,INDIRECT(calc!Z$9))-SUMIF(INDIRECT(calc!Z$7),$C138,INDIRECT(calc!Z$10))-SUMIF(INDIRECT(calc!Z$8),$C138,INDIRECT(calc!Z$11))),"")</f>
        <v/>
      </c>
      <c r="M138" s="158" t="str">
        <f ca="1">IFERROR(IF($C138="","",(SUMIF(INDIRECT(calc!AA$6),$C138,INDIRECT(calc!AA$12))+SUMIF(INDIRECT(calc!AA$7),$C138,INDIRECT(calc!AA$13))+SUMIF(INDIRECT(calc!AA$8),$C138,INDIRECT(calc!AA$14)))/(COUNTIF(INDIRECT(calc!AA$6),$C138)+COUNTIF(INDIRECT(calc!AA$7),$C138)+COUNTIF(INDIRECT(calc!AA$8),$C138))-SUMIF(INDIRECT(calc!AA$6),$C138,INDIRECT(calc!AA$9))-SUMIF(INDIRECT(calc!AA$7),$C138,INDIRECT(calc!AA$10))-SUMIF(INDIRECT(calc!AA$8),$C138,INDIRECT(calc!AA$11))),"")</f>
        <v/>
      </c>
      <c r="N138" s="158" t="str">
        <f ca="1">IFERROR(IF($C138="","",(SUMIF(INDIRECT(calc!AB$6),$C138,INDIRECT(calc!AB$12))+SUMIF(INDIRECT(calc!AB$7),$C138,INDIRECT(calc!AB$13))+SUMIF(INDIRECT(calc!AB$8),$C138,INDIRECT(calc!AB$14)))/(COUNTIF(INDIRECT(calc!AB$6),$C138)+COUNTIF(INDIRECT(calc!AB$7),$C138)+COUNTIF(INDIRECT(calc!AB$8),$C138))-SUMIF(INDIRECT(calc!AB$6),$C138,INDIRECT(calc!AB$9))-SUMIF(INDIRECT(calc!AB$7),$C138,INDIRECT(calc!AB$10))-SUMIF(INDIRECT(calc!AB$8),$C138,INDIRECT(calc!AB$11))),"")</f>
        <v/>
      </c>
      <c r="O138" s="158" t="str">
        <f ca="1">IFERROR(IF($C138="","",(SUMIF(INDIRECT(calc!AC$6),$C138,INDIRECT(calc!AC$12))+SUMIF(INDIRECT(calc!AC$7),$C138,INDIRECT(calc!AC$13))+SUMIF(INDIRECT(calc!AC$8),$C138,INDIRECT(calc!AC$14)))/(COUNTIF(INDIRECT(calc!AC$6),$C138)+COUNTIF(INDIRECT(calc!AC$7),$C138)+COUNTIF(INDIRECT(calc!AC$8),$C138))-SUMIF(INDIRECT(calc!AC$6),$C138,INDIRECT(calc!AC$9))-SUMIF(INDIRECT(calc!AC$7),$C138,INDIRECT(calc!AC$10))-SUMIF(INDIRECT(calc!AC$8),$C138,INDIRECT(calc!AC$11))),"")</f>
        <v/>
      </c>
      <c r="P138" s="158" t="str">
        <f ca="1">IFERROR(IF($C138="","",(SUMIF(INDIRECT(calc!AD$6),$C138,INDIRECT(calc!AD$12))+SUMIF(INDIRECT(calc!AD$7),$C138,INDIRECT(calc!AD$13))+SUMIF(INDIRECT(calc!AD$8),$C138,INDIRECT(calc!AD$14)))/(COUNTIF(INDIRECT(calc!AD$6),$C138)+COUNTIF(INDIRECT(calc!AD$7),$C138)+COUNTIF(INDIRECT(calc!AD$8),$C138))-SUMIF(INDIRECT(calc!AD$6),$C138,INDIRECT(calc!AD$9))-SUMIF(INDIRECT(calc!AD$7),$C138,INDIRECT(calc!AD$10))-SUMIF(INDIRECT(calc!AD$8),$C138,INDIRECT(calc!AD$11))),"")</f>
        <v/>
      </c>
      <c r="Q138" s="158" t="str">
        <f ca="1">IFERROR(IF($C138="","",(SUMIF(INDIRECT(calc!AE$6),$C138,INDIRECT(calc!AE$12))+SUMIF(INDIRECT(calc!AE$7),$C138,INDIRECT(calc!AE$13))+SUMIF(INDIRECT(calc!AE$8),$C138,INDIRECT(calc!AE$14)))/(COUNTIF(INDIRECT(calc!AE$6),$C138)+COUNTIF(INDIRECT(calc!AE$7),$C138)+COUNTIF(INDIRECT(calc!AE$8),$C138))-SUMIF(INDIRECT(calc!AE$6),$C138,INDIRECT(calc!AE$9))-SUMIF(INDIRECT(calc!AE$7),$C138,INDIRECT(calc!AE$10))-SUMIF(INDIRECT(calc!AE$8),$C138,INDIRECT(calc!AE$11))),"")</f>
        <v/>
      </c>
      <c r="R138" s="158" t="str">
        <f ca="1">IFERROR(IF($C138="","",(SUMIF(INDIRECT(calc!AF$6),$C138,INDIRECT(calc!AF$12))+SUMIF(INDIRECT(calc!AF$7),$C138,INDIRECT(calc!AF$13))+SUMIF(INDIRECT(calc!AF$8),$C138,INDIRECT(calc!AF$14)))/(COUNTIF(INDIRECT(calc!AF$6),$C138)+COUNTIF(INDIRECT(calc!AF$7),$C138)+COUNTIF(INDIRECT(calc!AF$8),$C138))-SUMIF(INDIRECT(calc!AF$6),$C138,INDIRECT(calc!AF$9))-SUMIF(INDIRECT(calc!AF$7),$C138,INDIRECT(calc!AF$10))-SUMIF(INDIRECT(calc!AF$8),$C138,INDIRECT(calc!AF$11))),"")</f>
        <v/>
      </c>
      <c r="S138" s="158" t="str">
        <f ca="1">IFERROR(IF($C138="","",(SUMIF(INDIRECT(calc!AG$6),$C138,INDIRECT(calc!AG$12))+SUMIF(INDIRECT(calc!AG$7),$C138,INDIRECT(calc!AG$13))+SUMIF(INDIRECT(calc!AG$8),$C138,INDIRECT(calc!AG$14)))/(COUNTIF(INDIRECT(calc!AG$6),$C138)+COUNTIF(INDIRECT(calc!AG$7),$C138)+COUNTIF(INDIRECT(calc!AG$8),$C138))-SUMIF(INDIRECT(calc!AG$6),$C138,INDIRECT(calc!AG$9))-SUMIF(INDIRECT(calc!AG$7),$C138,INDIRECT(calc!AG$10))-SUMIF(INDIRECT(calc!AG$8),$C138,INDIRECT(calc!AG$11))),"")</f>
        <v/>
      </c>
      <c r="T138" s="158" t="str">
        <f ca="1">IFERROR(IF($C138="","",(SUMIF(INDIRECT(calc!AH$6),$C138,INDIRECT(calc!AH$12))+SUMIF(INDIRECT(calc!AH$7),$C138,INDIRECT(calc!AH$13))+SUMIF(INDIRECT(calc!AH$8),$C138,INDIRECT(calc!AH$14)))/(COUNTIF(INDIRECT(calc!AH$6),$C138)+COUNTIF(INDIRECT(calc!AH$7),$C138)+COUNTIF(INDIRECT(calc!AH$8),$C138))-SUMIF(INDIRECT(calc!AH$6),$C138,INDIRECT(calc!AH$9))-SUMIF(INDIRECT(calc!AH$7),$C138,INDIRECT(calc!AH$10))-SUMIF(INDIRECT(calc!AH$8),$C138,INDIRECT(calc!AH$11))),"")</f>
        <v/>
      </c>
      <c r="U138" s="158" t="str">
        <f ca="1">IFERROR(IF($C138="","",(SUMIF(INDIRECT(calc!AI$6),$C138,INDIRECT(calc!AI$12))+SUMIF(INDIRECT(calc!AI$7),$C138,INDIRECT(calc!AI$13))+SUMIF(INDIRECT(calc!AI$8),$C138,INDIRECT(calc!AI$14)))/(COUNTIF(INDIRECT(calc!AI$6),$C138)+COUNTIF(INDIRECT(calc!AI$7),$C138)+COUNTIF(INDIRECT(calc!AI$8),$C138))-SUMIF(INDIRECT(calc!AI$6),$C138,INDIRECT(calc!AI$9))-SUMIF(INDIRECT(calc!AI$7),$C138,INDIRECT(calc!AI$10))-SUMIF(INDIRECT(calc!AI$8),$C138,INDIRECT(calc!AI$11))),"")</f>
        <v/>
      </c>
      <c r="V138" s="158" t="str">
        <f ca="1">IFERROR(IF($C138="","",(SUMIF(INDIRECT(calc!AJ$6),$C138,INDIRECT(calc!AJ$12))+SUMIF(INDIRECT(calc!AJ$7),$C138,INDIRECT(calc!AJ$13))+SUMIF(INDIRECT(calc!AJ$8),$C138,INDIRECT(calc!AJ$14)))/(COUNTIF(INDIRECT(calc!AJ$6),$C138)+COUNTIF(INDIRECT(calc!AJ$7),$C138)+COUNTIF(INDIRECT(calc!AJ$8),$C138))-SUMIF(INDIRECT(calc!AJ$6),$C138,INDIRECT(calc!AJ$9))-SUMIF(INDIRECT(calc!AJ$7),$C138,INDIRECT(calc!AJ$10))-SUMIF(INDIRECT(calc!AJ$8),$C138,INDIRECT(calc!AJ$11))),"")</f>
        <v/>
      </c>
      <c r="X138" s="137"/>
    </row>
    <row r="139" spans="3:24">
      <c r="C139" s="131" t="str">
        <f t="shared" si="10"/>
        <v/>
      </c>
      <c r="D139" s="131" t="str">
        <f t="shared" si="11"/>
        <v/>
      </c>
      <c r="E139" s="142">
        <f>SUMIF(Stocks!A:$A,$C139,Stocks!$B:$B)</f>
        <v>0</v>
      </c>
      <c r="F139" s="142"/>
      <c r="G139" s="146">
        <f t="shared" ca="1" si="12"/>
        <v>0</v>
      </c>
      <c r="H139" s="158" t="str">
        <f ca="1">IFERROR(IF($C139="","",(SUMIF(INDIRECT(calc!V$6),$C139,INDIRECT(calc!V$12))+SUMIF(INDIRECT(calc!V$7),$C139,INDIRECT(calc!V$13))+SUMIF(INDIRECT(calc!V$8),$C139,INDIRECT(calc!V$14)))/(COUNTIF(INDIRECT(calc!V$6),$C139)+COUNTIF(INDIRECT(calc!V$7),$C139)+COUNTIF(INDIRECT(calc!V$8),$C139))-SUMIF(INDIRECT(calc!V$6),$C139,INDIRECT(calc!V$9))-SUMIF(INDIRECT(calc!V$7),$C139,INDIRECT(calc!V$10))-SUMIF(INDIRECT(calc!V$8),$C139,INDIRECT(calc!V$11))),"")</f>
        <v/>
      </c>
      <c r="I139" s="158" t="str">
        <f ca="1">IFERROR(IF($C139="","",(SUMIF(INDIRECT(calc!W$6),$C139,INDIRECT(calc!W$12))+SUMIF(INDIRECT(calc!W$7),$C139,INDIRECT(calc!W$13))+SUMIF(INDIRECT(calc!W$8),$C139,INDIRECT(calc!W$14)))/(COUNTIF(INDIRECT(calc!W$6),$C139)+COUNTIF(INDIRECT(calc!W$7),$C139)+COUNTIF(INDIRECT(calc!W$8),$C139))-SUMIF(INDIRECT(calc!W$6),$C139,INDIRECT(calc!W$9))-SUMIF(INDIRECT(calc!W$7),$C139,INDIRECT(calc!W$10))-SUMIF(INDIRECT(calc!W$8),$C139,INDIRECT(calc!W$11))),"")</f>
        <v/>
      </c>
      <c r="J139" s="158" t="str">
        <f ca="1">IFERROR(IF($C139="","",(SUMIF(INDIRECT(calc!X$6),$C139,INDIRECT(calc!X$12))+SUMIF(INDIRECT(calc!X$7),$C139,INDIRECT(calc!X$13))+SUMIF(INDIRECT(calc!X$8),$C139,INDIRECT(calc!X$14)))/(COUNTIF(INDIRECT(calc!X$6),$C139)+COUNTIF(INDIRECT(calc!X$7),$C139)+COUNTIF(INDIRECT(calc!X$8),$C139))-SUMIF(INDIRECT(calc!X$6),$C139,INDIRECT(calc!X$9))-SUMIF(INDIRECT(calc!X$7),$C139,INDIRECT(calc!X$10))-SUMIF(INDIRECT(calc!X$8),$C139,INDIRECT(calc!X$11))),"")</f>
        <v/>
      </c>
      <c r="K139" s="158" t="str">
        <f ca="1">IFERROR(IF($C139="","",(SUMIF(INDIRECT(calc!Y$6),$C139,INDIRECT(calc!Y$12))+SUMIF(INDIRECT(calc!Y$7),$C139,INDIRECT(calc!Y$13))+SUMIF(INDIRECT(calc!Y$8),$C139,INDIRECT(calc!Y$14)))/(COUNTIF(INDIRECT(calc!Y$6),$C139)+COUNTIF(INDIRECT(calc!Y$7),$C139)+COUNTIF(INDIRECT(calc!Y$8),$C139))-SUMIF(INDIRECT(calc!Y$6),$C139,INDIRECT(calc!Y$9))-SUMIF(INDIRECT(calc!Y$7),$C139,INDIRECT(calc!Y$10))-SUMIF(INDIRECT(calc!Y$8),$C139,INDIRECT(calc!Y$11))),"")</f>
        <v/>
      </c>
      <c r="L139" s="158" t="str">
        <f ca="1">IFERROR(IF($C139="","",(SUMIF(INDIRECT(calc!Z$6),$C139,INDIRECT(calc!Z$12))+SUMIF(INDIRECT(calc!Z$7),$C139,INDIRECT(calc!Z$13))+SUMIF(INDIRECT(calc!Z$8),$C139,INDIRECT(calc!Z$14)))/(COUNTIF(INDIRECT(calc!Z$6),$C139)+COUNTIF(INDIRECT(calc!Z$7),$C139)+COUNTIF(INDIRECT(calc!Z$8),$C139))-SUMIF(INDIRECT(calc!Z$6),$C139,INDIRECT(calc!Z$9))-SUMIF(INDIRECT(calc!Z$7),$C139,INDIRECT(calc!Z$10))-SUMIF(INDIRECT(calc!Z$8),$C139,INDIRECT(calc!Z$11))),"")</f>
        <v/>
      </c>
      <c r="M139" s="158" t="str">
        <f ca="1">IFERROR(IF($C139="","",(SUMIF(INDIRECT(calc!AA$6),$C139,INDIRECT(calc!AA$12))+SUMIF(INDIRECT(calc!AA$7),$C139,INDIRECT(calc!AA$13))+SUMIF(INDIRECT(calc!AA$8),$C139,INDIRECT(calc!AA$14)))/(COUNTIF(INDIRECT(calc!AA$6),$C139)+COUNTIF(INDIRECT(calc!AA$7),$C139)+COUNTIF(INDIRECT(calc!AA$8),$C139))-SUMIF(INDIRECT(calc!AA$6),$C139,INDIRECT(calc!AA$9))-SUMIF(INDIRECT(calc!AA$7),$C139,INDIRECT(calc!AA$10))-SUMIF(INDIRECT(calc!AA$8),$C139,INDIRECT(calc!AA$11))),"")</f>
        <v/>
      </c>
      <c r="N139" s="158" t="str">
        <f ca="1">IFERROR(IF($C139="","",(SUMIF(INDIRECT(calc!AB$6),$C139,INDIRECT(calc!AB$12))+SUMIF(INDIRECT(calc!AB$7),$C139,INDIRECT(calc!AB$13))+SUMIF(INDIRECT(calc!AB$8),$C139,INDIRECT(calc!AB$14)))/(COUNTIF(INDIRECT(calc!AB$6),$C139)+COUNTIF(INDIRECT(calc!AB$7),$C139)+COUNTIF(INDIRECT(calc!AB$8),$C139))-SUMIF(INDIRECT(calc!AB$6),$C139,INDIRECT(calc!AB$9))-SUMIF(INDIRECT(calc!AB$7),$C139,INDIRECT(calc!AB$10))-SUMIF(INDIRECT(calc!AB$8),$C139,INDIRECT(calc!AB$11))),"")</f>
        <v/>
      </c>
      <c r="O139" s="158" t="str">
        <f ca="1">IFERROR(IF($C139="","",(SUMIF(INDIRECT(calc!AC$6),$C139,INDIRECT(calc!AC$12))+SUMIF(INDIRECT(calc!AC$7),$C139,INDIRECT(calc!AC$13))+SUMIF(INDIRECT(calc!AC$8),$C139,INDIRECT(calc!AC$14)))/(COUNTIF(INDIRECT(calc!AC$6),$C139)+COUNTIF(INDIRECT(calc!AC$7),$C139)+COUNTIF(INDIRECT(calc!AC$8),$C139))-SUMIF(INDIRECT(calc!AC$6),$C139,INDIRECT(calc!AC$9))-SUMIF(INDIRECT(calc!AC$7),$C139,INDIRECT(calc!AC$10))-SUMIF(INDIRECT(calc!AC$8),$C139,INDIRECT(calc!AC$11))),"")</f>
        <v/>
      </c>
      <c r="P139" s="158" t="str">
        <f ca="1">IFERROR(IF($C139="","",(SUMIF(INDIRECT(calc!AD$6),$C139,INDIRECT(calc!AD$12))+SUMIF(INDIRECT(calc!AD$7),$C139,INDIRECT(calc!AD$13))+SUMIF(INDIRECT(calc!AD$8),$C139,INDIRECT(calc!AD$14)))/(COUNTIF(INDIRECT(calc!AD$6),$C139)+COUNTIF(INDIRECT(calc!AD$7),$C139)+COUNTIF(INDIRECT(calc!AD$8),$C139))-SUMIF(INDIRECT(calc!AD$6),$C139,INDIRECT(calc!AD$9))-SUMIF(INDIRECT(calc!AD$7),$C139,INDIRECT(calc!AD$10))-SUMIF(INDIRECT(calc!AD$8),$C139,INDIRECT(calc!AD$11))),"")</f>
        <v/>
      </c>
      <c r="Q139" s="158" t="str">
        <f ca="1">IFERROR(IF($C139="","",(SUMIF(INDIRECT(calc!AE$6),$C139,INDIRECT(calc!AE$12))+SUMIF(INDIRECT(calc!AE$7),$C139,INDIRECT(calc!AE$13))+SUMIF(INDIRECT(calc!AE$8),$C139,INDIRECT(calc!AE$14)))/(COUNTIF(INDIRECT(calc!AE$6),$C139)+COUNTIF(INDIRECT(calc!AE$7),$C139)+COUNTIF(INDIRECT(calc!AE$8),$C139))-SUMIF(INDIRECT(calc!AE$6),$C139,INDIRECT(calc!AE$9))-SUMIF(INDIRECT(calc!AE$7),$C139,INDIRECT(calc!AE$10))-SUMIF(INDIRECT(calc!AE$8),$C139,INDIRECT(calc!AE$11))),"")</f>
        <v/>
      </c>
      <c r="R139" s="158" t="str">
        <f ca="1">IFERROR(IF($C139="","",(SUMIF(INDIRECT(calc!AF$6),$C139,INDIRECT(calc!AF$12))+SUMIF(INDIRECT(calc!AF$7),$C139,INDIRECT(calc!AF$13))+SUMIF(INDIRECT(calc!AF$8),$C139,INDIRECT(calc!AF$14)))/(COUNTIF(INDIRECT(calc!AF$6),$C139)+COUNTIF(INDIRECT(calc!AF$7),$C139)+COUNTIF(INDIRECT(calc!AF$8),$C139))-SUMIF(INDIRECT(calc!AF$6),$C139,INDIRECT(calc!AF$9))-SUMIF(INDIRECT(calc!AF$7),$C139,INDIRECT(calc!AF$10))-SUMIF(INDIRECT(calc!AF$8),$C139,INDIRECT(calc!AF$11))),"")</f>
        <v/>
      </c>
      <c r="S139" s="158" t="str">
        <f ca="1">IFERROR(IF($C139="","",(SUMIF(INDIRECT(calc!AG$6),$C139,INDIRECT(calc!AG$12))+SUMIF(INDIRECT(calc!AG$7),$C139,INDIRECT(calc!AG$13))+SUMIF(INDIRECT(calc!AG$8),$C139,INDIRECT(calc!AG$14)))/(COUNTIF(INDIRECT(calc!AG$6),$C139)+COUNTIF(INDIRECT(calc!AG$7),$C139)+COUNTIF(INDIRECT(calc!AG$8),$C139))-SUMIF(INDIRECT(calc!AG$6),$C139,INDIRECT(calc!AG$9))-SUMIF(INDIRECT(calc!AG$7),$C139,INDIRECT(calc!AG$10))-SUMIF(INDIRECT(calc!AG$8),$C139,INDIRECT(calc!AG$11))),"")</f>
        <v/>
      </c>
      <c r="T139" s="158" t="str">
        <f ca="1">IFERROR(IF($C139="","",(SUMIF(INDIRECT(calc!AH$6),$C139,INDIRECT(calc!AH$12))+SUMIF(INDIRECT(calc!AH$7),$C139,INDIRECT(calc!AH$13))+SUMIF(INDIRECT(calc!AH$8),$C139,INDIRECT(calc!AH$14)))/(COUNTIF(INDIRECT(calc!AH$6),$C139)+COUNTIF(INDIRECT(calc!AH$7),$C139)+COUNTIF(INDIRECT(calc!AH$8),$C139))-SUMIF(INDIRECT(calc!AH$6),$C139,INDIRECT(calc!AH$9))-SUMIF(INDIRECT(calc!AH$7),$C139,INDIRECT(calc!AH$10))-SUMIF(INDIRECT(calc!AH$8),$C139,INDIRECT(calc!AH$11))),"")</f>
        <v/>
      </c>
      <c r="U139" s="158" t="str">
        <f ca="1">IFERROR(IF($C139="","",(SUMIF(INDIRECT(calc!AI$6),$C139,INDIRECT(calc!AI$12))+SUMIF(INDIRECT(calc!AI$7),$C139,INDIRECT(calc!AI$13))+SUMIF(INDIRECT(calc!AI$8),$C139,INDIRECT(calc!AI$14)))/(COUNTIF(INDIRECT(calc!AI$6),$C139)+COUNTIF(INDIRECT(calc!AI$7),$C139)+COUNTIF(INDIRECT(calc!AI$8),$C139))-SUMIF(INDIRECT(calc!AI$6),$C139,INDIRECT(calc!AI$9))-SUMIF(INDIRECT(calc!AI$7),$C139,INDIRECT(calc!AI$10))-SUMIF(INDIRECT(calc!AI$8),$C139,INDIRECT(calc!AI$11))),"")</f>
        <v/>
      </c>
      <c r="V139" s="158" t="str">
        <f ca="1">IFERROR(IF($C139="","",(SUMIF(INDIRECT(calc!AJ$6),$C139,INDIRECT(calc!AJ$12))+SUMIF(INDIRECT(calc!AJ$7),$C139,INDIRECT(calc!AJ$13))+SUMIF(INDIRECT(calc!AJ$8),$C139,INDIRECT(calc!AJ$14)))/(COUNTIF(INDIRECT(calc!AJ$6),$C139)+COUNTIF(INDIRECT(calc!AJ$7),$C139)+COUNTIF(INDIRECT(calc!AJ$8),$C139))-SUMIF(INDIRECT(calc!AJ$6),$C139,INDIRECT(calc!AJ$9))-SUMIF(INDIRECT(calc!AJ$7),$C139,INDIRECT(calc!AJ$10))-SUMIF(INDIRECT(calc!AJ$8),$C139,INDIRECT(calc!AJ$11))),"")</f>
        <v/>
      </c>
      <c r="X139" s="137"/>
    </row>
    <row r="140" spans="3:24">
      <c r="C140" s="131" t="str">
        <f t="shared" si="10"/>
        <v/>
      </c>
      <c r="D140" s="131" t="str">
        <f t="shared" si="11"/>
        <v/>
      </c>
      <c r="E140" s="142">
        <f>SUMIF(Stocks!A:$A,$C140,Stocks!$B:$B)</f>
        <v>0</v>
      </c>
      <c r="F140" s="142"/>
      <c r="G140" s="146">
        <f t="shared" ca="1" si="12"/>
        <v>0</v>
      </c>
      <c r="H140" s="158" t="str">
        <f ca="1">IFERROR(IF($C140="","",(SUMIF(INDIRECT(calc!V$6),$C140,INDIRECT(calc!V$12))+SUMIF(INDIRECT(calc!V$7),$C140,INDIRECT(calc!V$13))+SUMIF(INDIRECT(calc!V$8),$C140,INDIRECT(calc!V$14)))/(COUNTIF(INDIRECT(calc!V$6),$C140)+COUNTIF(INDIRECT(calc!V$7),$C140)+COUNTIF(INDIRECT(calc!V$8),$C140))-SUMIF(INDIRECT(calc!V$6),$C140,INDIRECT(calc!V$9))-SUMIF(INDIRECT(calc!V$7),$C140,INDIRECT(calc!V$10))-SUMIF(INDIRECT(calc!V$8),$C140,INDIRECT(calc!V$11))),"")</f>
        <v/>
      </c>
      <c r="I140" s="158" t="str">
        <f ca="1">IFERROR(IF($C140="","",(SUMIF(INDIRECT(calc!W$6),$C140,INDIRECT(calc!W$12))+SUMIF(INDIRECT(calc!W$7),$C140,INDIRECT(calc!W$13))+SUMIF(INDIRECT(calc!W$8),$C140,INDIRECT(calc!W$14)))/(COUNTIF(INDIRECT(calc!W$6),$C140)+COUNTIF(INDIRECT(calc!W$7),$C140)+COUNTIF(INDIRECT(calc!W$8),$C140))-SUMIF(INDIRECT(calc!W$6),$C140,INDIRECT(calc!W$9))-SUMIF(INDIRECT(calc!W$7),$C140,INDIRECT(calc!W$10))-SUMIF(INDIRECT(calc!W$8),$C140,INDIRECT(calc!W$11))),"")</f>
        <v/>
      </c>
      <c r="J140" s="158" t="str">
        <f ca="1">IFERROR(IF($C140="","",(SUMIF(INDIRECT(calc!X$6),$C140,INDIRECT(calc!X$12))+SUMIF(INDIRECT(calc!X$7),$C140,INDIRECT(calc!X$13))+SUMIF(INDIRECT(calc!X$8),$C140,INDIRECT(calc!X$14)))/(COUNTIF(INDIRECT(calc!X$6),$C140)+COUNTIF(INDIRECT(calc!X$7),$C140)+COUNTIF(INDIRECT(calc!X$8),$C140))-SUMIF(INDIRECT(calc!X$6),$C140,INDIRECT(calc!X$9))-SUMIF(INDIRECT(calc!X$7),$C140,INDIRECT(calc!X$10))-SUMIF(INDIRECT(calc!X$8),$C140,INDIRECT(calc!X$11))),"")</f>
        <v/>
      </c>
      <c r="K140" s="158" t="str">
        <f ca="1">IFERROR(IF($C140="","",(SUMIF(INDIRECT(calc!Y$6),$C140,INDIRECT(calc!Y$12))+SUMIF(INDIRECT(calc!Y$7),$C140,INDIRECT(calc!Y$13))+SUMIF(INDIRECT(calc!Y$8),$C140,INDIRECT(calc!Y$14)))/(COUNTIF(INDIRECT(calc!Y$6),$C140)+COUNTIF(INDIRECT(calc!Y$7),$C140)+COUNTIF(INDIRECT(calc!Y$8),$C140))-SUMIF(INDIRECT(calc!Y$6),$C140,INDIRECT(calc!Y$9))-SUMIF(INDIRECT(calc!Y$7),$C140,INDIRECT(calc!Y$10))-SUMIF(INDIRECT(calc!Y$8),$C140,INDIRECT(calc!Y$11))),"")</f>
        <v/>
      </c>
      <c r="L140" s="158" t="str">
        <f ca="1">IFERROR(IF($C140="","",(SUMIF(INDIRECT(calc!Z$6),$C140,INDIRECT(calc!Z$12))+SUMIF(INDIRECT(calc!Z$7),$C140,INDIRECT(calc!Z$13))+SUMIF(INDIRECT(calc!Z$8),$C140,INDIRECT(calc!Z$14)))/(COUNTIF(INDIRECT(calc!Z$6),$C140)+COUNTIF(INDIRECT(calc!Z$7),$C140)+COUNTIF(INDIRECT(calc!Z$8),$C140))-SUMIF(INDIRECT(calc!Z$6),$C140,INDIRECT(calc!Z$9))-SUMIF(INDIRECT(calc!Z$7),$C140,INDIRECT(calc!Z$10))-SUMIF(INDIRECT(calc!Z$8),$C140,INDIRECT(calc!Z$11))),"")</f>
        <v/>
      </c>
      <c r="M140" s="158" t="str">
        <f ca="1">IFERROR(IF($C140="","",(SUMIF(INDIRECT(calc!AA$6),$C140,INDIRECT(calc!AA$12))+SUMIF(INDIRECT(calc!AA$7),$C140,INDIRECT(calc!AA$13))+SUMIF(INDIRECT(calc!AA$8),$C140,INDIRECT(calc!AA$14)))/(COUNTIF(INDIRECT(calc!AA$6),$C140)+COUNTIF(INDIRECT(calc!AA$7),$C140)+COUNTIF(INDIRECT(calc!AA$8),$C140))-SUMIF(INDIRECT(calc!AA$6),$C140,INDIRECT(calc!AA$9))-SUMIF(INDIRECT(calc!AA$7),$C140,INDIRECT(calc!AA$10))-SUMIF(INDIRECT(calc!AA$8),$C140,INDIRECT(calc!AA$11))),"")</f>
        <v/>
      </c>
      <c r="N140" s="158" t="str">
        <f ca="1">IFERROR(IF($C140="","",(SUMIF(INDIRECT(calc!AB$6),$C140,INDIRECT(calc!AB$12))+SUMIF(INDIRECT(calc!AB$7),$C140,INDIRECT(calc!AB$13))+SUMIF(INDIRECT(calc!AB$8),$C140,INDIRECT(calc!AB$14)))/(COUNTIF(INDIRECT(calc!AB$6),$C140)+COUNTIF(INDIRECT(calc!AB$7),$C140)+COUNTIF(INDIRECT(calc!AB$8),$C140))-SUMIF(INDIRECT(calc!AB$6),$C140,INDIRECT(calc!AB$9))-SUMIF(INDIRECT(calc!AB$7),$C140,INDIRECT(calc!AB$10))-SUMIF(INDIRECT(calc!AB$8),$C140,INDIRECT(calc!AB$11))),"")</f>
        <v/>
      </c>
      <c r="O140" s="158" t="str">
        <f ca="1">IFERROR(IF($C140="","",(SUMIF(INDIRECT(calc!AC$6),$C140,INDIRECT(calc!AC$12))+SUMIF(INDIRECT(calc!AC$7),$C140,INDIRECT(calc!AC$13))+SUMIF(INDIRECT(calc!AC$8),$C140,INDIRECT(calc!AC$14)))/(COUNTIF(INDIRECT(calc!AC$6),$C140)+COUNTIF(INDIRECT(calc!AC$7),$C140)+COUNTIF(INDIRECT(calc!AC$8),$C140))-SUMIF(INDIRECT(calc!AC$6),$C140,INDIRECT(calc!AC$9))-SUMIF(INDIRECT(calc!AC$7),$C140,INDIRECT(calc!AC$10))-SUMIF(INDIRECT(calc!AC$8),$C140,INDIRECT(calc!AC$11))),"")</f>
        <v/>
      </c>
      <c r="P140" s="158" t="str">
        <f ca="1">IFERROR(IF($C140="","",(SUMIF(INDIRECT(calc!AD$6),$C140,INDIRECT(calc!AD$12))+SUMIF(INDIRECT(calc!AD$7),$C140,INDIRECT(calc!AD$13))+SUMIF(INDIRECT(calc!AD$8),$C140,INDIRECT(calc!AD$14)))/(COUNTIF(INDIRECT(calc!AD$6),$C140)+COUNTIF(INDIRECT(calc!AD$7),$C140)+COUNTIF(INDIRECT(calc!AD$8),$C140))-SUMIF(INDIRECT(calc!AD$6),$C140,INDIRECT(calc!AD$9))-SUMIF(INDIRECT(calc!AD$7),$C140,INDIRECT(calc!AD$10))-SUMIF(INDIRECT(calc!AD$8),$C140,INDIRECT(calc!AD$11))),"")</f>
        <v/>
      </c>
      <c r="Q140" s="158" t="str">
        <f ca="1">IFERROR(IF($C140="","",(SUMIF(INDIRECT(calc!AE$6),$C140,INDIRECT(calc!AE$12))+SUMIF(INDIRECT(calc!AE$7),$C140,INDIRECT(calc!AE$13))+SUMIF(INDIRECT(calc!AE$8),$C140,INDIRECT(calc!AE$14)))/(COUNTIF(INDIRECT(calc!AE$6),$C140)+COUNTIF(INDIRECT(calc!AE$7),$C140)+COUNTIF(INDIRECT(calc!AE$8),$C140))-SUMIF(INDIRECT(calc!AE$6),$C140,INDIRECT(calc!AE$9))-SUMIF(INDIRECT(calc!AE$7),$C140,INDIRECT(calc!AE$10))-SUMIF(INDIRECT(calc!AE$8),$C140,INDIRECT(calc!AE$11))),"")</f>
        <v/>
      </c>
      <c r="R140" s="158" t="str">
        <f ca="1">IFERROR(IF($C140="","",(SUMIF(INDIRECT(calc!AF$6),$C140,INDIRECT(calc!AF$12))+SUMIF(INDIRECT(calc!AF$7),$C140,INDIRECT(calc!AF$13))+SUMIF(INDIRECT(calc!AF$8),$C140,INDIRECT(calc!AF$14)))/(COUNTIF(INDIRECT(calc!AF$6),$C140)+COUNTIF(INDIRECT(calc!AF$7),$C140)+COUNTIF(INDIRECT(calc!AF$8),$C140))-SUMIF(INDIRECT(calc!AF$6),$C140,INDIRECT(calc!AF$9))-SUMIF(INDIRECT(calc!AF$7),$C140,INDIRECT(calc!AF$10))-SUMIF(INDIRECT(calc!AF$8),$C140,INDIRECT(calc!AF$11))),"")</f>
        <v/>
      </c>
      <c r="S140" s="158" t="str">
        <f ca="1">IFERROR(IF($C140="","",(SUMIF(INDIRECT(calc!AG$6),$C140,INDIRECT(calc!AG$12))+SUMIF(INDIRECT(calc!AG$7),$C140,INDIRECT(calc!AG$13))+SUMIF(INDIRECT(calc!AG$8),$C140,INDIRECT(calc!AG$14)))/(COUNTIF(INDIRECT(calc!AG$6),$C140)+COUNTIF(INDIRECT(calc!AG$7),$C140)+COUNTIF(INDIRECT(calc!AG$8),$C140))-SUMIF(INDIRECT(calc!AG$6),$C140,INDIRECT(calc!AG$9))-SUMIF(INDIRECT(calc!AG$7),$C140,INDIRECT(calc!AG$10))-SUMIF(INDIRECT(calc!AG$8),$C140,INDIRECT(calc!AG$11))),"")</f>
        <v/>
      </c>
      <c r="T140" s="158" t="str">
        <f ca="1">IFERROR(IF($C140="","",(SUMIF(INDIRECT(calc!AH$6),$C140,INDIRECT(calc!AH$12))+SUMIF(INDIRECT(calc!AH$7),$C140,INDIRECT(calc!AH$13))+SUMIF(INDIRECT(calc!AH$8),$C140,INDIRECT(calc!AH$14)))/(COUNTIF(INDIRECT(calc!AH$6),$C140)+COUNTIF(INDIRECT(calc!AH$7),$C140)+COUNTIF(INDIRECT(calc!AH$8),$C140))-SUMIF(INDIRECT(calc!AH$6),$C140,INDIRECT(calc!AH$9))-SUMIF(INDIRECT(calc!AH$7),$C140,INDIRECT(calc!AH$10))-SUMIF(INDIRECT(calc!AH$8),$C140,INDIRECT(calc!AH$11))),"")</f>
        <v/>
      </c>
      <c r="U140" s="158" t="str">
        <f ca="1">IFERROR(IF($C140="","",(SUMIF(INDIRECT(calc!AI$6),$C140,INDIRECT(calc!AI$12))+SUMIF(INDIRECT(calc!AI$7),$C140,INDIRECT(calc!AI$13))+SUMIF(INDIRECT(calc!AI$8),$C140,INDIRECT(calc!AI$14)))/(COUNTIF(INDIRECT(calc!AI$6),$C140)+COUNTIF(INDIRECT(calc!AI$7),$C140)+COUNTIF(INDIRECT(calc!AI$8),$C140))-SUMIF(INDIRECT(calc!AI$6),$C140,INDIRECT(calc!AI$9))-SUMIF(INDIRECT(calc!AI$7),$C140,INDIRECT(calc!AI$10))-SUMIF(INDIRECT(calc!AI$8),$C140,INDIRECT(calc!AI$11))),"")</f>
        <v/>
      </c>
      <c r="V140" s="158" t="str">
        <f ca="1">IFERROR(IF($C140="","",(SUMIF(INDIRECT(calc!AJ$6),$C140,INDIRECT(calc!AJ$12))+SUMIF(INDIRECT(calc!AJ$7),$C140,INDIRECT(calc!AJ$13))+SUMIF(INDIRECT(calc!AJ$8),$C140,INDIRECT(calc!AJ$14)))/(COUNTIF(INDIRECT(calc!AJ$6),$C140)+COUNTIF(INDIRECT(calc!AJ$7),$C140)+COUNTIF(INDIRECT(calc!AJ$8),$C140))-SUMIF(INDIRECT(calc!AJ$6),$C140,INDIRECT(calc!AJ$9))-SUMIF(INDIRECT(calc!AJ$7),$C140,INDIRECT(calc!AJ$10))-SUMIF(INDIRECT(calc!AJ$8),$C140,INDIRECT(calc!AJ$11))),"")</f>
        <v/>
      </c>
      <c r="X140" s="137"/>
    </row>
    <row r="141" spans="3:24">
      <c r="C141" s="131" t="str">
        <f t="shared" si="10"/>
        <v/>
      </c>
      <c r="D141" s="131" t="str">
        <f t="shared" si="11"/>
        <v/>
      </c>
      <c r="E141" s="142">
        <f>SUMIF(Stocks!A:$A,$C141,Stocks!$B:$B)</f>
        <v>0</v>
      </c>
      <c r="F141" s="142"/>
      <c r="G141" s="146">
        <f t="shared" ca="1" si="12"/>
        <v>0</v>
      </c>
      <c r="H141" s="158" t="str">
        <f ca="1">IFERROR(IF($C141="","",(SUMIF(INDIRECT(calc!V$6),$C141,INDIRECT(calc!V$12))+SUMIF(INDIRECT(calc!V$7),$C141,INDIRECT(calc!V$13))+SUMIF(INDIRECT(calc!V$8),$C141,INDIRECT(calc!V$14)))/(COUNTIF(INDIRECT(calc!V$6),$C141)+COUNTIF(INDIRECT(calc!V$7),$C141)+COUNTIF(INDIRECT(calc!V$8),$C141))-SUMIF(INDIRECT(calc!V$6),$C141,INDIRECT(calc!V$9))-SUMIF(INDIRECT(calc!V$7),$C141,INDIRECT(calc!V$10))-SUMIF(INDIRECT(calc!V$8),$C141,INDIRECT(calc!V$11))),"")</f>
        <v/>
      </c>
      <c r="I141" s="158" t="str">
        <f ca="1">IFERROR(IF($C141="","",(SUMIF(INDIRECT(calc!W$6),$C141,INDIRECT(calc!W$12))+SUMIF(INDIRECT(calc!W$7),$C141,INDIRECT(calc!W$13))+SUMIF(INDIRECT(calc!W$8),$C141,INDIRECT(calc!W$14)))/(COUNTIF(INDIRECT(calc!W$6),$C141)+COUNTIF(INDIRECT(calc!W$7),$C141)+COUNTIF(INDIRECT(calc!W$8),$C141))-SUMIF(INDIRECT(calc!W$6),$C141,INDIRECT(calc!W$9))-SUMIF(INDIRECT(calc!W$7),$C141,INDIRECT(calc!W$10))-SUMIF(INDIRECT(calc!W$8),$C141,INDIRECT(calc!W$11))),"")</f>
        <v/>
      </c>
      <c r="J141" s="158" t="str">
        <f ca="1">IFERROR(IF($C141="","",(SUMIF(INDIRECT(calc!X$6),$C141,INDIRECT(calc!X$12))+SUMIF(INDIRECT(calc!X$7),$C141,INDIRECT(calc!X$13))+SUMIF(INDIRECT(calc!X$8),$C141,INDIRECT(calc!X$14)))/(COUNTIF(INDIRECT(calc!X$6),$C141)+COUNTIF(INDIRECT(calc!X$7),$C141)+COUNTIF(INDIRECT(calc!X$8),$C141))-SUMIF(INDIRECT(calc!X$6),$C141,INDIRECT(calc!X$9))-SUMIF(INDIRECT(calc!X$7),$C141,INDIRECT(calc!X$10))-SUMIF(INDIRECT(calc!X$8),$C141,INDIRECT(calc!X$11))),"")</f>
        <v/>
      </c>
      <c r="K141" s="158" t="str">
        <f ca="1">IFERROR(IF($C141="","",(SUMIF(INDIRECT(calc!Y$6),$C141,INDIRECT(calc!Y$12))+SUMIF(INDIRECT(calc!Y$7),$C141,INDIRECT(calc!Y$13))+SUMIF(INDIRECT(calc!Y$8),$C141,INDIRECT(calc!Y$14)))/(COUNTIF(INDIRECT(calc!Y$6),$C141)+COUNTIF(INDIRECT(calc!Y$7),$C141)+COUNTIF(INDIRECT(calc!Y$8),$C141))-SUMIF(INDIRECT(calc!Y$6),$C141,INDIRECT(calc!Y$9))-SUMIF(INDIRECT(calc!Y$7),$C141,INDIRECT(calc!Y$10))-SUMIF(INDIRECT(calc!Y$8),$C141,INDIRECT(calc!Y$11))),"")</f>
        <v/>
      </c>
      <c r="L141" s="158" t="str">
        <f ca="1">IFERROR(IF($C141="","",(SUMIF(INDIRECT(calc!Z$6),$C141,INDIRECT(calc!Z$12))+SUMIF(INDIRECT(calc!Z$7),$C141,INDIRECT(calc!Z$13))+SUMIF(INDIRECT(calc!Z$8),$C141,INDIRECT(calc!Z$14)))/(COUNTIF(INDIRECT(calc!Z$6),$C141)+COUNTIF(INDIRECT(calc!Z$7),$C141)+COUNTIF(INDIRECT(calc!Z$8),$C141))-SUMIF(INDIRECT(calc!Z$6),$C141,INDIRECT(calc!Z$9))-SUMIF(INDIRECT(calc!Z$7),$C141,INDIRECT(calc!Z$10))-SUMIF(INDIRECT(calc!Z$8),$C141,INDIRECT(calc!Z$11))),"")</f>
        <v/>
      </c>
      <c r="M141" s="158" t="str">
        <f ca="1">IFERROR(IF($C141="","",(SUMIF(INDIRECT(calc!AA$6),$C141,INDIRECT(calc!AA$12))+SUMIF(INDIRECT(calc!AA$7),$C141,INDIRECT(calc!AA$13))+SUMIF(INDIRECT(calc!AA$8),$C141,INDIRECT(calc!AA$14)))/(COUNTIF(INDIRECT(calc!AA$6),$C141)+COUNTIF(INDIRECT(calc!AA$7),$C141)+COUNTIF(INDIRECT(calc!AA$8),$C141))-SUMIF(INDIRECT(calc!AA$6),$C141,INDIRECT(calc!AA$9))-SUMIF(INDIRECT(calc!AA$7),$C141,INDIRECT(calc!AA$10))-SUMIF(INDIRECT(calc!AA$8),$C141,INDIRECT(calc!AA$11))),"")</f>
        <v/>
      </c>
      <c r="N141" s="158" t="str">
        <f ca="1">IFERROR(IF($C141="","",(SUMIF(INDIRECT(calc!AB$6),$C141,INDIRECT(calc!AB$12))+SUMIF(INDIRECT(calc!AB$7),$C141,INDIRECT(calc!AB$13))+SUMIF(INDIRECT(calc!AB$8),$C141,INDIRECT(calc!AB$14)))/(COUNTIF(INDIRECT(calc!AB$6),$C141)+COUNTIF(INDIRECT(calc!AB$7),$C141)+COUNTIF(INDIRECT(calc!AB$8),$C141))-SUMIF(INDIRECT(calc!AB$6),$C141,INDIRECT(calc!AB$9))-SUMIF(INDIRECT(calc!AB$7),$C141,INDIRECT(calc!AB$10))-SUMIF(INDIRECT(calc!AB$8),$C141,INDIRECT(calc!AB$11))),"")</f>
        <v/>
      </c>
      <c r="O141" s="158" t="str">
        <f ca="1">IFERROR(IF($C141="","",(SUMIF(INDIRECT(calc!AC$6),$C141,INDIRECT(calc!AC$12))+SUMIF(INDIRECT(calc!AC$7),$C141,INDIRECT(calc!AC$13))+SUMIF(INDIRECT(calc!AC$8),$C141,INDIRECT(calc!AC$14)))/(COUNTIF(INDIRECT(calc!AC$6),$C141)+COUNTIF(INDIRECT(calc!AC$7),$C141)+COUNTIF(INDIRECT(calc!AC$8),$C141))-SUMIF(INDIRECT(calc!AC$6),$C141,INDIRECT(calc!AC$9))-SUMIF(INDIRECT(calc!AC$7),$C141,INDIRECT(calc!AC$10))-SUMIF(INDIRECT(calc!AC$8),$C141,INDIRECT(calc!AC$11))),"")</f>
        <v/>
      </c>
      <c r="P141" s="158" t="str">
        <f ca="1">IFERROR(IF($C141="","",(SUMIF(INDIRECT(calc!AD$6),$C141,INDIRECT(calc!AD$12))+SUMIF(INDIRECT(calc!AD$7),$C141,INDIRECT(calc!AD$13))+SUMIF(INDIRECT(calc!AD$8),$C141,INDIRECT(calc!AD$14)))/(COUNTIF(INDIRECT(calc!AD$6),$C141)+COUNTIF(INDIRECT(calc!AD$7),$C141)+COUNTIF(INDIRECT(calc!AD$8),$C141))-SUMIF(INDIRECT(calc!AD$6),$C141,INDIRECT(calc!AD$9))-SUMIF(INDIRECT(calc!AD$7),$C141,INDIRECT(calc!AD$10))-SUMIF(INDIRECT(calc!AD$8),$C141,INDIRECT(calc!AD$11))),"")</f>
        <v/>
      </c>
      <c r="Q141" s="158" t="str">
        <f ca="1">IFERROR(IF($C141="","",(SUMIF(INDIRECT(calc!AE$6),$C141,INDIRECT(calc!AE$12))+SUMIF(INDIRECT(calc!AE$7),$C141,INDIRECT(calc!AE$13))+SUMIF(INDIRECT(calc!AE$8),$C141,INDIRECT(calc!AE$14)))/(COUNTIF(INDIRECT(calc!AE$6),$C141)+COUNTIF(INDIRECT(calc!AE$7),$C141)+COUNTIF(INDIRECT(calc!AE$8),$C141))-SUMIF(INDIRECT(calc!AE$6),$C141,INDIRECT(calc!AE$9))-SUMIF(INDIRECT(calc!AE$7),$C141,INDIRECT(calc!AE$10))-SUMIF(INDIRECT(calc!AE$8),$C141,INDIRECT(calc!AE$11))),"")</f>
        <v/>
      </c>
      <c r="R141" s="158" t="str">
        <f ca="1">IFERROR(IF($C141="","",(SUMIF(INDIRECT(calc!AF$6),$C141,INDIRECT(calc!AF$12))+SUMIF(INDIRECT(calc!AF$7),$C141,INDIRECT(calc!AF$13))+SUMIF(INDIRECT(calc!AF$8),$C141,INDIRECT(calc!AF$14)))/(COUNTIF(INDIRECT(calc!AF$6),$C141)+COUNTIF(INDIRECT(calc!AF$7),$C141)+COUNTIF(INDIRECT(calc!AF$8),$C141))-SUMIF(INDIRECT(calc!AF$6),$C141,INDIRECT(calc!AF$9))-SUMIF(INDIRECT(calc!AF$7),$C141,INDIRECT(calc!AF$10))-SUMIF(INDIRECT(calc!AF$8),$C141,INDIRECT(calc!AF$11))),"")</f>
        <v/>
      </c>
      <c r="S141" s="158" t="str">
        <f ca="1">IFERROR(IF($C141="","",(SUMIF(INDIRECT(calc!AG$6),$C141,INDIRECT(calc!AG$12))+SUMIF(INDIRECT(calc!AG$7),$C141,INDIRECT(calc!AG$13))+SUMIF(INDIRECT(calc!AG$8),$C141,INDIRECT(calc!AG$14)))/(COUNTIF(INDIRECT(calc!AG$6),$C141)+COUNTIF(INDIRECT(calc!AG$7),$C141)+COUNTIF(INDIRECT(calc!AG$8),$C141))-SUMIF(INDIRECT(calc!AG$6),$C141,INDIRECT(calc!AG$9))-SUMIF(INDIRECT(calc!AG$7),$C141,INDIRECT(calc!AG$10))-SUMIF(INDIRECT(calc!AG$8),$C141,INDIRECT(calc!AG$11))),"")</f>
        <v/>
      </c>
      <c r="T141" s="158" t="str">
        <f ca="1">IFERROR(IF($C141="","",(SUMIF(INDIRECT(calc!AH$6),$C141,INDIRECT(calc!AH$12))+SUMIF(INDIRECT(calc!AH$7),$C141,INDIRECT(calc!AH$13))+SUMIF(INDIRECT(calc!AH$8),$C141,INDIRECT(calc!AH$14)))/(COUNTIF(INDIRECT(calc!AH$6),$C141)+COUNTIF(INDIRECT(calc!AH$7),$C141)+COUNTIF(INDIRECT(calc!AH$8),$C141))-SUMIF(INDIRECT(calc!AH$6),$C141,INDIRECT(calc!AH$9))-SUMIF(INDIRECT(calc!AH$7),$C141,INDIRECT(calc!AH$10))-SUMIF(INDIRECT(calc!AH$8),$C141,INDIRECT(calc!AH$11))),"")</f>
        <v/>
      </c>
      <c r="U141" s="158" t="str">
        <f ca="1">IFERROR(IF($C141="","",(SUMIF(INDIRECT(calc!AI$6),$C141,INDIRECT(calc!AI$12))+SUMIF(INDIRECT(calc!AI$7),$C141,INDIRECT(calc!AI$13))+SUMIF(INDIRECT(calc!AI$8),$C141,INDIRECT(calc!AI$14)))/(COUNTIF(INDIRECT(calc!AI$6),$C141)+COUNTIF(INDIRECT(calc!AI$7),$C141)+COUNTIF(INDIRECT(calc!AI$8),$C141))-SUMIF(INDIRECT(calc!AI$6),$C141,INDIRECT(calc!AI$9))-SUMIF(INDIRECT(calc!AI$7),$C141,INDIRECT(calc!AI$10))-SUMIF(INDIRECT(calc!AI$8),$C141,INDIRECT(calc!AI$11))),"")</f>
        <v/>
      </c>
      <c r="V141" s="158" t="str">
        <f ca="1">IFERROR(IF($C141="","",(SUMIF(INDIRECT(calc!AJ$6),$C141,INDIRECT(calc!AJ$12))+SUMIF(INDIRECT(calc!AJ$7),$C141,INDIRECT(calc!AJ$13))+SUMIF(INDIRECT(calc!AJ$8),$C141,INDIRECT(calc!AJ$14)))/(COUNTIF(INDIRECT(calc!AJ$6),$C141)+COUNTIF(INDIRECT(calc!AJ$7),$C141)+COUNTIF(INDIRECT(calc!AJ$8),$C141))-SUMIF(INDIRECT(calc!AJ$6),$C141,INDIRECT(calc!AJ$9))-SUMIF(INDIRECT(calc!AJ$7),$C141,INDIRECT(calc!AJ$10))-SUMIF(INDIRECT(calc!AJ$8),$C141,INDIRECT(calc!AJ$11))),"")</f>
        <v/>
      </c>
      <c r="X141" s="137"/>
    </row>
    <row r="142" spans="3:24">
      <c r="C142" s="131" t="str">
        <f t="shared" si="10"/>
        <v/>
      </c>
      <c r="D142" s="131" t="str">
        <f t="shared" si="11"/>
        <v/>
      </c>
      <c r="E142" s="142">
        <f>SUMIF(Stocks!A:$A,$C142,Stocks!$B:$B)</f>
        <v>0</v>
      </c>
      <c r="F142" s="142"/>
      <c r="G142" s="146">
        <f t="shared" ca="1" si="12"/>
        <v>0</v>
      </c>
      <c r="H142" s="158" t="str">
        <f ca="1">IFERROR(IF($C142="","",(SUMIF(INDIRECT(calc!V$6),$C142,INDIRECT(calc!V$12))+SUMIF(INDIRECT(calc!V$7),$C142,INDIRECT(calc!V$13))+SUMIF(INDIRECT(calc!V$8),$C142,INDIRECT(calc!V$14)))/(COUNTIF(INDIRECT(calc!V$6),$C142)+COUNTIF(INDIRECT(calc!V$7),$C142)+COUNTIF(INDIRECT(calc!V$8),$C142))-SUMIF(INDIRECT(calc!V$6),$C142,INDIRECT(calc!V$9))-SUMIF(INDIRECT(calc!V$7),$C142,INDIRECT(calc!V$10))-SUMIF(INDIRECT(calc!V$8),$C142,INDIRECT(calc!V$11))),"")</f>
        <v/>
      </c>
      <c r="I142" s="158" t="str">
        <f ca="1">IFERROR(IF($C142="","",(SUMIF(INDIRECT(calc!W$6),$C142,INDIRECT(calc!W$12))+SUMIF(INDIRECT(calc!W$7),$C142,INDIRECT(calc!W$13))+SUMIF(INDIRECT(calc!W$8),$C142,INDIRECT(calc!W$14)))/(COUNTIF(INDIRECT(calc!W$6),$C142)+COUNTIF(INDIRECT(calc!W$7),$C142)+COUNTIF(INDIRECT(calc!W$8),$C142))-SUMIF(INDIRECT(calc!W$6),$C142,INDIRECT(calc!W$9))-SUMIF(INDIRECT(calc!W$7),$C142,INDIRECT(calc!W$10))-SUMIF(INDIRECT(calc!W$8),$C142,INDIRECT(calc!W$11))),"")</f>
        <v/>
      </c>
      <c r="J142" s="158" t="str">
        <f ca="1">IFERROR(IF($C142="","",(SUMIF(INDIRECT(calc!X$6),$C142,INDIRECT(calc!X$12))+SUMIF(INDIRECT(calc!X$7),$C142,INDIRECT(calc!X$13))+SUMIF(INDIRECT(calc!X$8),$C142,INDIRECT(calc!X$14)))/(COUNTIF(INDIRECT(calc!X$6),$C142)+COUNTIF(INDIRECT(calc!X$7),$C142)+COUNTIF(INDIRECT(calc!X$8),$C142))-SUMIF(INDIRECT(calc!X$6),$C142,INDIRECT(calc!X$9))-SUMIF(INDIRECT(calc!X$7),$C142,INDIRECT(calc!X$10))-SUMIF(INDIRECT(calc!X$8),$C142,INDIRECT(calc!X$11))),"")</f>
        <v/>
      </c>
      <c r="K142" s="158" t="str">
        <f ca="1">IFERROR(IF($C142="","",(SUMIF(INDIRECT(calc!Y$6),$C142,INDIRECT(calc!Y$12))+SUMIF(INDIRECT(calc!Y$7),$C142,INDIRECT(calc!Y$13))+SUMIF(INDIRECT(calc!Y$8),$C142,INDIRECT(calc!Y$14)))/(COUNTIF(INDIRECT(calc!Y$6),$C142)+COUNTIF(INDIRECT(calc!Y$7),$C142)+COUNTIF(INDIRECT(calc!Y$8),$C142))-SUMIF(INDIRECT(calc!Y$6),$C142,INDIRECT(calc!Y$9))-SUMIF(INDIRECT(calc!Y$7),$C142,INDIRECT(calc!Y$10))-SUMIF(INDIRECT(calc!Y$8),$C142,INDIRECT(calc!Y$11))),"")</f>
        <v/>
      </c>
      <c r="L142" s="158" t="str">
        <f ca="1">IFERROR(IF($C142="","",(SUMIF(INDIRECT(calc!Z$6),$C142,INDIRECT(calc!Z$12))+SUMIF(INDIRECT(calc!Z$7),$C142,INDIRECT(calc!Z$13))+SUMIF(INDIRECT(calc!Z$8),$C142,INDIRECT(calc!Z$14)))/(COUNTIF(INDIRECT(calc!Z$6),$C142)+COUNTIF(INDIRECT(calc!Z$7),$C142)+COUNTIF(INDIRECT(calc!Z$8),$C142))-SUMIF(INDIRECT(calc!Z$6),$C142,INDIRECT(calc!Z$9))-SUMIF(INDIRECT(calc!Z$7),$C142,INDIRECT(calc!Z$10))-SUMIF(INDIRECT(calc!Z$8),$C142,INDIRECT(calc!Z$11))),"")</f>
        <v/>
      </c>
      <c r="M142" s="158" t="str">
        <f ca="1">IFERROR(IF($C142="","",(SUMIF(INDIRECT(calc!AA$6),$C142,INDIRECT(calc!AA$12))+SUMIF(INDIRECT(calc!AA$7),$C142,INDIRECT(calc!AA$13))+SUMIF(INDIRECT(calc!AA$8),$C142,INDIRECT(calc!AA$14)))/(COUNTIF(INDIRECT(calc!AA$6),$C142)+COUNTIF(INDIRECT(calc!AA$7),$C142)+COUNTIF(INDIRECT(calc!AA$8),$C142))-SUMIF(INDIRECT(calc!AA$6),$C142,INDIRECT(calc!AA$9))-SUMIF(INDIRECT(calc!AA$7),$C142,INDIRECT(calc!AA$10))-SUMIF(INDIRECT(calc!AA$8),$C142,INDIRECT(calc!AA$11))),"")</f>
        <v/>
      </c>
      <c r="N142" s="158" t="str">
        <f ca="1">IFERROR(IF($C142="","",(SUMIF(INDIRECT(calc!AB$6),$C142,INDIRECT(calc!AB$12))+SUMIF(INDIRECT(calc!AB$7),$C142,INDIRECT(calc!AB$13))+SUMIF(INDIRECT(calc!AB$8),$C142,INDIRECT(calc!AB$14)))/(COUNTIF(INDIRECT(calc!AB$6),$C142)+COUNTIF(INDIRECT(calc!AB$7),$C142)+COUNTIF(INDIRECT(calc!AB$8),$C142))-SUMIF(INDIRECT(calc!AB$6),$C142,INDIRECT(calc!AB$9))-SUMIF(INDIRECT(calc!AB$7),$C142,INDIRECT(calc!AB$10))-SUMIF(INDIRECT(calc!AB$8),$C142,INDIRECT(calc!AB$11))),"")</f>
        <v/>
      </c>
      <c r="O142" s="158" t="str">
        <f ca="1">IFERROR(IF($C142="","",(SUMIF(INDIRECT(calc!AC$6),$C142,INDIRECT(calc!AC$12))+SUMIF(INDIRECT(calc!AC$7),$C142,INDIRECT(calc!AC$13))+SUMIF(INDIRECT(calc!AC$8),$C142,INDIRECT(calc!AC$14)))/(COUNTIF(INDIRECT(calc!AC$6),$C142)+COUNTIF(INDIRECT(calc!AC$7),$C142)+COUNTIF(INDIRECT(calc!AC$8),$C142))-SUMIF(INDIRECT(calc!AC$6),$C142,INDIRECT(calc!AC$9))-SUMIF(INDIRECT(calc!AC$7),$C142,INDIRECT(calc!AC$10))-SUMIF(INDIRECT(calc!AC$8),$C142,INDIRECT(calc!AC$11))),"")</f>
        <v/>
      </c>
      <c r="P142" s="158" t="str">
        <f ca="1">IFERROR(IF($C142="","",(SUMIF(INDIRECT(calc!AD$6),$C142,INDIRECT(calc!AD$12))+SUMIF(INDIRECT(calc!AD$7),$C142,INDIRECT(calc!AD$13))+SUMIF(INDIRECT(calc!AD$8),$C142,INDIRECT(calc!AD$14)))/(COUNTIF(INDIRECT(calc!AD$6),$C142)+COUNTIF(INDIRECT(calc!AD$7),$C142)+COUNTIF(INDIRECT(calc!AD$8),$C142))-SUMIF(INDIRECT(calc!AD$6),$C142,INDIRECT(calc!AD$9))-SUMIF(INDIRECT(calc!AD$7),$C142,INDIRECT(calc!AD$10))-SUMIF(INDIRECT(calc!AD$8),$C142,INDIRECT(calc!AD$11))),"")</f>
        <v/>
      </c>
      <c r="Q142" s="158" t="str">
        <f ca="1">IFERROR(IF($C142="","",(SUMIF(INDIRECT(calc!AE$6),$C142,INDIRECT(calc!AE$12))+SUMIF(INDIRECT(calc!AE$7),$C142,INDIRECT(calc!AE$13))+SUMIF(INDIRECT(calc!AE$8),$C142,INDIRECT(calc!AE$14)))/(COUNTIF(INDIRECT(calc!AE$6),$C142)+COUNTIF(INDIRECT(calc!AE$7),$C142)+COUNTIF(INDIRECT(calc!AE$8),$C142))-SUMIF(INDIRECT(calc!AE$6),$C142,INDIRECT(calc!AE$9))-SUMIF(INDIRECT(calc!AE$7),$C142,INDIRECT(calc!AE$10))-SUMIF(INDIRECT(calc!AE$8),$C142,INDIRECT(calc!AE$11))),"")</f>
        <v/>
      </c>
      <c r="R142" s="158" t="str">
        <f ca="1">IFERROR(IF($C142="","",(SUMIF(INDIRECT(calc!AF$6),$C142,INDIRECT(calc!AF$12))+SUMIF(INDIRECT(calc!AF$7),$C142,INDIRECT(calc!AF$13))+SUMIF(INDIRECT(calc!AF$8),$C142,INDIRECT(calc!AF$14)))/(COUNTIF(INDIRECT(calc!AF$6),$C142)+COUNTIF(INDIRECT(calc!AF$7),$C142)+COUNTIF(INDIRECT(calc!AF$8),$C142))-SUMIF(INDIRECT(calc!AF$6),$C142,INDIRECT(calc!AF$9))-SUMIF(INDIRECT(calc!AF$7),$C142,INDIRECT(calc!AF$10))-SUMIF(INDIRECT(calc!AF$8),$C142,INDIRECT(calc!AF$11))),"")</f>
        <v/>
      </c>
      <c r="S142" s="158" t="str">
        <f ca="1">IFERROR(IF($C142="","",(SUMIF(INDIRECT(calc!AG$6),$C142,INDIRECT(calc!AG$12))+SUMIF(INDIRECT(calc!AG$7),$C142,INDIRECT(calc!AG$13))+SUMIF(INDIRECT(calc!AG$8),$C142,INDIRECT(calc!AG$14)))/(COUNTIF(INDIRECT(calc!AG$6),$C142)+COUNTIF(INDIRECT(calc!AG$7),$C142)+COUNTIF(INDIRECT(calc!AG$8),$C142))-SUMIF(INDIRECT(calc!AG$6),$C142,INDIRECT(calc!AG$9))-SUMIF(INDIRECT(calc!AG$7),$C142,INDIRECT(calc!AG$10))-SUMIF(INDIRECT(calc!AG$8),$C142,INDIRECT(calc!AG$11))),"")</f>
        <v/>
      </c>
      <c r="T142" s="158" t="str">
        <f ca="1">IFERROR(IF($C142="","",(SUMIF(INDIRECT(calc!AH$6),$C142,INDIRECT(calc!AH$12))+SUMIF(INDIRECT(calc!AH$7),$C142,INDIRECT(calc!AH$13))+SUMIF(INDIRECT(calc!AH$8),$C142,INDIRECT(calc!AH$14)))/(COUNTIF(INDIRECT(calc!AH$6),$C142)+COUNTIF(INDIRECT(calc!AH$7),$C142)+COUNTIF(INDIRECT(calc!AH$8),$C142))-SUMIF(INDIRECT(calc!AH$6),$C142,INDIRECT(calc!AH$9))-SUMIF(INDIRECT(calc!AH$7),$C142,INDIRECT(calc!AH$10))-SUMIF(INDIRECT(calc!AH$8),$C142,INDIRECT(calc!AH$11))),"")</f>
        <v/>
      </c>
      <c r="U142" s="158" t="str">
        <f ca="1">IFERROR(IF($C142="","",(SUMIF(INDIRECT(calc!AI$6),$C142,INDIRECT(calc!AI$12))+SUMIF(INDIRECT(calc!AI$7),$C142,INDIRECT(calc!AI$13))+SUMIF(INDIRECT(calc!AI$8),$C142,INDIRECT(calc!AI$14)))/(COUNTIF(INDIRECT(calc!AI$6),$C142)+COUNTIF(INDIRECT(calc!AI$7),$C142)+COUNTIF(INDIRECT(calc!AI$8),$C142))-SUMIF(INDIRECT(calc!AI$6),$C142,INDIRECT(calc!AI$9))-SUMIF(INDIRECT(calc!AI$7),$C142,INDIRECT(calc!AI$10))-SUMIF(INDIRECT(calc!AI$8),$C142,INDIRECT(calc!AI$11))),"")</f>
        <v/>
      </c>
      <c r="V142" s="158" t="str">
        <f ca="1">IFERROR(IF($C142="","",(SUMIF(INDIRECT(calc!AJ$6),$C142,INDIRECT(calc!AJ$12))+SUMIF(INDIRECT(calc!AJ$7),$C142,INDIRECT(calc!AJ$13))+SUMIF(INDIRECT(calc!AJ$8),$C142,INDIRECT(calc!AJ$14)))/(COUNTIF(INDIRECT(calc!AJ$6),$C142)+COUNTIF(INDIRECT(calc!AJ$7),$C142)+COUNTIF(INDIRECT(calc!AJ$8),$C142))-SUMIF(INDIRECT(calc!AJ$6),$C142,INDIRECT(calc!AJ$9))-SUMIF(INDIRECT(calc!AJ$7),$C142,INDIRECT(calc!AJ$10))-SUMIF(INDIRECT(calc!AJ$8),$C142,INDIRECT(calc!AJ$11))),"")</f>
        <v/>
      </c>
      <c r="X142" s="137"/>
    </row>
    <row r="143" spans="3:24">
      <c r="C143" s="131" t="str">
        <f t="shared" si="10"/>
        <v/>
      </c>
      <c r="D143" s="131" t="str">
        <f t="shared" si="11"/>
        <v/>
      </c>
      <c r="E143" s="142">
        <f>SUMIF(Stocks!A:$A,$C143,Stocks!$B:$B)</f>
        <v>0</v>
      </c>
      <c r="F143" s="142"/>
      <c r="G143" s="146">
        <f t="shared" ca="1" si="12"/>
        <v>0</v>
      </c>
      <c r="H143" s="158" t="str">
        <f ca="1">IFERROR(IF($C143="","",(SUMIF(INDIRECT(calc!V$6),$C143,INDIRECT(calc!V$12))+SUMIF(INDIRECT(calc!V$7),$C143,INDIRECT(calc!V$13))+SUMIF(INDIRECT(calc!V$8),$C143,INDIRECT(calc!V$14)))/(COUNTIF(INDIRECT(calc!V$6),$C143)+COUNTIF(INDIRECT(calc!V$7),$C143)+COUNTIF(INDIRECT(calc!V$8),$C143))-SUMIF(INDIRECT(calc!V$6),$C143,INDIRECT(calc!V$9))-SUMIF(INDIRECT(calc!V$7),$C143,INDIRECT(calc!V$10))-SUMIF(INDIRECT(calc!V$8),$C143,INDIRECT(calc!V$11))),"")</f>
        <v/>
      </c>
      <c r="I143" s="158" t="str">
        <f ca="1">IFERROR(IF($C143="","",(SUMIF(INDIRECT(calc!W$6),$C143,INDIRECT(calc!W$12))+SUMIF(INDIRECT(calc!W$7),$C143,INDIRECT(calc!W$13))+SUMIF(INDIRECT(calc!W$8),$C143,INDIRECT(calc!W$14)))/(COUNTIF(INDIRECT(calc!W$6),$C143)+COUNTIF(INDIRECT(calc!W$7),$C143)+COUNTIF(INDIRECT(calc!W$8),$C143))-SUMIF(INDIRECT(calc!W$6),$C143,INDIRECT(calc!W$9))-SUMIF(INDIRECT(calc!W$7),$C143,INDIRECT(calc!W$10))-SUMIF(INDIRECT(calc!W$8),$C143,INDIRECT(calc!W$11))),"")</f>
        <v/>
      </c>
      <c r="J143" s="158" t="str">
        <f ca="1">IFERROR(IF($C143="","",(SUMIF(INDIRECT(calc!X$6),$C143,INDIRECT(calc!X$12))+SUMIF(INDIRECT(calc!X$7),$C143,INDIRECT(calc!X$13))+SUMIF(INDIRECT(calc!X$8),$C143,INDIRECT(calc!X$14)))/(COUNTIF(INDIRECT(calc!X$6),$C143)+COUNTIF(INDIRECT(calc!X$7),$C143)+COUNTIF(INDIRECT(calc!X$8),$C143))-SUMIF(INDIRECT(calc!X$6),$C143,INDIRECT(calc!X$9))-SUMIF(INDIRECT(calc!X$7),$C143,INDIRECT(calc!X$10))-SUMIF(INDIRECT(calc!X$8),$C143,INDIRECT(calc!X$11))),"")</f>
        <v/>
      </c>
      <c r="K143" s="158" t="str">
        <f ca="1">IFERROR(IF($C143="","",(SUMIF(INDIRECT(calc!Y$6),$C143,INDIRECT(calc!Y$12))+SUMIF(INDIRECT(calc!Y$7),$C143,INDIRECT(calc!Y$13))+SUMIF(INDIRECT(calc!Y$8),$C143,INDIRECT(calc!Y$14)))/(COUNTIF(INDIRECT(calc!Y$6),$C143)+COUNTIF(INDIRECT(calc!Y$7),$C143)+COUNTIF(INDIRECT(calc!Y$8),$C143))-SUMIF(INDIRECT(calc!Y$6),$C143,INDIRECT(calc!Y$9))-SUMIF(INDIRECT(calc!Y$7),$C143,INDIRECT(calc!Y$10))-SUMIF(INDIRECT(calc!Y$8),$C143,INDIRECT(calc!Y$11))),"")</f>
        <v/>
      </c>
      <c r="L143" s="158" t="str">
        <f ca="1">IFERROR(IF($C143="","",(SUMIF(INDIRECT(calc!Z$6),$C143,INDIRECT(calc!Z$12))+SUMIF(INDIRECT(calc!Z$7),$C143,INDIRECT(calc!Z$13))+SUMIF(INDIRECT(calc!Z$8),$C143,INDIRECT(calc!Z$14)))/(COUNTIF(INDIRECT(calc!Z$6),$C143)+COUNTIF(INDIRECT(calc!Z$7),$C143)+COUNTIF(INDIRECT(calc!Z$8),$C143))-SUMIF(INDIRECT(calc!Z$6),$C143,INDIRECT(calc!Z$9))-SUMIF(INDIRECT(calc!Z$7),$C143,INDIRECT(calc!Z$10))-SUMIF(INDIRECT(calc!Z$8),$C143,INDIRECT(calc!Z$11))),"")</f>
        <v/>
      </c>
      <c r="M143" s="158" t="str">
        <f ca="1">IFERROR(IF($C143="","",(SUMIF(INDIRECT(calc!AA$6),$C143,INDIRECT(calc!AA$12))+SUMIF(INDIRECT(calc!AA$7),$C143,INDIRECT(calc!AA$13))+SUMIF(INDIRECT(calc!AA$8),$C143,INDIRECT(calc!AA$14)))/(COUNTIF(INDIRECT(calc!AA$6),$C143)+COUNTIF(INDIRECT(calc!AA$7),$C143)+COUNTIF(INDIRECT(calc!AA$8),$C143))-SUMIF(INDIRECT(calc!AA$6),$C143,INDIRECT(calc!AA$9))-SUMIF(INDIRECT(calc!AA$7),$C143,INDIRECT(calc!AA$10))-SUMIF(INDIRECT(calc!AA$8),$C143,INDIRECT(calc!AA$11))),"")</f>
        <v/>
      </c>
      <c r="N143" s="158" t="str">
        <f ca="1">IFERROR(IF($C143="","",(SUMIF(INDIRECT(calc!AB$6),$C143,INDIRECT(calc!AB$12))+SUMIF(INDIRECT(calc!AB$7),$C143,INDIRECT(calc!AB$13))+SUMIF(INDIRECT(calc!AB$8),$C143,INDIRECT(calc!AB$14)))/(COUNTIF(INDIRECT(calc!AB$6),$C143)+COUNTIF(INDIRECT(calc!AB$7),$C143)+COUNTIF(INDIRECT(calc!AB$8),$C143))-SUMIF(INDIRECT(calc!AB$6),$C143,INDIRECT(calc!AB$9))-SUMIF(INDIRECT(calc!AB$7),$C143,INDIRECT(calc!AB$10))-SUMIF(INDIRECT(calc!AB$8),$C143,INDIRECT(calc!AB$11))),"")</f>
        <v/>
      </c>
      <c r="O143" s="158" t="str">
        <f ca="1">IFERROR(IF($C143="","",(SUMIF(INDIRECT(calc!AC$6),$C143,INDIRECT(calc!AC$12))+SUMIF(INDIRECT(calc!AC$7),$C143,INDIRECT(calc!AC$13))+SUMIF(INDIRECT(calc!AC$8),$C143,INDIRECT(calc!AC$14)))/(COUNTIF(INDIRECT(calc!AC$6),$C143)+COUNTIF(INDIRECT(calc!AC$7),$C143)+COUNTIF(INDIRECT(calc!AC$8),$C143))-SUMIF(INDIRECT(calc!AC$6),$C143,INDIRECT(calc!AC$9))-SUMIF(INDIRECT(calc!AC$7),$C143,INDIRECT(calc!AC$10))-SUMIF(INDIRECT(calc!AC$8),$C143,INDIRECT(calc!AC$11))),"")</f>
        <v/>
      </c>
      <c r="P143" s="158" t="str">
        <f ca="1">IFERROR(IF($C143="","",(SUMIF(INDIRECT(calc!AD$6),$C143,INDIRECT(calc!AD$12))+SUMIF(INDIRECT(calc!AD$7),$C143,INDIRECT(calc!AD$13))+SUMIF(INDIRECT(calc!AD$8),$C143,INDIRECT(calc!AD$14)))/(COUNTIF(INDIRECT(calc!AD$6),$C143)+COUNTIF(INDIRECT(calc!AD$7),$C143)+COUNTIF(INDIRECT(calc!AD$8),$C143))-SUMIF(INDIRECT(calc!AD$6),$C143,INDIRECT(calc!AD$9))-SUMIF(INDIRECT(calc!AD$7),$C143,INDIRECT(calc!AD$10))-SUMIF(INDIRECT(calc!AD$8),$C143,INDIRECT(calc!AD$11))),"")</f>
        <v/>
      </c>
      <c r="Q143" s="158" t="str">
        <f ca="1">IFERROR(IF($C143="","",(SUMIF(INDIRECT(calc!AE$6),$C143,INDIRECT(calc!AE$12))+SUMIF(INDIRECT(calc!AE$7),$C143,INDIRECT(calc!AE$13))+SUMIF(INDIRECT(calc!AE$8),$C143,INDIRECT(calc!AE$14)))/(COUNTIF(INDIRECT(calc!AE$6),$C143)+COUNTIF(INDIRECT(calc!AE$7),$C143)+COUNTIF(INDIRECT(calc!AE$8),$C143))-SUMIF(INDIRECT(calc!AE$6),$C143,INDIRECT(calc!AE$9))-SUMIF(INDIRECT(calc!AE$7),$C143,INDIRECT(calc!AE$10))-SUMIF(INDIRECT(calc!AE$8),$C143,INDIRECT(calc!AE$11))),"")</f>
        <v/>
      </c>
      <c r="R143" s="158" t="str">
        <f ca="1">IFERROR(IF($C143="","",(SUMIF(INDIRECT(calc!AF$6),$C143,INDIRECT(calc!AF$12))+SUMIF(INDIRECT(calc!AF$7),$C143,INDIRECT(calc!AF$13))+SUMIF(INDIRECT(calc!AF$8),$C143,INDIRECT(calc!AF$14)))/(COUNTIF(INDIRECT(calc!AF$6),$C143)+COUNTIF(INDIRECT(calc!AF$7),$C143)+COUNTIF(INDIRECT(calc!AF$8),$C143))-SUMIF(INDIRECT(calc!AF$6),$C143,INDIRECT(calc!AF$9))-SUMIF(INDIRECT(calc!AF$7),$C143,INDIRECT(calc!AF$10))-SUMIF(INDIRECT(calc!AF$8),$C143,INDIRECT(calc!AF$11))),"")</f>
        <v/>
      </c>
      <c r="S143" s="158" t="str">
        <f ca="1">IFERROR(IF($C143="","",(SUMIF(INDIRECT(calc!AG$6),$C143,INDIRECT(calc!AG$12))+SUMIF(INDIRECT(calc!AG$7),$C143,INDIRECT(calc!AG$13))+SUMIF(INDIRECT(calc!AG$8),$C143,INDIRECT(calc!AG$14)))/(COUNTIF(INDIRECT(calc!AG$6),$C143)+COUNTIF(INDIRECT(calc!AG$7),$C143)+COUNTIF(INDIRECT(calc!AG$8),$C143))-SUMIF(INDIRECT(calc!AG$6),$C143,INDIRECT(calc!AG$9))-SUMIF(INDIRECT(calc!AG$7),$C143,INDIRECT(calc!AG$10))-SUMIF(INDIRECT(calc!AG$8),$C143,INDIRECT(calc!AG$11))),"")</f>
        <v/>
      </c>
      <c r="T143" s="158" t="str">
        <f ca="1">IFERROR(IF($C143="","",(SUMIF(INDIRECT(calc!AH$6),$C143,INDIRECT(calc!AH$12))+SUMIF(INDIRECT(calc!AH$7),$C143,INDIRECT(calc!AH$13))+SUMIF(INDIRECT(calc!AH$8),$C143,INDIRECT(calc!AH$14)))/(COUNTIF(INDIRECT(calc!AH$6),$C143)+COUNTIF(INDIRECT(calc!AH$7),$C143)+COUNTIF(INDIRECT(calc!AH$8),$C143))-SUMIF(INDIRECT(calc!AH$6),$C143,INDIRECT(calc!AH$9))-SUMIF(INDIRECT(calc!AH$7),$C143,INDIRECT(calc!AH$10))-SUMIF(INDIRECT(calc!AH$8),$C143,INDIRECT(calc!AH$11))),"")</f>
        <v/>
      </c>
      <c r="U143" s="158" t="str">
        <f ca="1">IFERROR(IF($C143="","",(SUMIF(INDIRECT(calc!AI$6),$C143,INDIRECT(calc!AI$12))+SUMIF(INDIRECT(calc!AI$7),$C143,INDIRECT(calc!AI$13))+SUMIF(INDIRECT(calc!AI$8),$C143,INDIRECT(calc!AI$14)))/(COUNTIF(INDIRECT(calc!AI$6),$C143)+COUNTIF(INDIRECT(calc!AI$7),$C143)+COUNTIF(INDIRECT(calc!AI$8),$C143))-SUMIF(INDIRECT(calc!AI$6),$C143,INDIRECT(calc!AI$9))-SUMIF(INDIRECT(calc!AI$7),$C143,INDIRECT(calc!AI$10))-SUMIF(INDIRECT(calc!AI$8),$C143,INDIRECT(calc!AI$11))),"")</f>
        <v/>
      </c>
      <c r="V143" s="158" t="str">
        <f ca="1">IFERROR(IF($C143="","",(SUMIF(INDIRECT(calc!AJ$6),$C143,INDIRECT(calc!AJ$12))+SUMIF(INDIRECT(calc!AJ$7),$C143,INDIRECT(calc!AJ$13))+SUMIF(INDIRECT(calc!AJ$8),$C143,INDIRECT(calc!AJ$14)))/(COUNTIF(INDIRECT(calc!AJ$6),$C143)+COUNTIF(INDIRECT(calc!AJ$7),$C143)+COUNTIF(INDIRECT(calc!AJ$8),$C143))-SUMIF(INDIRECT(calc!AJ$6),$C143,INDIRECT(calc!AJ$9))-SUMIF(INDIRECT(calc!AJ$7),$C143,INDIRECT(calc!AJ$10))-SUMIF(INDIRECT(calc!AJ$8),$C143,INDIRECT(calc!AJ$11))),"")</f>
        <v/>
      </c>
      <c r="X143" s="137"/>
    </row>
    <row r="144" spans="3:24">
      <c r="C144" s="131" t="str">
        <f t="shared" si="10"/>
        <v/>
      </c>
      <c r="D144" s="131" t="str">
        <f t="shared" si="11"/>
        <v/>
      </c>
      <c r="E144" s="142">
        <f>SUMIF(Stocks!A:$A,$C144,Stocks!$B:$B)</f>
        <v>0</v>
      </c>
      <c r="F144" s="142"/>
      <c r="G144" s="146">
        <f t="shared" ca="1" si="12"/>
        <v>0</v>
      </c>
      <c r="H144" s="158" t="str">
        <f ca="1">IFERROR(IF($C144="","",(SUMIF(INDIRECT(calc!V$6),$C144,INDIRECT(calc!V$12))+SUMIF(INDIRECT(calc!V$7),$C144,INDIRECT(calc!V$13))+SUMIF(INDIRECT(calc!V$8),$C144,INDIRECT(calc!V$14)))/(COUNTIF(INDIRECT(calc!V$6),$C144)+COUNTIF(INDIRECT(calc!V$7),$C144)+COUNTIF(INDIRECT(calc!V$8),$C144))-SUMIF(INDIRECT(calc!V$6),$C144,INDIRECT(calc!V$9))-SUMIF(INDIRECT(calc!V$7),$C144,INDIRECT(calc!V$10))-SUMIF(INDIRECT(calc!V$8),$C144,INDIRECT(calc!V$11))),"")</f>
        <v/>
      </c>
      <c r="I144" s="158" t="str">
        <f ca="1">IFERROR(IF($C144="","",(SUMIF(INDIRECT(calc!W$6),$C144,INDIRECT(calc!W$12))+SUMIF(INDIRECT(calc!W$7),$C144,INDIRECT(calc!W$13))+SUMIF(INDIRECT(calc!W$8),$C144,INDIRECT(calc!W$14)))/(COUNTIF(INDIRECT(calc!W$6),$C144)+COUNTIF(INDIRECT(calc!W$7),$C144)+COUNTIF(INDIRECT(calc!W$8),$C144))-SUMIF(INDIRECT(calc!W$6),$C144,INDIRECT(calc!W$9))-SUMIF(INDIRECT(calc!W$7),$C144,INDIRECT(calc!W$10))-SUMIF(INDIRECT(calc!W$8),$C144,INDIRECT(calc!W$11))),"")</f>
        <v/>
      </c>
      <c r="J144" s="158" t="str">
        <f ca="1">IFERROR(IF($C144="","",(SUMIF(INDIRECT(calc!X$6),$C144,INDIRECT(calc!X$12))+SUMIF(INDIRECT(calc!X$7),$C144,INDIRECT(calc!X$13))+SUMIF(INDIRECT(calc!X$8),$C144,INDIRECT(calc!X$14)))/(COUNTIF(INDIRECT(calc!X$6),$C144)+COUNTIF(INDIRECT(calc!X$7),$C144)+COUNTIF(INDIRECT(calc!X$8),$C144))-SUMIF(INDIRECT(calc!X$6),$C144,INDIRECT(calc!X$9))-SUMIF(INDIRECT(calc!X$7),$C144,INDIRECT(calc!X$10))-SUMIF(INDIRECT(calc!X$8),$C144,INDIRECT(calc!X$11))),"")</f>
        <v/>
      </c>
      <c r="K144" s="158" t="str">
        <f ca="1">IFERROR(IF($C144="","",(SUMIF(INDIRECT(calc!Y$6),$C144,INDIRECT(calc!Y$12))+SUMIF(INDIRECT(calc!Y$7),$C144,INDIRECT(calc!Y$13))+SUMIF(INDIRECT(calc!Y$8),$C144,INDIRECT(calc!Y$14)))/(COUNTIF(INDIRECT(calc!Y$6),$C144)+COUNTIF(INDIRECT(calc!Y$7),$C144)+COUNTIF(INDIRECT(calc!Y$8),$C144))-SUMIF(INDIRECT(calc!Y$6),$C144,INDIRECT(calc!Y$9))-SUMIF(INDIRECT(calc!Y$7),$C144,INDIRECT(calc!Y$10))-SUMIF(INDIRECT(calc!Y$8),$C144,INDIRECT(calc!Y$11))),"")</f>
        <v/>
      </c>
      <c r="L144" s="158" t="str">
        <f ca="1">IFERROR(IF($C144="","",(SUMIF(INDIRECT(calc!Z$6),$C144,INDIRECT(calc!Z$12))+SUMIF(INDIRECT(calc!Z$7),$C144,INDIRECT(calc!Z$13))+SUMIF(INDIRECT(calc!Z$8),$C144,INDIRECT(calc!Z$14)))/(COUNTIF(INDIRECT(calc!Z$6),$C144)+COUNTIF(INDIRECT(calc!Z$7),$C144)+COUNTIF(INDIRECT(calc!Z$8),$C144))-SUMIF(INDIRECT(calc!Z$6),$C144,INDIRECT(calc!Z$9))-SUMIF(INDIRECT(calc!Z$7),$C144,INDIRECT(calc!Z$10))-SUMIF(INDIRECT(calc!Z$8),$C144,INDIRECT(calc!Z$11))),"")</f>
        <v/>
      </c>
      <c r="M144" s="158" t="str">
        <f ca="1">IFERROR(IF($C144="","",(SUMIF(INDIRECT(calc!AA$6),$C144,INDIRECT(calc!AA$12))+SUMIF(INDIRECT(calc!AA$7),$C144,INDIRECT(calc!AA$13))+SUMIF(INDIRECT(calc!AA$8),$C144,INDIRECT(calc!AA$14)))/(COUNTIF(INDIRECT(calc!AA$6),$C144)+COUNTIF(INDIRECT(calc!AA$7),$C144)+COUNTIF(INDIRECT(calc!AA$8),$C144))-SUMIF(INDIRECT(calc!AA$6),$C144,INDIRECT(calc!AA$9))-SUMIF(INDIRECT(calc!AA$7),$C144,INDIRECT(calc!AA$10))-SUMIF(INDIRECT(calc!AA$8),$C144,INDIRECT(calc!AA$11))),"")</f>
        <v/>
      </c>
      <c r="N144" s="158" t="str">
        <f ca="1">IFERROR(IF($C144="","",(SUMIF(INDIRECT(calc!AB$6),$C144,INDIRECT(calc!AB$12))+SUMIF(INDIRECT(calc!AB$7),$C144,INDIRECT(calc!AB$13))+SUMIF(INDIRECT(calc!AB$8),$C144,INDIRECT(calc!AB$14)))/(COUNTIF(INDIRECT(calc!AB$6),$C144)+COUNTIF(INDIRECT(calc!AB$7),$C144)+COUNTIF(INDIRECT(calc!AB$8),$C144))-SUMIF(INDIRECT(calc!AB$6),$C144,INDIRECT(calc!AB$9))-SUMIF(INDIRECT(calc!AB$7),$C144,INDIRECT(calc!AB$10))-SUMIF(INDIRECT(calc!AB$8),$C144,INDIRECT(calc!AB$11))),"")</f>
        <v/>
      </c>
      <c r="O144" s="158" t="str">
        <f ca="1">IFERROR(IF($C144="","",(SUMIF(INDIRECT(calc!AC$6),$C144,INDIRECT(calc!AC$12))+SUMIF(INDIRECT(calc!AC$7),$C144,INDIRECT(calc!AC$13))+SUMIF(INDIRECT(calc!AC$8),$C144,INDIRECT(calc!AC$14)))/(COUNTIF(INDIRECT(calc!AC$6),$C144)+COUNTIF(INDIRECT(calc!AC$7),$C144)+COUNTIF(INDIRECT(calc!AC$8),$C144))-SUMIF(INDIRECT(calc!AC$6),$C144,INDIRECT(calc!AC$9))-SUMIF(INDIRECT(calc!AC$7),$C144,INDIRECT(calc!AC$10))-SUMIF(INDIRECT(calc!AC$8),$C144,INDIRECT(calc!AC$11))),"")</f>
        <v/>
      </c>
      <c r="P144" s="158" t="str">
        <f ca="1">IFERROR(IF($C144="","",(SUMIF(INDIRECT(calc!AD$6),$C144,INDIRECT(calc!AD$12))+SUMIF(INDIRECT(calc!AD$7),$C144,INDIRECT(calc!AD$13))+SUMIF(INDIRECT(calc!AD$8),$C144,INDIRECT(calc!AD$14)))/(COUNTIF(INDIRECT(calc!AD$6),$C144)+COUNTIF(INDIRECT(calc!AD$7),$C144)+COUNTIF(INDIRECT(calc!AD$8),$C144))-SUMIF(INDIRECT(calc!AD$6),$C144,INDIRECT(calc!AD$9))-SUMIF(INDIRECT(calc!AD$7),$C144,INDIRECT(calc!AD$10))-SUMIF(INDIRECT(calc!AD$8),$C144,INDIRECT(calc!AD$11))),"")</f>
        <v/>
      </c>
      <c r="Q144" s="158" t="str">
        <f ca="1">IFERROR(IF($C144="","",(SUMIF(INDIRECT(calc!AE$6),$C144,INDIRECT(calc!AE$12))+SUMIF(INDIRECT(calc!AE$7),$C144,INDIRECT(calc!AE$13))+SUMIF(INDIRECT(calc!AE$8),$C144,INDIRECT(calc!AE$14)))/(COUNTIF(INDIRECT(calc!AE$6),$C144)+COUNTIF(INDIRECT(calc!AE$7),$C144)+COUNTIF(INDIRECT(calc!AE$8),$C144))-SUMIF(INDIRECT(calc!AE$6),$C144,INDIRECT(calc!AE$9))-SUMIF(INDIRECT(calc!AE$7),$C144,INDIRECT(calc!AE$10))-SUMIF(INDIRECT(calc!AE$8),$C144,INDIRECT(calc!AE$11))),"")</f>
        <v/>
      </c>
      <c r="R144" s="158" t="str">
        <f ca="1">IFERROR(IF($C144="","",(SUMIF(INDIRECT(calc!AF$6),$C144,INDIRECT(calc!AF$12))+SUMIF(INDIRECT(calc!AF$7),$C144,INDIRECT(calc!AF$13))+SUMIF(INDIRECT(calc!AF$8),$C144,INDIRECT(calc!AF$14)))/(COUNTIF(INDIRECT(calc!AF$6),$C144)+COUNTIF(INDIRECT(calc!AF$7),$C144)+COUNTIF(INDIRECT(calc!AF$8),$C144))-SUMIF(INDIRECT(calc!AF$6),$C144,INDIRECT(calc!AF$9))-SUMIF(INDIRECT(calc!AF$7),$C144,INDIRECT(calc!AF$10))-SUMIF(INDIRECT(calc!AF$8),$C144,INDIRECT(calc!AF$11))),"")</f>
        <v/>
      </c>
      <c r="S144" s="158" t="str">
        <f ca="1">IFERROR(IF($C144="","",(SUMIF(INDIRECT(calc!AG$6),$C144,INDIRECT(calc!AG$12))+SUMIF(INDIRECT(calc!AG$7),$C144,INDIRECT(calc!AG$13))+SUMIF(INDIRECT(calc!AG$8),$C144,INDIRECT(calc!AG$14)))/(COUNTIF(INDIRECT(calc!AG$6),$C144)+COUNTIF(INDIRECT(calc!AG$7),$C144)+COUNTIF(INDIRECT(calc!AG$8),$C144))-SUMIF(INDIRECT(calc!AG$6),$C144,INDIRECT(calc!AG$9))-SUMIF(INDIRECT(calc!AG$7),$C144,INDIRECT(calc!AG$10))-SUMIF(INDIRECT(calc!AG$8),$C144,INDIRECT(calc!AG$11))),"")</f>
        <v/>
      </c>
      <c r="T144" s="158" t="str">
        <f ca="1">IFERROR(IF($C144="","",(SUMIF(INDIRECT(calc!AH$6),$C144,INDIRECT(calc!AH$12))+SUMIF(INDIRECT(calc!AH$7),$C144,INDIRECT(calc!AH$13))+SUMIF(INDIRECT(calc!AH$8),$C144,INDIRECT(calc!AH$14)))/(COUNTIF(INDIRECT(calc!AH$6),$C144)+COUNTIF(INDIRECT(calc!AH$7),$C144)+COUNTIF(INDIRECT(calc!AH$8),$C144))-SUMIF(INDIRECT(calc!AH$6),$C144,INDIRECT(calc!AH$9))-SUMIF(INDIRECT(calc!AH$7),$C144,INDIRECT(calc!AH$10))-SUMIF(INDIRECT(calc!AH$8),$C144,INDIRECT(calc!AH$11))),"")</f>
        <v/>
      </c>
      <c r="U144" s="158" t="str">
        <f ca="1">IFERROR(IF($C144="","",(SUMIF(INDIRECT(calc!AI$6),$C144,INDIRECT(calc!AI$12))+SUMIF(INDIRECT(calc!AI$7),$C144,INDIRECT(calc!AI$13))+SUMIF(INDIRECT(calc!AI$8),$C144,INDIRECT(calc!AI$14)))/(COUNTIF(INDIRECT(calc!AI$6),$C144)+COUNTIF(INDIRECT(calc!AI$7),$C144)+COUNTIF(INDIRECT(calc!AI$8),$C144))-SUMIF(INDIRECT(calc!AI$6),$C144,INDIRECT(calc!AI$9))-SUMIF(INDIRECT(calc!AI$7),$C144,INDIRECT(calc!AI$10))-SUMIF(INDIRECT(calc!AI$8),$C144,INDIRECT(calc!AI$11))),"")</f>
        <v/>
      </c>
      <c r="V144" s="158" t="str">
        <f ca="1">IFERROR(IF($C144="","",(SUMIF(INDIRECT(calc!AJ$6),$C144,INDIRECT(calc!AJ$12))+SUMIF(INDIRECT(calc!AJ$7),$C144,INDIRECT(calc!AJ$13))+SUMIF(INDIRECT(calc!AJ$8),$C144,INDIRECT(calc!AJ$14)))/(COUNTIF(INDIRECT(calc!AJ$6),$C144)+COUNTIF(INDIRECT(calc!AJ$7),$C144)+COUNTIF(INDIRECT(calc!AJ$8),$C144))-SUMIF(INDIRECT(calc!AJ$6),$C144,INDIRECT(calc!AJ$9))-SUMIF(INDIRECT(calc!AJ$7),$C144,INDIRECT(calc!AJ$10))-SUMIF(INDIRECT(calc!AJ$8),$C144,INDIRECT(calc!AJ$11))),"")</f>
        <v/>
      </c>
      <c r="X144" s="137"/>
    </row>
    <row r="145" spans="3:24">
      <c r="C145" s="131" t="str">
        <f t="shared" si="10"/>
        <v/>
      </c>
      <c r="D145" s="131" t="str">
        <f t="shared" si="11"/>
        <v/>
      </c>
      <c r="E145" s="142">
        <f>SUMIF(Stocks!A:$A,$C145,Stocks!$B:$B)</f>
        <v>0</v>
      </c>
      <c r="F145" s="142"/>
      <c r="G145" s="146">
        <f t="shared" ca="1" si="12"/>
        <v>0</v>
      </c>
      <c r="H145" s="158" t="str">
        <f ca="1">IFERROR(IF($C145="","",(SUMIF(INDIRECT(calc!V$6),$C145,INDIRECT(calc!V$12))+SUMIF(INDIRECT(calc!V$7),$C145,INDIRECT(calc!V$13))+SUMIF(INDIRECT(calc!V$8),$C145,INDIRECT(calc!V$14)))/(COUNTIF(INDIRECT(calc!V$6),$C145)+COUNTIF(INDIRECT(calc!V$7),$C145)+COUNTIF(INDIRECT(calc!V$8),$C145))-SUMIF(INDIRECT(calc!V$6),$C145,INDIRECT(calc!V$9))-SUMIF(INDIRECT(calc!V$7),$C145,INDIRECT(calc!V$10))-SUMIF(INDIRECT(calc!V$8),$C145,INDIRECT(calc!V$11))),"")</f>
        <v/>
      </c>
      <c r="I145" s="158" t="str">
        <f ca="1">IFERROR(IF($C145="","",(SUMIF(INDIRECT(calc!W$6),$C145,INDIRECT(calc!W$12))+SUMIF(INDIRECT(calc!W$7),$C145,INDIRECT(calc!W$13))+SUMIF(INDIRECT(calc!W$8),$C145,INDIRECT(calc!W$14)))/(COUNTIF(INDIRECT(calc!W$6),$C145)+COUNTIF(INDIRECT(calc!W$7),$C145)+COUNTIF(INDIRECT(calc!W$8),$C145))-SUMIF(INDIRECT(calc!W$6),$C145,INDIRECT(calc!W$9))-SUMIF(INDIRECT(calc!W$7),$C145,INDIRECT(calc!W$10))-SUMIF(INDIRECT(calc!W$8),$C145,INDIRECT(calc!W$11))),"")</f>
        <v/>
      </c>
      <c r="J145" s="158" t="str">
        <f ca="1">IFERROR(IF($C145="","",(SUMIF(INDIRECT(calc!X$6),$C145,INDIRECT(calc!X$12))+SUMIF(INDIRECT(calc!X$7),$C145,INDIRECT(calc!X$13))+SUMIF(INDIRECT(calc!X$8),$C145,INDIRECT(calc!X$14)))/(COUNTIF(INDIRECT(calc!X$6),$C145)+COUNTIF(INDIRECT(calc!X$7),$C145)+COUNTIF(INDIRECT(calc!X$8),$C145))-SUMIF(INDIRECT(calc!X$6),$C145,INDIRECT(calc!X$9))-SUMIF(INDIRECT(calc!X$7),$C145,INDIRECT(calc!X$10))-SUMIF(INDIRECT(calc!X$8),$C145,INDIRECT(calc!X$11))),"")</f>
        <v/>
      </c>
      <c r="K145" s="158" t="str">
        <f ca="1">IFERROR(IF($C145="","",(SUMIF(INDIRECT(calc!Y$6),$C145,INDIRECT(calc!Y$12))+SUMIF(INDIRECT(calc!Y$7),$C145,INDIRECT(calc!Y$13))+SUMIF(INDIRECT(calc!Y$8),$C145,INDIRECT(calc!Y$14)))/(COUNTIF(INDIRECT(calc!Y$6),$C145)+COUNTIF(INDIRECT(calc!Y$7),$C145)+COUNTIF(INDIRECT(calc!Y$8),$C145))-SUMIF(INDIRECT(calc!Y$6),$C145,INDIRECT(calc!Y$9))-SUMIF(INDIRECT(calc!Y$7),$C145,INDIRECT(calc!Y$10))-SUMIF(INDIRECT(calc!Y$8),$C145,INDIRECT(calc!Y$11))),"")</f>
        <v/>
      </c>
      <c r="L145" s="158" t="str">
        <f ca="1">IFERROR(IF($C145="","",(SUMIF(INDIRECT(calc!Z$6),$C145,INDIRECT(calc!Z$12))+SUMIF(INDIRECT(calc!Z$7),$C145,INDIRECT(calc!Z$13))+SUMIF(INDIRECT(calc!Z$8),$C145,INDIRECT(calc!Z$14)))/(COUNTIF(INDIRECT(calc!Z$6),$C145)+COUNTIF(INDIRECT(calc!Z$7),$C145)+COUNTIF(INDIRECT(calc!Z$8),$C145))-SUMIF(INDIRECT(calc!Z$6),$C145,INDIRECT(calc!Z$9))-SUMIF(INDIRECT(calc!Z$7),$C145,INDIRECT(calc!Z$10))-SUMIF(INDIRECT(calc!Z$8),$C145,INDIRECT(calc!Z$11))),"")</f>
        <v/>
      </c>
      <c r="M145" s="158" t="str">
        <f ca="1">IFERROR(IF($C145="","",(SUMIF(INDIRECT(calc!AA$6),$C145,INDIRECT(calc!AA$12))+SUMIF(INDIRECT(calc!AA$7),$C145,INDIRECT(calc!AA$13))+SUMIF(INDIRECT(calc!AA$8),$C145,INDIRECT(calc!AA$14)))/(COUNTIF(INDIRECT(calc!AA$6),$C145)+COUNTIF(INDIRECT(calc!AA$7),$C145)+COUNTIF(INDIRECT(calc!AA$8),$C145))-SUMIF(INDIRECT(calc!AA$6),$C145,INDIRECT(calc!AA$9))-SUMIF(INDIRECT(calc!AA$7),$C145,INDIRECT(calc!AA$10))-SUMIF(INDIRECT(calc!AA$8),$C145,INDIRECT(calc!AA$11))),"")</f>
        <v/>
      </c>
      <c r="N145" s="158" t="str">
        <f ca="1">IFERROR(IF($C145="","",(SUMIF(INDIRECT(calc!AB$6),$C145,INDIRECT(calc!AB$12))+SUMIF(INDIRECT(calc!AB$7),$C145,INDIRECT(calc!AB$13))+SUMIF(INDIRECT(calc!AB$8),$C145,INDIRECT(calc!AB$14)))/(COUNTIF(INDIRECT(calc!AB$6),$C145)+COUNTIF(INDIRECT(calc!AB$7),$C145)+COUNTIF(INDIRECT(calc!AB$8),$C145))-SUMIF(INDIRECT(calc!AB$6),$C145,INDIRECT(calc!AB$9))-SUMIF(INDIRECT(calc!AB$7),$C145,INDIRECT(calc!AB$10))-SUMIF(INDIRECT(calc!AB$8),$C145,INDIRECT(calc!AB$11))),"")</f>
        <v/>
      </c>
      <c r="O145" s="158" t="str">
        <f ca="1">IFERROR(IF($C145="","",(SUMIF(INDIRECT(calc!AC$6),$C145,INDIRECT(calc!AC$12))+SUMIF(INDIRECT(calc!AC$7),$C145,INDIRECT(calc!AC$13))+SUMIF(INDIRECT(calc!AC$8),$C145,INDIRECT(calc!AC$14)))/(COUNTIF(INDIRECT(calc!AC$6),$C145)+COUNTIF(INDIRECT(calc!AC$7),$C145)+COUNTIF(INDIRECT(calc!AC$8),$C145))-SUMIF(INDIRECT(calc!AC$6),$C145,INDIRECT(calc!AC$9))-SUMIF(INDIRECT(calc!AC$7),$C145,INDIRECT(calc!AC$10))-SUMIF(INDIRECT(calc!AC$8),$C145,INDIRECT(calc!AC$11))),"")</f>
        <v/>
      </c>
      <c r="P145" s="158" t="str">
        <f ca="1">IFERROR(IF($C145="","",(SUMIF(INDIRECT(calc!AD$6),$C145,INDIRECT(calc!AD$12))+SUMIF(INDIRECT(calc!AD$7),$C145,INDIRECT(calc!AD$13))+SUMIF(INDIRECT(calc!AD$8),$C145,INDIRECT(calc!AD$14)))/(COUNTIF(INDIRECT(calc!AD$6),$C145)+COUNTIF(INDIRECT(calc!AD$7),$C145)+COUNTIF(INDIRECT(calc!AD$8),$C145))-SUMIF(INDIRECT(calc!AD$6),$C145,INDIRECT(calc!AD$9))-SUMIF(INDIRECT(calc!AD$7),$C145,INDIRECT(calc!AD$10))-SUMIF(INDIRECT(calc!AD$8),$C145,INDIRECT(calc!AD$11))),"")</f>
        <v/>
      </c>
      <c r="Q145" s="158" t="str">
        <f ca="1">IFERROR(IF($C145="","",(SUMIF(INDIRECT(calc!AE$6),$C145,INDIRECT(calc!AE$12))+SUMIF(INDIRECT(calc!AE$7),$C145,INDIRECT(calc!AE$13))+SUMIF(INDIRECT(calc!AE$8),$C145,INDIRECT(calc!AE$14)))/(COUNTIF(INDIRECT(calc!AE$6),$C145)+COUNTIF(INDIRECT(calc!AE$7),$C145)+COUNTIF(INDIRECT(calc!AE$8),$C145))-SUMIF(INDIRECT(calc!AE$6),$C145,INDIRECT(calc!AE$9))-SUMIF(INDIRECT(calc!AE$7),$C145,INDIRECT(calc!AE$10))-SUMIF(INDIRECT(calc!AE$8),$C145,INDIRECT(calc!AE$11))),"")</f>
        <v/>
      </c>
      <c r="R145" s="158" t="str">
        <f ca="1">IFERROR(IF($C145="","",(SUMIF(INDIRECT(calc!AF$6),$C145,INDIRECT(calc!AF$12))+SUMIF(INDIRECT(calc!AF$7),$C145,INDIRECT(calc!AF$13))+SUMIF(INDIRECT(calc!AF$8),$C145,INDIRECT(calc!AF$14)))/(COUNTIF(INDIRECT(calc!AF$6),$C145)+COUNTIF(INDIRECT(calc!AF$7),$C145)+COUNTIF(INDIRECT(calc!AF$8),$C145))-SUMIF(INDIRECT(calc!AF$6),$C145,INDIRECT(calc!AF$9))-SUMIF(INDIRECT(calc!AF$7),$C145,INDIRECT(calc!AF$10))-SUMIF(INDIRECT(calc!AF$8),$C145,INDIRECT(calc!AF$11))),"")</f>
        <v/>
      </c>
      <c r="S145" s="158" t="str">
        <f ca="1">IFERROR(IF($C145="","",(SUMIF(INDIRECT(calc!AG$6),$C145,INDIRECT(calc!AG$12))+SUMIF(INDIRECT(calc!AG$7),$C145,INDIRECT(calc!AG$13))+SUMIF(INDIRECT(calc!AG$8),$C145,INDIRECT(calc!AG$14)))/(COUNTIF(INDIRECT(calc!AG$6),$C145)+COUNTIF(INDIRECT(calc!AG$7),$C145)+COUNTIF(INDIRECT(calc!AG$8),$C145))-SUMIF(INDIRECT(calc!AG$6),$C145,INDIRECT(calc!AG$9))-SUMIF(INDIRECT(calc!AG$7),$C145,INDIRECT(calc!AG$10))-SUMIF(INDIRECT(calc!AG$8),$C145,INDIRECT(calc!AG$11))),"")</f>
        <v/>
      </c>
      <c r="T145" s="158" t="str">
        <f ca="1">IFERROR(IF($C145="","",(SUMIF(INDIRECT(calc!AH$6),$C145,INDIRECT(calc!AH$12))+SUMIF(INDIRECT(calc!AH$7),$C145,INDIRECT(calc!AH$13))+SUMIF(INDIRECT(calc!AH$8),$C145,INDIRECT(calc!AH$14)))/(COUNTIF(INDIRECT(calc!AH$6),$C145)+COUNTIF(INDIRECT(calc!AH$7),$C145)+COUNTIF(INDIRECT(calc!AH$8),$C145))-SUMIF(INDIRECT(calc!AH$6),$C145,INDIRECT(calc!AH$9))-SUMIF(INDIRECT(calc!AH$7),$C145,INDIRECT(calc!AH$10))-SUMIF(INDIRECT(calc!AH$8),$C145,INDIRECT(calc!AH$11))),"")</f>
        <v/>
      </c>
      <c r="U145" s="158" t="str">
        <f ca="1">IFERROR(IF($C145="","",(SUMIF(INDIRECT(calc!AI$6),$C145,INDIRECT(calc!AI$12))+SUMIF(INDIRECT(calc!AI$7),$C145,INDIRECT(calc!AI$13))+SUMIF(INDIRECT(calc!AI$8),$C145,INDIRECT(calc!AI$14)))/(COUNTIF(INDIRECT(calc!AI$6),$C145)+COUNTIF(INDIRECT(calc!AI$7),$C145)+COUNTIF(INDIRECT(calc!AI$8),$C145))-SUMIF(INDIRECT(calc!AI$6),$C145,INDIRECT(calc!AI$9))-SUMIF(INDIRECT(calc!AI$7),$C145,INDIRECT(calc!AI$10))-SUMIF(INDIRECT(calc!AI$8),$C145,INDIRECT(calc!AI$11))),"")</f>
        <v/>
      </c>
      <c r="V145" s="158" t="str">
        <f ca="1">IFERROR(IF($C145="","",(SUMIF(INDIRECT(calc!AJ$6),$C145,INDIRECT(calc!AJ$12))+SUMIF(INDIRECT(calc!AJ$7),$C145,INDIRECT(calc!AJ$13))+SUMIF(INDIRECT(calc!AJ$8),$C145,INDIRECT(calc!AJ$14)))/(COUNTIF(INDIRECT(calc!AJ$6),$C145)+COUNTIF(INDIRECT(calc!AJ$7),$C145)+COUNTIF(INDIRECT(calc!AJ$8),$C145))-SUMIF(INDIRECT(calc!AJ$6),$C145,INDIRECT(calc!AJ$9))-SUMIF(INDIRECT(calc!AJ$7),$C145,INDIRECT(calc!AJ$10))-SUMIF(INDIRECT(calc!AJ$8),$C145,INDIRECT(calc!AJ$11))),"")</f>
        <v/>
      </c>
      <c r="X145" s="137"/>
    </row>
    <row r="146" spans="3:24">
      <c r="C146" s="131" t="str">
        <f t="shared" si="10"/>
        <v/>
      </c>
      <c r="D146" s="131" t="str">
        <f t="shared" si="11"/>
        <v/>
      </c>
      <c r="E146" s="142">
        <f>SUMIF(Stocks!A:$A,$C146,Stocks!$B:$B)</f>
        <v>0</v>
      </c>
      <c r="F146" s="142"/>
      <c r="G146" s="146">
        <f t="shared" ca="1" si="12"/>
        <v>0</v>
      </c>
      <c r="H146" s="158" t="str">
        <f ca="1">IFERROR(IF($C146="","",(SUMIF(INDIRECT(calc!V$6),$C146,INDIRECT(calc!V$12))+SUMIF(INDIRECT(calc!V$7),$C146,INDIRECT(calc!V$13))+SUMIF(INDIRECT(calc!V$8),$C146,INDIRECT(calc!V$14)))/(COUNTIF(INDIRECT(calc!V$6),$C146)+COUNTIF(INDIRECT(calc!V$7),$C146)+COUNTIF(INDIRECT(calc!V$8),$C146))-SUMIF(INDIRECT(calc!V$6),$C146,INDIRECT(calc!V$9))-SUMIF(INDIRECT(calc!V$7),$C146,INDIRECT(calc!V$10))-SUMIF(INDIRECT(calc!V$8),$C146,INDIRECT(calc!V$11))),"")</f>
        <v/>
      </c>
      <c r="I146" s="158" t="str">
        <f ca="1">IFERROR(IF($C146="","",(SUMIF(INDIRECT(calc!W$6),$C146,INDIRECT(calc!W$12))+SUMIF(INDIRECT(calc!W$7),$C146,INDIRECT(calc!W$13))+SUMIF(INDIRECT(calc!W$8),$C146,INDIRECT(calc!W$14)))/(COUNTIF(INDIRECT(calc!W$6),$C146)+COUNTIF(INDIRECT(calc!W$7),$C146)+COUNTIF(INDIRECT(calc!W$8),$C146))-SUMIF(INDIRECT(calc!W$6),$C146,INDIRECT(calc!W$9))-SUMIF(INDIRECT(calc!W$7),$C146,INDIRECT(calc!W$10))-SUMIF(INDIRECT(calc!W$8),$C146,INDIRECT(calc!W$11))),"")</f>
        <v/>
      </c>
      <c r="J146" s="158" t="str">
        <f ca="1">IFERROR(IF($C146="","",(SUMIF(INDIRECT(calc!X$6),$C146,INDIRECT(calc!X$12))+SUMIF(INDIRECT(calc!X$7),$C146,INDIRECT(calc!X$13))+SUMIF(INDIRECT(calc!X$8),$C146,INDIRECT(calc!X$14)))/(COUNTIF(INDIRECT(calc!X$6),$C146)+COUNTIF(INDIRECT(calc!X$7),$C146)+COUNTIF(INDIRECT(calc!X$8),$C146))-SUMIF(INDIRECT(calc!X$6),$C146,INDIRECT(calc!X$9))-SUMIF(INDIRECT(calc!X$7),$C146,INDIRECT(calc!X$10))-SUMIF(INDIRECT(calc!X$8),$C146,INDIRECT(calc!X$11))),"")</f>
        <v/>
      </c>
      <c r="K146" s="158" t="str">
        <f ca="1">IFERROR(IF($C146="","",(SUMIF(INDIRECT(calc!Y$6),$C146,INDIRECT(calc!Y$12))+SUMIF(INDIRECT(calc!Y$7),$C146,INDIRECT(calc!Y$13))+SUMIF(INDIRECT(calc!Y$8),$C146,INDIRECT(calc!Y$14)))/(COUNTIF(INDIRECT(calc!Y$6),$C146)+COUNTIF(INDIRECT(calc!Y$7),$C146)+COUNTIF(INDIRECT(calc!Y$8),$C146))-SUMIF(INDIRECT(calc!Y$6),$C146,INDIRECT(calc!Y$9))-SUMIF(INDIRECT(calc!Y$7),$C146,INDIRECT(calc!Y$10))-SUMIF(INDIRECT(calc!Y$8),$C146,INDIRECT(calc!Y$11))),"")</f>
        <v/>
      </c>
      <c r="L146" s="158" t="str">
        <f ca="1">IFERROR(IF($C146="","",(SUMIF(INDIRECT(calc!Z$6),$C146,INDIRECT(calc!Z$12))+SUMIF(INDIRECT(calc!Z$7),$C146,INDIRECT(calc!Z$13))+SUMIF(INDIRECT(calc!Z$8),$C146,INDIRECT(calc!Z$14)))/(COUNTIF(INDIRECT(calc!Z$6),$C146)+COUNTIF(INDIRECT(calc!Z$7),$C146)+COUNTIF(INDIRECT(calc!Z$8),$C146))-SUMIF(INDIRECT(calc!Z$6),$C146,INDIRECT(calc!Z$9))-SUMIF(INDIRECT(calc!Z$7),$C146,INDIRECT(calc!Z$10))-SUMIF(INDIRECT(calc!Z$8),$C146,INDIRECT(calc!Z$11))),"")</f>
        <v/>
      </c>
      <c r="M146" s="158" t="str">
        <f ca="1">IFERROR(IF($C146="","",(SUMIF(INDIRECT(calc!AA$6),$C146,INDIRECT(calc!AA$12))+SUMIF(INDIRECT(calc!AA$7),$C146,INDIRECT(calc!AA$13))+SUMIF(INDIRECT(calc!AA$8),$C146,INDIRECT(calc!AA$14)))/(COUNTIF(INDIRECT(calc!AA$6),$C146)+COUNTIF(INDIRECT(calc!AA$7),$C146)+COUNTIF(INDIRECT(calc!AA$8),$C146))-SUMIF(INDIRECT(calc!AA$6),$C146,INDIRECT(calc!AA$9))-SUMIF(INDIRECT(calc!AA$7),$C146,INDIRECT(calc!AA$10))-SUMIF(INDIRECT(calc!AA$8),$C146,INDIRECT(calc!AA$11))),"")</f>
        <v/>
      </c>
      <c r="N146" s="158" t="str">
        <f ca="1">IFERROR(IF($C146="","",(SUMIF(INDIRECT(calc!AB$6),$C146,INDIRECT(calc!AB$12))+SUMIF(INDIRECT(calc!AB$7),$C146,INDIRECT(calc!AB$13))+SUMIF(INDIRECT(calc!AB$8),$C146,INDIRECT(calc!AB$14)))/(COUNTIF(INDIRECT(calc!AB$6),$C146)+COUNTIF(INDIRECT(calc!AB$7),$C146)+COUNTIF(INDIRECT(calc!AB$8),$C146))-SUMIF(INDIRECT(calc!AB$6),$C146,INDIRECT(calc!AB$9))-SUMIF(INDIRECT(calc!AB$7),$C146,INDIRECT(calc!AB$10))-SUMIF(INDIRECT(calc!AB$8),$C146,INDIRECT(calc!AB$11))),"")</f>
        <v/>
      </c>
      <c r="O146" s="158" t="str">
        <f ca="1">IFERROR(IF($C146="","",(SUMIF(INDIRECT(calc!AC$6),$C146,INDIRECT(calc!AC$12))+SUMIF(INDIRECT(calc!AC$7),$C146,INDIRECT(calc!AC$13))+SUMIF(INDIRECT(calc!AC$8),$C146,INDIRECT(calc!AC$14)))/(COUNTIF(INDIRECT(calc!AC$6),$C146)+COUNTIF(INDIRECT(calc!AC$7),$C146)+COUNTIF(INDIRECT(calc!AC$8),$C146))-SUMIF(INDIRECT(calc!AC$6),$C146,INDIRECT(calc!AC$9))-SUMIF(INDIRECT(calc!AC$7),$C146,INDIRECT(calc!AC$10))-SUMIF(INDIRECT(calc!AC$8),$C146,INDIRECT(calc!AC$11))),"")</f>
        <v/>
      </c>
      <c r="P146" s="158" t="str">
        <f ca="1">IFERROR(IF($C146="","",(SUMIF(INDIRECT(calc!AD$6),$C146,INDIRECT(calc!AD$12))+SUMIF(INDIRECT(calc!AD$7),$C146,INDIRECT(calc!AD$13))+SUMIF(INDIRECT(calc!AD$8),$C146,INDIRECT(calc!AD$14)))/(COUNTIF(INDIRECT(calc!AD$6),$C146)+COUNTIF(INDIRECT(calc!AD$7),$C146)+COUNTIF(INDIRECT(calc!AD$8),$C146))-SUMIF(INDIRECT(calc!AD$6),$C146,INDIRECT(calc!AD$9))-SUMIF(INDIRECT(calc!AD$7),$C146,INDIRECT(calc!AD$10))-SUMIF(INDIRECT(calc!AD$8),$C146,INDIRECT(calc!AD$11))),"")</f>
        <v/>
      </c>
      <c r="Q146" s="158" t="str">
        <f ca="1">IFERROR(IF($C146="","",(SUMIF(INDIRECT(calc!AE$6),$C146,INDIRECT(calc!AE$12))+SUMIF(INDIRECT(calc!AE$7),$C146,INDIRECT(calc!AE$13))+SUMIF(INDIRECT(calc!AE$8),$C146,INDIRECT(calc!AE$14)))/(COUNTIF(INDIRECT(calc!AE$6),$C146)+COUNTIF(INDIRECT(calc!AE$7),$C146)+COUNTIF(INDIRECT(calc!AE$8),$C146))-SUMIF(INDIRECT(calc!AE$6),$C146,INDIRECT(calc!AE$9))-SUMIF(INDIRECT(calc!AE$7),$C146,INDIRECT(calc!AE$10))-SUMIF(INDIRECT(calc!AE$8),$C146,INDIRECT(calc!AE$11))),"")</f>
        <v/>
      </c>
      <c r="R146" s="158" t="str">
        <f ca="1">IFERROR(IF($C146="","",(SUMIF(INDIRECT(calc!AF$6),$C146,INDIRECT(calc!AF$12))+SUMIF(INDIRECT(calc!AF$7),$C146,INDIRECT(calc!AF$13))+SUMIF(INDIRECT(calc!AF$8),$C146,INDIRECT(calc!AF$14)))/(COUNTIF(INDIRECT(calc!AF$6),$C146)+COUNTIF(INDIRECT(calc!AF$7),$C146)+COUNTIF(INDIRECT(calc!AF$8),$C146))-SUMIF(INDIRECT(calc!AF$6),$C146,INDIRECT(calc!AF$9))-SUMIF(INDIRECT(calc!AF$7),$C146,INDIRECT(calc!AF$10))-SUMIF(INDIRECT(calc!AF$8),$C146,INDIRECT(calc!AF$11))),"")</f>
        <v/>
      </c>
      <c r="S146" s="158" t="str">
        <f ca="1">IFERROR(IF($C146="","",(SUMIF(INDIRECT(calc!AG$6),$C146,INDIRECT(calc!AG$12))+SUMIF(INDIRECT(calc!AG$7),$C146,INDIRECT(calc!AG$13))+SUMIF(INDIRECT(calc!AG$8),$C146,INDIRECT(calc!AG$14)))/(COUNTIF(INDIRECT(calc!AG$6),$C146)+COUNTIF(INDIRECT(calc!AG$7),$C146)+COUNTIF(INDIRECT(calc!AG$8),$C146))-SUMIF(INDIRECT(calc!AG$6),$C146,INDIRECT(calc!AG$9))-SUMIF(INDIRECT(calc!AG$7),$C146,INDIRECT(calc!AG$10))-SUMIF(INDIRECT(calc!AG$8),$C146,INDIRECT(calc!AG$11))),"")</f>
        <v/>
      </c>
      <c r="T146" s="158" t="str">
        <f ca="1">IFERROR(IF($C146="","",(SUMIF(INDIRECT(calc!AH$6),$C146,INDIRECT(calc!AH$12))+SUMIF(INDIRECT(calc!AH$7),$C146,INDIRECT(calc!AH$13))+SUMIF(INDIRECT(calc!AH$8),$C146,INDIRECT(calc!AH$14)))/(COUNTIF(INDIRECT(calc!AH$6),$C146)+COUNTIF(INDIRECT(calc!AH$7),$C146)+COUNTIF(INDIRECT(calc!AH$8),$C146))-SUMIF(INDIRECT(calc!AH$6),$C146,INDIRECT(calc!AH$9))-SUMIF(INDIRECT(calc!AH$7),$C146,INDIRECT(calc!AH$10))-SUMIF(INDIRECT(calc!AH$8),$C146,INDIRECT(calc!AH$11))),"")</f>
        <v/>
      </c>
      <c r="U146" s="158" t="str">
        <f ca="1">IFERROR(IF($C146="","",(SUMIF(INDIRECT(calc!AI$6),$C146,INDIRECT(calc!AI$12))+SUMIF(INDIRECT(calc!AI$7),$C146,INDIRECT(calc!AI$13))+SUMIF(INDIRECT(calc!AI$8),$C146,INDIRECT(calc!AI$14)))/(COUNTIF(INDIRECT(calc!AI$6),$C146)+COUNTIF(INDIRECT(calc!AI$7),$C146)+COUNTIF(INDIRECT(calc!AI$8),$C146))-SUMIF(INDIRECT(calc!AI$6),$C146,INDIRECT(calc!AI$9))-SUMIF(INDIRECT(calc!AI$7),$C146,INDIRECT(calc!AI$10))-SUMIF(INDIRECT(calc!AI$8),$C146,INDIRECT(calc!AI$11))),"")</f>
        <v/>
      </c>
      <c r="V146" s="158" t="str">
        <f ca="1">IFERROR(IF($C146="","",(SUMIF(INDIRECT(calc!AJ$6),$C146,INDIRECT(calc!AJ$12))+SUMIF(INDIRECT(calc!AJ$7),$C146,INDIRECT(calc!AJ$13))+SUMIF(INDIRECT(calc!AJ$8),$C146,INDIRECT(calc!AJ$14)))/(COUNTIF(INDIRECT(calc!AJ$6),$C146)+COUNTIF(INDIRECT(calc!AJ$7),$C146)+COUNTIF(INDIRECT(calc!AJ$8),$C146))-SUMIF(INDIRECT(calc!AJ$6),$C146,INDIRECT(calc!AJ$9))-SUMIF(INDIRECT(calc!AJ$7),$C146,INDIRECT(calc!AJ$10))-SUMIF(INDIRECT(calc!AJ$8),$C146,INDIRECT(calc!AJ$11))),"")</f>
        <v/>
      </c>
      <c r="X146" s="137"/>
    </row>
    <row r="147" spans="3:24">
      <c r="C147" s="131" t="str">
        <f t="shared" si="10"/>
        <v/>
      </c>
      <c r="D147" s="131" t="str">
        <f t="shared" si="11"/>
        <v/>
      </c>
      <c r="E147" s="142">
        <f>SUMIF(Stocks!A:$A,$C147,Stocks!$B:$B)</f>
        <v>0</v>
      </c>
      <c r="F147" s="142"/>
      <c r="G147" s="146">
        <f t="shared" ca="1" si="12"/>
        <v>0</v>
      </c>
      <c r="H147" s="158" t="str">
        <f ca="1">IFERROR(IF($C147="","",(SUMIF(INDIRECT(calc!V$6),$C147,INDIRECT(calc!V$12))+SUMIF(INDIRECT(calc!V$7),$C147,INDIRECT(calc!V$13))+SUMIF(INDIRECT(calc!V$8),$C147,INDIRECT(calc!V$14)))/(COUNTIF(INDIRECT(calc!V$6),$C147)+COUNTIF(INDIRECT(calc!V$7),$C147)+COUNTIF(INDIRECT(calc!V$8),$C147))-SUMIF(INDIRECT(calc!V$6),$C147,INDIRECT(calc!V$9))-SUMIF(INDIRECT(calc!V$7),$C147,INDIRECT(calc!V$10))-SUMIF(INDIRECT(calc!V$8),$C147,INDIRECT(calc!V$11))),"")</f>
        <v/>
      </c>
      <c r="I147" s="158" t="str">
        <f ca="1">IFERROR(IF($C147="","",(SUMIF(INDIRECT(calc!W$6),$C147,INDIRECT(calc!W$12))+SUMIF(INDIRECT(calc!W$7),$C147,INDIRECT(calc!W$13))+SUMIF(INDIRECT(calc!W$8),$C147,INDIRECT(calc!W$14)))/(COUNTIF(INDIRECT(calc!W$6),$C147)+COUNTIF(INDIRECT(calc!W$7),$C147)+COUNTIF(INDIRECT(calc!W$8),$C147))-SUMIF(INDIRECT(calc!W$6),$C147,INDIRECT(calc!W$9))-SUMIF(INDIRECT(calc!W$7),$C147,INDIRECT(calc!W$10))-SUMIF(INDIRECT(calc!W$8),$C147,INDIRECT(calc!W$11))),"")</f>
        <v/>
      </c>
      <c r="J147" s="158" t="str">
        <f ca="1">IFERROR(IF($C147="","",(SUMIF(INDIRECT(calc!X$6),$C147,INDIRECT(calc!X$12))+SUMIF(INDIRECT(calc!X$7),$C147,INDIRECT(calc!X$13))+SUMIF(INDIRECT(calc!X$8),$C147,INDIRECT(calc!X$14)))/(COUNTIF(INDIRECT(calc!X$6),$C147)+COUNTIF(INDIRECT(calc!X$7),$C147)+COUNTIF(INDIRECT(calc!X$8),$C147))-SUMIF(INDIRECT(calc!X$6),$C147,INDIRECT(calc!X$9))-SUMIF(INDIRECT(calc!X$7),$C147,INDIRECT(calc!X$10))-SUMIF(INDIRECT(calc!X$8),$C147,INDIRECT(calc!X$11))),"")</f>
        <v/>
      </c>
      <c r="K147" s="158" t="str">
        <f ca="1">IFERROR(IF($C147="","",(SUMIF(INDIRECT(calc!Y$6),$C147,INDIRECT(calc!Y$12))+SUMIF(INDIRECT(calc!Y$7),$C147,INDIRECT(calc!Y$13))+SUMIF(INDIRECT(calc!Y$8),$C147,INDIRECT(calc!Y$14)))/(COUNTIF(INDIRECT(calc!Y$6),$C147)+COUNTIF(INDIRECT(calc!Y$7),$C147)+COUNTIF(INDIRECT(calc!Y$8),$C147))-SUMIF(INDIRECT(calc!Y$6),$C147,INDIRECT(calc!Y$9))-SUMIF(INDIRECT(calc!Y$7),$C147,INDIRECT(calc!Y$10))-SUMIF(INDIRECT(calc!Y$8),$C147,INDIRECT(calc!Y$11))),"")</f>
        <v/>
      </c>
      <c r="L147" s="158" t="str">
        <f ca="1">IFERROR(IF($C147="","",(SUMIF(INDIRECT(calc!Z$6),$C147,INDIRECT(calc!Z$12))+SUMIF(INDIRECT(calc!Z$7),$C147,INDIRECT(calc!Z$13))+SUMIF(INDIRECT(calc!Z$8),$C147,INDIRECT(calc!Z$14)))/(COUNTIF(INDIRECT(calc!Z$6),$C147)+COUNTIF(INDIRECT(calc!Z$7),$C147)+COUNTIF(INDIRECT(calc!Z$8),$C147))-SUMIF(INDIRECT(calc!Z$6),$C147,INDIRECT(calc!Z$9))-SUMIF(INDIRECT(calc!Z$7),$C147,INDIRECT(calc!Z$10))-SUMIF(INDIRECT(calc!Z$8),$C147,INDIRECT(calc!Z$11))),"")</f>
        <v/>
      </c>
      <c r="M147" s="158" t="str">
        <f ca="1">IFERROR(IF($C147="","",(SUMIF(INDIRECT(calc!AA$6),$C147,INDIRECT(calc!AA$12))+SUMIF(INDIRECT(calc!AA$7),$C147,INDIRECT(calc!AA$13))+SUMIF(INDIRECT(calc!AA$8),$C147,INDIRECT(calc!AA$14)))/(COUNTIF(INDIRECT(calc!AA$6),$C147)+COUNTIF(INDIRECT(calc!AA$7),$C147)+COUNTIF(INDIRECT(calc!AA$8),$C147))-SUMIF(INDIRECT(calc!AA$6),$C147,INDIRECT(calc!AA$9))-SUMIF(INDIRECT(calc!AA$7),$C147,INDIRECT(calc!AA$10))-SUMIF(INDIRECT(calc!AA$8),$C147,INDIRECT(calc!AA$11))),"")</f>
        <v/>
      </c>
      <c r="N147" s="158" t="str">
        <f ca="1">IFERROR(IF($C147="","",(SUMIF(INDIRECT(calc!AB$6),$C147,INDIRECT(calc!AB$12))+SUMIF(INDIRECT(calc!AB$7),$C147,INDIRECT(calc!AB$13))+SUMIF(INDIRECT(calc!AB$8),$C147,INDIRECT(calc!AB$14)))/(COUNTIF(INDIRECT(calc!AB$6),$C147)+COUNTIF(INDIRECT(calc!AB$7),$C147)+COUNTIF(INDIRECT(calc!AB$8),$C147))-SUMIF(INDIRECT(calc!AB$6),$C147,INDIRECT(calc!AB$9))-SUMIF(INDIRECT(calc!AB$7),$C147,INDIRECT(calc!AB$10))-SUMIF(INDIRECT(calc!AB$8),$C147,INDIRECT(calc!AB$11))),"")</f>
        <v/>
      </c>
      <c r="O147" s="158" t="str">
        <f ca="1">IFERROR(IF($C147="","",(SUMIF(INDIRECT(calc!AC$6),$C147,INDIRECT(calc!AC$12))+SUMIF(INDIRECT(calc!AC$7),$C147,INDIRECT(calc!AC$13))+SUMIF(INDIRECT(calc!AC$8),$C147,INDIRECT(calc!AC$14)))/(COUNTIF(INDIRECT(calc!AC$6),$C147)+COUNTIF(INDIRECT(calc!AC$7),$C147)+COUNTIF(INDIRECT(calc!AC$8),$C147))-SUMIF(INDIRECT(calc!AC$6),$C147,INDIRECT(calc!AC$9))-SUMIF(INDIRECT(calc!AC$7),$C147,INDIRECT(calc!AC$10))-SUMIF(INDIRECT(calc!AC$8),$C147,INDIRECT(calc!AC$11))),"")</f>
        <v/>
      </c>
      <c r="P147" s="158" t="str">
        <f ca="1">IFERROR(IF($C147="","",(SUMIF(INDIRECT(calc!AD$6),$C147,INDIRECT(calc!AD$12))+SUMIF(INDIRECT(calc!AD$7),$C147,INDIRECT(calc!AD$13))+SUMIF(INDIRECT(calc!AD$8),$C147,INDIRECT(calc!AD$14)))/(COUNTIF(INDIRECT(calc!AD$6),$C147)+COUNTIF(INDIRECT(calc!AD$7),$C147)+COUNTIF(INDIRECT(calc!AD$8),$C147))-SUMIF(INDIRECT(calc!AD$6),$C147,INDIRECT(calc!AD$9))-SUMIF(INDIRECT(calc!AD$7),$C147,INDIRECT(calc!AD$10))-SUMIF(INDIRECT(calc!AD$8),$C147,INDIRECT(calc!AD$11))),"")</f>
        <v/>
      </c>
      <c r="Q147" s="158" t="str">
        <f ca="1">IFERROR(IF($C147="","",(SUMIF(INDIRECT(calc!AE$6),$C147,INDIRECT(calc!AE$12))+SUMIF(INDIRECT(calc!AE$7),$C147,INDIRECT(calc!AE$13))+SUMIF(INDIRECT(calc!AE$8),$C147,INDIRECT(calc!AE$14)))/(COUNTIF(INDIRECT(calc!AE$6),$C147)+COUNTIF(INDIRECT(calc!AE$7),$C147)+COUNTIF(INDIRECT(calc!AE$8),$C147))-SUMIF(INDIRECT(calc!AE$6),$C147,INDIRECT(calc!AE$9))-SUMIF(INDIRECT(calc!AE$7),$C147,INDIRECT(calc!AE$10))-SUMIF(INDIRECT(calc!AE$8),$C147,INDIRECT(calc!AE$11))),"")</f>
        <v/>
      </c>
      <c r="R147" s="158" t="str">
        <f ca="1">IFERROR(IF($C147="","",(SUMIF(INDIRECT(calc!AF$6),$C147,INDIRECT(calc!AF$12))+SUMIF(INDIRECT(calc!AF$7),$C147,INDIRECT(calc!AF$13))+SUMIF(INDIRECT(calc!AF$8),$C147,INDIRECT(calc!AF$14)))/(COUNTIF(INDIRECT(calc!AF$6),$C147)+COUNTIF(INDIRECT(calc!AF$7),$C147)+COUNTIF(INDIRECT(calc!AF$8),$C147))-SUMIF(INDIRECT(calc!AF$6),$C147,INDIRECT(calc!AF$9))-SUMIF(INDIRECT(calc!AF$7),$C147,INDIRECT(calc!AF$10))-SUMIF(INDIRECT(calc!AF$8),$C147,INDIRECT(calc!AF$11))),"")</f>
        <v/>
      </c>
      <c r="S147" s="158" t="str">
        <f ca="1">IFERROR(IF($C147="","",(SUMIF(INDIRECT(calc!AG$6),$C147,INDIRECT(calc!AG$12))+SUMIF(INDIRECT(calc!AG$7),$C147,INDIRECT(calc!AG$13))+SUMIF(INDIRECT(calc!AG$8),$C147,INDIRECT(calc!AG$14)))/(COUNTIF(INDIRECT(calc!AG$6),$C147)+COUNTIF(INDIRECT(calc!AG$7),$C147)+COUNTIF(INDIRECT(calc!AG$8),$C147))-SUMIF(INDIRECT(calc!AG$6),$C147,INDIRECT(calc!AG$9))-SUMIF(INDIRECT(calc!AG$7),$C147,INDIRECT(calc!AG$10))-SUMIF(INDIRECT(calc!AG$8),$C147,INDIRECT(calc!AG$11))),"")</f>
        <v/>
      </c>
      <c r="T147" s="158" t="str">
        <f ca="1">IFERROR(IF($C147="","",(SUMIF(INDIRECT(calc!AH$6),$C147,INDIRECT(calc!AH$12))+SUMIF(INDIRECT(calc!AH$7),$C147,INDIRECT(calc!AH$13))+SUMIF(INDIRECT(calc!AH$8),$C147,INDIRECT(calc!AH$14)))/(COUNTIF(INDIRECT(calc!AH$6),$C147)+COUNTIF(INDIRECT(calc!AH$7),$C147)+COUNTIF(INDIRECT(calc!AH$8),$C147))-SUMIF(INDIRECT(calc!AH$6),$C147,INDIRECT(calc!AH$9))-SUMIF(INDIRECT(calc!AH$7),$C147,INDIRECT(calc!AH$10))-SUMIF(INDIRECT(calc!AH$8),$C147,INDIRECT(calc!AH$11))),"")</f>
        <v/>
      </c>
      <c r="U147" s="158" t="str">
        <f ca="1">IFERROR(IF($C147="","",(SUMIF(INDIRECT(calc!AI$6),$C147,INDIRECT(calc!AI$12))+SUMIF(INDIRECT(calc!AI$7),$C147,INDIRECT(calc!AI$13))+SUMIF(INDIRECT(calc!AI$8),$C147,INDIRECT(calc!AI$14)))/(COUNTIF(INDIRECT(calc!AI$6),$C147)+COUNTIF(INDIRECT(calc!AI$7),$C147)+COUNTIF(INDIRECT(calc!AI$8),$C147))-SUMIF(INDIRECT(calc!AI$6),$C147,INDIRECT(calc!AI$9))-SUMIF(INDIRECT(calc!AI$7),$C147,INDIRECT(calc!AI$10))-SUMIF(INDIRECT(calc!AI$8),$C147,INDIRECT(calc!AI$11))),"")</f>
        <v/>
      </c>
      <c r="V147" s="158" t="str">
        <f ca="1">IFERROR(IF($C147="","",(SUMIF(INDIRECT(calc!AJ$6),$C147,INDIRECT(calc!AJ$12))+SUMIF(INDIRECT(calc!AJ$7),$C147,INDIRECT(calc!AJ$13))+SUMIF(INDIRECT(calc!AJ$8),$C147,INDIRECT(calc!AJ$14)))/(COUNTIF(INDIRECT(calc!AJ$6),$C147)+COUNTIF(INDIRECT(calc!AJ$7),$C147)+COUNTIF(INDIRECT(calc!AJ$8),$C147))-SUMIF(INDIRECT(calc!AJ$6),$C147,INDIRECT(calc!AJ$9))-SUMIF(INDIRECT(calc!AJ$7),$C147,INDIRECT(calc!AJ$10))-SUMIF(INDIRECT(calc!AJ$8),$C147,INDIRECT(calc!AJ$11))),"")</f>
        <v/>
      </c>
      <c r="X147" s="137"/>
    </row>
    <row r="148" spans="3:24">
      <c r="C148" s="131" t="str">
        <f t="shared" si="10"/>
        <v/>
      </c>
      <c r="D148" s="131" t="str">
        <f t="shared" si="11"/>
        <v/>
      </c>
      <c r="E148" s="142">
        <f>SUMIF(Stocks!A:$A,$C148,Stocks!$B:$B)</f>
        <v>0</v>
      </c>
      <c r="F148" s="142"/>
      <c r="G148" s="146">
        <f t="shared" ca="1" si="12"/>
        <v>0</v>
      </c>
      <c r="H148" s="158" t="str">
        <f ca="1">IFERROR(IF($C148="","",(SUMIF(INDIRECT(calc!V$6),$C148,INDIRECT(calc!V$12))+SUMIF(INDIRECT(calc!V$7),$C148,INDIRECT(calc!V$13))+SUMIF(INDIRECT(calc!V$8),$C148,INDIRECT(calc!V$14)))/(COUNTIF(INDIRECT(calc!V$6),$C148)+COUNTIF(INDIRECT(calc!V$7),$C148)+COUNTIF(INDIRECT(calc!V$8),$C148))-SUMIF(INDIRECT(calc!V$6),$C148,INDIRECT(calc!V$9))-SUMIF(INDIRECT(calc!V$7),$C148,INDIRECT(calc!V$10))-SUMIF(INDIRECT(calc!V$8),$C148,INDIRECT(calc!V$11))),"")</f>
        <v/>
      </c>
      <c r="I148" s="158" t="str">
        <f ca="1">IFERROR(IF($C148="","",(SUMIF(INDIRECT(calc!W$6),$C148,INDIRECT(calc!W$12))+SUMIF(INDIRECT(calc!W$7),$C148,INDIRECT(calc!W$13))+SUMIF(INDIRECT(calc!W$8),$C148,INDIRECT(calc!W$14)))/(COUNTIF(INDIRECT(calc!W$6),$C148)+COUNTIF(INDIRECT(calc!W$7),$C148)+COUNTIF(INDIRECT(calc!W$8),$C148))-SUMIF(INDIRECT(calc!W$6),$C148,INDIRECT(calc!W$9))-SUMIF(INDIRECT(calc!W$7),$C148,INDIRECT(calc!W$10))-SUMIF(INDIRECT(calc!W$8),$C148,INDIRECT(calc!W$11))),"")</f>
        <v/>
      </c>
      <c r="J148" s="158" t="str">
        <f ca="1">IFERROR(IF($C148="","",(SUMIF(INDIRECT(calc!X$6),$C148,INDIRECT(calc!X$12))+SUMIF(INDIRECT(calc!X$7),$C148,INDIRECT(calc!X$13))+SUMIF(INDIRECT(calc!X$8),$C148,INDIRECT(calc!X$14)))/(COUNTIF(INDIRECT(calc!X$6),$C148)+COUNTIF(INDIRECT(calc!X$7),$C148)+COUNTIF(INDIRECT(calc!X$8),$C148))-SUMIF(INDIRECT(calc!X$6),$C148,INDIRECT(calc!X$9))-SUMIF(INDIRECT(calc!X$7),$C148,INDIRECT(calc!X$10))-SUMIF(INDIRECT(calc!X$8),$C148,INDIRECT(calc!X$11))),"")</f>
        <v/>
      </c>
      <c r="K148" s="158" t="str">
        <f ca="1">IFERROR(IF($C148="","",(SUMIF(INDIRECT(calc!Y$6),$C148,INDIRECT(calc!Y$12))+SUMIF(INDIRECT(calc!Y$7),$C148,INDIRECT(calc!Y$13))+SUMIF(INDIRECT(calc!Y$8),$C148,INDIRECT(calc!Y$14)))/(COUNTIF(INDIRECT(calc!Y$6),$C148)+COUNTIF(INDIRECT(calc!Y$7),$C148)+COUNTIF(INDIRECT(calc!Y$8),$C148))-SUMIF(INDIRECT(calc!Y$6),$C148,INDIRECT(calc!Y$9))-SUMIF(INDIRECT(calc!Y$7),$C148,INDIRECT(calc!Y$10))-SUMIF(INDIRECT(calc!Y$8),$C148,INDIRECT(calc!Y$11))),"")</f>
        <v/>
      </c>
      <c r="L148" s="158" t="str">
        <f ca="1">IFERROR(IF($C148="","",(SUMIF(INDIRECT(calc!Z$6),$C148,INDIRECT(calc!Z$12))+SUMIF(INDIRECT(calc!Z$7),$C148,INDIRECT(calc!Z$13))+SUMIF(INDIRECT(calc!Z$8),$C148,INDIRECT(calc!Z$14)))/(COUNTIF(INDIRECT(calc!Z$6),$C148)+COUNTIF(INDIRECT(calc!Z$7),$C148)+COUNTIF(INDIRECT(calc!Z$8),$C148))-SUMIF(INDIRECT(calc!Z$6),$C148,INDIRECT(calc!Z$9))-SUMIF(INDIRECT(calc!Z$7),$C148,INDIRECT(calc!Z$10))-SUMIF(INDIRECT(calc!Z$8),$C148,INDIRECT(calc!Z$11))),"")</f>
        <v/>
      </c>
      <c r="M148" s="158" t="str">
        <f ca="1">IFERROR(IF($C148="","",(SUMIF(INDIRECT(calc!AA$6),$C148,INDIRECT(calc!AA$12))+SUMIF(INDIRECT(calc!AA$7),$C148,INDIRECT(calc!AA$13))+SUMIF(INDIRECT(calc!AA$8),$C148,INDIRECT(calc!AA$14)))/(COUNTIF(INDIRECT(calc!AA$6),$C148)+COUNTIF(INDIRECT(calc!AA$7),$C148)+COUNTIF(INDIRECT(calc!AA$8),$C148))-SUMIF(INDIRECT(calc!AA$6),$C148,INDIRECT(calc!AA$9))-SUMIF(INDIRECT(calc!AA$7),$C148,INDIRECT(calc!AA$10))-SUMIF(INDIRECT(calc!AA$8),$C148,INDIRECT(calc!AA$11))),"")</f>
        <v/>
      </c>
      <c r="N148" s="158" t="str">
        <f ca="1">IFERROR(IF($C148="","",(SUMIF(INDIRECT(calc!AB$6),$C148,INDIRECT(calc!AB$12))+SUMIF(INDIRECT(calc!AB$7),$C148,INDIRECT(calc!AB$13))+SUMIF(INDIRECT(calc!AB$8),$C148,INDIRECT(calc!AB$14)))/(COUNTIF(INDIRECT(calc!AB$6),$C148)+COUNTIF(INDIRECT(calc!AB$7),$C148)+COUNTIF(INDIRECT(calc!AB$8),$C148))-SUMIF(INDIRECT(calc!AB$6),$C148,INDIRECT(calc!AB$9))-SUMIF(INDIRECT(calc!AB$7),$C148,INDIRECT(calc!AB$10))-SUMIF(INDIRECT(calc!AB$8),$C148,INDIRECT(calc!AB$11))),"")</f>
        <v/>
      </c>
      <c r="O148" s="158" t="str">
        <f ca="1">IFERROR(IF($C148="","",(SUMIF(INDIRECT(calc!AC$6),$C148,INDIRECT(calc!AC$12))+SUMIF(INDIRECT(calc!AC$7),$C148,INDIRECT(calc!AC$13))+SUMIF(INDIRECT(calc!AC$8),$C148,INDIRECT(calc!AC$14)))/(COUNTIF(INDIRECT(calc!AC$6),$C148)+COUNTIF(INDIRECT(calc!AC$7),$C148)+COUNTIF(INDIRECT(calc!AC$8),$C148))-SUMIF(INDIRECT(calc!AC$6),$C148,INDIRECT(calc!AC$9))-SUMIF(INDIRECT(calc!AC$7),$C148,INDIRECT(calc!AC$10))-SUMIF(INDIRECT(calc!AC$8),$C148,INDIRECT(calc!AC$11))),"")</f>
        <v/>
      </c>
      <c r="P148" s="158" t="str">
        <f ca="1">IFERROR(IF($C148="","",(SUMIF(INDIRECT(calc!AD$6),$C148,INDIRECT(calc!AD$12))+SUMIF(INDIRECT(calc!AD$7),$C148,INDIRECT(calc!AD$13))+SUMIF(INDIRECT(calc!AD$8),$C148,INDIRECT(calc!AD$14)))/(COUNTIF(INDIRECT(calc!AD$6),$C148)+COUNTIF(INDIRECT(calc!AD$7),$C148)+COUNTIF(INDIRECT(calc!AD$8),$C148))-SUMIF(INDIRECT(calc!AD$6),$C148,INDIRECT(calc!AD$9))-SUMIF(INDIRECT(calc!AD$7),$C148,INDIRECT(calc!AD$10))-SUMIF(INDIRECT(calc!AD$8),$C148,INDIRECT(calc!AD$11))),"")</f>
        <v/>
      </c>
      <c r="Q148" s="158" t="str">
        <f ca="1">IFERROR(IF($C148="","",(SUMIF(INDIRECT(calc!AE$6),$C148,INDIRECT(calc!AE$12))+SUMIF(INDIRECT(calc!AE$7),$C148,INDIRECT(calc!AE$13))+SUMIF(INDIRECT(calc!AE$8),$C148,INDIRECT(calc!AE$14)))/(COUNTIF(INDIRECT(calc!AE$6),$C148)+COUNTIF(INDIRECT(calc!AE$7),$C148)+COUNTIF(INDIRECT(calc!AE$8),$C148))-SUMIF(INDIRECT(calc!AE$6),$C148,INDIRECT(calc!AE$9))-SUMIF(INDIRECT(calc!AE$7),$C148,INDIRECT(calc!AE$10))-SUMIF(INDIRECT(calc!AE$8),$C148,INDIRECT(calc!AE$11))),"")</f>
        <v/>
      </c>
      <c r="R148" s="158" t="str">
        <f ca="1">IFERROR(IF($C148="","",(SUMIF(INDIRECT(calc!AF$6),$C148,INDIRECT(calc!AF$12))+SUMIF(INDIRECT(calc!AF$7),$C148,INDIRECT(calc!AF$13))+SUMIF(INDIRECT(calc!AF$8),$C148,INDIRECT(calc!AF$14)))/(COUNTIF(INDIRECT(calc!AF$6),$C148)+COUNTIF(INDIRECT(calc!AF$7),$C148)+COUNTIF(INDIRECT(calc!AF$8),$C148))-SUMIF(INDIRECT(calc!AF$6),$C148,INDIRECT(calc!AF$9))-SUMIF(INDIRECT(calc!AF$7),$C148,INDIRECT(calc!AF$10))-SUMIF(INDIRECT(calc!AF$8),$C148,INDIRECT(calc!AF$11))),"")</f>
        <v/>
      </c>
      <c r="S148" s="158" t="str">
        <f ca="1">IFERROR(IF($C148="","",(SUMIF(INDIRECT(calc!AG$6),$C148,INDIRECT(calc!AG$12))+SUMIF(INDIRECT(calc!AG$7),$C148,INDIRECT(calc!AG$13))+SUMIF(INDIRECT(calc!AG$8),$C148,INDIRECT(calc!AG$14)))/(COUNTIF(INDIRECT(calc!AG$6),$C148)+COUNTIF(INDIRECT(calc!AG$7),$C148)+COUNTIF(INDIRECT(calc!AG$8),$C148))-SUMIF(INDIRECT(calc!AG$6),$C148,INDIRECT(calc!AG$9))-SUMIF(INDIRECT(calc!AG$7),$C148,INDIRECT(calc!AG$10))-SUMIF(INDIRECT(calc!AG$8),$C148,INDIRECT(calc!AG$11))),"")</f>
        <v/>
      </c>
      <c r="T148" s="158" t="str">
        <f ca="1">IFERROR(IF($C148="","",(SUMIF(INDIRECT(calc!AH$6),$C148,INDIRECT(calc!AH$12))+SUMIF(INDIRECT(calc!AH$7),$C148,INDIRECT(calc!AH$13))+SUMIF(INDIRECT(calc!AH$8),$C148,INDIRECT(calc!AH$14)))/(COUNTIF(INDIRECT(calc!AH$6),$C148)+COUNTIF(INDIRECT(calc!AH$7),$C148)+COUNTIF(INDIRECT(calc!AH$8),$C148))-SUMIF(INDIRECT(calc!AH$6),$C148,INDIRECT(calc!AH$9))-SUMIF(INDIRECT(calc!AH$7),$C148,INDIRECT(calc!AH$10))-SUMIF(INDIRECT(calc!AH$8),$C148,INDIRECT(calc!AH$11))),"")</f>
        <v/>
      </c>
      <c r="U148" s="158" t="str">
        <f ca="1">IFERROR(IF($C148="","",(SUMIF(INDIRECT(calc!AI$6),$C148,INDIRECT(calc!AI$12))+SUMIF(INDIRECT(calc!AI$7),$C148,INDIRECT(calc!AI$13))+SUMIF(INDIRECT(calc!AI$8),$C148,INDIRECT(calc!AI$14)))/(COUNTIF(INDIRECT(calc!AI$6),$C148)+COUNTIF(INDIRECT(calc!AI$7),$C148)+COUNTIF(INDIRECT(calc!AI$8),$C148))-SUMIF(INDIRECT(calc!AI$6),$C148,INDIRECT(calc!AI$9))-SUMIF(INDIRECT(calc!AI$7),$C148,INDIRECT(calc!AI$10))-SUMIF(INDIRECT(calc!AI$8),$C148,INDIRECT(calc!AI$11))),"")</f>
        <v/>
      </c>
      <c r="V148" s="158" t="str">
        <f ca="1">IFERROR(IF($C148="","",(SUMIF(INDIRECT(calc!AJ$6),$C148,INDIRECT(calc!AJ$12))+SUMIF(INDIRECT(calc!AJ$7),$C148,INDIRECT(calc!AJ$13))+SUMIF(INDIRECT(calc!AJ$8),$C148,INDIRECT(calc!AJ$14)))/(COUNTIF(INDIRECT(calc!AJ$6),$C148)+COUNTIF(INDIRECT(calc!AJ$7),$C148)+COUNTIF(INDIRECT(calc!AJ$8),$C148))-SUMIF(INDIRECT(calc!AJ$6),$C148,INDIRECT(calc!AJ$9))-SUMIF(INDIRECT(calc!AJ$7),$C148,INDIRECT(calc!AJ$10))-SUMIF(INDIRECT(calc!AJ$8),$C148,INDIRECT(calc!AJ$11))),"")</f>
        <v/>
      </c>
      <c r="X148" s="137"/>
    </row>
    <row r="149" spans="3:24">
      <c r="C149" s="131" t="str">
        <f t="shared" si="10"/>
        <v/>
      </c>
      <c r="D149" s="131" t="str">
        <f t="shared" si="11"/>
        <v/>
      </c>
      <c r="E149" s="142">
        <f>SUMIF(Stocks!A:$A,$C149,Stocks!$B:$B)</f>
        <v>0</v>
      </c>
      <c r="F149" s="142"/>
      <c r="G149" s="146">
        <f t="shared" ca="1" si="12"/>
        <v>0</v>
      </c>
      <c r="H149" s="158" t="str">
        <f ca="1">IFERROR(IF($C149="","",(SUMIF(INDIRECT(calc!V$6),$C149,INDIRECT(calc!V$12))+SUMIF(INDIRECT(calc!V$7),$C149,INDIRECT(calc!V$13))+SUMIF(INDIRECT(calc!V$8),$C149,INDIRECT(calc!V$14)))/(COUNTIF(INDIRECT(calc!V$6),$C149)+COUNTIF(INDIRECT(calc!V$7),$C149)+COUNTIF(INDIRECT(calc!V$8),$C149))-SUMIF(INDIRECT(calc!V$6),$C149,INDIRECT(calc!V$9))-SUMIF(INDIRECT(calc!V$7),$C149,INDIRECT(calc!V$10))-SUMIF(INDIRECT(calc!V$8),$C149,INDIRECT(calc!V$11))),"")</f>
        <v/>
      </c>
      <c r="I149" s="158" t="str">
        <f ca="1">IFERROR(IF($C149="","",(SUMIF(INDIRECT(calc!W$6),$C149,INDIRECT(calc!W$12))+SUMIF(INDIRECT(calc!W$7),$C149,INDIRECT(calc!W$13))+SUMIF(INDIRECT(calc!W$8),$C149,INDIRECT(calc!W$14)))/(COUNTIF(INDIRECT(calc!W$6),$C149)+COUNTIF(INDIRECT(calc!W$7),$C149)+COUNTIF(INDIRECT(calc!W$8),$C149))-SUMIF(INDIRECT(calc!W$6),$C149,INDIRECT(calc!W$9))-SUMIF(INDIRECT(calc!W$7),$C149,INDIRECT(calc!W$10))-SUMIF(INDIRECT(calc!W$8),$C149,INDIRECT(calc!W$11))),"")</f>
        <v/>
      </c>
      <c r="J149" s="158" t="str">
        <f ca="1">IFERROR(IF($C149="","",(SUMIF(INDIRECT(calc!X$6),$C149,INDIRECT(calc!X$12))+SUMIF(INDIRECT(calc!X$7),$C149,INDIRECT(calc!X$13))+SUMIF(INDIRECT(calc!X$8),$C149,INDIRECT(calc!X$14)))/(COUNTIF(INDIRECT(calc!X$6),$C149)+COUNTIF(INDIRECT(calc!X$7),$C149)+COUNTIF(INDIRECT(calc!X$8),$C149))-SUMIF(INDIRECT(calc!X$6),$C149,INDIRECT(calc!X$9))-SUMIF(INDIRECT(calc!X$7),$C149,INDIRECT(calc!X$10))-SUMIF(INDIRECT(calc!X$8),$C149,INDIRECT(calc!X$11))),"")</f>
        <v/>
      </c>
      <c r="K149" s="158" t="str">
        <f ca="1">IFERROR(IF($C149="","",(SUMIF(INDIRECT(calc!Y$6),$C149,INDIRECT(calc!Y$12))+SUMIF(INDIRECT(calc!Y$7),$C149,INDIRECT(calc!Y$13))+SUMIF(INDIRECT(calc!Y$8),$C149,INDIRECT(calc!Y$14)))/(COUNTIF(INDIRECT(calc!Y$6),$C149)+COUNTIF(INDIRECT(calc!Y$7),$C149)+COUNTIF(INDIRECT(calc!Y$8),$C149))-SUMIF(INDIRECT(calc!Y$6),$C149,INDIRECT(calc!Y$9))-SUMIF(INDIRECT(calc!Y$7),$C149,INDIRECT(calc!Y$10))-SUMIF(INDIRECT(calc!Y$8),$C149,INDIRECT(calc!Y$11))),"")</f>
        <v/>
      </c>
      <c r="L149" s="158" t="str">
        <f ca="1">IFERROR(IF($C149="","",(SUMIF(INDIRECT(calc!Z$6),$C149,INDIRECT(calc!Z$12))+SUMIF(INDIRECT(calc!Z$7),$C149,INDIRECT(calc!Z$13))+SUMIF(INDIRECT(calc!Z$8),$C149,INDIRECT(calc!Z$14)))/(COUNTIF(INDIRECT(calc!Z$6),$C149)+COUNTIF(INDIRECT(calc!Z$7),$C149)+COUNTIF(INDIRECT(calc!Z$8),$C149))-SUMIF(INDIRECT(calc!Z$6),$C149,INDIRECT(calc!Z$9))-SUMIF(INDIRECT(calc!Z$7),$C149,INDIRECT(calc!Z$10))-SUMIF(INDIRECT(calc!Z$8),$C149,INDIRECT(calc!Z$11))),"")</f>
        <v/>
      </c>
      <c r="M149" s="158" t="str">
        <f ca="1">IFERROR(IF($C149="","",(SUMIF(INDIRECT(calc!AA$6),$C149,INDIRECT(calc!AA$12))+SUMIF(INDIRECT(calc!AA$7),$C149,INDIRECT(calc!AA$13))+SUMIF(INDIRECT(calc!AA$8),$C149,INDIRECT(calc!AA$14)))/(COUNTIF(INDIRECT(calc!AA$6),$C149)+COUNTIF(INDIRECT(calc!AA$7),$C149)+COUNTIF(INDIRECT(calc!AA$8),$C149))-SUMIF(INDIRECT(calc!AA$6),$C149,INDIRECT(calc!AA$9))-SUMIF(INDIRECT(calc!AA$7),$C149,INDIRECT(calc!AA$10))-SUMIF(INDIRECT(calc!AA$8),$C149,INDIRECT(calc!AA$11))),"")</f>
        <v/>
      </c>
      <c r="N149" s="158" t="str">
        <f ca="1">IFERROR(IF($C149="","",(SUMIF(INDIRECT(calc!AB$6),$C149,INDIRECT(calc!AB$12))+SUMIF(INDIRECT(calc!AB$7),$C149,INDIRECT(calc!AB$13))+SUMIF(INDIRECT(calc!AB$8),$C149,INDIRECT(calc!AB$14)))/(COUNTIF(INDIRECT(calc!AB$6),$C149)+COUNTIF(INDIRECT(calc!AB$7),$C149)+COUNTIF(INDIRECT(calc!AB$8),$C149))-SUMIF(INDIRECT(calc!AB$6),$C149,INDIRECT(calc!AB$9))-SUMIF(INDIRECT(calc!AB$7),$C149,INDIRECT(calc!AB$10))-SUMIF(INDIRECT(calc!AB$8),$C149,INDIRECT(calc!AB$11))),"")</f>
        <v/>
      </c>
      <c r="O149" s="158" t="str">
        <f ca="1">IFERROR(IF($C149="","",(SUMIF(INDIRECT(calc!AC$6),$C149,INDIRECT(calc!AC$12))+SUMIF(INDIRECT(calc!AC$7),$C149,INDIRECT(calc!AC$13))+SUMIF(INDIRECT(calc!AC$8),$C149,INDIRECT(calc!AC$14)))/(COUNTIF(INDIRECT(calc!AC$6),$C149)+COUNTIF(INDIRECT(calc!AC$7),$C149)+COUNTIF(INDIRECT(calc!AC$8),$C149))-SUMIF(INDIRECT(calc!AC$6),$C149,INDIRECT(calc!AC$9))-SUMIF(INDIRECT(calc!AC$7),$C149,INDIRECT(calc!AC$10))-SUMIF(INDIRECT(calc!AC$8),$C149,INDIRECT(calc!AC$11))),"")</f>
        <v/>
      </c>
      <c r="P149" s="158" t="str">
        <f ca="1">IFERROR(IF($C149="","",(SUMIF(INDIRECT(calc!AD$6),$C149,INDIRECT(calc!AD$12))+SUMIF(INDIRECT(calc!AD$7),$C149,INDIRECT(calc!AD$13))+SUMIF(INDIRECT(calc!AD$8),$C149,INDIRECT(calc!AD$14)))/(COUNTIF(INDIRECT(calc!AD$6),$C149)+COUNTIF(INDIRECT(calc!AD$7),$C149)+COUNTIF(INDIRECT(calc!AD$8),$C149))-SUMIF(INDIRECT(calc!AD$6),$C149,INDIRECT(calc!AD$9))-SUMIF(INDIRECT(calc!AD$7),$C149,INDIRECT(calc!AD$10))-SUMIF(INDIRECT(calc!AD$8),$C149,INDIRECT(calc!AD$11))),"")</f>
        <v/>
      </c>
      <c r="Q149" s="158" t="str">
        <f ca="1">IFERROR(IF($C149="","",(SUMIF(INDIRECT(calc!AE$6),$C149,INDIRECT(calc!AE$12))+SUMIF(INDIRECT(calc!AE$7),$C149,INDIRECT(calc!AE$13))+SUMIF(INDIRECT(calc!AE$8),$C149,INDIRECT(calc!AE$14)))/(COUNTIF(INDIRECT(calc!AE$6),$C149)+COUNTIF(INDIRECT(calc!AE$7),$C149)+COUNTIF(INDIRECT(calc!AE$8),$C149))-SUMIF(INDIRECT(calc!AE$6),$C149,INDIRECT(calc!AE$9))-SUMIF(INDIRECT(calc!AE$7),$C149,INDIRECT(calc!AE$10))-SUMIF(INDIRECT(calc!AE$8),$C149,INDIRECT(calc!AE$11))),"")</f>
        <v/>
      </c>
      <c r="R149" s="158" t="str">
        <f ca="1">IFERROR(IF($C149="","",(SUMIF(INDIRECT(calc!AF$6),$C149,INDIRECT(calc!AF$12))+SUMIF(INDIRECT(calc!AF$7),$C149,INDIRECT(calc!AF$13))+SUMIF(INDIRECT(calc!AF$8),$C149,INDIRECT(calc!AF$14)))/(COUNTIF(INDIRECT(calc!AF$6),$C149)+COUNTIF(INDIRECT(calc!AF$7),$C149)+COUNTIF(INDIRECT(calc!AF$8),$C149))-SUMIF(INDIRECT(calc!AF$6),$C149,INDIRECT(calc!AF$9))-SUMIF(INDIRECT(calc!AF$7),$C149,INDIRECT(calc!AF$10))-SUMIF(INDIRECT(calc!AF$8),$C149,INDIRECT(calc!AF$11))),"")</f>
        <v/>
      </c>
      <c r="S149" s="158" t="str">
        <f ca="1">IFERROR(IF($C149="","",(SUMIF(INDIRECT(calc!AG$6),$C149,INDIRECT(calc!AG$12))+SUMIF(INDIRECT(calc!AG$7),$C149,INDIRECT(calc!AG$13))+SUMIF(INDIRECT(calc!AG$8),$C149,INDIRECT(calc!AG$14)))/(COUNTIF(INDIRECT(calc!AG$6),$C149)+COUNTIF(INDIRECT(calc!AG$7),$C149)+COUNTIF(INDIRECT(calc!AG$8),$C149))-SUMIF(INDIRECT(calc!AG$6),$C149,INDIRECT(calc!AG$9))-SUMIF(INDIRECT(calc!AG$7),$C149,INDIRECT(calc!AG$10))-SUMIF(INDIRECT(calc!AG$8),$C149,INDIRECT(calc!AG$11))),"")</f>
        <v/>
      </c>
      <c r="T149" s="158" t="str">
        <f ca="1">IFERROR(IF($C149="","",(SUMIF(INDIRECT(calc!AH$6),$C149,INDIRECT(calc!AH$12))+SUMIF(INDIRECT(calc!AH$7),$C149,INDIRECT(calc!AH$13))+SUMIF(INDIRECT(calc!AH$8),$C149,INDIRECT(calc!AH$14)))/(COUNTIF(INDIRECT(calc!AH$6),$C149)+COUNTIF(INDIRECT(calc!AH$7),$C149)+COUNTIF(INDIRECT(calc!AH$8),$C149))-SUMIF(INDIRECT(calc!AH$6),$C149,INDIRECT(calc!AH$9))-SUMIF(INDIRECT(calc!AH$7),$C149,INDIRECT(calc!AH$10))-SUMIF(INDIRECT(calc!AH$8),$C149,INDIRECT(calc!AH$11))),"")</f>
        <v/>
      </c>
      <c r="U149" s="158" t="str">
        <f ca="1">IFERROR(IF($C149="","",(SUMIF(INDIRECT(calc!AI$6),$C149,INDIRECT(calc!AI$12))+SUMIF(INDIRECT(calc!AI$7),$C149,INDIRECT(calc!AI$13))+SUMIF(INDIRECT(calc!AI$8),$C149,INDIRECT(calc!AI$14)))/(COUNTIF(INDIRECT(calc!AI$6),$C149)+COUNTIF(INDIRECT(calc!AI$7),$C149)+COUNTIF(INDIRECT(calc!AI$8),$C149))-SUMIF(INDIRECT(calc!AI$6),$C149,INDIRECT(calc!AI$9))-SUMIF(INDIRECT(calc!AI$7),$C149,INDIRECT(calc!AI$10))-SUMIF(INDIRECT(calc!AI$8),$C149,INDIRECT(calc!AI$11))),"")</f>
        <v/>
      </c>
      <c r="V149" s="158" t="str">
        <f ca="1">IFERROR(IF($C149="","",(SUMIF(INDIRECT(calc!AJ$6),$C149,INDIRECT(calc!AJ$12))+SUMIF(INDIRECT(calc!AJ$7),$C149,INDIRECT(calc!AJ$13))+SUMIF(INDIRECT(calc!AJ$8),$C149,INDIRECT(calc!AJ$14)))/(COUNTIF(INDIRECT(calc!AJ$6),$C149)+COUNTIF(INDIRECT(calc!AJ$7),$C149)+COUNTIF(INDIRECT(calc!AJ$8),$C149))-SUMIF(INDIRECT(calc!AJ$6),$C149,INDIRECT(calc!AJ$9))-SUMIF(INDIRECT(calc!AJ$7),$C149,INDIRECT(calc!AJ$10))-SUMIF(INDIRECT(calc!AJ$8),$C149,INDIRECT(calc!AJ$11))),"")</f>
        <v/>
      </c>
      <c r="X149" s="137"/>
    </row>
    <row r="150" spans="3:24">
      <c r="C150" s="131" t="str">
        <f t="shared" si="10"/>
        <v/>
      </c>
      <c r="D150" s="131" t="str">
        <f t="shared" si="11"/>
        <v/>
      </c>
      <c r="E150" s="142">
        <f>SUMIF(Stocks!A:$A,$C150,Stocks!$B:$B)</f>
        <v>0</v>
      </c>
      <c r="F150" s="142"/>
      <c r="G150" s="146">
        <f t="shared" ca="1" si="12"/>
        <v>0</v>
      </c>
      <c r="H150" s="158" t="str">
        <f ca="1">IFERROR(IF($C150="","",(SUMIF(INDIRECT(calc!V$6),$C150,INDIRECT(calc!V$12))+SUMIF(INDIRECT(calc!V$7),$C150,INDIRECT(calc!V$13))+SUMIF(INDIRECT(calc!V$8),$C150,INDIRECT(calc!V$14)))/(COUNTIF(INDIRECT(calc!V$6),$C150)+COUNTIF(INDIRECT(calc!V$7),$C150)+COUNTIF(INDIRECT(calc!V$8),$C150))-SUMIF(INDIRECT(calc!V$6),$C150,INDIRECT(calc!V$9))-SUMIF(INDIRECT(calc!V$7),$C150,INDIRECT(calc!V$10))-SUMIF(INDIRECT(calc!V$8),$C150,INDIRECT(calc!V$11))),"")</f>
        <v/>
      </c>
      <c r="I150" s="158" t="str">
        <f ca="1">IFERROR(IF($C150="","",(SUMIF(INDIRECT(calc!W$6),$C150,INDIRECT(calc!W$12))+SUMIF(INDIRECT(calc!W$7),$C150,INDIRECT(calc!W$13))+SUMIF(INDIRECT(calc!W$8),$C150,INDIRECT(calc!W$14)))/(COUNTIF(INDIRECT(calc!W$6),$C150)+COUNTIF(INDIRECT(calc!W$7),$C150)+COUNTIF(INDIRECT(calc!W$8),$C150))-SUMIF(INDIRECT(calc!W$6),$C150,INDIRECT(calc!W$9))-SUMIF(INDIRECT(calc!W$7),$C150,INDIRECT(calc!W$10))-SUMIF(INDIRECT(calc!W$8),$C150,INDIRECT(calc!W$11))),"")</f>
        <v/>
      </c>
      <c r="J150" s="158" t="str">
        <f ca="1">IFERROR(IF($C150="","",(SUMIF(INDIRECT(calc!X$6),$C150,INDIRECT(calc!X$12))+SUMIF(INDIRECT(calc!X$7),$C150,INDIRECT(calc!X$13))+SUMIF(INDIRECT(calc!X$8),$C150,INDIRECT(calc!X$14)))/(COUNTIF(INDIRECT(calc!X$6),$C150)+COUNTIF(INDIRECT(calc!X$7),$C150)+COUNTIF(INDIRECT(calc!X$8),$C150))-SUMIF(INDIRECT(calc!X$6),$C150,INDIRECT(calc!X$9))-SUMIF(INDIRECT(calc!X$7),$C150,INDIRECT(calc!X$10))-SUMIF(INDIRECT(calc!X$8),$C150,INDIRECT(calc!X$11))),"")</f>
        <v/>
      </c>
      <c r="K150" s="158" t="str">
        <f ca="1">IFERROR(IF($C150="","",(SUMIF(INDIRECT(calc!Y$6),$C150,INDIRECT(calc!Y$12))+SUMIF(INDIRECT(calc!Y$7),$C150,INDIRECT(calc!Y$13))+SUMIF(INDIRECT(calc!Y$8),$C150,INDIRECT(calc!Y$14)))/(COUNTIF(INDIRECT(calc!Y$6),$C150)+COUNTIF(INDIRECT(calc!Y$7),$C150)+COUNTIF(INDIRECT(calc!Y$8),$C150))-SUMIF(INDIRECT(calc!Y$6),$C150,INDIRECT(calc!Y$9))-SUMIF(INDIRECT(calc!Y$7),$C150,INDIRECT(calc!Y$10))-SUMIF(INDIRECT(calc!Y$8),$C150,INDIRECT(calc!Y$11))),"")</f>
        <v/>
      </c>
      <c r="L150" s="158" t="str">
        <f ca="1">IFERROR(IF($C150="","",(SUMIF(INDIRECT(calc!Z$6),$C150,INDIRECT(calc!Z$12))+SUMIF(INDIRECT(calc!Z$7),$C150,INDIRECT(calc!Z$13))+SUMIF(INDIRECT(calc!Z$8),$C150,INDIRECT(calc!Z$14)))/(COUNTIF(INDIRECT(calc!Z$6),$C150)+COUNTIF(INDIRECT(calc!Z$7),$C150)+COUNTIF(INDIRECT(calc!Z$8),$C150))-SUMIF(INDIRECT(calc!Z$6),$C150,INDIRECT(calc!Z$9))-SUMIF(INDIRECT(calc!Z$7),$C150,INDIRECT(calc!Z$10))-SUMIF(INDIRECT(calc!Z$8),$C150,INDIRECT(calc!Z$11))),"")</f>
        <v/>
      </c>
      <c r="M150" s="158" t="str">
        <f ca="1">IFERROR(IF($C150="","",(SUMIF(INDIRECT(calc!AA$6),$C150,INDIRECT(calc!AA$12))+SUMIF(INDIRECT(calc!AA$7),$C150,INDIRECT(calc!AA$13))+SUMIF(INDIRECT(calc!AA$8),$C150,INDIRECT(calc!AA$14)))/(COUNTIF(INDIRECT(calc!AA$6),$C150)+COUNTIF(INDIRECT(calc!AA$7),$C150)+COUNTIF(INDIRECT(calc!AA$8),$C150))-SUMIF(INDIRECT(calc!AA$6),$C150,INDIRECT(calc!AA$9))-SUMIF(INDIRECT(calc!AA$7),$C150,INDIRECT(calc!AA$10))-SUMIF(INDIRECT(calc!AA$8),$C150,INDIRECT(calc!AA$11))),"")</f>
        <v/>
      </c>
      <c r="N150" s="158" t="str">
        <f ca="1">IFERROR(IF($C150="","",(SUMIF(INDIRECT(calc!AB$6),$C150,INDIRECT(calc!AB$12))+SUMIF(INDIRECT(calc!AB$7),$C150,INDIRECT(calc!AB$13))+SUMIF(INDIRECT(calc!AB$8),$C150,INDIRECT(calc!AB$14)))/(COUNTIF(INDIRECT(calc!AB$6),$C150)+COUNTIF(INDIRECT(calc!AB$7),$C150)+COUNTIF(INDIRECT(calc!AB$8),$C150))-SUMIF(INDIRECT(calc!AB$6),$C150,INDIRECT(calc!AB$9))-SUMIF(INDIRECT(calc!AB$7),$C150,INDIRECT(calc!AB$10))-SUMIF(INDIRECT(calc!AB$8),$C150,INDIRECT(calc!AB$11))),"")</f>
        <v/>
      </c>
      <c r="O150" s="158" t="str">
        <f ca="1">IFERROR(IF($C150="","",(SUMIF(INDIRECT(calc!AC$6),$C150,INDIRECT(calc!AC$12))+SUMIF(INDIRECT(calc!AC$7),$C150,INDIRECT(calc!AC$13))+SUMIF(INDIRECT(calc!AC$8),$C150,INDIRECT(calc!AC$14)))/(COUNTIF(INDIRECT(calc!AC$6),$C150)+COUNTIF(INDIRECT(calc!AC$7),$C150)+COUNTIF(INDIRECT(calc!AC$8),$C150))-SUMIF(INDIRECT(calc!AC$6),$C150,INDIRECT(calc!AC$9))-SUMIF(INDIRECT(calc!AC$7),$C150,INDIRECT(calc!AC$10))-SUMIF(INDIRECT(calc!AC$8),$C150,INDIRECT(calc!AC$11))),"")</f>
        <v/>
      </c>
      <c r="P150" s="158" t="str">
        <f ca="1">IFERROR(IF($C150="","",(SUMIF(INDIRECT(calc!AD$6),$C150,INDIRECT(calc!AD$12))+SUMIF(INDIRECT(calc!AD$7),$C150,INDIRECT(calc!AD$13))+SUMIF(INDIRECT(calc!AD$8),$C150,INDIRECT(calc!AD$14)))/(COUNTIF(INDIRECT(calc!AD$6),$C150)+COUNTIF(INDIRECT(calc!AD$7),$C150)+COUNTIF(INDIRECT(calc!AD$8),$C150))-SUMIF(INDIRECT(calc!AD$6),$C150,INDIRECT(calc!AD$9))-SUMIF(INDIRECT(calc!AD$7),$C150,INDIRECT(calc!AD$10))-SUMIF(INDIRECT(calc!AD$8),$C150,INDIRECT(calc!AD$11))),"")</f>
        <v/>
      </c>
      <c r="Q150" s="158" t="str">
        <f ca="1">IFERROR(IF($C150="","",(SUMIF(INDIRECT(calc!AE$6),$C150,INDIRECT(calc!AE$12))+SUMIF(INDIRECT(calc!AE$7),$C150,INDIRECT(calc!AE$13))+SUMIF(INDIRECT(calc!AE$8),$C150,INDIRECT(calc!AE$14)))/(COUNTIF(INDIRECT(calc!AE$6),$C150)+COUNTIF(INDIRECT(calc!AE$7),$C150)+COUNTIF(INDIRECT(calc!AE$8),$C150))-SUMIF(INDIRECT(calc!AE$6),$C150,INDIRECT(calc!AE$9))-SUMIF(INDIRECT(calc!AE$7),$C150,INDIRECT(calc!AE$10))-SUMIF(INDIRECT(calc!AE$8),$C150,INDIRECT(calc!AE$11))),"")</f>
        <v/>
      </c>
      <c r="R150" s="158" t="str">
        <f ca="1">IFERROR(IF($C150="","",(SUMIF(INDIRECT(calc!AF$6),$C150,INDIRECT(calc!AF$12))+SUMIF(INDIRECT(calc!AF$7),$C150,INDIRECT(calc!AF$13))+SUMIF(INDIRECT(calc!AF$8),$C150,INDIRECT(calc!AF$14)))/(COUNTIF(INDIRECT(calc!AF$6),$C150)+COUNTIF(INDIRECT(calc!AF$7),$C150)+COUNTIF(INDIRECT(calc!AF$8),$C150))-SUMIF(INDIRECT(calc!AF$6),$C150,INDIRECT(calc!AF$9))-SUMIF(INDIRECT(calc!AF$7),$C150,INDIRECT(calc!AF$10))-SUMIF(INDIRECT(calc!AF$8),$C150,INDIRECT(calc!AF$11))),"")</f>
        <v/>
      </c>
      <c r="S150" s="158" t="str">
        <f ca="1">IFERROR(IF($C150="","",(SUMIF(INDIRECT(calc!AG$6),$C150,INDIRECT(calc!AG$12))+SUMIF(INDIRECT(calc!AG$7),$C150,INDIRECT(calc!AG$13))+SUMIF(INDIRECT(calc!AG$8),$C150,INDIRECT(calc!AG$14)))/(COUNTIF(INDIRECT(calc!AG$6),$C150)+COUNTIF(INDIRECT(calc!AG$7),$C150)+COUNTIF(INDIRECT(calc!AG$8),$C150))-SUMIF(INDIRECT(calc!AG$6),$C150,INDIRECT(calc!AG$9))-SUMIF(INDIRECT(calc!AG$7),$C150,INDIRECT(calc!AG$10))-SUMIF(INDIRECT(calc!AG$8),$C150,INDIRECT(calc!AG$11))),"")</f>
        <v/>
      </c>
      <c r="T150" s="158" t="str">
        <f ca="1">IFERROR(IF($C150="","",(SUMIF(INDIRECT(calc!AH$6),$C150,INDIRECT(calc!AH$12))+SUMIF(INDIRECT(calc!AH$7),$C150,INDIRECT(calc!AH$13))+SUMIF(INDIRECT(calc!AH$8),$C150,INDIRECT(calc!AH$14)))/(COUNTIF(INDIRECT(calc!AH$6),$C150)+COUNTIF(INDIRECT(calc!AH$7),$C150)+COUNTIF(INDIRECT(calc!AH$8),$C150))-SUMIF(INDIRECT(calc!AH$6),$C150,INDIRECT(calc!AH$9))-SUMIF(INDIRECT(calc!AH$7),$C150,INDIRECT(calc!AH$10))-SUMIF(INDIRECT(calc!AH$8),$C150,INDIRECT(calc!AH$11))),"")</f>
        <v/>
      </c>
      <c r="U150" s="158" t="str">
        <f ca="1">IFERROR(IF($C150="","",(SUMIF(INDIRECT(calc!AI$6),$C150,INDIRECT(calc!AI$12))+SUMIF(INDIRECT(calc!AI$7),$C150,INDIRECT(calc!AI$13))+SUMIF(INDIRECT(calc!AI$8),$C150,INDIRECT(calc!AI$14)))/(COUNTIF(INDIRECT(calc!AI$6),$C150)+COUNTIF(INDIRECT(calc!AI$7),$C150)+COUNTIF(INDIRECT(calc!AI$8),$C150))-SUMIF(INDIRECT(calc!AI$6),$C150,INDIRECT(calc!AI$9))-SUMIF(INDIRECT(calc!AI$7),$C150,INDIRECT(calc!AI$10))-SUMIF(INDIRECT(calc!AI$8),$C150,INDIRECT(calc!AI$11))),"")</f>
        <v/>
      </c>
      <c r="V150" s="158" t="str">
        <f ca="1">IFERROR(IF($C150="","",(SUMIF(INDIRECT(calc!AJ$6),$C150,INDIRECT(calc!AJ$12))+SUMIF(INDIRECT(calc!AJ$7),$C150,INDIRECT(calc!AJ$13))+SUMIF(INDIRECT(calc!AJ$8),$C150,INDIRECT(calc!AJ$14)))/(COUNTIF(INDIRECT(calc!AJ$6),$C150)+COUNTIF(INDIRECT(calc!AJ$7),$C150)+COUNTIF(INDIRECT(calc!AJ$8),$C150))-SUMIF(INDIRECT(calc!AJ$6),$C150,INDIRECT(calc!AJ$9))-SUMIF(INDIRECT(calc!AJ$7),$C150,INDIRECT(calc!AJ$10))-SUMIF(INDIRECT(calc!AJ$8),$C150,INDIRECT(calc!AJ$11))),"")</f>
        <v/>
      </c>
      <c r="X150" s="137"/>
    </row>
    <row r="151" spans="3:24">
      <c r="C151" s="131" t="str">
        <f t="shared" si="10"/>
        <v/>
      </c>
      <c r="D151" s="131" t="str">
        <f t="shared" si="11"/>
        <v/>
      </c>
      <c r="E151" s="142">
        <f>SUMIF(Stocks!A:$A,$C151,Stocks!$B:$B)</f>
        <v>0</v>
      </c>
      <c r="F151" s="142"/>
      <c r="G151" s="146">
        <f t="shared" ca="1" si="12"/>
        <v>0</v>
      </c>
      <c r="H151" s="158" t="str">
        <f ca="1">IFERROR(IF($C151="","",(SUMIF(INDIRECT(calc!V$6),$C151,INDIRECT(calc!V$12))+SUMIF(INDIRECT(calc!V$7),$C151,INDIRECT(calc!V$13))+SUMIF(INDIRECT(calc!V$8),$C151,INDIRECT(calc!V$14)))/(COUNTIF(INDIRECT(calc!V$6),$C151)+COUNTIF(INDIRECT(calc!V$7),$C151)+COUNTIF(INDIRECT(calc!V$8),$C151))-SUMIF(INDIRECT(calc!V$6),$C151,INDIRECT(calc!V$9))-SUMIF(INDIRECT(calc!V$7),$C151,INDIRECT(calc!V$10))-SUMIF(INDIRECT(calc!V$8),$C151,INDIRECT(calc!V$11))),"")</f>
        <v/>
      </c>
      <c r="I151" s="158" t="str">
        <f ca="1">IFERROR(IF($C151="","",(SUMIF(INDIRECT(calc!W$6),$C151,INDIRECT(calc!W$12))+SUMIF(INDIRECT(calc!W$7),$C151,INDIRECT(calc!W$13))+SUMIF(INDIRECT(calc!W$8),$C151,INDIRECT(calc!W$14)))/(COUNTIF(INDIRECT(calc!W$6),$C151)+COUNTIF(INDIRECT(calc!W$7),$C151)+COUNTIF(INDIRECT(calc!W$8),$C151))-SUMIF(INDIRECT(calc!W$6),$C151,INDIRECT(calc!W$9))-SUMIF(INDIRECT(calc!W$7),$C151,INDIRECT(calc!W$10))-SUMIF(INDIRECT(calc!W$8),$C151,INDIRECT(calc!W$11))),"")</f>
        <v/>
      </c>
      <c r="J151" s="158" t="str">
        <f ca="1">IFERROR(IF($C151="","",(SUMIF(INDIRECT(calc!X$6),$C151,INDIRECT(calc!X$12))+SUMIF(INDIRECT(calc!X$7),$C151,INDIRECT(calc!X$13))+SUMIF(INDIRECT(calc!X$8),$C151,INDIRECT(calc!X$14)))/(COUNTIF(INDIRECT(calc!X$6),$C151)+COUNTIF(INDIRECT(calc!X$7),$C151)+COUNTIF(INDIRECT(calc!X$8),$C151))-SUMIF(INDIRECT(calc!X$6),$C151,INDIRECT(calc!X$9))-SUMIF(INDIRECT(calc!X$7),$C151,INDIRECT(calc!X$10))-SUMIF(INDIRECT(calc!X$8),$C151,INDIRECT(calc!X$11))),"")</f>
        <v/>
      </c>
      <c r="K151" s="158" t="str">
        <f ca="1">IFERROR(IF($C151="","",(SUMIF(INDIRECT(calc!Y$6),$C151,INDIRECT(calc!Y$12))+SUMIF(INDIRECT(calc!Y$7),$C151,INDIRECT(calc!Y$13))+SUMIF(INDIRECT(calc!Y$8),$C151,INDIRECT(calc!Y$14)))/(COUNTIF(INDIRECT(calc!Y$6),$C151)+COUNTIF(INDIRECT(calc!Y$7),$C151)+COUNTIF(INDIRECT(calc!Y$8),$C151))-SUMIF(INDIRECT(calc!Y$6),$C151,INDIRECT(calc!Y$9))-SUMIF(INDIRECT(calc!Y$7),$C151,INDIRECT(calc!Y$10))-SUMIF(INDIRECT(calc!Y$8),$C151,INDIRECT(calc!Y$11))),"")</f>
        <v/>
      </c>
      <c r="L151" s="158" t="str">
        <f ca="1">IFERROR(IF($C151="","",(SUMIF(INDIRECT(calc!Z$6),$C151,INDIRECT(calc!Z$12))+SUMIF(INDIRECT(calc!Z$7),$C151,INDIRECT(calc!Z$13))+SUMIF(INDIRECT(calc!Z$8),$C151,INDIRECT(calc!Z$14)))/(COUNTIF(INDIRECT(calc!Z$6),$C151)+COUNTIF(INDIRECT(calc!Z$7),$C151)+COUNTIF(INDIRECT(calc!Z$8),$C151))-SUMIF(INDIRECT(calc!Z$6),$C151,INDIRECT(calc!Z$9))-SUMIF(INDIRECT(calc!Z$7),$C151,INDIRECT(calc!Z$10))-SUMIF(INDIRECT(calc!Z$8),$C151,INDIRECT(calc!Z$11))),"")</f>
        <v/>
      </c>
      <c r="M151" s="158" t="str">
        <f ca="1">IFERROR(IF($C151="","",(SUMIF(INDIRECT(calc!AA$6),$C151,INDIRECT(calc!AA$12))+SUMIF(INDIRECT(calc!AA$7),$C151,INDIRECT(calc!AA$13))+SUMIF(INDIRECT(calc!AA$8),$C151,INDIRECT(calc!AA$14)))/(COUNTIF(INDIRECT(calc!AA$6),$C151)+COUNTIF(INDIRECT(calc!AA$7),$C151)+COUNTIF(INDIRECT(calc!AA$8),$C151))-SUMIF(INDIRECT(calc!AA$6),$C151,INDIRECT(calc!AA$9))-SUMIF(INDIRECT(calc!AA$7),$C151,INDIRECT(calc!AA$10))-SUMIF(INDIRECT(calc!AA$8),$C151,INDIRECT(calc!AA$11))),"")</f>
        <v/>
      </c>
      <c r="N151" s="158" t="str">
        <f ca="1">IFERROR(IF($C151="","",(SUMIF(INDIRECT(calc!AB$6),$C151,INDIRECT(calc!AB$12))+SUMIF(INDIRECT(calc!AB$7),$C151,INDIRECT(calc!AB$13))+SUMIF(INDIRECT(calc!AB$8),$C151,INDIRECT(calc!AB$14)))/(COUNTIF(INDIRECT(calc!AB$6),$C151)+COUNTIF(INDIRECT(calc!AB$7),$C151)+COUNTIF(INDIRECT(calc!AB$8),$C151))-SUMIF(INDIRECT(calc!AB$6),$C151,INDIRECT(calc!AB$9))-SUMIF(INDIRECT(calc!AB$7),$C151,INDIRECT(calc!AB$10))-SUMIF(INDIRECT(calc!AB$8),$C151,INDIRECT(calc!AB$11))),"")</f>
        <v/>
      </c>
      <c r="O151" s="158" t="str">
        <f ca="1">IFERROR(IF($C151="","",(SUMIF(INDIRECT(calc!AC$6),$C151,INDIRECT(calc!AC$12))+SUMIF(INDIRECT(calc!AC$7),$C151,INDIRECT(calc!AC$13))+SUMIF(INDIRECT(calc!AC$8),$C151,INDIRECT(calc!AC$14)))/(COUNTIF(INDIRECT(calc!AC$6),$C151)+COUNTIF(INDIRECT(calc!AC$7),$C151)+COUNTIF(INDIRECT(calc!AC$8),$C151))-SUMIF(INDIRECT(calc!AC$6),$C151,INDIRECT(calc!AC$9))-SUMIF(INDIRECT(calc!AC$7),$C151,INDIRECT(calc!AC$10))-SUMIF(INDIRECT(calc!AC$8),$C151,INDIRECT(calc!AC$11))),"")</f>
        <v/>
      </c>
      <c r="P151" s="158" t="str">
        <f ca="1">IFERROR(IF($C151="","",(SUMIF(INDIRECT(calc!AD$6),$C151,INDIRECT(calc!AD$12))+SUMIF(INDIRECT(calc!AD$7),$C151,INDIRECT(calc!AD$13))+SUMIF(INDIRECT(calc!AD$8),$C151,INDIRECT(calc!AD$14)))/(COUNTIF(INDIRECT(calc!AD$6),$C151)+COUNTIF(INDIRECT(calc!AD$7),$C151)+COUNTIF(INDIRECT(calc!AD$8),$C151))-SUMIF(INDIRECT(calc!AD$6),$C151,INDIRECT(calc!AD$9))-SUMIF(INDIRECT(calc!AD$7),$C151,INDIRECT(calc!AD$10))-SUMIF(INDIRECT(calc!AD$8),$C151,INDIRECT(calc!AD$11))),"")</f>
        <v/>
      </c>
      <c r="Q151" s="158" t="str">
        <f ca="1">IFERROR(IF($C151="","",(SUMIF(INDIRECT(calc!AE$6),$C151,INDIRECT(calc!AE$12))+SUMIF(INDIRECT(calc!AE$7),$C151,INDIRECT(calc!AE$13))+SUMIF(INDIRECT(calc!AE$8),$C151,INDIRECT(calc!AE$14)))/(COUNTIF(INDIRECT(calc!AE$6),$C151)+COUNTIF(INDIRECT(calc!AE$7),$C151)+COUNTIF(INDIRECT(calc!AE$8),$C151))-SUMIF(INDIRECT(calc!AE$6),$C151,INDIRECT(calc!AE$9))-SUMIF(INDIRECT(calc!AE$7),$C151,INDIRECT(calc!AE$10))-SUMIF(INDIRECT(calc!AE$8),$C151,INDIRECT(calc!AE$11))),"")</f>
        <v/>
      </c>
      <c r="R151" s="158" t="str">
        <f ca="1">IFERROR(IF($C151="","",(SUMIF(INDIRECT(calc!AF$6),$C151,INDIRECT(calc!AF$12))+SUMIF(INDIRECT(calc!AF$7),$C151,INDIRECT(calc!AF$13))+SUMIF(INDIRECT(calc!AF$8),$C151,INDIRECT(calc!AF$14)))/(COUNTIF(INDIRECT(calc!AF$6),$C151)+COUNTIF(INDIRECT(calc!AF$7),$C151)+COUNTIF(INDIRECT(calc!AF$8),$C151))-SUMIF(INDIRECT(calc!AF$6),$C151,INDIRECT(calc!AF$9))-SUMIF(INDIRECT(calc!AF$7),$C151,INDIRECT(calc!AF$10))-SUMIF(INDIRECT(calc!AF$8),$C151,INDIRECT(calc!AF$11))),"")</f>
        <v/>
      </c>
      <c r="S151" s="158" t="str">
        <f ca="1">IFERROR(IF($C151="","",(SUMIF(INDIRECT(calc!AG$6),$C151,INDIRECT(calc!AG$12))+SUMIF(INDIRECT(calc!AG$7),$C151,INDIRECT(calc!AG$13))+SUMIF(INDIRECT(calc!AG$8),$C151,INDIRECT(calc!AG$14)))/(COUNTIF(INDIRECT(calc!AG$6),$C151)+COUNTIF(INDIRECT(calc!AG$7),$C151)+COUNTIF(INDIRECT(calc!AG$8),$C151))-SUMIF(INDIRECT(calc!AG$6),$C151,INDIRECT(calc!AG$9))-SUMIF(INDIRECT(calc!AG$7),$C151,INDIRECT(calc!AG$10))-SUMIF(INDIRECT(calc!AG$8),$C151,INDIRECT(calc!AG$11))),"")</f>
        <v/>
      </c>
      <c r="T151" s="158" t="str">
        <f ca="1">IFERROR(IF($C151="","",(SUMIF(INDIRECT(calc!AH$6),$C151,INDIRECT(calc!AH$12))+SUMIF(INDIRECT(calc!AH$7),$C151,INDIRECT(calc!AH$13))+SUMIF(INDIRECT(calc!AH$8),$C151,INDIRECT(calc!AH$14)))/(COUNTIF(INDIRECT(calc!AH$6),$C151)+COUNTIF(INDIRECT(calc!AH$7),$C151)+COUNTIF(INDIRECT(calc!AH$8),$C151))-SUMIF(INDIRECT(calc!AH$6),$C151,INDIRECT(calc!AH$9))-SUMIF(INDIRECT(calc!AH$7),$C151,INDIRECT(calc!AH$10))-SUMIF(INDIRECT(calc!AH$8),$C151,INDIRECT(calc!AH$11))),"")</f>
        <v/>
      </c>
      <c r="U151" s="158" t="str">
        <f ca="1">IFERROR(IF($C151="","",(SUMIF(INDIRECT(calc!AI$6),$C151,INDIRECT(calc!AI$12))+SUMIF(INDIRECT(calc!AI$7),$C151,INDIRECT(calc!AI$13))+SUMIF(INDIRECT(calc!AI$8),$C151,INDIRECT(calc!AI$14)))/(COUNTIF(INDIRECT(calc!AI$6),$C151)+COUNTIF(INDIRECT(calc!AI$7),$C151)+COUNTIF(INDIRECT(calc!AI$8),$C151))-SUMIF(INDIRECT(calc!AI$6),$C151,INDIRECT(calc!AI$9))-SUMIF(INDIRECT(calc!AI$7),$C151,INDIRECT(calc!AI$10))-SUMIF(INDIRECT(calc!AI$8),$C151,INDIRECT(calc!AI$11))),"")</f>
        <v/>
      </c>
      <c r="V151" s="158" t="str">
        <f ca="1">IFERROR(IF($C151="","",(SUMIF(INDIRECT(calc!AJ$6),$C151,INDIRECT(calc!AJ$12))+SUMIF(INDIRECT(calc!AJ$7),$C151,INDIRECT(calc!AJ$13))+SUMIF(INDIRECT(calc!AJ$8),$C151,INDIRECT(calc!AJ$14)))/(COUNTIF(INDIRECT(calc!AJ$6),$C151)+COUNTIF(INDIRECT(calc!AJ$7),$C151)+COUNTIF(INDIRECT(calc!AJ$8),$C151))-SUMIF(INDIRECT(calc!AJ$6),$C151,INDIRECT(calc!AJ$9))-SUMIF(INDIRECT(calc!AJ$7),$C151,INDIRECT(calc!AJ$10))-SUMIF(INDIRECT(calc!AJ$8),$C151,INDIRECT(calc!AJ$11))),"")</f>
        <v/>
      </c>
      <c r="X151" s="137"/>
    </row>
    <row r="152" spans="3:24">
      <c r="C152" s="131" t="str">
        <f t="shared" si="10"/>
        <v/>
      </c>
      <c r="D152" s="131" t="str">
        <f t="shared" si="11"/>
        <v/>
      </c>
      <c r="E152" s="142">
        <f>SUMIF(Stocks!A:$A,$C152,Stocks!$B:$B)</f>
        <v>0</v>
      </c>
      <c r="F152" s="142"/>
      <c r="G152" s="146">
        <f t="shared" ca="1" si="12"/>
        <v>0</v>
      </c>
      <c r="H152" s="158" t="str">
        <f ca="1">IFERROR(IF($C152="","",(SUMIF(INDIRECT(calc!V$6),$C152,INDIRECT(calc!V$12))+SUMIF(INDIRECT(calc!V$7),$C152,INDIRECT(calc!V$13))+SUMIF(INDIRECT(calc!V$8),$C152,INDIRECT(calc!V$14)))/(COUNTIF(INDIRECT(calc!V$6),$C152)+COUNTIF(INDIRECT(calc!V$7),$C152)+COUNTIF(INDIRECT(calc!V$8),$C152))-SUMIF(INDIRECT(calc!V$6),$C152,INDIRECT(calc!V$9))-SUMIF(INDIRECT(calc!V$7),$C152,INDIRECT(calc!V$10))-SUMIF(INDIRECT(calc!V$8),$C152,INDIRECT(calc!V$11))),"")</f>
        <v/>
      </c>
      <c r="I152" s="158" t="str">
        <f ca="1">IFERROR(IF($C152="","",(SUMIF(INDIRECT(calc!W$6),$C152,INDIRECT(calc!W$12))+SUMIF(INDIRECT(calc!W$7),$C152,INDIRECT(calc!W$13))+SUMIF(INDIRECT(calc!W$8),$C152,INDIRECT(calc!W$14)))/(COUNTIF(INDIRECT(calc!W$6),$C152)+COUNTIF(INDIRECT(calc!W$7),$C152)+COUNTIF(INDIRECT(calc!W$8),$C152))-SUMIF(INDIRECT(calc!W$6),$C152,INDIRECT(calc!W$9))-SUMIF(INDIRECT(calc!W$7),$C152,INDIRECT(calc!W$10))-SUMIF(INDIRECT(calc!W$8),$C152,INDIRECT(calc!W$11))),"")</f>
        <v/>
      </c>
      <c r="J152" s="158" t="str">
        <f ca="1">IFERROR(IF($C152="","",(SUMIF(INDIRECT(calc!X$6),$C152,INDIRECT(calc!X$12))+SUMIF(INDIRECT(calc!X$7),$C152,INDIRECT(calc!X$13))+SUMIF(INDIRECT(calc!X$8),$C152,INDIRECT(calc!X$14)))/(COUNTIF(INDIRECT(calc!X$6),$C152)+COUNTIF(INDIRECT(calc!X$7),$C152)+COUNTIF(INDIRECT(calc!X$8),$C152))-SUMIF(INDIRECT(calc!X$6),$C152,INDIRECT(calc!X$9))-SUMIF(INDIRECT(calc!X$7),$C152,INDIRECT(calc!X$10))-SUMIF(INDIRECT(calc!X$8),$C152,INDIRECT(calc!X$11))),"")</f>
        <v/>
      </c>
      <c r="K152" s="158" t="str">
        <f ca="1">IFERROR(IF($C152="","",(SUMIF(INDIRECT(calc!Y$6),$C152,INDIRECT(calc!Y$12))+SUMIF(INDIRECT(calc!Y$7),$C152,INDIRECT(calc!Y$13))+SUMIF(INDIRECT(calc!Y$8),$C152,INDIRECT(calc!Y$14)))/(COUNTIF(INDIRECT(calc!Y$6),$C152)+COUNTIF(INDIRECT(calc!Y$7),$C152)+COUNTIF(INDIRECT(calc!Y$8),$C152))-SUMIF(INDIRECT(calc!Y$6),$C152,INDIRECT(calc!Y$9))-SUMIF(INDIRECT(calc!Y$7),$C152,INDIRECT(calc!Y$10))-SUMIF(INDIRECT(calc!Y$8),$C152,INDIRECT(calc!Y$11))),"")</f>
        <v/>
      </c>
      <c r="L152" s="158" t="str">
        <f ca="1">IFERROR(IF($C152="","",(SUMIF(INDIRECT(calc!Z$6),$C152,INDIRECT(calc!Z$12))+SUMIF(INDIRECT(calc!Z$7),$C152,INDIRECT(calc!Z$13))+SUMIF(INDIRECT(calc!Z$8),$C152,INDIRECT(calc!Z$14)))/(COUNTIF(INDIRECT(calc!Z$6),$C152)+COUNTIF(INDIRECT(calc!Z$7),$C152)+COUNTIF(INDIRECT(calc!Z$8),$C152))-SUMIF(INDIRECT(calc!Z$6),$C152,INDIRECT(calc!Z$9))-SUMIF(INDIRECT(calc!Z$7),$C152,INDIRECT(calc!Z$10))-SUMIF(INDIRECT(calc!Z$8),$C152,INDIRECT(calc!Z$11))),"")</f>
        <v/>
      </c>
      <c r="M152" s="158" t="str">
        <f ca="1">IFERROR(IF($C152="","",(SUMIF(INDIRECT(calc!AA$6),$C152,INDIRECT(calc!AA$12))+SUMIF(INDIRECT(calc!AA$7),$C152,INDIRECT(calc!AA$13))+SUMIF(INDIRECT(calc!AA$8),$C152,INDIRECT(calc!AA$14)))/(COUNTIF(INDIRECT(calc!AA$6),$C152)+COUNTIF(INDIRECT(calc!AA$7),$C152)+COUNTIF(INDIRECT(calc!AA$8),$C152))-SUMIF(INDIRECT(calc!AA$6),$C152,INDIRECT(calc!AA$9))-SUMIF(INDIRECT(calc!AA$7),$C152,INDIRECT(calc!AA$10))-SUMIF(INDIRECT(calc!AA$8),$C152,INDIRECT(calc!AA$11))),"")</f>
        <v/>
      </c>
      <c r="N152" s="158" t="str">
        <f ca="1">IFERROR(IF($C152="","",(SUMIF(INDIRECT(calc!AB$6),$C152,INDIRECT(calc!AB$12))+SUMIF(INDIRECT(calc!AB$7),$C152,INDIRECT(calc!AB$13))+SUMIF(INDIRECT(calc!AB$8),$C152,INDIRECT(calc!AB$14)))/(COUNTIF(INDIRECT(calc!AB$6),$C152)+COUNTIF(INDIRECT(calc!AB$7),$C152)+COUNTIF(INDIRECT(calc!AB$8),$C152))-SUMIF(INDIRECT(calc!AB$6),$C152,INDIRECT(calc!AB$9))-SUMIF(INDIRECT(calc!AB$7),$C152,INDIRECT(calc!AB$10))-SUMIF(INDIRECT(calc!AB$8),$C152,INDIRECT(calc!AB$11))),"")</f>
        <v/>
      </c>
      <c r="O152" s="158" t="str">
        <f ca="1">IFERROR(IF($C152="","",(SUMIF(INDIRECT(calc!AC$6),$C152,INDIRECT(calc!AC$12))+SUMIF(INDIRECT(calc!AC$7),$C152,INDIRECT(calc!AC$13))+SUMIF(INDIRECT(calc!AC$8),$C152,INDIRECT(calc!AC$14)))/(COUNTIF(INDIRECT(calc!AC$6),$C152)+COUNTIF(INDIRECT(calc!AC$7),$C152)+COUNTIF(INDIRECT(calc!AC$8),$C152))-SUMIF(INDIRECT(calc!AC$6),$C152,INDIRECT(calc!AC$9))-SUMIF(INDIRECT(calc!AC$7),$C152,INDIRECT(calc!AC$10))-SUMIF(INDIRECT(calc!AC$8),$C152,INDIRECT(calc!AC$11))),"")</f>
        <v/>
      </c>
      <c r="P152" s="158" t="str">
        <f ca="1">IFERROR(IF($C152="","",(SUMIF(INDIRECT(calc!AD$6),$C152,INDIRECT(calc!AD$12))+SUMIF(INDIRECT(calc!AD$7),$C152,INDIRECT(calc!AD$13))+SUMIF(INDIRECT(calc!AD$8),$C152,INDIRECT(calc!AD$14)))/(COUNTIF(INDIRECT(calc!AD$6),$C152)+COUNTIF(INDIRECT(calc!AD$7),$C152)+COUNTIF(INDIRECT(calc!AD$8),$C152))-SUMIF(INDIRECT(calc!AD$6),$C152,INDIRECT(calc!AD$9))-SUMIF(INDIRECT(calc!AD$7),$C152,INDIRECT(calc!AD$10))-SUMIF(INDIRECT(calc!AD$8),$C152,INDIRECT(calc!AD$11))),"")</f>
        <v/>
      </c>
      <c r="Q152" s="158" t="str">
        <f ca="1">IFERROR(IF($C152="","",(SUMIF(INDIRECT(calc!AE$6),$C152,INDIRECT(calc!AE$12))+SUMIF(INDIRECT(calc!AE$7),$C152,INDIRECT(calc!AE$13))+SUMIF(INDIRECT(calc!AE$8),$C152,INDIRECT(calc!AE$14)))/(COUNTIF(INDIRECT(calc!AE$6),$C152)+COUNTIF(INDIRECT(calc!AE$7),$C152)+COUNTIF(INDIRECT(calc!AE$8),$C152))-SUMIF(INDIRECT(calc!AE$6),$C152,INDIRECT(calc!AE$9))-SUMIF(INDIRECT(calc!AE$7),$C152,INDIRECT(calc!AE$10))-SUMIF(INDIRECT(calc!AE$8),$C152,INDIRECT(calc!AE$11))),"")</f>
        <v/>
      </c>
      <c r="R152" s="158" t="str">
        <f ca="1">IFERROR(IF($C152="","",(SUMIF(INDIRECT(calc!AF$6),$C152,INDIRECT(calc!AF$12))+SUMIF(INDIRECT(calc!AF$7),$C152,INDIRECT(calc!AF$13))+SUMIF(INDIRECT(calc!AF$8),$C152,INDIRECT(calc!AF$14)))/(COUNTIF(INDIRECT(calc!AF$6),$C152)+COUNTIF(INDIRECT(calc!AF$7),$C152)+COUNTIF(INDIRECT(calc!AF$8),$C152))-SUMIF(INDIRECT(calc!AF$6),$C152,INDIRECT(calc!AF$9))-SUMIF(INDIRECT(calc!AF$7),$C152,INDIRECT(calc!AF$10))-SUMIF(INDIRECT(calc!AF$8),$C152,INDIRECT(calc!AF$11))),"")</f>
        <v/>
      </c>
      <c r="S152" s="158" t="str">
        <f ca="1">IFERROR(IF($C152="","",(SUMIF(INDIRECT(calc!AG$6),$C152,INDIRECT(calc!AG$12))+SUMIF(INDIRECT(calc!AG$7),$C152,INDIRECT(calc!AG$13))+SUMIF(INDIRECT(calc!AG$8),$C152,INDIRECT(calc!AG$14)))/(COUNTIF(INDIRECT(calc!AG$6),$C152)+COUNTIF(INDIRECT(calc!AG$7),$C152)+COUNTIF(INDIRECT(calc!AG$8),$C152))-SUMIF(INDIRECT(calc!AG$6),$C152,INDIRECT(calc!AG$9))-SUMIF(INDIRECT(calc!AG$7),$C152,INDIRECT(calc!AG$10))-SUMIF(INDIRECT(calc!AG$8),$C152,INDIRECT(calc!AG$11))),"")</f>
        <v/>
      </c>
      <c r="T152" s="158" t="str">
        <f ca="1">IFERROR(IF($C152="","",(SUMIF(INDIRECT(calc!AH$6),$C152,INDIRECT(calc!AH$12))+SUMIF(INDIRECT(calc!AH$7),$C152,INDIRECT(calc!AH$13))+SUMIF(INDIRECT(calc!AH$8),$C152,INDIRECT(calc!AH$14)))/(COUNTIF(INDIRECT(calc!AH$6),$C152)+COUNTIF(INDIRECT(calc!AH$7),$C152)+COUNTIF(INDIRECT(calc!AH$8),$C152))-SUMIF(INDIRECT(calc!AH$6),$C152,INDIRECT(calc!AH$9))-SUMIF(INDIRECT(calc!AH$7),$C152,INDIRECT(calc!AH$10))-SUMIF(INDIRECT(calc!AH$8),$C152,INDIRECT(calc!AH$11))),"")</f>
        <v/>
      </c>
      <c r="U152" s="158" t="str">
        <f ca="1">IFERROR(IF($C152="","",(SUMIF(INDIRECT(calc!AI$6),$C152,INDIRECT(calc!AI$12))+SUMIF(INDIRECT(calc!AI$7),$C152,INDIRECT(calc!AI$13))+SUMIF(INDIRECT(calc!AI$8),$C152,INDIRECT(calc!AI$14)))/(COUNTIF(INDIRECT(calc!AI$6),$C152)+COUNTIF(INDIRECT(calc!AI$7),$C152)+COUNTIF(INDIRECT(calc!AI$8),$C152))-SUMIF(INDIRECT(calc!AI$6),$C152,INDIRECT(calc!AI$9))-SUMIF(INDIRECT(calc!AI$7),$C152,INDIRECT(calc!AI$10))-SUMIF(INDIRECT(calc!AI$8),$C152,INDIRECT(calc!AI$11))),"")</f>
        <v/>
      </c>
      <c r="V152" s="158" t="str">
        <f ca="1">IFERROR(IF($C152="","",(SUMIF(INDIRECT(calc!AJ$6),$C152,INDIRECT(calc!AJ$12))+SUMIF(INDIRECT(calc!AJ$7),$C152,INDIRECT(calc!AJ$13))+SUMIF(INDIRECT(calc!AJ$8),$C152,INDIRECT(calc!AJ$14)))/(COUNTIF(INDIRECT(calc!AJ$6),$C152)+COUNTIF(INDIRECT(calc!AJ$7),$C152)+COUNTIF(INDIRECT(calc!AJ$8),$C152))-SUMIF(INDIRECT(calc!AJ$6),$C152,INDIRECT(calc!AJ$9))-SUMIF(INDIRECT(calc!AJ$7),$C152,INDIRECT(calc!AJ$10))-SUMIF(INDIRECT(calc!AJ$8),$C152,INDIRECT(calc!AJ$11))),"")</f>
        <v/>
      </c>
      <c r="X152" s="137"/>
    </row>
    <row r="153" spans="3:24">
      <c r="C153" s="131" t="str">
        <f t="shared" si="10"/>
        <v/>
      </c>
      <c r="D153" s="131" t="str">
        <f t="shared" si="11"/>
        <v/>
      </c>
      <c r="E153" s="142">
        <f>SUMIF(Stocks!A:$A,$C153,Stocks!$B:$B)</f>
        <v>0</v>
      </c>
      <c r="F153" s="142"/>
      <c r="G153" s="146">
        <f t="shared" ca="1" si="12"/>
        <v>0</v>
      </c>
      <c r="H153" s="158" t="str">
        <f ca="1">IFERROR(IF($C153="","",(SUMIF(INDIRECT(calc!V$6),$C153,INDIRECT(calc!V$12))+SUMIF(INDIRECT(calc!V$7),$C153,INDIRECT(calc!V$13))+SUMIF(INDIRECT(calc!V$8),$C153,INDIRECT(calc!V$14)))/(COUNTIF(INDIRECT(calc!V$6),$C153)+COUNTIF(INDIRECT(calc!V$7),$C153)+COUNTIF(INDIRECT(calc!V$8),$C153))-SUMIF(INDIRECT(calc!V$6),$C153,INDIRECT(calc!V$9))-SUMIF(INDIRECT(calc!V$7),$C153,INDIRECT(calc!V$10))-SUMIF(INDIRECT(calc!V$8),$C153,INDIRECT(calc!V$11))),"")</f>
        <v/>
      </c>
      <c r="I153" s="158" t="str">
        <f ca="1">IFERROR(IF($C153="","",(SUMIF(INDIRECT(calc!W$6),$C153,INDIRECT(calc!W$12))+SUMIF(INDIRECT(calc!W$7),$C153,INDIRECT(calc!W$13))+SUMIF(INDIRECT(calc!W$8),$C153,INDIRECT(calc!W$14)))/(COUNTIF(INDIRECT(calc!W$6),$C153)+COUNTIF(INDIRECT(calc!W$7),$C153)+COUNTIF(INDIRECT(calc!W$8),$C153))-SUMIF(INDIRECT(calc!W$6),$C153,INDIRECT(calc!W$9))-SUMIF(INDIRECT(calc!W$7),$C153,INDIRECT(calc!W$10))-SUMIF(INDIRECT(calc!W$8),$C153,INDIRECT(calc!W$11))),"")</f>
        <v/>
      </c>
      <c r="J153" s="158" t="str">
        <f ca="1">IFERROR(IF($C153="","",(SUMIF(INDIRECT(calc!X$6),$C153,INDIRECT(calc!X$12))+SUMIF(INDIRECT(calc!X$7),$C153,INDIRECT(calc!X$13))+SUMIF(INDIRECT(calc!X$8),$C153,INDIRECT(calc!X$14)))/(COUNTIF(INDIRECT(calc!X$6),$C153)+COUNTIF(INDIRECT(calc!X$7),$C153)+COUNTIF(INDIRECT(calc!X$8),$C153))-SUMIF(INDIRECT(calc!X$6),$C153,INDIRECT(calc!X$9))-SUMIF(INDIRECT(calc!X$7),$C153,INDIRECT(calc!X$10))-SUMIF(INDIRECT(calc!X$8),$C153,INDIRECT(calc!X$11))),"")</f>
        <v/>
      </c>
      <c r="K153" s="158" t="str">
        <f ca="1">IFERROR(IF($C153="","",(SUMIF(INDIRECT(calc!Y$6),$C153,INDIRECT(calc!Y$12))+SUMIF(INDIRECT(calc!Y$7),$C153,INDIRECT(calc!Y$13))+SUMIF(INDIRECT(calc!Y$8),$C153,INDIRECT(calc!Y$14)))/(COUNTIF(INDIRECT(calc!Y$6),$C153)+COUNTIF(INDIRECT(calc!Y$7),$C153)+COUNTIF(INDIRECT(calc!Y$8),$C153))-SUMIF(INDIRECT(calc!Y$6),$C153,INDIRECT(calc!Y$9))-SUMIF(INDIRECT(calc!Y$7),$C153,INDIRECT(calc!Y$10))-SUMIF(INDIRECT(calc!Y$8),$C153,INDIRECT(calc!Y$11))),"")</f>
        <v/>
      </c>
      <c r="L153" s="158" t="str">
        <f ca="1">IFERROR(IF($C153="","",(SUMIF(INDIRECT(calc!Z$6),$C153,INDIRECT(calc!Z$12))+SUMIF(INDIRECT(calc!Z$7),$C153,INDIRECT(calc!Z$13))+SUMIF(INDIRECT(calc!Z$8),$C153,INDIRECT(calc!Z$14)))/(COUNTIF(INDIRECT(calc!Z$6),$C153)+COUNTIF(INDIRECT(calc!Z$7),$C153)+COUNTIF(INDIRECT(calc!Z$8),$C153))-SUMIF(INDIRECT(calc!Z$6),$C153,INDIRECT(calc!Z$9))-SUMIF(INDIRECT(calc!Z$7),$C153,INDIRECT(calc!Z$10))-SUMIF(INDIRECT(calc!Z$8),$C153,INDIRECT(calc!Z$11))),"")</f>
        <v/>
      </c>
      <c r="M153" s="158" t="str">
        <f ca="1">IFERROR(IF($C153="","",(SUMIF(INDIRECT(calc!AA$6),$C153,INDIRECT(calc!AA$12))+SUMIF(INDIRECT(calc!AA$7),$C153,INDIRECT(calc!AA$13))+SUMIF(INDIRECT(calc!AA$8),$C153,INDIRECT(calc!AA$14)))/(COUNTIF(INDIRECT(calc!AA$6),$C153)+COUNTIF(INDIRECT(calc!AA$7),$C153)+COUNTIF(INDIRECT(calc!AA$8),$C153))-SUMIF(INDIRECT(calc!AA$6),$C153,INDIRECT(calc!AA$9))-SUMIF(INDIRECT(calc!AA$7),$C153,INDIRECT(calc!AA$10))-SUMIF(INDIRECT(calc!AA$8),$C153,INDIRECT(calc!AA$11))),"")</f>
        <v/>
      </c>
      <c r="N153" s="158" t="str">
        <f ca="1">IFERROR(IF($C153="","",(SUMIF(INDIRECT(calc!AB$6),$C153,INDIRECT(calc!AB$12))+SUMIF(INDIRECT(calc!AB$7),$C153,INDIRECT(calc!AB$13))+SUMIF(INDIRECT(calc!AB$8),$C153,INDIRECT(calc!AB$14)))/(COUNTIF(INDIRECT(calc!AB$6),$C153)+COUNTIF(INDIRECT(calc!AB$7),$C153)+COUNTIF(INDIRECT(calc!AB$8),$C153))-SUMIF(INDIRECT(calc!AB$6),$C153,INDIRECT(calc!AB$9))-SUMIF(INDIRECT(calc!AB$7),$C153,INDIRECT(calc!AB$10))-SUMIF(INDIRECT(calc!AB$8),$C153,INDIRECT(calc!AB$11))),"")</f>
        <v/>
      </c>
      <c r="O153" s="158" t="str">
        <f ca="1">IFERROR(IF($C153="","",(SUMIF(INDIRECT(calc!AC$6),$C153,INDIRECT(calc!AC$12))+SUMIF(INDIRECT(calc!AC$7),$C153,INDIRECT(calc!AC$13))+SUMIF(INDIRECT(calc!AC$8),$C153,INDIRECT(calc!AC$14)))/(COUNTIF(INDIRECT(calc!AC$6),$C153)+COUNTIF(INDIRECT(calc!AC$7),$C153)+COUNTIF(INDIRECT(calc!AC$8),$C153))-SUMIF(INDIRECT(calc!AC$6),$C153,INDIRECT(calc!AC$9))-SUMIF(INDIRECT(calc!AC$7),$C153,INDIRECT(calc!AC$10))-SUMIF(INDIRECT(calc!AC$8),$C153,INDIRECT(calc!AC$11))),"")</f>
        <v/>
      </c>
      <c r="P153" s="158" t="str">
        <f ca="1">IFERROR(IF($C153="","",(SUMIF(INDIRECT(calc!AD$6),$C153,INDIRECT(calc!AD$12))+SUMIF(INDIRECT(calc!AD$7),$C153,INDIRECT(calc!AD$13))+SUMIF(INDIRECT(calc!AD$8),$C153,INDIRECT(calc!AD$14)))/(COUNTIF(INDIRECT(calc!AD$6),$C153)+COUNTIF(INDIRECT(calc!AD$7),$C153)+COUNTIF(INDIRECT(calc!AD$8),$C153))-SUMIF(INDIRECT(calc!AD$6),$C153,INDIRECT(calc!AD$9))-SUMIF(INDIRECT(calc!AD$7),$C153,INDIRECT(calc!AD$10))-SUMIF(INDIRECT(calc!AD$8),$C153,INDIRECT(calc!AD$11))),"")</f>
        <v/>
      </c>
      <c r="Q153" s="158" t="str">
        <f ca="1">IFERROR(IF($C153="","",(SUMIF(INDIRECT(calc!AE$6),$C153,INDIRECT(calc!AE$12))+SUMIF(INDIRECT(calc!AE$7),$C153,INDIRECT(calc!AE$13))+SUMIF(INDIRECT(calc!AE$8),$C153,INDIRECT(calc!AE$14)))/(COUNTIF(INDIRECT(calc!AE$6),$C153)+COUNTIF(INDIRECT(calc!AE$7),$C153)+COUNTIF(INDIRECT(calc!AE$8),$C153))-SUMIF(INDIRECT(calc!AE$6),$C153,INDIRECT(calc!AE$9))-SUMIF(INDIRECT(calc!AE$7),$C153,INDIRECT(calc!AE$10))-SUMIF(INDIRECT(calc!AE$8),$C153,INDIRECT(calc!AE$11))),"")</f>
        <v/>
      </c>
      <c r="R153" s="158" t="str">
        <f ca="1">IFERROR(IF($C153="","",(SUMIF(INDIRECT(calc!AF$6),$C153,INDIRECT(calc!AF$12))+SUMIF(INDIRECT(calc!AF$7),$C153,INDIRECT(calc!AF$13))+SUMIF(INDIRECT(calc!AF$8),$C153,INDIRECT(calc!AF$14)))/(COUNTIF(INDIRECT(calc!AF$6),$C153)+COUNTIF(INDIRECT(calc!AF$7),$C153)+COUNTIF(INDIRECT(calc!AF$8),$C153))-SUMIF(INDIRECT(calc!AF$6),$C153,INDIRECT(calc!AF$9))-SUMIF(INDIRECT(calc!AF$7),$C153,INDIRECT(calc!AF$10))-SUMIF(INDIRECT(calc!AF$8),$C153,INDIRECT(calc!AF$11))),"")</f>
        <v/>
      </c>
      <c r="S153" s="158" t="str">
        <f ca="1">IFERROR(IF($C153="","",(SUMIF(INDIRECT(calc!AG$6),$C153,INDIRECT(calc!AG$12))+SUMIF(INDIRECT(calc!AG$7),$C153,INDIRECT(calc!AG$13))+SUMIF(INDIRECT(calc!AG$8),$C153,INDIRECT(calc!AG$14)))/(COUNTIF(INDIRECT(calc!AG$6),$C153)+COUNTIF(INDIRECT(calc!AG$7),$C153)+COUNTIF(INDIRECT(calc!AG$8),$C153))-SUMIF(INDIRECT(calc!AG$6),$C153,INDIRECT(calc!AG$9))-SUMIF(INDIRECT(calc!AG$7),$C153,INDIRECT(calc!AG$10))-SUMIF(INDIRECT(calc!AG$8),$C153,INDIRECT(calc!AG$11))),"")</f>
        <v/>
      </c>
      <c r="T153" s="158" t="str">
        <f ca="1">IFERROR(IF($C153="","",(SUMIF(INDIRECT(calc!AH$6),$C153,INDIRECT(calc!AH$12))+SUMIF(INDIRECT(calc!AH$7),$C153,INDIRECT(calc!AH$13))+SUMIF(INDIRECT(calc!AH$8),$C153,INDIRECT(calc!AH$14)))/(COUNTIF(INDIRECT(calc!AH$6),$C153)+COUNTIF(INDIRECT(calc!AH$7),$C153)+COUNTIF(INDIRECT(calc!AH$8),$C153))-SUMIF(INDIRECT(calc!AH$6),$C153,INDIRECT(calc!AH$9))-SUMIF(INDIRECT(calc!AH$7),$C153,INDIRECT(calc!AH$10))-SUMIF(INDIRECT(calc!AH$8),$C153,INDIRECT(calc!AH$11))),"")</f>
        <v/>
      </c>
      <c r="U153" s="158" t="str">
        <f ca="1">IFERROR(IF($C153="","",(SUMIF(INDIRECT(calc!AI$6),$C153,INDIRECT(calc!AI$12))+SUMIF(INDIRECT(calc!AI$7),$C153,INDIRECT(calc!AI$13))+SUMIF(INDIRECT(calc!AI$8),$C153,INDIRECT(calc!AI$14)))/(COUNTIF(INDIRECT(calc!AI$6),$C153)+COUNTIF(INDIRECT(calc!AI$7),$C153)+COUNTIF(INDIRECT(calc!AI$8),$C153))-SUMIF(INDIRECT(calc!AI$6),$C153,INDIRECT(calc!AI$9))-SUMIF(INDIRECT(calc!AI$7),$C153,INDIRECT(calc!AI$10))-SUMIF(INDIRECT(calc!AI$8),$C153,INDIRECT(calc!AI$11))),"")</f>
        <v/>
      </c>
      <c r="V153" s="158" t="str">
        <f ca="1">IFERROR(IF($C153="","",(SUMIF(INDIRECT(calc!AJ$6),$C153,INDIRECT(calc!AJ$12))+SUMIF(INDIRECT(calc!AJ$7),$C153,INDIRECT(calc!AJ$13))+SUMIF(INDIRECT(calc!AJ$8),$C153,INDIRECT(calc!AJ$14)))/(COUNTIF(INDIRECT(calc!AJ$6),$C153)+COUNTIF(INDIRECT(calc!AJ$7),$C153)+COUNTIF(INDIRECT(calc!AJ$8),$C153))-SUMIF(INDIRECT(calc!AJ$6),$C153,INDIRECT(calc!AJ$9))-SUMIF(INDIRECT(calc!AJ$7),$C153,INDIRECT(calc!AJ$10))-SUMIF(INDIRECT(calc!AJ$8),$C153,INDIRECT(calc!AJ$11))),"")</f>
        <v/>
      </c>
      <c r="X153" s="137"/>
    </row>
    <row r="154" spans="3:24">
      <c r="C154" s="131" t="str">
        <f t="shared" si="10"/>
        <v/>
      </c>
      <c r="D154" s="131" t="str">
        <f t="shared" si="11"/>
        <v/>
      </c>
      <c r="E154" s="142">
        <f>SUMIF(Stocks!A:$A,$C154,Stocks!$B:$B)</f>
        <v>0</v>
      </c>
      <c r="F154" s="142"/>
      <c r="G154" s="146">
        <f t="shared" ca="1" si="12"/>
        <v>0</v>
      </c>
      <c r="H154" s="158" t="str">
        <f ca="1">IFERROR(IF($C154="","",(SUMIF(INDIRECT(calc!V$6),$C154,INDIRECT(calc!V$12))+SUMIF(INDIRECT(calc!V$7),$C154,INDIRECT(calc!V$13))+SUMIF(INDIRECT(calc!V$8),$C154,INDIRECT(calc!V$14)))/(COUNTIF(INDIRECT(calc!V$6),$C154)+COUNTIF(INDIRECT(calc!V$7),$C154)+COUNTIF(INDIRECT(calc!V$8),$C154))-SUMIF(INDIRECT(calc!V$6),$C154,INDIRECT(calc!V$9))-SUMIF(INDIRECT(calc!V$7),$C154,INDIRECT(calc!V$10))-SUMIF(INDIRECT(calc!V$8),$C154,INDIRECT(calc!V$11))),"")</f>
        <v/>
      </c>
      <c r="I154" s="158" t="str">
        <f ca="1">IFERROR(IF($C154="","",(SUMIF(INDIRECT(calc!W$6),$C154,INDIRECT(calc!W$12))+SUMIF(INDIRECT(calc!W$7),$C154,INDIRECT(calc!W$13))+SUMIF(INDIRECT(calc!W$8),$C154,INDIRECT(calc!W$14)))/(COUNTIF(INDIRECT(calc!W$6),$C154)+COUNTIF(INDIRECT(calc!W$7),$C154)+COUNTIF(INDIRECT(calc!W$8),$C154))-SUMIF(INDIRECT(calc!W$6),$C154,INDIRECT(calc!W$9))-SUMIF(INDIRECT(calc!W$7),$C154,INDIRECT(calc!W$10))-SUMIF(INDIRECT(calc!W$8),$C154,INDIRECT(calc!W$11))),"")</f>
        <v/>
      </c>
      <c r="J154" s="158" t="str">
        <f ca="1">IFERROR(IF($C154="","",(SUMIF(INDIRECT(calc!X$6),$C154,INDIRECT(calc!X$12))+SUMIF(INDIRECT(calc!X$7),$C154,INDIRECT(calc!X$13))+SUMIF(INDIRECT(calc!X$8),$C154,INDIRECT(calc!X$14)))/(COUNTIF(INDIRECT(calc!X$6),$C154)+COUNTIF(INDIRECT(calc!X$7),$C154)+COUNTIF(INDIRECT(calc!X$8),$C154))-SUMIF(INDIRECT(calc!X$6),$C154,INDIRECT(calc!X$9))-SUMIF(INDIRECT(calc!X$7),$C154,INDIRECT(calc!X$10))-SUMIF(INDIRECT(calc!X$8),$C154,INDIRECT(calc!X$11))),"")</f>
        <v/>
      </c>
      <c r="K154" s="158" t="str">
        <f ca="1">IFERROR(IF($C154="","",(SUMIF(INDIRECT(calc!Y$6),$C154,INDIRECT(calc!Y$12))+SUMIF(INDIRECT(calc!Y$7),$C154,INDIRECT(calc!Y$13))+SUMIF(INDIRECT(calc!Y$8),$C154,INDIRECT(calc!Y$14)))/(COUNTIF(INDIRECT(calc!Y$6),$C154)+COUNTIF(INDIRECT(calc!Y$7),$C154)+COUNTIF(INDIRECT(calc!Y$8),$C154))-SUMIF(INDIRECT(calc!Y$6),$C154,INDIRECT(calc!Y$9))-SUMIF(INDIRECT(calc!Y$7),$C154,INDIRECT(calc!Y$10))-SUMIF(INDIRECT(calc!Y$8),$C154,INDIRECT(calc!Y$11))),"")</f>
        <v/>
      </c>
      <c r="L154" s="158" t="str">
        <f ca="1">IFERROR(IF($C154="","",(SUMIF(INDIRECT(calc!Z$6),$C154,INDIRECT(calc!Z$12))+SUMIF(INDIRECT(calc!Z$7),$C154,INDIRECT(calc!Z$13))+SUMIF(INDIRECT(calc!Z$8),$C154,INDIRECT(calc!Z$14)))/(COUNTIF(INDIRECT(calc!Z$6),$C154)+COUNTIF(INDIRECT(calc!Z$7),$C154)+COUNTIF(INDIRECT(calc!Z$8),$C154))-SUMIF(INDIRECT(calc!Z$6),$C154,INDIRECT(calc!Z$9))-SUMIF(INDIRECT(calc!Z$7),$C154,INDIRECT(calc!Z$10))-SUMIF(INDIRECT(calc!Z$8),$C154,INDIRECT(calc!Z$11))),"")</f>
        <v/>
      </c>
      <c r="M154" s="158" t="str">
        <f ca="1">IFERROR(IF($C154="","",(SUMIF(INDIRECT(calc!AA$6),$C154,INDIRECT(calc!AA$12))+SUMIF(INDIRECT(calc!AA$7),$C154,INDIRECT(calc!AA$13))+SUMIF(INDIRECT(calc!AA$8),$C154,INDIRECT(calc!AA$14)))/(COUNTIF(INDIRECT(calc!AA$6),$C154)+COUNTIF(INDIRECT(calc!AA$7),$C154)+COUNTIF(INDIRECT(calc!AA$8),$C154))-SUMIF(INDIRECT(calc!AA$6),$C154,INDIRECT(calc!AA$9))-SUMIF(INDIRECT(calc!AA$7),$C154,INDIRECT(calc!AA$10))-SUMIF(INDIRECT(calc!AA$8),$C154,INDIRECT(calc!AA$11))),"")</f>
        <v/>
      </c>
      <c r="N154" s="158" t="str">
        <f ca="1">IFERROR(IF($C154="","",(SUMIF(INDIRECT(calc!AB$6),$C154,INDIRECT(calc!AB$12))+SUMIF(INDIRECT(calc!AB$7),$C154,INDIRECT(calc!AB$13))+SUMIF(INDIRECT(calc!AB$8),$C154,INDIRECT(calc!AB$14)))/(COUNTIF(INDIRECT(calc!AB$6),$C154)+COUNTIF(INDIRECT(calc!AB$7),$C154)+COUNTIF(INDIRECT(calc!AB$8),$C154))-SUMIF(INDIRECT(calc!AB$6),$C154,INDIRECT(calc!AB$9))-SUMIF(INDIRECT(calc!AB$7),$C154,INDIRECT(calc!AB$10))-SUMIF(INDIRECT(calc!AB$8),$C154,INDIRECT(calc!AB$11))),"")</f>
        <v/>
      </c>
      <c r="O154" s="158" t="str">
        <f ca="1">IFERROR(IF($C154="","",(SUMIF(INDIRECT(calc!AC$6),$C154,INDIRECT(calc!AC$12))+SUMIF(INDIRECT(calc!AC$7),$C154,INDIRECT(calc!AC$13))+SUMIF(INDIRECT(calc!AC$8),$C154,INDIRECT(calc!AC$14)))/(COUNTIF(INDIRECT(calc!AC$6),$C154)+COUNTIF(INDIRECT(calc!AC$7),$C154)+COUNTIF(INDIRECT(calc!AC$8),$C154))-SUMIF(INDIRECT(calc!AC$6),$C154,INDIRECT(calc!AC$9))-SUMIF(INDIRECT(calc!AC$7),$C154,INDIRECT(calc!AC$10))-SUMIF(INDIRECT(calc!AC$8),$C154,INDIRECT(calc!AC$11))),"")</f>
        <v/>
      </c>
      <c r="P154" s="158" t="str">
        <f ca="1">IFERROR(IF($C154="","",(SUMIF(INDIRECT(calc!AD$6),$C154,INDIRECT(calc!AD$12))+SUMIF(INDIRECT(calc!AD$7),$C154,INDIRECT(calc!AD$13))+SUMIF(INDIRECT(calc!AD$8),$C154,INDIRECT(calc!AD$14)))/(COUNTIF(INDIRECT(calc!AD$6),$C154)+COUNTIF(INDIRECT(calc!AD$7),$C154)+COUNTIF(INDIRECT(calc!AD$8),$C154))-SUMIF(INDIRECT(calc!AD$6),$C154,INDIRECT(calc!AD$9))-SUMIF(INDIRECT(calc!AD$7),$C154,INDIRECT(calc!AD$10))-SUMIF(INDIRECT(calc!AD$8),$C154,INDIRECT(calc!AD$11))),"")</f>
        <v/>
      </c>
      <c r="Q154" s="158" t="str">
        <f ca="1">IFERROR(IF($C154="","",(SUMIF(INDIRECT(calc!AE$6),$C154,INDIRECT(calc!AE$12))+SUMIF(INDIRECT(calc!AE$7),$C154,INDIRECT(calc!AE$13))+SUMIF(INDIRECT(calc!AE$8),$C154,INDIRECT(calc!AE$14)))/(COUNTIF(INDIRECT(calc!AE$6),$C154)+COUNTIF(INDIRECT(calc!AE$7),$C154)+COUNTIF(INDIRECT(calc!AE$8),$C154))-SUMIF(INDIRECT(calc!AE$6),$C154,INDIRECT(calc!AE$9))-SUMIF(INDIRECT(calc!AE$7),$C154,INDIRECT(calc!AE$10))-SUMIF(INDIRECT(calc!AE$8),$C154,INDIRECT(calc!AE$11))),"")</f>
        <v/>
      </c>
      <c r="R154" s="158" t="str">
        <f ca="1">IFERROR(IF($C154="","",(SUMIF(INDIRECT(calc!AF$6),$C154,INDIRECT(calc!AF$12))+SUMIF(INDIRECT(calc!AF$7),$C154,INDIRECT(calc!AF$13))+SUMIF(INDIRECT(calc!AF$8),$C154,INDIRECT(calc!AF$14)))/(COUNTIF(INDIRECT(calc!AF$6),$C154)+COUNTIF(INDIRECT(calc!AF$7),$C154)+COUNTIF(INDIRECT(calc!AF$8),$C154))-SUMIF(INDIRECT(calc!AF$6),$C154,INDIRECT(calc!AF$9))-SUMIF(INDIRECT(calc!AF$7),$C154,INDIRECT(calc!AF$10))-SUMIF(INDIRECT(calc!AF$8),$C154,INDIRECT(calc!AF$11))),"")</f>
        <v/>
      </c>
      <c r="S154" s="158" t="str">
        <f ca="1">IFERROR(IF($C154="","",(SUMIF(INDIRECT(calc!AG$6),$C154,INDIRECT(calc!AG$12))+SUMIF(INDIRECT(calc!AG$7),$C154,INDIRECT(calc!AG$13))+SUMIF(INDIRECT(calc!AG$8),$C154,INDIRECT(calc!AG$14)))/(COUNTIF(INDIRECT(calc!AG$6),$C154)+COUNTIF(INDIRECT(calc!AG$7),$C154)+COUNTIF(INDIRECT(calc!AG$8),$C154))-SUMIF(INDIRECT(calc!AG$6),$C154,INDIRECT(calc!AG$9))-SUMIF(INDIRECT(calc!AG$7),$C154,INDIRECT(calc!AG$10))-SUMIF(INDIRECT(calc!AG$8),$C154,INDIRECT(calc!AG$11))),"")</f>
        <v/>
      </c>
      <c r="T154" s="158" t="str">
        <f ca="1">IFERROR(IF($C154="","",(SUMIF(INDIRECT(calc!AH$6),$C154,INDIRECT(calc!AH$12))+SUMIF(INDIRECT(calc!AH$7),$C154,INDIRECT(calc!AH$13))+SUMIF(INDIRECT(calc!AH$8),$C154,INDIRECT(calc!AH$14)))/(COUNTIF(INDIRECT(calc!AH$6),$C154)+COUNTIF(INDIRECT(calc!AH$7),$C154)+COUNTIF(INDIRECT(calc!AH$8),$C154))-SUMIF(INDIRECT(calc!AH$6),$C154,INDIRECT(calc!AH$9))-SUMIF(INDIRECT(calc!AH$7),$C154,INDIRECT(calc!AH$10))-SUMIF(INDIRECT(calc!AH$8),$C154,INDIRECT(calc!AH$11))),"")</f>
        <v/>
      </c>
      <c r="U154" s="158" t="str">
        <f ca="1">IFERROR(IF($C154="","",(SUMIF(INDIRECT(calc!AI$6),$C154,INDIRECT(calc!AI$12))+SUMIF(INDIRECT(calc!AI$7),$C154,INDIRECT(calc!AI$13))+SUMIF(INDIRECT(calc!AI$8),$C154,INDIRECT(calc!AI$14)))/(COUNTIF(INDIRECT(calc!AI$6),$C154)+COUNTIF(INDIRECT(calc!AI$7),$C154)+COUNTIF(INDIRECT(calc!AI$8),$C154))-SUMIF(INDIRECT(calc!AI$6),$C154,INDIRECT(calc!AI$9))-SUMIF(INDIRECT(calc!AI$7),$C154,INDIRECT(calc!AI$10))-SUMIF(INDIRECT(calc!AI$8),$C154,INDIRECT(calc!AI$11))),"")</f>
        <v/>
      </c>
      <c r="V154" s="158" t="str">
        <f ca="1">IFERROR(IF($C154="","",(SUMIF(INDIRECT(calc!AJ$6),$C154,INDIRECT(calc!AJ$12))+SUMIF(INDIRECT(calc!AJ$7),$C154,INDIRECT(calc!AJ$13))+SUMIF(INDIRECT(calc!AJ$8),$C154,INDIRECT(calc!AJ$14)))/(COUNTIF(INDIRECT(calc!AJ$6),$C154)+COUNTIF(INDIRECT(calc!AJ$7),$C154)+COUNTIF(INDIRECT(calc!AJ$8),$C154))-SUMIF(INDIRECT(calc!AJ$6),$C154,INDIRECT(calc!AJ$9))-SUMIF(INDIRECT(calc!AJ$7),$C154,INDIRECT(calc!AJ$10))-SUMIF(INDIRECT(calc!AJ$8),$C154,INDIRECT(calc!AJ$11))),"")</f>
        <v/>
      </c>
      <c r="X154" s="137"/>
    </row>
    <row r="155" spans="3:24">
      <c r="C155" s="131" t="str">
        <f t="shared" si="10"/>
        <v/>
      </c>
      <c r="D155" s="131" t="str">
        <f t="shared" si="11"/>
        <v/>
      </c>
      <c r="E155" s="142">
        <f>SUMIF(Stocks!A:$A,$C155,Stocks!$B:$B)</f>
        <v>0</v>
      </c>
      <c r="F155" s="142"/>
      <c r="G155" s="146">
        <f t="shared" ca="1" si="12"/>
        <v>0</v>
      </c>
      <c r="H155" s="158" t="str">
        <f ca="1">IFERROR(IF($C155="","",(SUMIF(INDIRECT(calc!V$6),$C155,INDIRECT(calc!V$12))+SUMIF(INDIRECT(calc!V$7),$C155,INDIRECT(calc!V$13))+SUMIF(INDIRECT(calc!V$8),$C155,INDIRECT(calc!V$14)))/(COUNTIF(INDIRECT(calc!V$6),$C155)+COUNTIF(INDIRECT(calc!V$7),$C155)+COUNTIF(INDIRECT(calc!V$8),$C155))-SUMIF(INDIRECT(calc!V$6),$C155,INDIRECT(calc!V$9))-SUMIF(INDIRECT(calc!V$7),$C155,INDIRECT(calc!V$10))-SUMIF(INDIRECT(calc!V$8),$C155,INDIRECT(calc!V$11))),"")</f>
        <v/>
      </c>
      <c r="I155" s="158" t="str">
        <f ca="1">IFERROR(IF($C155="","",(SUMIF(INDIRECT(calc!W$6),$C155,INDIRECT(calc!W$12))+SUMIF(INDIRECT(calc!W$7),$C155,INDIRECT(calc!W$13))+SUMIF(INDIRECT(calc!W$8),$C155,INDIRECT(calc!W$14)))/(COUNTIF(INDIRECT(calc!W$6),$C155)+COUNTIF(INDIRECT(calc!W$7),$C155)+COUNTIF(INDIRECT(calc!W$8),$C155))-SUMIF(INDIRECT(calc!W$6),$C155,INDIRECT(calc!W$9))-SUMIF(INDIRECT(calc!W$7),$C155,INDIRECT(calc!W$10))-SUMIF(INDIRECT(calc!W$8),$C155,INDIRECT(calc!W$11))),"")</f>
        <v/>
      </c>
      <c r="J155" s="158" t="str">
        <f ca="1">IFERROR(IF($C155="","",(SUMIF(INDIRECT(calc!X$6),$C155,INDIRECT(calc!X$12))+SUMIF(INDIRECT(calc!X$7),$C155,INDIRECT(calc!X$13))+SUMIF(INDIRECT(calc!X$8),$C155,INDIRECT(calc!X$14)))/(COUNTIF(INDIRECT(calc!X$6),$C155)+COUNTIF(INDIRECT(calc!X$7),$C155)+COUNTIF(INDIRECT(calc!X$8),$C155))-SUMIF(INDIRECT(calc!X$6),$C155,INDIRECT(calc!X$9))-SUMIF(INDIRECT(calc!X$7),$C155,INDIRECT(calc!X$10))-SUMIF(INDIRECT(calc!X$8),$C155,INDIRECT(calc!X$11))),"")</f>
        <v/>
      </c>
      <c r="K155" s="158" t="str">
        <f ca="1">IFERROR(IF($C155="","",(SUMIF(INDIRECT(calc!Y$6),$C155,INDIRECT(calc!Y$12))+SUMIF(INDIRECT(calc!Y$7),$C155,INDIRECT(calc!Y$13))+SUMIF(INDIRECT(calc!Y$8),$C155,INDIRECT(calc!Y$14)))/(COUNTIF(INDIRECT(calc!Y$6),$C155)+COUNTIF(INDIRECT(calc!Y$7),$C155)+COUNTIF(INDIRECT(calc!Y$8),$C155))-SUMIF(INDIRECT(calc!Y$6),$C155,INDIRECT(calc!Y$9))-SUMIF(INDIRECT(calc!Y$7),$C155,INDIRECT(calc!Y$10))-SUMIF(INDIRECT(calc!Y$8),$C155,INDIRECT(calc!Y$11))),"")</f>
        <v/>
      </c>
      <c r="L155" s="158" t="str">
        <f ca="1">IFERROR(IF($C155="","",(SUMIF(INDIRECT(calc!Z$6),$C155,INDIRECT(calc!Z$12))+SUMIF(INDIRECT(calc!Z$7),$C155,INDIRECT(calc!Z$13))+SUMIF(INDIRECT(calc!Z$8),$C155,INDIRECT(calc!Z$14)))/(COUNTIF(INDIRECT(calc!Z$6),$C155)+COUNTIF(INDIRECT(calc!Z$7),$C155)+COUNTIF(INDIRECT(calc!Z$8),$C155))-SUMIF(INDIRECT(calc!Z$6),$C155,INDIRECT(calc!Z$9))-SUMIF(INDIRECT(calc!Z$7),$C155,INDIRECT(calc!Z$10))-SUMIF(INDIRECT(calc!Z$8),$C155,INDIRECT(calc!Z$11))),"")</f>
        <v/>
      </c>
      <c r="M155" s="158" t="str">
        <f ca="1">IFERROR(IF($C155="","",(SUMIF(INDIRECT(calc!AA$6),$C155,INDIRECT(calc!AA$12))+SUMIF(INDIRECT(calc!AA$7),$C155,INDIRECT(calc!AA$13))+SUMIF(INDIRECT(calc!AA$8),$C155,INDIRECT(calc!AA$14)))/(COUNTIF(INDIRECT(calc!AA$6),$C155)+COUNTIF(INDIRECT(calc!AA$7),$C155)+COUNTIF(INDIRECT(calc!AA$8),$C155))-SUMIF(INDIRECT(calc!AA$6),$C155,INDIRECT(calc!AA$9))-SUMIF(INDIRECT(calc!AA$7),$C155,INDIRECT(calc!AA$10))-SUMIF(INDIRECT(calc!AA$8),$C155,INDIRECT(calc!AA$11))),"")</f>
        <v/>
      </c>
      <c r="N155" s="158" t="str">
        <f ca="1">IFERROR(IF($C155="","",(SUMIF(INDIRECT(calc!AB$6),$C155,INDIRECT(calc!AB$12))+SUMIF(INDIRECT(calc!AB$7),$C155,INDIRECT(calc!AB$13))+SUMIF(INDIRECT(calc!AB$8),$C155,INDIRECT(calc!AB$14)))/(COUNTIF(INDIRECT(calc!AB$6),$C155)+COUNTIF(INDIRECT(calc!AB$7),$C155)+COUNTIF(INDIRECT(calc!AB$8),$C155))-SUMIF(INDIRECT(calc!AB$6),$C155,INDIRECT(calc!AB$9))-SUMIF(INDIRECT(calc!AB$7),$C155,INDIRECT(calc!AB$10))-SUMIF(INDIRECT(calc!AB$8),$C155,INDIRECT(calc!AB$11))),"")</f>
        <v/>
      </c>
      <c r="O155" s="158" t="str">
        <f ca="1">IFERROR(IF($C155="","",(SUMIF(INDIRECT(calc!AC$6),$C155,INDIRECT(calc!AC$12))+SUMIF(INDIRECT(calc!AC$7),$C155,INDIRECT(calc!AC$13))+SUMIF(INDIRECT(calc!AC$8),$C155,INDIRECT(calc!AC$14)))/(COUNTIF(INDIRECT(calc!AC$6),$C155)+COUNTIF(INDIRECT(calc!AC$7),$C155)+COUNTIF(INDIRECT(calc!AC$8),$C155))-SUMIF(INDIRECT(calc!AC$6),$C155,INDIRECT(calc!AC$9))-SUMIF(INDIRECT(calc!AC$7),$C155,INDIRECT(calc!AC$10))-SUMIF(INDIRECT(calc!AC$8),$C155,INDIRECT(calc!AC$11))),"")</f>
        <v/>
      </c>
      <c r="P155" s="158" t="str">
        <f ca="1">IFERROR(IF($C155="","",(SUMIF(INDIRECT(calc!AD$6),$C155,INDIRECT(calc!AD$12))+SUMIF(INDIRECT(calc!AD$7),$C155,INDIRECT(calc!AD$13))+SUMIF(INDIRECT(calc!AD$8),$C155,INDIRECT(calc!AD$14)))/(COUNTIF(INDIRECT(calc!AD$6),$C155)+COUNTIF(INDIRECT(calc!AD$7),$C155)+COUNTIF(INDIRECT(calc!AD$8),$C155))-SUMIF(INDIRECT(calc!AD$6),$C155,INDIRECT(calc!AD$9))-SUMIF(INDIRECT(calc!AD$7),$C155,INDIRECT(calc!AD$10))-SUMIF(INDIRECT(calc!AD$8),$C155,INDIRECT(calc!AD$11))),"")</f>
        <v/>
      </c>
      <c r="Q155" s="158" t="str">
        <f ca="1">IFERROR(IF($C155="","",(SUMIF(INDIRECT(calc!AE$6),$C155,INDIRECT(calc!AE$12))+SUMIF(INDIRECT(calc!AE$7),$C155,INDIRECT(calc!AE$13))+SUMIF(INDIRECT(calc!AE$8),$C155,INDIRECT(calc!AE$14)))/(COUNTIF(INDIRECT(calc!AE$6),$C155)+COUNTIF(INDIRECT(calc!AE$7),$C155)+COUNTIF(INDIRECT(calc!AE$8),$C155))-SUMIF(INDIRECT(calc!AE$6),$C155,INDIRECT(calc!AE$9))-SUMIF(INDIRECT(calc!AE$7),$C155,INDIRECT(calc!AE$10))-SUMIF(INDIRECT(calc!AE$8),$C155,INDIRECT(calc!AE$11))),"")</f>
        <v/>
      </c>
      <c r="R155" s="158" t="str">
        <f ca="1">IFERROR(IF($C155="","",(SUMIF(INDIRECT(calc!AF$6),$C155,INDIRECT(calc!AF$12))+SUMIF(INDIRECT(calc!AF$7),$C155,INDIRECT(calc!AF$13))+SUMIF(INDIRECT(calc!AF$8),$C155,INDIRECT(calc!AF$14)))/(COUNTIF(INDIRECT(calc!AF$6),$C155)+COUNTIF(INDIRECT(calc!AF$7),$C155)+COUNTIF(INDIRECT(calc!AF$8),$C155))-SUMIF(INDIRECT(calc!AF$6),$C155,INDIRECT(calc!AF$9))-SUMIF(INDIRECT(calc!AF$7),$C155,INDIRECT(calc!AF$10))-SUMIF(INDIRECT(calc!AF$8),$C155,INDIRECT(calc!AF$11))),"")</f>
        <v/>
      </c>
      <c r="S155" s="158" t="str">
        <f ca="1">IFERROR(IF($C155="","",(SUMIF(INDIRECT(calc!AG$6),$C155,INDIRECT(calc!AG$12))+SUMIF(INDIRECT(calc!AG$7),$C155,INDIRECT(calc!AG$13))+SUMIF(INDIRECT(calc!AG$8),$C155,INDIRECT(calc!AG$14)))/(COUNTIF(INDIRECT(calc!AG$6),$C155)+COUNTIF(INDIRECT(calc!AG$7),$C155)+COUNTIF(INDIRECT(calc!AG$8),$C155))-SUMIF(INDIRECT(calc!AG$6),$C155,INDIRECT(calc!AG$9))-SUMIF(INDIRECT(calc!AG$7),$C155,INDIRECT(calc!AG$10))-SUMIF(INDIRECT(calc!AG$8),$C155,INDIRECT(calc!AG$11))),"")</f>
        <v/>
      </c>
      <c r="T155" s="158" t="str">
        <f ca="1">IFERROR(IF($C155="","",(SUMIF(INDIRECT(calc!AH$6),$C155,INDIRECT(calc!AH$12))+SUMIF(INDIRECT(calc!AH$7),$C155,INDIRECT(calc!AH$13))+SUMIF(INDIRECT(calc!AH$8),$C155,INDIRECT(calc!AH$14)))/(COUNTIF(INDIRECT(calc!AH$6),$C155)+COUNTIF(INDIRECT(calc!AH$7),$C155)+COUNTIF(INDIRECT(calc!AH$8),$C155))-SUMIF(INDIRECT(calc!AH$6),$C155,INDIRECT(calc!AH$9))-SUMIF(INDIRECT(calc!AH$7),$C155,INDIRECT(calc!AH$10))-SUMIF(INDIRECT(calc!AH$8),$C155,INDIRECT(calc!AH$11))),"")</f>
        <v/>
      </c>
      <c r="U155" s="158" t="str">
        <f ca="1">IFERROR(IF($C155="","",(SUMIF(INDIRECT(calc!AI$6),$C155,INDIRECT(calc!AI$12))+SUMIF(INDIRECT(calc!AI$7),$C155,INDIRECT(calc!AI$13))+SUMIF(INDIRECT(calc!AI$8),$C155,INDIRECT(calc!AI$14)))/(COUNTIF(INDIRECT(calc!AI$6),$C155)+COUNTIF(INDIRECT(calc!AI$7),$C155)+COUNTIF(INDIRECT(calc!AI$8),$C155))-SUMIF(INDIRECT(calc!AI$6),$C155,INDIRECT(calc!AI$9))-SUMIF(INDIRECT(calc!AI$7),$C155,INDIRECT(calc!AI$10))-SUMIF(INDIRECT(calc!AI$8),$C155,INDIRECT(calc!AI$11))),"")</f>
        <v/>
      </c>
      <c r="V155" s="158" t="str">
        <f ca="1">IFERROR(IF($C155="","",(SUMIF(INDIRECT(calc!AJ$6),$C155,INDIRECT(calc!AJ$12))+SUMIF(INDIRECT(calc!AJ$7),$C155,INDIRECT(calc!AJ$13))+SUMIF(INDIRECT(calc!AJ$8),$C155,INDIRECT(calc!AJ$14)))/(COUNTIF(INDIRECT(calc!AJ$6),$C155)+COUNTIF(INDIRECT(calc!AJ$7),$C155)+COUNTIF(INDIRECT(calc!AJ$8),$C155))-SUMIF(INDIRECT(calc!AJ$6),$C155,INDIRECT(calc!AJ$9))-SUMIF(INDIRECT(calc!AJ$7),$C155,INDIRECT(calc!AJ$10))-SUMIF(INDIRECT(calc!AJ$8),$C155,INDIRECT(calc!AJ$11))),"")</f>
        <v/>
      </c>
      <c r="X155" s="137"/>
    </row>
    <row r="156" spans="3:24">
      <c r="C156" s="131" t="str">
        <f t="shared" si="10"/>
        <v/>
      </c>
      <c r="D156" s="131" t="str">
        <f t="shared" si="11"/>
        <v/>
      </c>
      <c r="E156" s="142">
        <f>SUMIF(Stocks!A:$A,$C156,Stocks!$B:$B)</f>
        <v>0</v>
      </c>
      <c r="F156" s="142"/>
      <c r="G156" s="146">
        <f t="shared" ca="1" si="12"/>
        <v>0</v>
      </c>
      <c r="H156" s="158" t="str">
        <f ca="1">IFERROR(IF($C156="","",(SUMIF(INDIRECT(calc!V$6),$C156,INDIRECT(calc!V$12))+SUMIF(INDIRECT(calc!V$7),$C156,INDIRECT(calc!V$13))+SUMIF(INDIRECT(calc!V$8),$C156,INDIRECT(calc!V$14)))/(COUNTIF(INDIRECT(calc!V$6),$C156)+COUNTIF(INDIRECT(calc!V$7),$C156)+COUNTIF(INDIRECT(calc!V$8),$C156))-SUMIF(INDIRECT(calc!V$6),$C156,INDIRECT(calc!V$9))-SUMIF(INDIRECT(calc!V$7),$C156,INDIRECT(calc!V$10))-SUMIF(INDIRECT(calc!V$8),$C156,INDIRECT(calc!V$11))),"")</f>
        <v/>
      </c>
      <c r="I156" s="158" t="str">
        <f ca="1">IFERROR(IF($C156="","",(SUMIF(INDIRECT(calc!W$6),$C156,INDIRECT(calc!W$12))+SUMIF(INDIRECT(calc!W$7),$C156,INDIRECT(calc!W$13))+SUMIF(INDIRECT(calc!W$8),$C156,INDIRECT(calc!W$14)))/(COUNTIF(INDIRECT(calc!W$6),$C156)+COUNTIF(INDIRECT(calc!W$7),$C156)+COUNTIF(INDIRECT(calc!W$8),$C156))-SUMIF(INDIRECT(calc!W$6),$C156,INDIRECT(calc!W$9))-SUMIF(INDIRECT(calc!W$7),$C156,INDIRECT(calc!W$10))-SUMIF(INDIRECT(calc!W$8),$C156,INDIRECT(calc!W$11))),"")</f>
        <v/>
      </c>
      <c r="J156" s="158" t="str">
        <f ca="1">IFERROR(IF($C156="","",(SUMIF(INDIRECT(calc!X$6),$C156,INDIRECT(calc!X$12))+SUMIF(INDIRECT(calc!X$7),$C156,INDIRECT(calc!X$13))+SUMIF(INDIRECT(calc!X$8),$C156,INDIRECT(calc!X$14)))/(COUNTIF(INDIRECT(calc!X$6),$C156)+COUNTIF(INDIRECT(calc!X$7),$C156)+COUNTIF(INDIRECT(calc!X$8),$C156))-SUMIF(INDIRECT(calc!X$6),$C156,INDIRECT(calc!X$9))-SUMIF(INDIRECT(calc!X$7),$C156,INDIRECT(calc!X$10))-SUMIF(INDIRECT(calc!X$8),$C156,INDIRECT(calc!X$11))),"")</f>
        <v/>
      </c>
      <c r="K156" s="158" t="str">
        <f ca="1">IFERROR(IF($C156="","",(SUMIF(INDIRECT(calc!Y$6),$C156,INDIRECT(calc!Y$12))+SUMIF(INDIRECT(calc!Y$7),$C156,INDIRECT(calc!Y$13))+SUMIF(INDIRECT(calc!Y$8),$C156,INDIRECT(calc!Y$14)))/(COUNTIF(INDIRECT(calc!Y$6),$C156)+COUNTIF(INDIRECT(calc!Y$7),$C156)+COUNTIF(INDIRECT(calc!Y$8),$C156))-SUMIF(INDIRECT(calc!Y$6),$C156,INDIRECT(calc!Y$9))-SUMIF(INDIRECT(calc!Y$7),$C156,INDIRECT(calc!Y$10))-SUMIF(INDIRECT(calc!Y$8),$C156,INDIRECT(calc!Y$11))),"")</f>
        <v/>
      </c>
      <c r="L156" s="158" t="str">
        <f ca="1">IFERROR(IF($C156="","",(SUMIF(INDIRECT(calc!Z$6),$C156,INDIRECT(calc!Z$12))+SUMIF(INDIRECT(calc!Z$7),$C156,INDIRECT(calc!Z$13))+SUMIF(INDIRECT(calc!Z$8),$C156,INDIRECT(calc!Z$14)))/(COUNTIF(INDIRECT(calc!Z$6),$C156)+COUNTIF(INDIRECT(calc!Z$7),$C156)+COUNTIF(INDIRECT(calc!Z$8),$C156))-SUMIF(INDIRECT(calc!Z$6),$C156,INDIRECT(calc!Z$9))-SUMIF(INDIRECT(calc!Z$7),$C156,INDIRECT(calc!Z$10))-SUMIF(INDIRECT(calc!Z$8),$C156,INDIRECT(calc!Z$11))),"")</f>
        <v/>
      </c>
      <c r="M156" s="158" t="str">
        <f ca="1">IFERROR(IF($C156="","",(SUMIF(INDIRECT(calc!AA$6),$C156,INDIRECT(calc!AA$12))+SUMIF(INDIRECT(calc!AA$7),$C156,INDIRECT(calc!AA$13))+SUMIF(INDIRECT(calc!AA$8),$C156,INDIRECT(calc!AA$14)))/(COUNTIF(INDIRECT(calc!AA$6),$C156)+COUNTIF(INDIRECT(calc!AA$7),$C156)+COUNTIF(INDIRECT(calc!AA$8),$C156))-SUMIF(INDIRECT(calc!AA$6),$C156,INDIRECT(calc!AA$9))-SUMIF(INDIRECT(calc!AA$7),$C156,INDIRECT(calc!AA$10))-SUMIF(INDIRECT(calc!AA$8),$C156,INDIRECT(calc!AA$11))),"")</f>
        <v/>
      </c>
      <c r="N156" s="158" t="str">
        <f ca="1">IFERROR(IF($C156="","",(SUMIF(INDIRECT(calc!AB$6),$C156,INDIRECT(calc!AB$12))+SUMIF(INDIRECT(calc!AB$7),$C156,INDIRECT(calc!AB$13))+SUMIF(INDIRECT(calc!AB$8),$C156,INDIRECT(calc!AB$14)))/(COUNTIF(INDIRECT(calc!AB$6),$C156)+COUNTIF(INDIRECT(calc!AB$7),$C156)+COUNTIF(INDIRECT(calc!AB$8),$C156))-SUMIF(INDIRECT(calc!AB$6),$C156,INDIRECT(calc!AB$9))-SUMIF(INDIRECT(calc!AB$7),$C156,INDIRECT(calc!AB$10))-SUMIF(INDIRECT(calc!AB$8),$C156,INDIRECT(calc!AB$11))),"")</f>
        <v/>
      </c>
      <c r="O156" s="158" t="str">
        <f ca="1">IFERROR(IF($C156="","",(SUMIF(INDIRECT(calc!AC$6),$C156,INDIRECT(calc!AC$12))+SUMIF(INDIRECT(calc!AC$7),$C156,INDIRECT(calc!AC$13))+SUMIF(INDIRECT(calc!AC$8),$C156,INDIRECT(calc!AC$14)))/(COUNTIF(INDIRECT(calc!AC$6),$C156)+COUNTIF(INDIRECT(calc!AC$7),$C156)+COUNTIF(INDIRECT(calc!AC$8),$C156))-SUMIF(INDIRECT(calc!AC$6),$C156,INDIRECT(calc!AC$9))-SUMIF(INDIRECT(calc!AC$7),$C156,INDIRECT(calc!AC$10))-SUMIF(INDIRECT(calc!AC$8),$C156,INDIRECT(calc!AC$11))),"")</f>
        <v/>
      </c>
      <c r="P156" s="158" t="str">
        <f ca="1">IFERROR(IF($C156="","",(SUMIF(INDIRECT(calc!AD$6),$C156,INDIRECT(calc!AD$12))+SUMIF(INDIRECT(calc!AD$7),$C156,INDIRECT(calc!AD$13))+SUMIF(INDIRECT(calc!AD$8),$C156,INDIRECT(calc!AD$14)))/(COUNTIF(INDIRECT(calc!AD$6),$C156)+COUNTIF(INDIRECT(calc!AD$7),$C156)+COUNTIF(INDIRECT(calc!AD$8),$C156))-SUMIF(INDIRECT(calc!AD$6),$C156,INDIRECT(calc!AD$9))-SUMIF(INDIRECT(calc!AD$7),$C156,INDIRECT(calc!AD$10))-SUMIF(INDIRECT(calc!AD$8),$C156,INDIRECT(calc!AD$11))),"")</f>
        <v/>
      </c>
      <c r="Q156" s="158" t="str">
        <f ca="1">IFERROR(IF($C156="","",(SUMIF(INDIRECT(calc!AE$6),$C156,INDIRECT(calc!AE$12))+SUMIF(INDIRECT(calc!AE$7),$C156,INDIRECT(calc!AE$13))+SUMIF(INDIRECT(calc!AE$8),$C156,INDIRECT(calc!AE$14)))/(COUNTIF(INDIRECT(calc!AE$6),$C156)+COUNTIF(INDIRECT(calc!AE$7),$C156)+COUNTIF(INDIRECT(calc!AE$8),$C156))-SUMIF(INDIRECT(calc!AE$6),$C156,INDIRECT(calc!AE$9))-SUMIF(INDIRECT(calc!AE$7),$C156,INDIRECT(calc!AE$10))-SUMIF(INDIRECT(calc!AE$8),$C156,INDIRECT(calc!AE$11))),"")</f>
        <v/>
      </c>
      <c r="R156" s="158" t="str">
        <f ca="1">IFERROR(IF($C156="","",(SUMIF(INDIRECT(calc!AF$6),$C156,INDIRECT(calc!AF$12))+SUMIF(INDIRECT(calc!AF$7),$C156,INDIRECT(calc!AF$13))+SUMIF(INDIRECT(calc!AF$8),$C156,INDIRECT(calc!AF$14)))/(COUNTIF(INDIRECT(calc!AF$6),$C156)+COUNTIF(INDIRECT(calc!AF$7),$C156)+COUNTIF(INDIRECT(calc!AF$8),$C156))-SUMIF(INDIRECT(calc!AF$6),$C156,INDIRECT(calc!AF$9))-SUMIF(INDIRECT(calc!AF$7),$C156,INDIRECT(calc!AF$10))-SUMIF(INDIRECT(calc!AF$8),$C156,INDIRECT(calc!AF$11))),"")</f>
        <v/>
      </c>
      <c r="S156" s="158" t="str">
        <f ca="1">IFERROR(IF($C156="","",(SUMIF(INDIRECT(calc!AG$6),$C156,INDIRECT(calc!AG$12))+SUMIF(INDIRECT(calc!AG$7),$C156,INDIRECT(calc!AG$13))+SUMIF(INDIRECT(calc!AG$8),$C156,INDIRECT(calc!AG$14)))/(COUNTIF(INDIRECT(calc!AG$6),$C156)+COUNTIF(INDIRECT(calc!AG$7),$C156)+COUNTIF(INDIRECT(calc!AG$8),$C156))-SUMIF(INDIRECT(calc!AG$6),$C156,INDIRECT(calc!AG$9))-SUMIF(INDIRECT(calc!AG$7),$C156,INDIRECT(calc!AG$10))-SUMIF(INDIRECT(calc!AG$8),$C156,INDIRECT(calc!AG$11))),"")</f>
        <v/>
      </c>
      <c r="T156" s="158" t="str">
        <f ca="1">IFERROR(IF($C156="","",(SUMIF(INDIRECT(calc!AH$6),$C156,INDIRECT(calc!AH$12))+SUMIF(INDIRECT(calc!AH$7),$C156,INDIRECT(calc!AH$13))+SUMIF(INDIRECT(calc!AH$8),$C156,INDIRECT(calc!AH$14)))/(COUNTIF(INDIRECT(calc!AH$6),$C156)+COUNTIF(INDIRECT(calc!AH$7),$C156)+COUNTIF(INDIRECT(calc!AH$8),$C156))-SUMIF(INDIRECT(calc!AH$6),$C156,INDIRECT(calc!AH$9))-SUMIF(INDIRECT(calc!AH$7),$C156,INDIRECT(calc!AH$10))-SUMIF(INDIRECT(calc!AH$8),$C156,INDIRECT(calc!AH$11))),"")</f>
        <v/>
      </c>
      <c r="U156" s="158" t="str">
        <f ca="1">IFERROR(IF($C156="","",(SUMIF(INDIRECT(calc!AI$6),$C156,INDIRECT(calc!AI$12))+SUMIF(INDIRECT(calc!AI$7),$C156,INDIRECT(calc!AI$13))+SUMIF(INDIRECT(calc!AI$8),$C156,INDIRECT(calc!AI$14)))/(COUNTIF(INDIRECT(calc!AI$6),$C156)+COUNTIF(INDIRECT(calc!AI$7),$C156)+COUNTIF(INDIRECT(calc!AI$8),$C156))-SUMIF(INDIRECT(calc!AI$6),$C156,INDIRECT(calc!AI$9))-SUMIF(INDIRECT(calc!AI$7),$C156,INDIRECT(calc!AI$10))-SUMIF(INDIRECT(calc!AI$8),$C156,INDIRECT(calc!AI$11))),"")</f>
        <v/>
      </c>
      <c r="V156" s="158" t="str">
        <f ca="1">IFERROR(IF($C156="","",(SUMIF(INDIRECT(calc!AJ$6),$C156,INDIRECT(calc!AJ$12))+SUMIF(INDIRECT(calc!AJ$7),$C156,INDIRECT(calc!AJ$13))+SUMIF(INDIRECT(calc!AJ$8),$C156,INDIRECT(calc!AJ$14)))/(COUNTIF(INDIRECT(calc!AJ$6),$C156)+COUNTIF(INDIRECT(calc!AJ$7),$C156)+COUNTIF(INDIRECT(calc!AJ$8),$C156))-SUMIF(INDIRECT(calc!AJ$6),$C156,INDIRECT(calc!AJ$9))-SUMIF(INDIRECT(calc!AJ$7),$C156,INDIRECT(calc!AJ$10))-SUMIF(INDIRECT(calc!AJ$8),$C156,INDIRECT(calc!AJ$11))),"")</f>
        <v/>
      </c>
      <c r="X156" s="137"/>
    </row>
    <row r="157" spans="3:24">
      <c r="C157" s="131" t="str">
        <f t="shared" si="10"/>
        <v/>
      </c>
      <c r="D157" s="131" t="str">
        <f t="shared" si="11"/>
        <v/>
      </c>
      <c r="E157" s="142">
        <f>SUMIF(Stocks!A:$A,$C157,Stocks!$B:$B)</f>
        <v>0</v>
      </c>
      <c r="F157" s="142"/>
      <c r="G157" s="146">
        <f t="shared" ca="1" si="12"/>
        <v>0</v>
      </c>
      <c r="H157" s="158" t="str">
        <f ca="1">IFERROR(IF($C157="","",(SUMIF(INDIRECT(calc!V$6),$C157,INDIRECT(calc!V$12))+SUMIF(INDIRECT(calc!V$7),$C157,INDIRECT(calc!V$13))+SUMIF(INDIRECT(calc!V$8),$C157,INDIRECT(calc!V$14)))/(COUNTIF(INDIRECT(calc!V$6),$C157)+COUNTIF(INDIRECT(calc!V$7),$C157)+COUNTIF(INDIRECT(calc!V$8),$C157))-SUMIF(INDIRECT(calc!V$6),$C157,INDIRECT(calc!V$9))-SUMIF(INDIRECT(calc!V$7),$C157,INDIRECT(calc!V$10))-SUMIF(INDIRECT(calc!V$8),$C157,INDIRECT(calc!V$11))),"")</f>
        <v/>
      </c>
      <c r="I157" s="158" t="str">
        <f ca="1">IFERROR(IF($C157="","",(SUMIF(INDIRECT(calc!W$6),$C157,INDIRECT(calc!W$12))+SUMIF(INDIRECT(calc!W$7),$C157,INDIRECT(calc!W$13))+SUMIF(INDIRECT(calc!W$8),$C157,INDIRECT(calc!W$14)))/(COUNTIF(INDIRECT(calc!W$6),$C157)+COUNTIF(INDIRECT(calc!W$7),$C157)+COUNTIF(INDIRECT(calc!W$8),$C157))-SUMIF(INDIRECT(calc!W$6),$C157,INDIRECT(calc!W$9))-SUMIF(INDIRECT(calc!W$7),$C157,INDIRECT(calc!W$10))-SUMIF(INDIRECT(calc!W$8),$C157,INDIRECT(calc!W$11))),"")</f>
        <v/>
      </c>
      <c r="J157" s="158" t="str">
        <f ca="1">IFERROR(IF($C157="","",(SUMIF(INDIRECT(calc!X$6),$C157,INDIRECT(calc!X$12))+SUMIF(INDIRECT(calc!X$7),$C157,INDIRECT(calc!X$13))+SUMIF(INDIRECT(calc!X$8),$C157,INDIRECT(calc!X$14)))/(COUNTIF(INDIRECT(calc!X$6),$C157)+COUNTIF(INDIRECT(calc!X$7),$C157)+COUNTIF(INDIRECT(calc!X$8),$C157))-SUMIF(INDIRECT(calc!X$6),$C157,INDIRECT(calc!X$9))-SUMIF(INDIRECT(calc!X$7),$C157,INDIRECT(calc!X$10))-SUMIF(INDIRECT(calc!X$8),$C157,INDIRECT(calc!X$11))),"")</f>
        <v/>
      </c>
      <c r="K157" s="158" t="str">
        <f ca="1">IFERROR(IF($C157="","",(SUMIF(INDIRECT(calc!Y$6),$C157,INDIRECT(calc!Y$12))+SUMIF(INDIRECT(calc!Y$7),$C157,INDIRECT(calc!Y$13))+SUMIF(INDIRECT(calc!Y$8),$C157,INDIRECT(calc!Y$14)))/(COUNTIF(INDIRECT(calc!Y$6),$C157)+COUNTIF(INDIRECT(calc!Y$7),$C157)+COUNTIF(INDIRECT(calc!Y$8),$C157))-SUMIF(INDIRECT(calc!Y$6),$C157,INDIRECT(calc!Y$9))-SUMIF(INDIRECT(calc!Y$7),$C157,INDIRECT(calc!Y$10))-SUMIF(INDIRECT(calc!Y$8),$C157,INDIRECT(calc!Y$11))),"")</f>
        <v/>
      </c>
      <c r="L157" s="158" t="str">
        <f ca="1">IFERROR(IF($C157="","",(SUMIF(INDIRECT(calc!Z$6),$C157,INDIRECT(calc!Z$12))+SUMIF(INDIRECT(calc!Z$7),$C157,INDIRECT(calc!Z$13))+SUMIF(INDIRECT(calc!Z$8),$C157,INDIRECT(calc!Z$14)))/(COUNTIF(INDIRECT(calc!Z$6),$C157)+COUNTIF(INDIRECT(calc!Z$7),$C157)+COUNTIF(INDIRECT(calc!Z$8),$C157))-SUMIF(INDIRECT(calc!Z$6),$C157,INDIRECT(calc!Z$9))-SUMIF(INDIRECT(calc!Z$7),$C157,INDIRECT(calc!Z$10))-SUMIF(INDIRECT(calc!Z$8),$C157,INDIRECT(calc!Z$11))),"")</f>
        <v/>
      </c>
      <c r="M157" s="158" t="str">
        <f ca="1">IFERROR(IF($C157="","",(SUMIF(INDIRECT(calc!AA$6),$C157,INDIRECT(calc!AA$12))+SUMIF(INDIRECT(calc!AA$7),$C157,INDIRECT(calc!AA$13))+SUMIF(INDIRECT(calc!AA$8),$C157,INDIRECT(calc!AA$14)))/(COUNTIF(INDIRECT(calc!AA$6),$C157)+COUNTIF(INDIRECT(calc!AA$7),$C157)+COUNTIF(INDIRECT(calc!AA$8),$C157))-SUMIF(INDIRECT(calc!AA$6),$C157,INDIRECT(calc!AA$9))-SUMIF(INDIRECT(calc!AA$7),$C157,INDIRECT(calc!AA$10))-SUMIF(INDIRECT(calc!AA$8),$C157,INDIRECT(calc!AA$11))),"")</f>
        <v/>
      </c>
      <c r="N157" s="158" t="str">
        <f ca="1">IFERROR(IF($C157="","",(SUMIF(INDIRECT(calc!AB$6),$C157,INDIRECT(calc!AB$12))+SUMIF(INDIRECT(calc!AB$7),$C157,INDIRECT(calc!AB$13))+SUMIF(INDIRECT(calc!AB$8),$C157,INDIRECT(calc!AB$14)))/(COUNTIF(INDIRECT(calc!AB$6),$C157)+COUNTIF(INDIRECT(calc!AB$7),$C157)+COUNTIF(INDIRECT(calc!AB$8),$C157))-SUMIF(INDIRECT(calc!AB$6),$C157,INDIRECT(calc!AB$9))-SUMIF(INDIRECT(calc!AB$7),$C157,INDIRECT(calc!AB$10))-SUMIF(INDIRECT(calc!AB$8),$C157,INDIRECT(calc!AB$11))),"")</f>
        <v/>
      </c>
      <c r="O157" s="158" t="str">
        <f ca="1">IFERROR(IF($C157="","",(SUMIF(INDIRECT(calc!AC$6),$C157,INDIRECT(calc!AC$12))+SUMIF(INDIRECT(calc!AC$7),$C157,INDIRECT(calc!AC$13))+SUMIF(INDIRECT(calc!AC$8),$C157,INDIRECT(calc!AC$14)))/(COUNTIF(INDIRECT(calc!AC$6),$C157)+COUNTIF(INDIRECT(calc!AC$7),$C157)+COUNTIF(INDIRECT(calc!AC$8),$C157))-SUMIF(INDIRECT(calc!AC$6),$C157,INDIRECT(calc!AC$9))-SUMIF(INDIRECT(calc!AC$7),$C157,INDIRECT(calc!AC$10))-SUMIF(INDIRECT(calc!AC$8),$C157,INDIRECT(calc!AC$11))),"")</f>
        <v/>
      </c>
      <c r="P157" s="158" t="str">
        <f ca="1">IFERROR(IF($C157="","",(SUMIF(INDIRECT(calc!AD$6),$C157,INDIRECT(calc!AD$12))+SUMIF(INDIRECT(calc!AD$7),$C157,INDIRECT(calc!AD$13))+SUMIF(INDIRECT(calc!AD$8),$C157,INDIRECT(calc!AD$14)))/(COUNTIF(INDIRECT(calc!AD$6),$C157)+COUNTIF(INDIRECT(calc!AD$7),$C157)+COUNTIF(INDIRECT(calc!AD$8),$C157))-SUMIF(INDIRECT(calc!AD$6),$C157,INDIRECT(calc!AD$9))-SUMIF(INDIRECT(calc!AD$7),$C157,INDIRECT(calc!AD$10))-SUMIF(INDIRECT(calc!AD$8),$C157,INDIRECT(calc!AD$11))),"")</f>
        <v/>
      </c>
      <c r="Q157" s="158" t="str">
        <f ca="1">IFERROR(IF($C157="","",(SUMIF(INDIRECT(calc!AE$6),$C157,INDIRECT(calc!AE$12))+SUMIF(INDIRECT(calc!AE$7),$C157,INDIRECT(calc!AE$13))+SUMIF(INDIRECT(calc!AE$8),$C157,INDIRECT(calc!AE$14)))/(COUNTIF(INDIRECT(calc!AE$6),$C157)+COUNTIF(INDIRECT(calc!AE$7),$C157)+COUNTIF(INDIRECT(calc!AE$8),$C157))-SUMIF(INDIRECT(calc!AE$6),$C157,INDIRECT(calc!AE$9))-SUMIF(INDIRECT(calc!AE$7),$C157,INDIRECT(calc!AE$10))-SUMIF(INDIRECT(calc!AE$8),$C157,INDIRECT(calc!AE$11))),"")</f>
        <v/>
      </c>
      <c r="R157" s="158" t="str">
        <f ca="1">IFERROR(IF($C157="","",(SUMIF(INDIRECT(calc!AF$6),$C157,INDIRECT(calc!AF$12))+SUMIF(INDIRECT(calc!AF$7),$C157,INDIRECT(calc!AF$13))+SUMIF(INDIRECT(calc!AF$8),$C157,INDIRECT(calc!AF$14)))/(COUNTIF(INDIRECT(calc!AF$6),$C157)+COUNTIF(INDIRECT(calc!AF$7),$C157)+COUNTIF(INDIRECT(calc!AF$8),$C157))-SUMIF(INDIRECT(calc!AF$6),$C157,INDIRECT(calc!AF$9))-SUMIF(INDIRECT(calc!AF$7),$C157,INDIRECT(calc!AF$10))-SUMIF(INDIRECT(calc!AF$8),$C157,INDIRECT(calc!AF$11))),"")</f>
        <v/>
      </c>
      <c r="S157" s="158" t="str">
        <f ca="1">IFERROR(IF($C157="","",(SUMIF(INDIRECT(calc!AG$6),$C157,INDIRECT(calc!AG$12))+SUMIF(INDIRECT(calc!AG$7),$C157,INDIRECT(calc!AG$13))+SUMIF(INDIRECT(calc!AG$8),$C157,INDIRECT(calc!AG$14)))/(COUNTIF(INDIRECT(calc!AG$6),$C157)+COUNTIF(INDIRECT(calc!AG$7),$C157)+COUNTIF(INDIRECT(calc!AG$8),$C157))-SUMIF(INDIRECT(calc!AG$6),$C157,INDIRECT(calc!AG$9))-SUMIF(INDIRECT(calc!AG$7),$C157,INDIRECT(calc!AG$10))-SUMIF(INDIRECT(calc!AG$8),$C157,INDIRECT(calc!AG$11))),"")</f>
        <v/>
      </c>
      <c r="T157" s="158" t="str">
        <f ca="1">IFERROR(IF($C157="","",(SUMIF(INDIRECT(calc!AH$6),$C157,INDIRECT(calc!AH$12))+SUMIF(INDIRECT(calc!AH$7),$C157,INDIRECT(calc!AH$13))+SUMIF(INDIRECT(calc!AH$8),$C157,INDIRECT(calc!AH$14)))/(COUNTIF(INDIRECT(calc!AH$6),$C157)+COUNTIF(INDIRECT(calc!AH$7),$C157)+COUNTIF(INDIRECT(calc!AH$8),$C157))-SUMIF(INDIRECT(calc!AH$6),$C157,INDIRECT(calc!AH$9))-SUMIF(INDIRECT(calc!AH$7),$C157,INDIRECT(calc!AH$10))-SUMIF(INDIRECT(calc!AH$8),$C157,INDIRECT(calc!AH$11))),"")</f>
        <v/>
      </c>
      <c r="U157" s="158" t="str">
        <f ca="1">IFERROR(IF($C157="","",(SUMIF(INDIRECT(calc!AI$6),$C157,INDIRECT(calc!AI$12))+SUMIF(INDIRECT(calc!AI$7),$C157,INDIRECT(calc!AI$13))+SUMIF(INDIRECT(calc!AI$8),$C157,INDIRECT(calc!AI$14)))/(COUNTIF(INDIRECT(calc!AI$6),$C157)+COUNTIF(INDIRECT(calc!AI$7),$C157)+COUNTIF(INDIRECT(calc!AI$8),$C157))-SUMIF(INDIRECT(calc!AI$6),$C157,INDIRECT(calc!AI$9))-SUMIF(INDIRECT(calc!AI$7),$C157,INDIRECT(calc!AI$10))-SUMIF(INDIRECT(calc!AI$8),$C157,INDIRECT(calc!AI$11))),"")</f>
        <v/>
      </c>
      <c r="V157" s="158" t="str">
        <f ca="1">IFERROR(IF($C157="","",(SUMIF(INDIRECT(calc!AJ$6),$C157,INDIRECT(calc!AJ$12))+SUMIF(INDIRECT(calc!AJ$7),$C157,INDIRECT(calc!AJ$13))+SUMIF(INDIRECT(calc!AJ$8),$C157,INDIRECT(calc!AJ$14)))/(COUNTIF(INDIRECT(calc!AJ$6),$C157)+COUNTIF(INDIRECT(calc!AJ$7),$C157)+COUNTIF(INDIRECT(calc!AJ$8),$C157))-SUMIF(INDIRECT(calc!AJ$6),$C157,INDIRECT(calc!AJ$9))-SUMIF(INDIRECT(calc!AJ$7),$C157,INDIRECT(calc!AJ$10))-SUMIF(INDIRECT(calc!AJ$8),$C157,INDIRECT(calc!AJ$11))),"")</f>
        <v/>
      </c>
      <c r="X157" s="137"/>
    </row>
    <row r="158" spans="3:24">
      <c r="C158" s="131" t="str">
        <f t="shared" si="10"/>
        <v/>
      </c>
      <c r="D158" s="131" t="str">
        <f t="shared" si="11"/>
        <v/>
      </c>
      <c r="E158" s="142">
        <f>SUMIF(Stocks!A:$A,$C158,Stocks!$B:$B)</f>
        <v>0</v>
      </c>
      <c r="F158" s="142"/>
      <c r="G158" s="146">
        <f t="shared" ca="1" si="12"/>
        <v>0</v>
      </c>
      <c r="H158" s="158" t="str">
        <f ca="1">IFERROR(IF($C158="","",(SUMIF(INDIRECT(calc!V$6),$C158,INDIRECT(calc!V$12))+SUMIF(INDIRECT(calc!V$7),$C158,INDIRECT(calc!V$13))+SUMIF(INDIRECT(calc!V$8),$C158,INDIRECT(calc!V$14)))/(COUNTIF(INDIRECT(calc!V$6),$C158)+COUNTIF(INDIRECT(calc!V$7),$C158)+COUNTIF(INDIRECT(calc!V$8),$C158))-SUMIF(INDIRECT(calc!V$6),$C158,INDIRECT(calc!V$9))-SUMIF(INDIRECT(calc!V$7),$C158,INDIRECT(calc!V$10))-SUMIF(INDIRECT(calc!V$8),$C158,INDIRECT(calc!V$11))),"")</f>
        <v/>
      </c>
      <c r="I158" s="158" t="str">
        <f ca="1">IFERROR(IF($C158="","",(SUMIF(INDIRECT(calc!W$6),$C158,INDIRECT(calc!W$12))+SUMIF(INDIRECT(calc!W$7),$C158,INDIRECT(calc!W$13))+SUMIF(INDIRECT(calc!W$8),$C158,INDIRECT(calc!W$14)))/(COUNTIF(INDIRECT(calc!W$6),$C158)+COUNTIF(INDIRECT(calc!W$7),$C158)+COUNTIF(INDIRECT(calc!W$8),$C158))-SUMIF(INDIRECT(calc!W$6),$C158,INDIRECT(calc!W$9))-SUMIF(INDIRECT(calc!W$7),$C158,INDIRECT(calc!W$10))-SUMIF(INDIRECT(calc!W$8),$C158,INDIRECT(calc!W$11))),"")</f>
        <v/>
      </c>
      <c r="J158" s="158" t="str">
        <f ca="1">IFERROR(IF($C158="","",(SUMIF(INDIRECT(calc!X$6),$C158,INDIRECT(calc!X$12))+SUMIF(INDIRECT(calc!X$7),$C158,INDIRECT(calc!X$13))+SUMIF(INDIRECT(calc!X$8),$C158,INDIRECT(calc!X$14)))/(COUNTIF(INDIRECT(calc!X$6),$C158)+COUNTIF(INDIRECT(calc!X$7),$C158)+COUNTIF(INDIRECT(calc!X$8),$C158))-SUMIF(INDIRECT(calc!X$6),$C158,INDIRECT(calc!X$9))-SUMIF(INDIRECT(calc!X$7),$C158,INDIRECT(calc!X$10))-SUMIF(INDIRECT(calc!X$8),$C158,INDIRECT(calc!X$11))),"")</f>
        <v/>
      </c>
      <c r="K158" s="158" t="str">
        <f ca="1">IFERROR(IF($C158="","",(SUMIF(INDIRECT(calc!Y$6),$C158,INDIRECT(calc!Y$12))+SUMIF(INDIRECT(calc!Y$7),$C158,INDIRECT(calc!Y$13))+SUMIF(INDIRECT(calc!Y$8),$C158,INDIRECT(calc!Y$14)))/(COUNTIF(INDIRECT(calc!Y$6),$C158)+COUNTIF(INDIRECT(calc!Y$7),$C158)+COUNTIF(INDIRECT(calc!Y$8),$C158))-SUMIF(INDIRECT(calc!Y$6),$C158,INDIRECT(calc!Y$9))-SUMIF(INDIRECT(calc!Y$7),$C158,INDIRECT(calc!Y$10))-SUMIF(INDIRECT(calc!Y$8),$C158,INDIRECT(calc!Y$11))),"")</f>
        <v/>
      </c>
      <c r="L158" s="158" t="str">
        <f ca="1">IFERROR(IF($C158="","",(SUMIF(INDIRECT(calc!Z$6),$C158,INDIRECT(calc!Z$12))+SUMIF(INDIRECT(calc!Z$7),$C158,INDIRECT(calc!Z$13))+SUMIF(INDIRECT(calc!Z$8),$C158,INDIRECT(calc!Z$14)))/(COUNTIF(INDIRECT(calc!Z$6),$C158)+COUNTIF(INDIRECT(calc!Z$7),$C158)+COUNTIF(INDIRECT(calc!Z$8),$C158))-SUMIF(INDIRECT(calc!Z$6),$C158,INDIRECT(calc!Z$9))-SUMIF(INDIRECT(calc!Z$7),$C158,INDIRECT(calc!Z$10))-SUMIF(INDIRECT(calc!Z$8),$C158,INDIRECT(calc!Z$11))),"")</f>
        <v/>
      </c>
      <c r="M158" s="158" t="str">
        <f ca="1">IFERROR(IF($C158="","",(SUMIF(INDIRECT(calc!AA$6),$C158,INDIRECT(calc!AA$12))+SUMIF(INDIRECT(calc!AA$7),$C158,INDIRECT(calc!AA$13))+SUMIF(INDIRECT(calc!AA$8),$C158,INDIRECT(calc!AA$14)))/(COUNTIF(INDIRECT(calc!AA$6),$C158)+COUNTIF(INDIRECT(calc!AA$7),$C158)+COUNTIF(INDIRECT(calc!AA$8),$C158))-SUMIF(INDIRECT(calc!AA$6),$C158,INDIRECT(calc!AA$9))-SUMIF(INDIRECT(calc!AA$7),$C158,INDIRECT(calc!AA$10))-SUMIF(INDIRECT(calc!AA$8),$C158,INDIRECT(calc!AA$11))),"")</f>
        <v/>
      </c>
      <c r="N158" s="158" t="str">
        <f ca="1">IFERROR(IF($C158="","",(SUMIF(INDIRECT(calc!AB$6),$C158,INDIRECT(calc!AB$12))+SUMIF(INDIRECT(calc!AB$7),$C158,INDIRECT(calc!AB$13))+SUMIF(INDIRECT(calc!AB$8),$C158,INDIRECT(calc!AB$14)))/(COUNTIF(INDIRECT(calc!AB$6),$C158)+COUNTIF(INDIRECT(calc!AB$7),$C158)+COUNTIF(INDIRECT(calc!AB$8),$C158))-SUMIF(INDIRECT(calc!AB$6),$C158,INDIRECT(calc!AB$9))-SUMIF(INDIRECT(calc!AB$7),$C158,INDIRECT(calc!AB$10))-SUMIF(INDIRECT(calc!AB$8),$C158,INDIRECT(calc!AB$11))),"")</f>
        <v/>
      </c>
      <c r="O158" s="158" t="str">
        <f ca="1">IFERROR(IF($C158="","",(SUMIF(INDIRECT(calc!AC$6),$C158,INDIRECT(calc!AC$12))+SUMIF(INDIRECT(calc!AC$7),$C158,INDIRECT(calc!AC$13))+SUMIF(INDIRECT(calc!AC$8),$C158,INDIRECT(calc!AC$14)))/(COUNTIF(INDIRECT(calc!AC$6),$C158)+COUNTIF(INDIRECT(calc!AC$7),$C158)+COUNTIF(INDIRECT(calc!AC$8),$C158))-SUMIF(INDIRECT(calc!AC$6),$C158,INDIRECT(calc!AC$9))-SUMIF(INDIRECT(calc!AC$7),$C158,INDIRECT(calc!AC$10))-SUMIF(INDIRECT(calc!AC$8),$C158,INDIRECT(calc!AC$11))),"")</f>
        <v/>
      </c>
      <c r="P158" s="158" t="str">
        <f ca="1">IFERROR(IF($C158="","",(SUMIF(INDIRECT(calc!AD$6),$C158,INDIRECT(calc!AD$12))+SUMIF(INDIRECT(calc!AD$7),$C158,INDIRECT(calc!AD$13))+SUMIF(INDIRECT(calc!AD$8),$C158,INDIRECT(calc!AD$14)))/(COUNTIF(INDIRECT(calc!AD$6),$C158)+COUNTIF(INDIRECT(calc!AD$7),$C158)+COUNTIF(INDIRECT(calc!AD$8),$C158))-SUMIF(INDIRECT(calc!AD$6),$C158,INDIRECT(calc!AD$9))-SUMIF(INDIRECT(calc!AD$7),$C158,INDIRECT(calc!AD$10))-SUMIF(INDIRECT(calc!AD$8),$C158,INDIRECT(calc!AD$11))),"")</f>
        <v/>
      </c>
      <c r="Q158" s="158" t="str">
        <f ca="1">IFERROR(IF($C158="","",(SUMIF(INDIRECT(calc!AE$6),$C158,INDIRECT(calc!AE$12))+SUMIF(INDIRECT(calc!AE$7),$C158,INDIRECT(calc!AE$13))+SUMIF(INDIRECT(calc!AE$8),$C158,INDIRECT(calc!AE$14)))/(COUNTIF(INDIRECT(calc!AE$6),$C158)+COUNTIF(INDIRECT(calc!AE$7),$C158)+COUNTIF(INDIRECT(calc!AE$8),$C158))-SUMIF(INDIRECT(calc!AE$6),$C158,INDIRECT(calc!AE$9))-SUMIF(INDIRECT(calc!AE$7),$C158,INDIRECT(calc!AE$10))-SUMIF(INDIRECT(calc!AE$8),$C158,INDIRECT(calc!AE$11))),"")</f>
        <v/>
      </c>
      <c r="R158" s="158" t="str">
        <f ca="1">IFERROR(IF($C158="","",(SUMIF(INDIRECT(calc!AF$6),$C158,INDIRECT(calc!AF$12))+SUMIF(INDIRECT(calc!AF$7),$C158,INDIRECT(calc!AF$13))+SUMIF(INDIRECT(calc!AF$8),$C158,INDIRECT(calc!AF$14)))/(COUNTIF(INDIRECT(calc!AF$6),$C158)+COUNTIF(INDIRECT(calc!AF$7),$C158)+COUNTIF(INDIRECT(calc!AF$8),$C158))-SUMIF(INDIRECT(calc!AF$6),$C158,INDIRECT(calc!AF$9))-SUMIF(INDIRECT(calc!AF$7),$C158,INDIRECT(calc!AF$10))-SUMIF(INDIRECT(calc!AF$8),$C158,INDIRECT(calc!AF$11))),"")</f>
        <v/>
      </c>
      <c r="S158" s="158" t="str">
        <f ca="1">IFERROR(IF($C158="","",(SUMIF(INDIRECT(calc!AG$6),$C158,INDIRECT(calc!AG$12))+SUMIF(INDIRECT(calc!AG$7),$C158,INDIRECT(calc!AG$13))+SUMIF(INDIRECT(calc!AG$8),$C158,INDIRECT(calc!AG$14)))/(COUNTIF(INDIRECT(calc!AG$6),$C158)+COUNTIF(INDIRECT(calc!AG$7),$C158)+COUNTIF(INDIRECT(calc!AG$8),$C158))-SUMIF(INDIRECT(calc!AG$6),$C158,INDIRECT(calc!AG$9))-SUMIF(INDIRECT(calc!AG$7),$C158,INDIRECT(calc!AG$10))-SUMIF(INDIRECT(calc!AG$8),$C158,INDIRECT(calc!AG$11))),"")</f>
        <v/>
      </c>
      <c r="T158" s="158" t="str">
        <f ca="1">IFERROR(IF($C158="","",(SUMIF(INDIRECT(calc!AH$6),$C158,INDIRECT(calc!AH$12))+SUMIF(INDIRECT(calc!AH$7),$C158,INDIRECT(calc!AH$13))+SUMIF(INDIRECT(calc!AH$8),$C158,INDIRECT(calc!AH$14)))/(COUNTIF(INDIRECT(calc!AH$6),$C158)+COUNTIF(INDIRECT(calc!AH$7),$C158)+COUNTIF(INDIRECT(calc!AH$8),$C158))-SUMIF(INDIRECT(calc!AH$6),$C158,INDIRECT(calc!AH$9))-SUMIF(INDIRECT(calc!AH$7),$C158,INDIRECT(calc!AH$10))-SUMIF(INDIRECT(calc!AH$8),$C158,INDIRECT(calc!AH$11))),"")</f>
        <v/>
      </c>
      <c r="U158" s="158" t="str">
        <f ca="1">IFERROR(IF($C158="","",(SUMIF(INDIRECT(calc!AI$6),$C158,INDIRECT(calc!AI$12))+SUMIF(INDIRECT(calc!AI$7),$C158,INDIRECT(calc!AI$13))+SUMIF(INDIRECT(calc!AI$8),$C158,INDIRECT(calc!AI$14)))/(COUNTIF(INDIRECT(calc!AI$6),$C158)+COUNTIF(INDIRECT(calc!AI$7),$C158)+COUNTIF(INDIRECT(calc!AI$8),$C158))-SUMIF(INDIRECT(calc!AI$6),$C158,INDIRECT(calc!AI$9))-SUMIF(INDIRECT(calc!AI$7),$C158,INDIRECT(calc!AI$10))-SUMIF(INDIRECT(calc!AI$8),$C158,INDIRECT(calc!AI$11))),"")</f>
        <v/>
      </c>
      <c r="V158" s="158" t="str">
        <f ca="1">IFERROR(IF($C158="","",(SUMIF(INDIRECT(calc!AJ$6),$C158,INDIRECT(calc!AJ$12))+SUMIF(INDIRECT(calc!AJ$7),$C158,INDIRECT(calc!AJ$13))+SUMIF(INDIRECT(calc!AJ$8),$C158,INDIRECT(calc!AJ$14)))/(COUNTIF(INDIRECT(calc!AJ$6),$C158)+COUNTIF(INDIRECT(calc!AJ$7),$C158)+COUNTIF(INDIRECT(calc!AJ$8),$C158))-SUMIF(INDIRECT(calc!AJ$6),$C158,INDIRECT(calc!AJ$9))-SUMIF(INDIRECT(calc!AJ$7),$C158,INDIRECT(calc!AJ$10))-SUMIF(INDIRECT(calc!AJ$8),$C158,INDIRECT(calc!AJ$11))),"")</f>
        <v/>
      </c>
      <c r="X158" s="137"/>
    </row>
    <row r="159" spans="3:24">
      <c r="C159" s="131" t="str">
        <f t="shared" si="10"/>
        <v/>
      </c>
      <c r="D159" s="131" t="str">
        <f t="shared" si="11"/>
        <v/>
      </c>
      <c r="E159" s="142">
        <f>SUMIF(Stocks!A:$A,$C159,Stocks!$B:$B)</f>
        <v>0</v>
      </c>
      <c r="F159" s="142"/>
      <c r="G159" s="146">
        <f t="shared" ca="1" si="12"/>
        <v>0</v>
      </c>
      <c r="H159" s="158" t="str">
        <f ca="1">IFERROR(IF($C159="","",(SUMIF(INDIRECT(calc!V$6),$C159,INDIRECT(calc!V$12))+SUMIF(INDIRECT(calc!V$7),$C159,INDIRECT(calc!V$13))+SUMIF(INDIRECT(calc!V$8),$C159,INDIRECT(calc!V$14)))/(COUNTIF(INDIRECT(calc!V$6),$C159)+COUNTIF(INDIRECT(calc!V$7),$C159)+COUNTIF(INDIRECT(calc!V$8),$C159))-SUMIF(INDIRECT(calc!V$6),$C159,INDIRECT(calc!V$9))-SUMIF(INDIRECT(calc!V$7),$C159,INDIRECT(calc!V$10))-SUMIF(INDIRECT(calc!V$8),$C159,INDIRECT(calc!V$11))),"")</f>
        <v/>
      </c>
      <c r="I159" s="158" t="str">
        <f ca="1">IFERROR(IF($C159="","",(SUMIF(INDIRECT(calc!W$6),$C159,INDIRECT(calc!W$12))+SUMIF(INDIRECT(calc!W$7),$C159,INDIRECT(calc!W$13))+SUMIF(INDIRECT(calc!W$8),$C159,INDIRECT(calc!W$14)))/(COUNTIF(INDIRECT(calc!W$6),$C159)+COUNTIF(INDIRECT(calc!W$7),$C159)+COUNTIF(INDIRECT(calc!W$8),$C159))-SUMIF(INDIRECT(calc!W$6),$C159,INDIRECT(calc!W$9))-SUMIF(INDIRECT(calc!W$7),$C159,INDIRECT(calc!W$10))-SUMIF(INDIRECT(calc!W$8),$C159,INDIRECT(calc!W$11))),"")</f>
        <v/>
      </c>
      <c r="J159" s="158" t="str">
        <f ca="1">IFERROR(IF($C159="","",(SUMIF(INDIRECT(calc!X$6),$C159,INDIRECT(calc!X$12))+SUMIF(INDIRECT(calc!X$7),$C159,INDIRECT(calc!X$13))+SUMIF(INDIRECT(calc!X$8),$C159,INDIRECT(calc!X$14)))/(COUNTIF(INDIRECT(calc!X$6),$C159)+COUNTIF(INDIRECT(calc!X$7),$C159)+COUNTIF(INDIRECT(calc!X$8),$C159))-SUMIF(INDIRECT(calc!X$6),$C159,INDIRECT(calc!X$9))-SUMIF(INDIRECT(calc!X$7),$C159,INDIRECT(calc!X$10))-SUMIF(INDIRECT(calc!X$8),$C159,INDIRECT(calc!X$11))),"")</f>
        <v/>
      </c>
      <c r="K159" s="158" t="str">
        <f ca="1">IFERROR(IF($C159="","",(SUMIF(INDIRECT(calc!Y$6),$C159,INDIRECT(calc!Y$12))+SUMIF(INDIRECT(calc!Y$7),$C159,INDIRECT(calc!Y$13))+SUMIF(INDIRECT(calc!Y$8),$C159,INDIRECT(calc!Y$14)))/(COUNTIF(INDIRECT(calc!Y$6),$C159)+COUNTIF(INDIRECT(calc!Y$7),$C159)+COUNTIF(INDIRECT(calc!Y$8),$C159))-SUMIF(INDIRECT(calc!Y$6),$C159,INDIRECT(calc!Y$9))-SUMIF(INDIRECT(calc!Y$7),$C159,INDIRECT(calc!Y$10))-SUMIF(INDIRECT(calc!Y$8),$C159,INDIRECT(calc!Y$11))),"")</f>
        <v/>
      </c>
      <c r="L159" s="158" t="str">
        <f ca="1">IFERROR(IF($C159="","",(SUMIF(INDIRECT(calc!Z$6),$C159,INDIRECT(calc!Z$12))+SUMIF(INDIRECT(calc!Z$7),$C159,INDIRECT(calc!Z$13))+SUMIF(INDIRECT(calc!Z$8),$C159,INDIRECT(calc!Z$14)))/(COUNTIF(INDIRECT(calc!Z$6),$C159)+COUNTIF(INDIRECT(calc!Z$7),$C159)+COUNTIF(INDIRECT(calc!Z$8),$C159))-SUMIF(INDIRECT(calc!Z$6),$C159,INDIRECT(calc!Z$9))-SUMIF(INDIRECT(calc!Z$7),$C159,INDIRECT(calc!Z$10))-SUMIF(INDIRECT(calc!Z$8),$C159,INDIRECT(calc!Z$11))),"")</f>
        <v/>
      </c>
      <c r="M159" s="158" t="str">
        <f ca="1">IFERROR(IF($C159="","",(SUMIF(INDIRECT(calc!AA$6),$C159,INDIRECT(calc!AA$12))+SUMIF(INDIRECT(calc!AA$7),$C159,INDIRECT(calc!AA$13))+SUMIF(INDIRECT(calc!AA$8),$C159,INDIRECT(calc!AA$14)))/(COUNTIF(INDIRECT(calc!AA$6),$C159)+COUNTIF(INDIRECT(calc!AA$7),$C159)+COUNTIF(INDIRECT(calc!AA$8),$C159))-SUMIF(INDIRECT(calc!AA$6),$C159,INDIRECT(calc!AA$9))-SUMIF(INDIRECT(calc!AA$7),$C159,INDIRECT(calc!AA$10))-SUMIF(INDIRECT(calc!AA$8),$C159,INDIRECT(calc!AA$11))),"")</f>
        <v/>
      </c>
      <c r="N159" s="158" t="str">
        <f ca="1">IFERROR(IF($C159="","",(SUMIF(INDIRECT(calc!AB$6),$C159,INDIRECT(calc!AB$12))+SUMIF(INDIRECT(calc!AB$7),$C159,INDIRECT(calc!AB$13))+SUMIF(INDIRECT(calc!AB$8),$C159,INDIRECT(calc!AB$14)))/(COUNTIF(INDIRECT(calc!AB$6),$C159)+COUNTIF(INDIRECT(calc!AB$7),$C159)+COUNTIF(INDIRECT(calc!AB$8),$C159))-SUMIF(INDIRECT(calc!AB$6),$C159,INDIRECT(calc!AB$9))-SUMIF(INDIRECT(calc!AB$7),$C159,INDIRECT(calc!AB$10))-SUMIF(INDIRECT(calc!AB$8),$C159,INDIRECT(calc!AB$11))),"")</f>
        <v/>
      </c>
      <c r="O159" s="158" t="str">
        <f ca="1">IFERROR(IF($C159="","",(SUMIF(INDIRECT(calc!AC$6),$C159,INDIRECT(calc!AC$12))+SUMIF(INDIRECT(calc!AC$7),$C159,INDIRECT(calc!AC$13))+SUMIF(INDIRECT(calc!AC$8),$C159,INDIRECT(calc!AC$14)))/(COUNTIF(INDIRECT(calc!AC$6),$C159)+COUNTIF(INDIRECT(calc!AC$7),$C159)+COUNTIF(INDIRECT(calc!AC$8),$C159))-SUMIF(INDIRECT(calc!AC$6),$C159,INDIRECT(calc!AC$9))-SUMIF(INDIRECT(calc!AC$7),$C159,INDIRECT(calc!AC$10))-SUMIF(INDIRECT(calc!AC$8),$C159,INDIRECT(calc!AC$11))),"")</f>
        <v/>
      </c>
      <c r="P159" s="158" t="str">
        <f ca="1">IFERROR(IF($C159="","",(SUMIF(INDIRECT(calc!AD$6),$C159,INDIRECT(calc!AD$12))+SUMIF(INDIRECT(calc!AD$7),$C159,INDIRECT(calc!AD$13))+SUMIF(INDIRECT(calc!AD$8),$C159,INDIRECT(calc!AD$14)))/(COUNTIF(INDIRECT(calc!AD$6),$C159)+COUNTIF(INDIRECT(calc!AD$7),$C159)+COUNTIF(INDIRECT(calc!AD$8),$C159))-SUMIF(INDIRECT(calc!AD$6),$C159,INDIRECT(calc!AD$9))-SUMIF(INDIRECT(calc!AD$7),$C159,INDIRECT(calc!AD$10))-SUMIF(INDIRECT(calc!AD$8),$C159,INDIRECT(calc!AD$11))),"")</f>
        <v/>
      </c>
      <c r="Q159" s="158" t="str">
        <f ca="1">IFERROR(IF($C159="","",(SUMIF(INDIRECT(calc!AE$6),$C159,INDIRECT(calc!AE$12))+SUMIF(INDIRECT(calc!AE$7),$C159,INDIRECT(calc!AE$13))+SUMIF(INDIRECT(calc!AE$8),$C159,INDIRECT(calc!AE$14)))/(COUNTIF(INDIRECT(calc!AE$6),$C159)+COUNTIF(INDIRECT(calc!AE$7),$C159)+COUNTIF(INDIRECT(calc!AE$8),$C159))-SUMIF(INDIRECT(calc!AE$6),$C159,INDIRECT(calc!AE$9))-SUMIF(INDIRECT(calc!AE$7),$C159,INDIRECT(calc!AE$10))-SUMIF(INDIRECT(calc!AE$8),$C159,INDIRECT(calc!AE$11))),"")</f>
        <v/>
      </c>
      <c r="R159" s="158" t="str">
        <f ca="1">IFERROR(IF($C159="","",(SUMIF(INDIRECT(calc!AF$6),$C159,INDIRECT(calc!AF$12))+SUMIF(INDIRECT(calc!AF$7),$C159,INDIRECT(calc!AF$13))+SUMIF(INDIRECT(calc!AF$8),$C159,INDIRECT(calc!AF$14)))/(COUNTIF(INDIRECT(calc!AF$6),$C159)+COUNTIF(INDIRECT(calc!AF$7),$C159)+COUNTIF(INDIRECT(calc!AF$8),$C159))-SUMIF(INDIRECT(calc!AF$6),$C159,INDIRECT(calc!AF$9))-SUMIF(INDIRECT(calc!AF$7),$C159,INDIRECT(calc!AF$10))-SUMIF(INDIRECT(calc!AF$8),$C159,INDIRECT(calc!AF$11))),"")</f>
        <v/>
      </c>
      <c r="S159" s="158" t="str">
        <f ca="1">IFERROR(IF($C159="","",(SUMIF(INDIRECT(calc!AG$6),$C159,INDIRECT(calc!AG$12))+SUMIF(INDIRECT(calc!AG$7),$C159,INDIRECT(calc!AG$13))+SUMIF(INDIRECT(calc!AG$8),$C159,INDIRECT(calc!AG$14)))/(COUNTIF(INDIRECT(calc!AG$6),$C159)+COUNTIF(INDIRECT(calc!AG$7),$C159)+COUNTIF(INDIRECT(calc!AG$8),$C159))-SUMIF(INDIRECT(calc!AG$6),$C159,INDIRECT(calc!AG$9))-SUMIF(INDIRECT(calc!AG$7),$C159,INDIRECT(calc!AG$10))-SUMIF(INDIRECT(calc!AG$8),$C159,INDIRECT(calc!AG$11))),"")</f>
        <v/>
      </c>
      <c r="T159" s="158" t="str">
        <f ca="1">IFERROR(IF($C159="","",(SUMIF(INDIRECT(calc!AH$6),$C159,INDIRECT(calc!AH$12))+SUMIF(INDIRECT(calc!AH$7),$C159,INDIRECT(calc!AH$13))+SUMIF(INDIRECT(calc!AH$8),$C159,INDIRECT(calc!AH$14)))/(COUNTIF(INDIRECT(calc!AH$6),$C159)+COUNTIF(INDIRECT(calc!AH$7),$C159)+COUNTIF(INDIRECT(calc!AH$8),$C159))-SUMIF(INDIRECT(calc!AH$6),$C159,INDIRECT(calc!AH$9))-SUMIF(INDIRECT(calc!AH$7),$C159,INDIRECT(calc!AH$10))-SUMIF(INDIRECT(calc!AH$8),$C159,INDIRECT(calc!AH$11))),"")</f>
        <v/>
      </c>
      <c r="U159" s="158" t="str">
        <f ca="1">IFERROR(IF($C159="","",(SUMIF(INDIRECT(calc!AI$6),$C159,INDIRECT(calc!AI$12))+SUMIF(INDIRECT(calc!AI$7),$C159,INDIRECT(calc!AI$13))+SUMIF(INDIRECT(calc!AI$8),$C159,INDIRECT(calc!AI$14)))/(COUNTIF(INDIRECT(calc!AI$6),$C159)+COUNTIF(INDIRECT(calc!AI$7),$C159)+COUNTIF(INDIRECT(calc!AI$8),$C159))-SUMIF(INDIRECT(calc!AI$6),$C159,INDIRECT(calc!AI$9))-SUMIF(INDIRECT(calc!AI$7),$C159,INDIRECT(calc!AI$10))-SUMIF(INDIRECT(calc!AI$8),$C159,INDIRECT(calc!AI$11))),"")</f>
        <v/>
      </c>
      <c r="V159" s="158" t="str">
        <f ca="1">IFERROR(IF($C159="","",(SUMIF(INDIRECT(calc!AJ$6),$C159,INDIRECT(calc!AJ$12))+SUMIF(INDIRECT(calc!AJ$7),$C159,INDIRECT(calc!AJ$13))+SUMIF(INDIRECT(calc!AJ$8),$C159,INDIRECT(calc!AJ$14)))/(COUNTIF(INDIRECT(calc!AJ$6),$C159)+COUNTIF(INDIRECT(calc!AJ$7),$C159)+COUNTIF(INDIRECT(calc!AJ$8),$C159))-SUMIF(INDIRECT(calc!AJ$6),$C159,INDIRECT(calc!AJ$9))-SUMIF(INDIRECT(calc!AJ$7),$C159,INDIRECT(calc!AJ$10))-SUMIF(INDIRECT(calc!AJ$8),$C159,INDIRECT(calc!AJ$11))),"")</f>
        <v/>
      </c>
      <c r="X159" s="137"/>
    </row>
    <row r="160" spans="3:24">
      <c r="C160" s="131" t="str">
        <f t="shared" si="10"/>
        <v/>
      </c>
      <c r="D160" s="131" t="str">
        <f t="shared" si="11"/>
        <v/>
      </c>
      <c r="E160" s="142">
        <f>SUMIF(Stocks!A:$A,$C160,Stocks!$B:$B)</f>
        <v>0</v>
      </c>
      <c r="F160" s="142"/>
      <c r="G160" s="146">
        <f t="shared" ca="1" si="12"/>
        <v>0</v>
      </c>
      <c r="H160" s="158" t="str">
        <f ca="1">IFERROR(IF($C160="","",(SUMIF(INDIRECT(calc!V$6),$C160,INDIRECT(calc!V$12))+SUMIF(INDIRECT(calc!V$7),$C160,INDIRECT(calc!V$13))+SUMIF(INDIRECT(calc!V$8),$C160,INDIRECT(calc!V$14)))/(COUNTIF(INDIRECT(calc!V$6),$C160)+COUNTIF(INDIRECT(calc!V$7),$C160)+COUNTIF(INDIRECT(calc!V$8),$C160))-SUMIF(INDIRECT(calc!V$6),$C160,INDIRECT(calc!V$9))-SUMIF(INDIRECT(calc!V$7),$C160,INDIRECT(calc!V$10))-SUMIF(INDIRECT(calc!V$8),$C160,INDIRECT(calc!V$11))),"")</f>
        <v/>
      </c>
      <c r="I160" s="158" t="str">
        <f ca="1">IFERROR(IF($C160="","",(SUMIF(INDIRECT(calc!W$6),$C160,INDIRECT(calc!W$12))+SUMIF(INDIRECT(calc!W$7),$C160,INDIRECT(calc!W$13))+SUMIF(INDIRECT(calc!W$8),$C160,INDIRECT(calc!W$14)))/(COUNTIF(INDIRECT(calc!W$6),$C160)+COUNTIF(INDIRECT(calc!W$7),$C160)+COUNTIF(INDIRECT(calc!W$8),$C160))-SUMIF(INDIRECT(calc!W$6),$C160,INDIRECT(calc!W$9))-SUMIF(INDIRECT(calc!W$7),$C160,INDIRECT(calc!W$10))-SUMIF(INDIRECT(calc!W$8),$C160,INDIRECT(calc!W$11))),"")</f>
        <v/>
      </c>
      <c r="J160" s="158" t="str">
        <f ca="1">IFERROR(IF($C160="","",(SUMIF(INDIRECT(calc!X$6),$C160,INDIRECT(calc!X$12))+SUMIF(INDIRECT(calc!X$7),$C160,INDIRECT(calc!X$13))+SUMIF(INDIRECT(calc!X$8),$C160,INDIRECT(calc!X$14)))/(COUNTIF(INDIRECT(calc!X$6),$C160)+COUNTIF(INDIRECT(calc!X$7),$C160)+COUNTIF(INDIRECT(calc!X$8),$C160))-SUMIF(INDIRECT(calc!X$6),$C160,INDIRECT(calc!X$9))-SUMIF(INDIRECT(calc!X$7),$C160,INDIRECT(calc!X$10))-SUMIF(INDIRECT(calc!X$8),$C160,INDIRECT(calc!X$11))),"")</f>
        <v/>
      </c>
      <c r="K160" s="158" t="str">
        <f ca="1">IFERROR(IF($C160="","",(SUMIF(INDIRECT(calc!Y$6),$C160,INDIRECT(calc!Y$12))+SUMIF(INDIRECT(calc!Y$7),$C160,INDIRECT(calc!Y$13))+SUMIF(INDIRECT(calc!Y$8),$C160,INDIRECT(calc!Y$14)))/(COUNTIF(INDIRECT(calc!Y$6),$C160)+COUNTIF(INDIRECT(calc!Y$7),$C160)+COUNTIF(INDIRECT(calc!Y$8),$C160))-SUMIF(INDIRECT(calc!Y$6),$C160,INDIRECT(calc!Y$9))-SUMIF(INDIRECT(calc!Y$7),$C160,INDIRECT(calc!Y$10))-SUMIF(INDIRECT(calc!Y$8),$C160,INDIRECT(calc!Y$11))),"")</f>
        <v/>
      </c>
      <c r="L160" s="158" t="str">
        <f ca="1">IFERROR(IF($C160="","",(SUMIF(INDIRECT(calc!Z$6),$C160,INDIRECT(calc!Z$12))+SUMIF(INDIRECT(calc!Z$7),$C160,INDIRECT(calc!Z$13))+SUMIF(INDIRECT(calc!Z$8),$C160,INDIRECT(calc!Z$14)))/(COUNTIF(INDIRECT(calc!Z$6),$C160)+COUNTIF(INDIRECT(calc!Z$7),$C160)+COUNTIF(INDIRECT(calc!Z$8),$C160))-SUMIF(INDIRECT(calc!Z$6),$C160,INDIRECT(calc!Z$9))-SUMIF(INDIRECT(calc!Z$7),$C160,INDIRECT(calc!Z$10))-SUMIF(INDIRECT(calc!Z$8),$C160,INDIRECT(calc!Z$11))),"")</f>
        <v/>
      </c>
      <c r="M160" s="158" t="str">
        <f ca="1">IFERROR(IF($C160="","",(SUMIF(INDIRECT(calc!AA$6),$C160,INDIRECT(calc!AA$12))+SUMIF(INDIRECT(calc!AA$7),$C160,INDIRECT(calc!AA$13))+SUMIF(INDIRECT(calc!AA$8),$C160,INDIRECT(calc!AA$14)))/(COUNTIF(INDIRECT(calc!AA$6),$C160)+COUNTIF(INDIRECT(calc!AA$7),$C160)+COUNTIF(INDIRECT(calc!AA$8),$C160))-SUMIF(INDIRECT(calc!AA$6),$C160,INDIRECT(calc!AA$9))-SUMIF(INDIRECT(calc!AA$7),$C160,INDIRECT(calc!AA$10))-SUMIF(INDIRECT(calc!AA$8),$C160,INDIRECT(calc!AA$11))),"")</f>
        <v/>
      </c>
      <c r="N160" s="158" t="str">
        <f ca="1">IFERROR(IF($C160="","",(SUMIF(INDIRECT(calc!AB$6),$C160,INDIRECT(calc!AB$12))+SUMIF(INDIRECT(calc!AB$7),$C160,INDIRECT(calc!AB$13))+SUMIF(INDIRECT(calc!AB$8),$C160,INDIRECT(calc!AB$14)))/(COUNTIF(INDIRECT(calc!AB$6),$C160)+COUNTIF(INDIRECT(calc!AB$7),$C160)+COUNTIF(INDIRECT(calc!AB$8),$C160))-SUMIF(INDIRECT(calc!AB$6),$C160,INDIRECT(calc!AB$9))-SUMIF(INDIRECT(calc!AB$7),$C160,INDIRECT(calc!AB$10))-SUMIF(INDIRECT(calc!AB$8),$C160,INDIRECT(calc!AB$11))),"")</f>
        <v/>
      </c>
      <c r="O160" s="158" t="str">
        <f ca="1">IFERROR(IF($C160="","",(SUMIF(INDIRECT(calc!AC$6),$C160,INDIRECT(calc!AC$12))+SUMIF(INDIRECT(calc!AC$7),$C160,INDIRECT(calc!AC$13))+SUMIF(INDIRECT(calc!AC$8),$C160,INDIRECT(calc!AC$14)))/(COUNTIF(INDIRECT(calc!AC$6),$C160)+COUNTIF(INDIRECT(calc!AC$7),$C160)+COUNTIF(INDIRECT(calc!AC$8),$C160))-SUMIF(INDIRECT(calc!AC$6),$C160,INDIRECT(calc!AC$9))-SUMIF(INDIRECT(calc!AC$7),$C160,INDIRECT(calc!AC$10))-SUMIF(INDIRECT(calc!AC$8),$C160,INDIRECT(calc!AC$11))),"")</f>
        <v/>
      </c>
      <c r="P160" s="158" t="str">
        <f ca="1">IFERROR(IF($C160="","",(SUMIF(INDIRECT(calc!AD$6),$C160,INDIRECT(calc!AD$12))+SUMIF(INDIRECT(calc!AD$7),$C160,INDIRECT(calc!AD$13))+SUMIF(INDIRECT(calc!AD$8),$C160,INDIRECT(calc!AD$14)))/(COUNTIF(INDIRECT(calc!AD$6),$C160)+COUNTIF(INDIRECT(calc!AD$7),$C160)+COUNTIF(INDIRECT(calc!AD$8),$C160))-SUMIF(INDIRECT(calc!AD$6),$C160,INDIRECT(calc!AD$9))-SUMIF(INDIRECT(calc!AD$7),$C160,INDIRECT(calc!AD$10))-SUMIF(INDIRECT(calc!AD$8),$C160,INDIRECT(calc!AD$11))),"")</f>
        <v/>
      </c>
      <c r="Q160" s="158" t="str">
        <f ca="1">IFERROR(IF($C160="","",(SUMIF(INDIRECT(calc!AE$6),$C160,INDIRECT(calc!AE$12))+SUMIF(INDIRECT(calc!AE$7),$C160,INDIRECT(calc!AE$13))+SUMIF(INDIRECT(calc!AE$8),$C160,INDIRECT(calc!AE$14)))/(COUNTIF(INDIRECT(calc!AE$6),$C160)+COUNTIF(INDIRECT(calc!AE$7),$C160)+COUNTIF(INDIRECT(calc!AE$8),$C160))-SUMIF(INDIRECT(calc!AE$6),$C160,INDIRECT(calc!AE$9))-SUMIF(INDIRECT(calc!AE$7),$C160,INDIRECT(calc!AE$10))-SUMIF(INDIRECT(calc!AE$8),$C160,INDIRECT(calc!AE$11))),"")</f>
        <v/>
      </c>
      <c r="R160" s="158" t="str">
        <f ca="1">IFERROR(IF($C160="","",(SUMIF(INDIRECT(calc!AF$6),$C160,INDIRECT(calc!AF$12))+SUMIF(INDIRECT(calc!AF$7),$C160,INDIRECT(calc!AF$13))+SUMIF(INDIRECT(calc!AF$8),$C160,INDIRECT(calc!AF$14)))/(COUNTIF(INDIRECT(calc!AF$6),$C160)+COUNTIF(INDIRECT(calc!AF$7),$C160)+COUNTIF(INDIRECT(calc!AF$8),$C160))-SUMIF(INDIRECT(calc!AF$6),$C160,INDIRECT(calc!AF$9))-SUMIF(INDIRECT(calc!AF$7),$C160,INDIRECT(calc!AF$10))-SUMIF(INDIRECT(calc!AF$8),$C160,INDIRECT(calc!AF$11))),"")</f>
        <v/>
      </c>
      <c r="S160" s="158" t="str">
        <f ca="1">IFERROR(IF($C160="","",(SUMIF(INDIRECT(calc!AG$6),$C160,INDIRECT(calc!AG$12))+SUMIF(INDIRECT(calc!AG$7),$C160,INDIRECT(calc!AG$13))+SUMIF(INDIRECT(calc!AG$8),$C160,INDIRECT(calc!AG$14)))/(COUNTIF(INDIRECT(calc!AG$6),$C160)+COUNTIF(INDIRECT(calc!AG$7),$C160)+COUNTIF(INDIRECT(calc!AG$8),$C160))-SUMIF(INDIRECT(calc!AG$6),$C160,INDIRECT(calc!AG$9))-SUMIF(INDIRECT(calc!AG$7),$C160,INDIRECT(calc!AG$10))-SUMIF(INDIRECT(calc!AG$8),$C160,INDIRECT(calc!AG$11))),"")</f>
        <v/>
      </c>
      <c r="T160" s="158" t="str">
        <f ca="1">IFERROR(IF($C160="","",(SUMIF(INDIRECT(calc!AH$6),$C160,INDIRECT(calc!AH$12))+SUMIF(INDIRECT(calc!AH$7),$C160,INDIRECT(calc!AH$13))+SUMIF(INDIRECT(calc!AH$8),$C160,INDIRECT(calc!AH$14)))/(COUNTIF(INDIRECT(calc!AH$6),$C160)+COUNTIF(INDIRECT(calc!AH$7),$C160)+COUNTIF(INDIRECT(calc!AH$8),$C160))-SUMIF(INDIRECT(calc!AH$6),$C160,INDIRECT(calc!AH$9))-SUMIF(INDIRECT(calc!AH$7),$C160,INDIRECT(calc!AH$10))-SUMIF(INDIRECT(calc!AH$8),$C160,INDIRECT(calc!AH$11))),"")</f>
        <v/>
      </c>
      <c r="U160" s="158" t="str">
        <f ca="1">IFERROR(IF($C160="","",(SUMIF(INDIRECT(calc!AI$6),$C160,INDIRECT(calc!AI$12))+SUMIF(INDIRECT(calc!AI$7),$C160,INDIRECT(calc!AI$13))+SUMIF(INDIRECT(calc!AI$8),$C160,INDIRECT(calc!AI$14)))/(COUNTIF(INDIRECT(calc!AI$6),$C160)+COUNTIF(INDIRECT(calc!AI$7),$C160)+COUNTIF(INDIRECT(calc!AI$8),$C160))-SUMIF(INDIRECT(calc!AI$6),$C160,INDIRECT(calc!AI$9))-SUMIF(INDIRECT(calc!AI$7),$C160,INDIRECT(calc!AI$10))-SUMIF(INDIRECT(calc!AI$8),$C160,INDIRECT(calc!AI$11))),"")</f>
        <v/>
      </c>
      <c r="V160" s="158" t="str">
        <f ca="1">IFERROR(IF($C160="","",(SUMIF(INDIRECT(calc!AJ$6),$C160,INDIRECT(calc!AJ$12))+SUMIF(INDIRECT(calc!AJ$7),$C160,INDIRECT(calc!AJ$13))+SUMIF(INDIRECT(calc!AJ$8),$C160,INDIRECT(calc!AJ$14)))/(COUNTIF(INDIRECT(calc!AJ$6),$C160)+COUNTIF(INDIRECT(calc!AJ$7),$C160)+COUNTIF(INDIRECT(calc!AJ$8),$C160))-SUMIF(INDIRECT(calc!AJ$6),$C160,INDIRECT(calc!AJ$9))-SUMIF(INDIRECT(calc!AJ$7),$C160,INDIRECT(calc!AJ$10))-SUMIF(INDIRECT(calc!AJ$8),$C160,INDIRECT(calc!AJ$11))),"")</f>
        <v/>
      </c>
      <c r="X160" s="137"/>
    </row>
    <row r="161" spans="1:22">
      <c r="A161" s="130"/>
      <c r="B161" s="130"/>
      <c r="C161" s="130"/>
      <c r="D161" s="130"/>
      <c r="E161" s="143"/>
      <c r="F161" s="143"/>
      <c r="G161" s="147"/>
      <c r="H161" s="130"/>
      <c r="I161" s="130"/>
      <c r="J161" s="130"/>
      <c r="K161" s="130"/>
      <c r="L161" s="130"/>
      <c r="M161" s="130"/>
      <c r="N161" s="130"/>
      <c r="O161" s="130"/>
      <c r="P161" s="130"/>
      <c r="Q161" s="130"/>
      <c r="R161" s="130"/>
      <c r="S161" s="130"/>
      <c r="T161" s="130"/>
      <c r="U161" s="130"/>
      <c r="V161" s="130"/>
    </row>
    <row r="162" spans="1:22">
      <c r="A162" s="130"/>
      <c r="B162" s="130"/>
      <c r="C162" s="130"/>
      <c r="D162" s="130"/>
      <c r="E162" s="143"/>
      <c r="F162" s="143"/>
      <c r="G162" s="147"/>
      <c r="H162" s="130"/>
      <c r="I162" s="130"/>
      <c r="J162" s="130"/>
      <c r="K162" s="130"/>
      <c r="L162" s="130"/>
      <c r="M162" s="130"/>
      <c r="N162" s="130"/>
      <c r="O162" s="130"/>
      <c r="P162" s="130"/>
      <c r="Q162" s="130"/>
      <c r="R162" s="130"/>
      <c r="S162" s="130"/>
      <c r="T162" s="130"/>
      <c r="U162" s="130"/>
      <c r="V162" s="130"/>
    </row>
    <row r="163" spans="1:22">
      <c r="A163" s="130"/>
      <c r="B163" s="130"/>
      <c r="C163" s="130"/>
      <c r="D163" s="130"/>
      <c r="E163" s="143"/>
      <c r="F163" s="143"/>
      <c r="G163" s="147"/>
      <c r="H163" s="130"/>
      <c r="I163" s="130"/>
      <c r="J163" s="130"/>
      <c r="K163" s="130"/>
      <c r="L163" s="130"/>
      <c r="M163" s="130"/>
      <c r="N163" s="130"/>
      <c r="O163" s="130"/>
      <c r="P163" s="130"/>
      <c r="Q163" s="130"/>
      <c r="R163" s="130"/>
      <c r="S163" s="130"/>
      <c r="T163" s="130"/>
      <c r="U163" s="130"/>
      <c r="V163" s="130"/>
    </row>
    <row r="164" spans="1:22">
      <c r="A164" s="130"/>
      <c r="B164" s="130"/>
      <c r="C164" s="130"/>
      <c r="D164" s="130"/>
      <c r="E164" s="143"/>
      <c r="F164" s="143"/>
      <c r="G164" s="147"/>
      <c r="H164" s="130"/>
      <c r="I164" s="130"/>
      <c r="J164" s="130"/>
      <c r="K164" s="130"/>
      <c r="L164" s="130"/>
      <c r="M164" s="130"/>
      <c r="N164" s="130"/>
      <c r="O164" s="130"/>
      <c r="P164" s="130"/>
      <c r="Q164" s="130"/>
      <c r="R164" s="130"/>
      <c r="S164" s="130"/>
      <c r="T164" s="130"/>
      <c r="U164" s="130"/>
      <c r="V164" s="130"/>
    </row>
    <row r="165" spans="1:22">
      <c r="A165" s="130"/>
      <c r="B165" s="130"/>
      <c r="C165" s="130"/>
      <c r="D165" s="130"/>
      <c r="E165" s="143"/>
      <c r="F165" s="143"/>
      <c r="G165" s="147"/>
      <c r="H165" s="130"/>
      <c r="I165" s="130"/>
      <c r="J165" s="130"/>
      <c r="K165" s="130"/>
      <c r="L165" s="130"/>
      <c r="M165" s="130"/>
      <c r="N165" s="130"/>
      <c r="O165" s="130"/>
      <c r="P165" s="130"/>
      <c r="Q165" s="130"/>
      <c r="R165" s="130"/>
      <c r="S165" s="130"/>
      <c r="T165" s="130"/>
      <c r="U165" s="130"/>
      <c r="V165" s="130"/>
    </row>
  </sheetData>
  <autoFilter ref="C1:V160"/>
  <conditionalFormatting sqref="H2:V160">
    <cfRule type="expression" dxfId="6" priority="2">
      <formula>H2&lt;0</formula>
    </cfRule>
    <cfRule type="expression" dxfId="5" priority="4">
      <formula>H2&gt;0</formula>
    </cfRule>
    <cfRule type="expression" dxfId="4" priority="5">
      <formula>H$1=0</formula>
    </cfRule>
  </conditionalFormatting>
  <conditionalFormatting sqref="F2:F160">
    <cfRule type="expression" dxfId="3" priority="6">
      <formula>$G2&lt;0</formula>
    </cfRule>
  </conditionalFormatting>
  <conditionalFormatting sqref="C2:H160">
    <cfRule type="expression" dxfId="2" priority="1">
      <formula>$G2&lt;0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K1506"/>
  <sheetViews>
    <sheetView topLeftCell="U1" workbookViewId="0">
      <selection activeCell="Y16" sqref="Y16"/>
    </sheetView>
  </sheetViews>
  <sheetFormatPr baseColWidth="10" defaultColWidth="11.5546875" defaultRowHeight="10.199999999999999"/>
  <cols>
    <col min="1" max="1" width="6.21875" style="175" customWidth="1"/>
    <col min="2" max="2" width="40.88671875" style="194" bestFit="1" customWidth="1"/>
    <col min="3" max="9" width="33.77734375" style="175" customWidth="1"/>
    <col min="10" max="16" width="12.6640625" style="188" customWidth="1"/>
    <col min="17" max="20" width="12.6640625" style="175" customWidth="1"/>
    <col min="21" max="21" width="17.33203125" style="175" bestFit="1" customWidth="1"/>
    <col min="22" max="22" width="12.6640625" style="175" customWidth="1"/>
    <col min="23" max="23" width="13.6640625" style="175" bestFit="1" customWidth="1"/>
    <col min="24" max="42" width="12.6640625" style="175" customWidth="1"/>
    <col min="43" max="45" width="18.6640625" style="175" customWidth="1"/>
    <col min="46" max="16384" width="11.5546875" style="175"/>
  </cols>
  <sheetData>
    <row r="1" spans="1:37" s="165" customFormat="1" ht="22.2" customHeight="1">
      <c r="A1" s="159" t="s">
        <v>377</v>
      </c>
      <c r="B1" s="159" t="s">
        <v>382</v>
      </c>
      <c r="C1" s="159" t="s">
        <v>378</v>
      </c>
      <c r="D1" s="160"/>
      <c r="E1" s="160"/>
      <c r="F1" s="160"/>
      <c r="G1" s="160"/>
      <c r="H1" s="160"/>
      <c r="I1" s="160"/>
      <c r="J1" s="161"/>
      <c r="K1" s="161"/>
      <c r="L1" s="161"/>
      <c r="M1" s="161"/>
      <c r="N1" s="161"/>
      <c r="O1" s="161"/>
      <c r="P1" s="161"/>
      <c r="Q1" s="162" t="s">
        <v>361</v>
      </c>
      <c r="R1" s="162"/>
      <c r="S1" s="163"/>
      <c r="T1" s="164"/>
      <c r="U1" s="164" t="s">
        <v>353</v>
      </c>
      <c r="V1" s="163" t="str">
        <f t="shared" ref="V1:AJ1" si="0">IF(INDEX(Feuil,COLUMN(A1))="","","'"&amp;INDEX(Feuil,COLUMN(A1))&amp;"'!")</f>
        <v>'ROUGE'!</v>
      </c>
      <c r="W1" s="163" t="str">
        <f t="shared" si="0"/>
        <v>'JAUNE'!</v>
      </c>
      <c r="X1" s="163" t="str">
        <f t="shared" si="0"/>
        <v>'BLEU'!</v>
      </c>
      <c r="Y1" s="163" t="str">
        <f t="shared" si="0"/>
        <v/>
      </c>
      <c r="Z1" s="163" t="str">
        <f t="shared" si="0"/>
        <v/>
      </c>
      <c r="AA1" s="163" t="str">
        <f t="shared" si="0"/>
        <v/>
      </c>
      <c r="AB1" s="163" t="str">
        <f t="shared" si="0"/>
        <v/>
      </c>
      <c r="AC1" s="163" t="str">
        <f t="shared" si="0"/>
        <v/>
      </c>
      <c r="AD1" s="163" t="str">
        <f t="shared" si="0"/>
        <v/>
      </c>
      <c r="AE1" s="163" t="str">
        <f t="shared" si="0"/>
        <v/>
      </c>
      <c r="AF1" s="163" t="str">
        <f t="shared" si="0"/>
        <v/>
      </c>
      <c r="AG1" s="163" t="str">
        <f t="shared" si="0"/>
        <v/>
      </c>
      <c r="AH1" s="163" t="str">
        <f t="shared" si="0"/>
        <v/>
      </c>
      <c r="AI1" s="163" t="str">
        <f t="shared" si="0"/>
        <v/>
      </c>
      <c r="AJ1" s="163" t="str">
        <f t="shared" si="0"/>
        <v/>
      </c>
      <c r="AK1" s="164"/>
    </row>
    <row r="2" spans="1:37" ht="15" thickBot="1">
      <c r="A2" s="166"/>
      <c r="B2" s="167" t="s">
        <v>240</v>
      </c>
      <c r="C2" s="167"/>
      <c r="D2" s="168"/>
      <c r="E2" s="168"/>
      <c r="F2" s="168"/>
      <c r="G2" s="168"/>
      <c r="H2" s="168"/>
      <c r="I2" s="168"/>
      <c r="J2" s="169" t="s">
        <v>364</v>
      </c>
      <c r="K2" s="169"/>
      <c r="L2" s="169"/>
      <c r="M2" s="169"/>
      <c r="N2" s="169"/>
      <c r="O2" s="170"/>
      <c r="P2" s="170" t="s">
        <v>364</v>
      </c>
      <c r="Q2" s="171" t="s">
        <v>362</v>
      </c>
      <c r="R2" s="172" t="s">
        <v>363</v>
      </c>
      <c r="S2" s="173"/>
      <c r="T2" s="174"/>
      <c r="U2" s="174" t="s">
        <v>350</v>
      </c>
      <c r="V2" s="175">
        <f ca="1">IFERROR(IF(V$1="","",COUNTIF(INDIRECT(V1&amp;"2:2"),"Ref")),"")</f>
        <v>1</v>
      </c>
      <c r="W2" s="175">
        <f t="shared" ref="W2:AJ2" ca="1" si="1">IFERROR(IF(W$1="","",COUNTIF(INDIRECT(W1&amp;"2:2"),"Ref")),"")</f>
        <v>3</v>
      </c>
      <c r="X2" s="175">
        <f t="shared" ca="1" si="1"/>
        <v>1</v>
      </c>
      <c r="Y2" s="175" t="str">
        <f t="shared" ca="1" si="1"/>
        <v/>
      </c>
      <c r="Z2" s="175" t="str">
        <f t="shared" ca="1" si="1"/>
        <v/>
      </c>
      <c r="AA2" s="175" t="str">
        <f t="shared" ca="1" si="1"/>
        <v/>
      </c>
      <c r="AB2" s="175" t="str">
        <f t="shared" ca="1" si="1"/>
        <v/>
      </c>
      <c r="AC2" s="175" t="str">
        <f t="shared" ca="1" si="1"/>
        <v/>
      </c>
      <c r="AD2" s="175" t="str">
        <f t="shared" ca="1" si="1"/>
        <v/>
      </c>
      <c r="AE2" s="175" t="str">
        <f t="shared" ca="1" si="1"/>
        <v/>
      </c>
      <c r="AF2" s="175" t="str">
        <f t="shared" ca="1" si="1"/>
        <v/>
      </c>
      <c r="AG2" s="175" t="str">
        <f t="shared" ca="1" si="1"/>
        <v/>
      </c>
      <c r="AH2" s="175" t="str">
        <f t="shared" ca="1" si="1"/>
        <v/>
      </c>
      <c r="AI2" s="175" t="str">
        <f t="shared" ca="1" si="1"/>
        <v/>
      </c>
      <c r="AJ2" s="175" t="str">
        <f t="shared" ca="1" si="1"/>
        <v/>
      </c>
      <c r="AK2" s="174"/>
    </row>
    <row r="3" spans="1:37" ht="15" thickTop="1">
      <c r="A3" s="166">
        <f>IF(C3="","",IF(COUNTIF($C$3:C3,C3)&gt;1,"",MAX($A$2:A2)+1))</f>
        <v>1</v>
      </c>
      <c r="B3" s="176" t="s">
        <v>226</v>
      </c>
      <c r="C3" s="168" t="s">
        <v>101</v>
      </c>
      <c r="D3" s="168"/>
      <c r="E3" s="168"/>
      <c r="F3" s="168"/>
      <c r="G3" s="168"/>
      <c r="H3" s="168"/>
      <c r="I3" s="168"/>
      <c r="J3" s="177" t="s">
        <v>367</v>
      </c>
      <c r="K3" s="177"/>
      <c r="L3" s="177"/>
      <c r="M3" s="177"/>
      <c r="N3" s="177"/>
      <c r="O3" s="177"/>
      <c r="P3" s="177" t="s">
        <v>367</v>
      </c>
      <c r="Q3" s="171" t="s">
        <v>365</v>
      </c>
      <c r="R3" s="178" t="s">
        <v>366</v>
      </c>
      <c r="S3" s="179"/>
      <c r="T3" s="174"/>
      <c r="U3" s="180" t="s">
        <v>354</v>
      </c>
      <c r="V3" s="181">
        <f ca="1">IF(V$1="","",MATCH("Ref",INDIRECT(V$1&amp;"2:2"),0))</f>
        <v>8</v>
      </c>
      <c r="W3" s="181">
        <f t="shared" ref="W3:AJ3" ca="1" si="2">IF(W$1="","",MATCH("Ref",INDIRECT(W$1&amp;"2:2"),0))</f>
        <v>8</v>
      </c>
      <c r="X3" s="181">
        <f t="shared" ca="1" si="2"/>
        <v>5</v>
      </c>
      <c r="Y3" s="181" t="str">
        <f t="shared" ca="1" si="2"/>
        <v/>
      </c>
      <c r="Z3" s="181" t="str">
        <f t="shared" ca="1" si="2"/>
        <v/>
      </c>
      <c r="AA3" s="181" t="str">
        <f t="shared" ca="1" si="2"/>
        <v/>
      </c>
      <c r="AB3" s="181" t="str">
        <f t="shared" ca="1" si="2"/>
        <v/>
      </c>
      <c r="AC3" s="181" t="str">
        <f t="shared" ca="1" si="2"/>
        <v/>
      </c>
      <c r="AD3" s="181" t="str">
        <f t="shared" ca="1" si="2"/>
        <v/>
      </c>
      <c r="AE3" s="181" t="str">
        <f t="shared" ca="1" si="2"/>
        <v/>
      </c>
      <c r="AF3" s="181" t="str">
        <f t="shared" ca="1" si="2"/>
        <v/>
      </c>
      <c r="AG3" s="181" t="str">
        <f t="shared" ca="1" si="2"/>
        <v/>
      </c>
      <c r="AH3" s="181" t="str">
        <f t="shared" ca="1" si="2"/>
        <v/>
      </c>
      <c r="AI3" s="181" t="str">
        <f t="shared" ca="1" si="2"/>
        <v/>
      </c>
      <c r="AJ3" s="181" t="str">
        <f t="shared" ca="1" si="2"/>
        <v/>
      </c>
      <c r="AK3" s="174"/>
    </row>
    <row r="4" spans="1:37" ht="14.4">
      <c r="A4" s="166">
        <f>IF(C4="","",IF(COUNTIF($C$3:C4,C4)&gt;1,"",MAX($A$2:A3)+1))</f>
        <v>2</v>
      </c>
      <c r="B4" s="176" t="s">
        <v>259</v>
      </c>
      <c r="C4" s="168" t="s">
        <v>227</v>
      </c>
      <c r="D4" s="168"/>
      <c r="E4" s="168"/>
      <c r="F4" s="168"/>
      <c r="G4" s="168"/>
      <c r="H4" s="168"/>
      <c r="I4" s="168"/>
      <c r="J4" s="177"/>
      <c r="K4" s="177"/>
      <c r="L4" s="177"/>
      <c r="M4" s="177"/>
      <c r="N4" s="177"/>
      <c r="O4" s="177"/>
      <c r="P4" s="177" t="s">
        <v>380</v>
      </c>
      <c r="Q4" s="171" t="s">
        <v>379</v>
      </c>
      <c r="R4" s="178" t="s">
        <v>381</v>
      </c>
      <c r="S4" s="179"/>
      <c r="T4" s="174"/>
      <c r="U4" s="182" t="s">
        <v>351</v>
      </c>
      <c r="V4" s="183">
        <f ca="1">IFERROR(IF(V$1="","",MATCH("ref",INDIRECT(V$1&amp;ADDRESS(2,V3+1)&amp;":XY2"),0)+V3),150)</f>
        <v>150</v>
      </c>
      <c r="W4" s="183">
        <f t="shared" ref="W4:AJ4" ca="1" si="3">IFERROR(IF(W$1="","",MATCH("ref",INDIRECT(W$1&amp;ADDRESS(2,W3+1)&amp;":XY2"),0)+W3),150)</f>
        <v>33</v>
      </c>
      <c r="X4" s="183">
        <f t="shared" ca="1" si="3"/>
        <v>150</v>
      </c>
      <c r="Y4" s="183" t="str">
        <f t="shared" ca="1" si="3"/>
        <v/>
      </c>
      <c r="Z4" s="183" t="str">
        <f t="shared" ca="1" si="3"/>
        <v/>
      </c>
      <c r="AA4" s="183" t="str">
        <f t="shared" ca="1" si="3"/>
        <v/>
      </c>
      <c r="AB4" s="183" t="str">
        <f t="shared" ca="1" si="3"/>
        <v/>
      </c>
      <c r="AC4" s="183" t="str">
        <f t="shared" ca="1" si="3"/>
        <v/>
      </c>
      <c r="AD4" s="183" t="str">
        <f t="shared" ca="1" si="3"/>
        <v/>
      </c>
      <c r="AE4" s="183" t="str">
        <f t="shared" ca="1" si="3"/>
        <v/>
      </c>
      <c r="AF4" s="183" t="str">
        <f t="shared" ca="1" si="3"/>
        <v/>
      </c>
      <c r="AG4" s="183" t="str">
        <f t="shared" ca="1" si="3"/>
        <v/>
      </c>
      <c r="AH4" s="183" t="str">
        <f t="shared" ca="1" si="3"/>
        <v/>
      </c>
      <c r="AI4" s="183" t="str">
        <f t="shared" ca="1" si="3"/>
        <v/>
      </c>
      <c r="AJ4" s="183" t="str">
        <f t="shared" ca="1" si="3"/>
        <v/>
      </c>
      <c r="AK4" s="174"/>
    </row>
    <row r="5" spans="1:37" ht="15" thickBot="1">
      <c r="A5" s="166">
        <f>IF(C5="","",IF(COUNTIF($C$3:C5,C5)&gt;1,"",MAX($A$2:A4)+1))</f>
        <v>3</v>
      </c>
      <c r="B5" s="176" t="s">
        <v>251</v>
      </c>
      <c r="C5" s="168" t="s">
        <v>228</v>
      </c>
      <c r="D5" s="168"/>
      <c r="E5" s="168"/>
      <c r="F5" s="168"/>
      <c r="G5" s="168"/>
      <c r="H5" s="168"/>
      <c r="I5" s="168"/>
      <c r="J5" s="177"/>
      <c r="K5" s="177"/>
      <c r="L5" s="177"/>
      <c r="M5" s="177"/>
      <c r="N5" s="177"/>
      <c r="O5" s="177"/>
      <c r="P5" s="177"/>
      <c r="Q5" s="171"/>
      <c r="R5" s="178"/>
      <c r="S5" s="179"/>
      <c r="T5" s="174"/>
      <c r="U5" s="184" t="s">
        <v>352</v>
      </c>
      <c r="V5" s="185">
        <f ca="1">IFERROR(IF(V$1="","",MATCH("ref",INDIRECT(V1&amp;ADDRESS(2,V4+1)&amp;":XY2"),0)+V4),151)</f>
        <v>151</v>
      </c>
      <c r="W5" s="185">
        <f t="shared" ref="W5:AJ5" ca="1" si="4">IFERROR(IF(W$1="","",MATCH("ref",INDIRECT(W1&amp;ADDRESS(2,W4+1)&amp;":XY2"),0)+W4),151)</f>
        <v>52</v>
      </c>
      <c r="X5" s="185">
        <f t="shared" ca="1" si="4"/>
        <v>151</v>
      </c>
      <c r="Y5" s="185" t="str">
        <f t="shared" ca="1" si="4"/>
        <v/>
      </c>
      <c r="Z5" s="185" t="str">
        <f t="shared" ca="1" si="4"/>
        <v/>
      </c>
      <c r="AA5" s="185" t="str">
        <f t="shared" ca="1" si="4"/>
        <v/>
      </c>
      <c r="AB5" s="185" t="str">
        <f t="shared" ca="1" si="4"/>
        <v/>
      </c>
      <c r="AC5" s="185" t="str">
        <f t="shared" ca="1" si="4"/>
        <v/>
      </c>
      <c r="AD5" s="185" t="str">
        <f t="shared" ca="1" si="4"/>
        <v/>
      </c>
      <c r="AE5" s="185" t="str">
        <f t="shared" ca="1" si="4"/>
        <v/>
      </c>
      <c r="AF5" s="185" t="str">
        <f t="shared" ca="1" si="4"/>
        <v/>
      </c>
      <c r="AG5" s="185" t="str">
        <f t="shared" ca="1" si="4"/>
        <v/>
      </c>
      <c r="AH5" s="185" t="str">
        <f t="shared" ca="1" si="4"/>
        <v/>
      </c>
      <c r="AI5" s="185" t="str">
        <f t="shared" ca="1" si="4"/>
        <v/>
      </c>
      <c r="AJ5" s="185" t="str">
        <f t="shared" ca="1" si="4"/>
        <v/>
      </c>
      <c r="AK5" s="174"/>
    </row>
    <row r="6" spans="1:37" ht="15" thickTop="1">
      <c r="A6" s="166">
        <f>IF(C6="","",IF(COUNTIF($C$3:C6,C6)&gt;1,"",MAX($A$2:A5)+1))</f>
        <v>4</v>
      </c>
      <c r="B6" s="176" t="s">
        <v>252</v>
      </c>
      <c r="C6" s="168" t="s">
        <v>229</v>
      </c>
      <c r="D6" s="168"/>
      <c r="E6" s="168"/>
      <c r="F6" s="168"/>
      <c r="G6" s="168"/>
      <c r="H6" s="168"/>
      <c r="I6" s="168"/>
      <c r="J6" s="177"/>
      <c r="K6" s="177"/>
      <c r="L6" s="177"/>
      <c r="M6" s="177"/>
      <c r="N6" s="177"/>
      <c r="O6" s="177"/>
      <c r="P6" s="177"/>
      <c r="Q6" s="171"/>
      <c r="R6" s="178"/>
      <c r="S6" s="179"/>
      <c r="T6" s="174"/>
      <c r="U6" s="174" t="s">
        <v>355</v>
      </c>
      <c r="V6" s="175" t="str">
        <f ca="1">IF(V$1="","",IFERROR(V$1&amp;ADDRESS(2,V$3)&amp;":"&amp;ADDRESS(50,V$3),""))</f>
        <v>'ROUGE'!$H$2:$H$50</v>
      </c>
      <c r="W6" s="175" t="str">
        <f t="shared" ref="W6:AJ6" ca="1" si="5">IF(W$1="","",IFERROR(W$1&amp;ADDRESS(2,W$3)&amp;":"&amp;ADDRESS(50,W$3),""))</f>
        <v>'JAUNE'!$H$2:$H$50</v>
      </c>
      <c r="X6" s="175" t="str">
        <f t="shared" ca="1" si="5"/>
        <v>'BLEU'!$E$2:$E$50</v>
      </c>
      <c r="Y6" s="175" t="str">
        <f t="shared" si="5"/>
        <v/>
      </c>
      <c r="Z6" s="175" t="str">
        <f t="shared" si="5"/>
        <v/>
      </c>
      <c r="AA6" s="175" t="str">
        <f t="shared" si="5"/>
        <v/>
      </c>
      <c r="AB6" s="175" t="str">
        <f t="shared" si="5"/>
        <v/>
      </c>
      <c r="AC6" s="175" t="str">
        <f t="shared" si="5"/>
        <v/>
      </c>
      <c r="AD6" s="175" t="str">
        <f t="shared" si="5"/>
        <v/>
      </c>
      <c r="AE6" s="175" t="str">
        <f t="shared" si="5"/>
        <v/>
      </c>
      <c r="AF6" s="175" t="str">
        <f t="shared" si="5"/>
        <v/>
      </c>
      <c r="AG6" s="175" t="str">
        <f t="shared" si="5"/>
        <v/>
      </c>
      <c r="AH6" s="175" t="str">
        <f t="shared" si="5"/>
        <v/>
      </c>
      <c r="AI6" s="175" t="str">
        <f t="shared" si="5"/>
        <v/>
      </c>
      <c r="AJ6" s="175" t="str">
        <f t="shared" si="5"/>
        <v/>
      </c>
      <c r="AK6" s="174"/>
    </row>
    <row r="7" spans="1:37" ht="14.4">
      <c r="A7" s="166">
        <f>IF(C7="","",IF(COUNTIF($C$3:C7,C7)&gt;1,"",MAX($A$2:A6)+1))</f>
        <v>5</v>
      </c>
      <c r="B7" s="176" t="s">
        <v>253</v>
      </c>
      <c r="C7" s="168" t="s">
        <v>230</v>
      </c>
      <c r="D7" s="168"/>
      <c r="E7" s="168"/>
      <c r="F7" s="168"/>
      <c r="G7" s="168"/>
      <c r="H7" s="168"/>
      <c r="I7" s="168"/>
      <c r="J7" s="177"/>
      <c r="K7" s="177"/>
      <c r="L7" s="177"/>
      <c r="M7" s="177"/>
      <c r="N7" s="177"/>
      <c r="O7" s="177"/>
      <c r="P7" s="177"/>
      <c r="Q7" s="171"/>
      <c r="R7" s="178"/>
      <c r="S7" s="179"/>
      <c r="T7" s="174"/>
      <c r="U7" s="174" t="s">
        <v>356</v>
      </c>
      <c r="V7" s="175" t="str">
        <f ca="1">IF(V$1="","",IFERROR(V$1&amp;ADDRESS(2,V$4)&amp;":"&amp;ADDRESS(50,V$4),""))</f>
        <v>'ROUGE'!$ET$2:$ET$50</v>
      </c>
      <c r="W7" s="175" t="str">
        <f t="shared" ref="W7:AJ7" ca="1" si="6">IF(W$1="","",IFERROR(W$1&amp;ADDRESS(2,W$4)&amp;":"&amp;ADDRESS(50,W$4),""))</f>
        <v>'JAUNE'!$AG$2:$AG$50</v>
      </c>
      <c r="X7" s="175" t="str">
        <f t="shared" ca="1" si="6"/>
        <v>'BLEU'!$ET$2:$ET$50</v>
      </c>
      <c r="Y7" s="175" t="str">
        <f t="shared" si="6"/>
        <v/>
      </c>
      <c r="Z7" s="175" t="str">
        <f t="shared" si="6"/>
        <v/>
      </c>
      <c r="AA7" s="175" t="str">
        <f t="shared" si="6"/>
        <v/>
      </c>
      <c r="AB7" s="175" t="str">
        <f t="shared" si="6"/>
        <v/>
      </c>
      <c r="AC7" s="175" t="str">
        <f t="shared" si="6"/>
        <v/>
      </c>
      <c r="AD7" s="175" t="str">
        <f t="shared" si="6"/>
        <v/>
      </c>
      <c r="AE7" s="175" t="str">
        <f t="shared" si="6"/>
        <v/>
      </c>
      <c r="AF7" s="175" t="str">
        <f t="shared" si="6"/>
        <v/>
      </c>
      <c r="AG7" s="175" t="str">
        <f t="shared" si="6"/>
        <v/>
      </c>
      <c r="AH7" s="175" t="str">
        <f t="shared" si="6"/>
        <v/>
      </c>
      <c r="AI7" s="175" t="str">
        <f t="shared" si="6"/>
        <v/>
      </c>
      <c r="AJ7" s="175" t="str">
        <f t="shared" si="6"/>
        <v/>
      </c>
      <c r="AK7" s="174"/>
    </row>
    <row r="8" spans="1:37" ht="15" thickBot="1">
      <c r="A8" s="166">
        <f>IF(C8="","",IF(COUNTIF($C$3:C8,C8)&gt;1,"",MAX($A$2:A7)+1))</f>
        <v>6</v>
      </c>
      <c r="B8" s="176" t="s">
        <v>262</v>
      </c>
      <c r="C8" s="168" t="s">
        <v>111</v>
      </c>
      <c r="D8" s="168"/>
      <c r="E8" s="168"/>
      <c r="F8" s="168"/>
      <c r="G8" s="168"/>
      <c r="H8" s="168"/>
      <c r="I8" s="168"/>
      <c r="J8" s="177"/>
      <c r="K8" s="177"/>
      <c r="L8" s="177"/>
      <c r="M8" s="177"/>
      <c r="N8" s="177"/>
      <c r="O8" s="177"/>
      <c r="P8" s="177"/>
      <c r="Q8" s="171"/>
      <c r="R8" s="178"/>
      <c r="S8" s="179"/>
      <c r="T8" s="174"/>
      <c r="U8" s="174" t="s">
        <v>357</v>
      </c>
      <c r="V8" s="175" t="str">
        <f ca="1">IF(V$1="","",IFERROR(V$1&amp;ADDRESS(2,V$5)&amp;":"&amp;ADDRESS(50,V$5),""))</f>
        <v>'ROUGE'!$EU$2:$EU$50</v>
      </c>
      <c r="W8" s="175" t="str">
        <f t="shared" ref="W8:AJ8" ca="1" si="7">IF(W$1="","",IFERROR(W$1&amp;ADDRESS(2,W$5)&amp;":"&amp;ADDRESS(50,W$5),""))</f>
        <v>'JAUNE'!$AZ$2:$AZ$50</v>
      </c>
      <c r="X8" s="175" t="str">
        <f t="shared" ca="1" si="7"/>
        <v>'BLEU'!$EU$2:$EU$50</v>
      </c>
      <c r="Y8" s="175" t="str">
        <f t="shared" si="7"/>
        <v/>
      </c>
      <c r="Z8" s="175" t="str">
        <f t="shared" si="7"/>
        <v/>
      </c>
      <c r="AA8" s="175" t="str">
        <f t="shared" si="7"/>
        <v/>
      </c>
      <c r="AB8" s="175" t="str">
        <f t="shared" si="7"/>
        <v/>
      </c>
      <c r="AC8" s="175" t="str">
        <f t="shared" si="7"/>
        <v/>
      </c>
      <c r="AD8" s="175" t="str">
        <f t="shared" si="7"/>
        <v/>
      </c>
      <c r="AE8" s="175" t="str">
        <f t="shared" si="7"/>
        <v/>
      </c>
      <c r="AF8" s="175" t="str">
        <f t="shared" si="7"/>
        <v/>
      </c>
      <c r="AG8" s="175" t="str">
        <f t="shared" si="7"/>
        <v/>
      </c>
      <c r="AH8" s="175" t="str">
        <f t="shared" si="7"/>
        <v/>
      </c>
      <c r="AI8" s="175" t="str">
        <f t="shared" si="7"/>
        <v/>
      </c>
      <c r="AJ8" s="175" t="str">
        <f t="shared" si="7"/>
        <v/>
      </c>
      <c r="AK8" s="174"/>
    </row>
    <row r="9" spans="1:37" ht="15" thickTop="1">
      <c r="A9" s="166">
        <f>IF(C9="","",IF(COUNTIF($C$3:C9,C9)&gt;1,"",MAX($A$2:A8)+1))</f>
        <v>7</v>
      </c>
      <c r="B9" s="176" t="s">
        <v>256</v>
      </c>
      <c r="C9" s="168" t="s">
        <v>231</v>
      </c>
      <c r="D9" s="168"/>
      <c r="E9" s="168"/>
      <c r="F9" s="168"/>
      <c r="G9" s="168"/>
      <c r="H9" s="168"/>
      <c r="I9" s="168"/>
      <c r="J9" s="177"/>
      <c r="K9" s="177"/>
      <c r="L9" s="177"/>
      <c r="M9" s="177"/>
      <c r="N9" s="177"/>
      <c r="O9" s="177"/>
      <c r="P9" s="177"/>
      <c r="Q9" s="171"/>
      <c r="R9" s="178"/>
      <c r="S9" s="179"/>
      <c r="T9" s="174"/>
      <c r="U9" s="180" t="s">
        <v>358</v>
      </c>
      <c r="V9" s="181" t="str">
        <f ca="1">IF(V$1="'","",IFERROR(V$1&amp;ADDRESS(2,V$3+2)&amp;":"&amp;ADDRESS(50,V$3+2),""))</f>
        <v>'ROUGE'!$J$2:$J$50</v>
      </c>
      <c r="W9" s="181" t="str">
        <f t="shared" ref="W9:AJ9" ca="1" si="8">IF(W$1="'","",IFERROR(W$1&amp;ADDRESS(2,W$3+2)&amp;":"&amp;ADDRESS(50,W$3+2),""))</f>
        <v>'JAUNE'!$J$2:$J$50</v>
      </c>
      <c r="X9" s="181" t="str">
        <f t="shared" ca="1" si="8"/>
        <v>'BLEU'!$G$2:$G$50</v>
      </c>
      <c r="Y9" s="181" t="str">
        <f t="shared" ca="1" si="8"/>
        <v/>
      </c>
      <c r="Z9" s="181" t="str">
        <f t="shared" ca="1" si="8"/>
        <v/>
      </c>
      <c r="AA9" s="181" t="str">
        <f t="shared" ca="1" si="8"/>
        <v/>
      </c>
      <c r="AB9" s="181" t="str">
        <f t="shared" ca="1" si="8"/>
        <v/>
      </c>
      <c r="AC9" s="181" t="str">
        <f t="shared" ca="1" si="8"/>
        <v/>
      </c>
      <c r="AD9" s="181" t="str">
        <f t="shared" ca="1" si="8"/>
        <v/>
      </c>
      <c r="AE9" s="181" t="str">
        <f t="shared" ca="1" si="8"/>
        <v/>
      </c>
      <c r="AF9" s="181" t="str">
        <f t="shared" ca="1" si="8"/>
        <v/>
      </c>
      <c r="AG9" s="181" t="str">
        <f t="shared" ca="1" si="8"/>
        <v/>
      </c>
      <c r="AH9" s="181" t="str">
        <f t="shared" ca="1" si="8"/>
        <v/>
      </c>
      <c r="AI9" s="181" t="str">
        <f t="shared" ca="1" si="8"/>
        <v/>
      </c>
      <c r="AJ9" s="181" t="str">
        <f t="shared" ca="1" si="8"/>
        <v/>
      </c>
      <c r="AK9" s="174"/>
    </row>
    <row r="10" spans="1:37" ht="14.4">
      <c r="A10" s="166">
        <f>IF(C10="","",IF(COUNTIF($C$3:C10,C10)&gt;1,"",MAX($A$2:A9)+1))</f>
        <v>8</v>
      </c>
      <c r="B10" s="176" t="s">
        <v>106</v>
      </c>
      <c r="C10" s="168" t="s">
        <v>105</v>
      </c>
      <c r="D10" s="168"/>
      <c r="E10" s="168"/>
      <c r="F10" s="168"/>
      <c r="G10" s="168"/>
      <c r="H10" s="168"/>
      <c r="I10" s="168"/>
      <c r="J10" s="177"/>
      <c r="K10" s="177"/>
      <c r="L10" s="177"/>
      <c r="M10" s="177"/>
      <c r="N10" s="177"/>
      <c r="O10" s="177"/>
      <c r="P10" s="177"/>
      <c r="Q10" s="171"/>
      <c r="R10" s="178"/>
      <c r="S10" s="179"/>
      <c r="T10" s="174"/>
      <c r="U10" s="182" t="s">
        <v>359</v>
      </c>
      <c r="V10" s="183" t="str">
        <f ca="1">IF(V$1="","",IFERROR(V$1&amp;ADDRESS(2,V$4+2)&amp;":"&amp;ADDRESS(50,V$4+2),""))</f>
        <v>'ROUGE'!$EV$2:$EV$50</v>
      </c>
      <c r="W10" s="183" t="str">
        <f t="shared" ref="W10:AJ10" ca="1" si="9">IF(W$1="","",IFERROR(W$1&amp;ADDRESS(2,W$4+2)&amp;":"&amp;ADDRESS(50,W$4+2),""))</f>
        <v>'JAUNE'!$AI$2:$AI$50</v>
      </c>
      <c r="X10" s="183" t="str">
        <f t="shared" ca="1" si="9"/>
        <v>'BLEU'!$EV$2:$EV$50</v>
      </c>
      <c r="Y10" s="183" t="str">
        <f t="shared" si="9"/>
        <v/>
      </c>
      <c r="Z10" s="183" t="str">
        <f t="shared" si="9"/>
        <v/>
      </c>
      <c r="AA10" s="183" t="str">
        <f t="shared" si="9"/>
        <v/>
      </c>
      <c r="AB10" s="183" t="str">
        <f t="shared" si="9"/>
        <v/>
      </c>
      <c r="AC10" s="183" t="str">
        <f t="shared" si="9"/>
        <v/>
      </c>
      <c r="AD10" s="183" t="str">
        <f t="shared" si="9"/>
        <v/>
      </c>
      <c r="AE10" s="183" t="str">
        <f t="shared" si="9"/>
        <v/>
      </c>
      <c r="AF10" s="183" t="str">
        <f t="shared" si="9"/>
        <v/>
      </c>
      <c r="AG10" s="183" t="str">
        <f t="shared" si="9"/>
        <v/>
      </c>
      <c r="AH10" s="183" t="str">
        <f t="shared" si="9"/>
        <v/>
      </c>
      <c r="AI10" s="183" t="str">
        <f t="shared" si="9"/>
        <v/>
      </c>
      <c r="AJ10" s="183" t="str">
        <f t="shared" si="9"/>
        <v/>
      </c>
      <c r="AK10" s="174"/>
    </row>
    <row r="11" spans="1:37" ht="15" thickBot="1">
      <c r="A11" s="166">
        <f>IF(C11="","",IF(COUNTIF($C$3:C11,C11)&gt;1,"",MAX($A$2:A10)+1))</f>
        <v>9</v>
      </c>
      <c r="B11" s="176" t="s">
        <v>257</v>
      </c>
      <c r="C11" s="168" t="s">
        <v>110</v>
      </c>
      <c r="D11" s="168"/>
      <c r="E11" s="168"/>
      <c r="F11" s="168"/>
      <c r="G11" s="168"/>
      <c r="H11" s="168"/>
      <c r="I11" s="168"/>
      <c r="J11" s="177"/>
      <c r="K11" s="177"/>
      <c r="L11" s="177"/>
      <c r="M11" s="177"/>
      <c r="N11" s="177"/>
      <c r="O11" s="177"/>
      <c r="P11" s="177"/>
      <c r="Q11" s="171"/>
      <c r="R11" s="178"/>
      <c r="S11" s="179"/>
      <c r="T11" s="174"/>
      <c r="U11" s="184" t="s">
        <v>360</v>
      </c>
      <c r="V11" s="185" t="str">
        <f ca="1">IF(V$1="","",IFERROR(V$1&amp;ADDRESS(2,V$5+2)&amp;":"&amp;ADDRESS(50,V$5+2),""))</f>
        <v>'ROUGE'!$EW$2:$EW$50</v>
      </c>
      <c r="W11" s="185" t="str">
        <f t="shared" ref="W11:AJ11" ca="1" si="10">IF(W$1="","",IFERROR(W$1&amp;ADDRESS(2,W$5+2)&amp;":"&amp;ADDRESS(50,W$5+2),""))</f>
        <v>'JAUNE'!$BB$2:$BB$50</v>
      </c>
      <c r="X11" s="185" t="str">
        <f t="shared" ca="1" si="10"/>
        <v>'BLEU'!$EW$2:$EW$50</v>
      </c>
      <c r="Y11" s="185" t="str">
        <f t="shared" si="10"/>
        <v/>
      </c>
      <c r="Z11" s="185" t="str">
        <f t="shared" si="10"/>
        <v/>
      </c>
      <c r="AA11" s="185" t="str">
        <f t="shared" si="10"/>
        <v/>
      </c>
      <c r="AB11" s="185" t="str">
        <f t="shared" si="10"/>
        <v/>
      </c>
      <c r="AC11" s="185" t="str">
        <f t="shared" si="10"/>
        <v/>
      </c>
      <c r="AD11" s="185" t="str">
        <f t="shared" si="10"/>
        <v/>
      </c>
      <c r="AE11" s="185" t="str">
        <f t="shared" si="10"/>
        <v/>
      </c>
      <c r="AF11" s="185" t="str">
        <f t="shared" si="10"/>
        <v/>
      </c>
      <c r="AG11" s="185" t="str">
        <f t="shared" si="10"/>
        <v/>
      </c>
      <c r="AH11" s="185" t="str">
        <f t="shared" si="10"/>
        <v/>
      </c>
      <c r="AI11" s="185" t="str">
        <f t="shared" si="10"/>
        <v/>
      </c>
      <c r="AJ11" s="185" t="str">
        <f t="shared" si="10"/>
        <v/>
      </c>
      <c r="AK11" s="174"/>
    </row>
    <row r="12" spans="1:37" ht="15" thickTop="1">
      <c r="A12" s="166">
        <f>IF(C12="","",IF(COUNTIF($C$3:C12,C12)&gt;1,"",MAX($A$2:A11)+1))</f>
        <v>10</v>
      </c>
      <c r="B12" s="176" t="s">
        <v>258</v>
      </c>
      <c r="C12" s="168" t="s">
        <v>121</v>
      </c>
      <c r="D12" s="168"/>
      <c r="E12" s="168"/>
      <c r="F12" s="168"/>
      <c r="G12" s="168"/>
      <c r="H12" s="168"/>
      <c r="I12" s="168"/>
      <c r="J12" s="186"/>
      <c r="K12" s="186"/>
      <c r="L12" s="186"/>
      <c r="M12" s="186"/>
      <c r="N12" s="186"/>
      <c r="O12" s="186"/>
      <c r="P12" s="186"/>
      <c r="Q12" s="187"/>
      <c r="R12" s="187"/>
      <c r="S12" s="179"/>
      <c r="T12" s="174"/>
      <c r="U12" s="174" t="s">
        <v>383</v>
      </c>
      <c r="V12" s="183" t="str">
        <f ca="1">IF(V$1="","",IFERROR(V$1&amp;ADDRESS(2,V$3+3)&amp;":"&amp;ADDRESS(50,V$3+3),""))</f>
        <v>'ROUGE'!$K$2:$K$50</v>
      </c>
      <c r="W12" s="183" t="str">
        <f t="shared" ref="W12:AJ12" ca="1" si="11">IF(W$1="","",IFERROR(W$1&amp;ADDRESS(2,W$3+3)&amp;":"&amp;ADDRESS(50,W$3+3),""))</f>
        <v>'JAUNE'!$K$2:$K$50</v>
      </c>
      <c r="X12" s="183" t="str">
        <f t="shared" ca="1" si="11"/>
        <v>'BLEU'!$H$2:$H$50</v>
      </c>
      <c r="Y12" s="183" t="str">
        <f t="shared" si="11"/>
        <v/>
      </c>
      <c r="Z12" s="183" t="str">
        <f t="shared" si="11"/>
        <v/>
      </c>
      <c r="AA12" s="183" t="str">
        <f t="shared" si="11"/>
        <v/>
      </c>
      <c r="AB12" s="183" t="str">
        <f t="shared" si="11"/>
        <v/>
      </c>
      <c r="AC12" s="183" t="str">
        <f t="shared" si="11"/>
        <v/>
      </c>
      <c r="AD12" s="183" t="str">
        <f t="shared" si="11"/>
        <v/>
      </c>
      <c r="AE12" s="183" t="str">
        <f t="shared" si="11"/>
        <v/>
      </c>
      <c r="AF12" s="183" t="str">
        <f t="shared" si="11"/>
        <v/>
      </c>
      <c r="AG12" s="183" t="str">
        <f t="shared" si="11"/>
        <v/>
      </c>
      <c r="AH12" s="183" t="str">
        <f t="shared" si="11"/>
        <v/>
      </c>
      <c r="AI12" s="183" t="str">
        <f t="shared" si="11"/>
        <v/>
      </c>
      <c r="AJ12" s="183" t="str">
        <f t="shared" si="11"/>
        <v/>
      </c>
      <c r="AK12" s="174"/>
    </row>
    <row r="13" spans="1:37" ht="14.4">
      <c r="A13" s="166">
        <f>IF(C13="","",IF(COUNTIF($C$3:C13,C13)&gt;1,"",MAX($A$2:A12)+1))</f>
        <v>11</v>
      </c>
      <c r="B13" s="176" t="s">
        <v>122</v>
      </c>
      <c r="C13" s="168" t="s">
        <v>123</v>
      </c>
      <c r="D13" s="168"/>
      <c r="E13" s="168"/>
      <c r="F13" s="168"/>
      <c r="G13" s="168"/>
      <c r="H13" s="168"/>
      <c r="I13" s="168"/>
      <c r="S13" s="179"/>
      <c r="T13" s="174"/>
      <c r="U13" s="174" t="s">
        <v>384</v>
      </c>
      <c r="V13" s="183" t="str">
        <f ca="1">IF(V$1="","",IFERROR(V$1&amp;ADDRESS(2,V$4+3)&amp;":"&amp;ADDRESS(50,V$4+3),""))</f>
        <v>'ROUGE'!$EW$2:$EW$50</v>
      </c>
      <c r="W13" s="183" t="str">
        <f t="shared" ref="W13:AJ13" ca="1" si="12">IF(W$1="","",IFERROR(W$1&amp;ADDRESS(2,W$4+3)&amp;":"&amp;ADDRESS(50,W$4+3),""))</f>
        <v>'JAUNE'!$AJ$2:$AJ$50</v>
      </c>
      <c r="X13" s="183" t="str">
        <f t="shared" ca="1" si="12"/>
        <v>'BLEU'!$EW$2:$EW$50</v>
      </c>
      <c r="Y13" s="183" t="str">
        <f t="shared" si="12"/>
        <v/>
      </c>
      <c r="Z13" s="183" t="str">
        <f t="shared" si="12"/>
        <v/>
      </c>
      <c r="AA13" s="183" t="str">
        <f t="shared" si="12"/>
        <v/>
      </c>
      <c r="AB13" s="183" t="str">
        <f t="shared" si="12"/>
        <v/>
      </c>
      <c r="AC13" s="183" t="str">
        <f t="shared" si="12"/>
        <v/>
      </c>
      <c r="AD13" s="183" t="str">
        <f t="shared" si="12"/>
        <v/>
      </c>
      <c r="AE13" s="183" t="str">
        <f t="shared" si="12"/>
        <v/>
      </c>
      <c r="AF13" s="183" t="str">
        <f t="shared" si="12"/>
        <v/>
      </c>
      <c r="AG13" s="183" t="str">
        <f t="shared" si="12"/>
        <v/>
      </c>
      <c r="AH13" s="183" t="str">
        <f t="shared" si="12"/>
        <v/>
      </c>
      <c r="AI13" s="183" t="str">
        <f t="shared" si="12"/>
        <v/>
      </c>
      <c r="AJ13" s="183" t="str">
        <f t="shared" si="12"/>
        <v/>
      </c>
      <c r="AK13" s="174"/>
    </row>
    <row r="14" spans="1:37" ht="14.4">
      <c r="A14" s="166">
        <f>IF(C14="","",IF(COUNTIF($C$3:C14,C14)&gt;1,"",MAX($A$2:A13)+1))</f>
        <v>12</v>
      </c>
      <c r="B14" s="176" t="s">
        <v>266</v>
      </c>
      <c r="C14" s="168" t="s">
        <v>112</v>
      </c>
      <c r="D14" s="168"/>
      <c r="E14" s="168"/>
      <c r="F14" s="168"/>
      <c r="G14" s="168"/>
      <c r="H14" s="168"/>
      <c r="I14" s="168"/>
      <c r="S14" s="179"/>
      <c r="T14" s="174"/>
      <c r="U14" s="174" t="s">
        <v>385</v>
      </c>
      <c r="V14" s="183" t="str">
        <f ca="1">IF(V$1="","",IFERROR(V$1&amp;ADDRESS(2,V$5+3)&amp;":"&amp;ADDRESS(50,V$5+3),""))</f>
        <v>'ROUGE'!$EX$2:$EX$50</v>
      </c>
      <c r="W14" s="183" t="str">
        <f t="shared" ref="W14:AJ14" ca="1" si="13">IF(W$1="","",IFERROR(W$1&amp;ADDRESS(2,W$5+3)&amp;":"&amp;ADDRESS(50,W$5+3),""))</f>
        <v>'JAUNE'!$BC$2:$BC$50</v>
      </c>
      <c r="X14" s="183" t="str">
        <f t="shared" ca="1" si="13"/>
        <v>'BLEU'!$EX$2:$EX$50</v>
      </c>
      <c r="Y14" s="183" t="str">
        <f t="shared" si="13"/>
        <v/>
      </c>
      <c r="Z14" s="183" t="str">
        <f t="shared" si="13"/>
        <v/>
      </c>
      <c r="AA14" s="183" t="str">
        <f t="shared" si="13"/>
        <v/>
      </c>
      <c r="AB14" s="183" t="str">
        <f t="shared" si="13"/>
        <v/>
      </c>
      <c r="AC14" s="183" t="str">
        <f t="shared" si="13"/>
        <v/>
      </c>
      <c r="AD14" s="183" t="str">
        <f t="shared" si="13"/>
        <v/>
      </c>
      <c r="AE14" s="183" t="str">
        <f t="shared" si="13"/>
        <v/>
      </c>
      <c r="AF14" s="183" t="str">
        <f t="shared" si="13"/>
        <v/>
      </c>
      <c r="AG14" s="183" t="str">
        <f t="shared" si="13"/>
        <v/>
      </c>
      <c r="AH14" s="183" t="str">
        <f t="shared" si="13"/>
        <v/>
      </c>
      <c r="AI14" s="183" t="str">
        <f t="shared" si="13"/>
        <v/>
      </c>
      <c r="AJ14" s="183" t="str">
        <f t="shared" si="13"/>
        <v/>
      </c>
      <c r="AK14" s="174"/>
    </row>
    <row r="15" spans="1:37" ht="14.4">
      <c r="A15" s="166">
        <f>IF(C15="","",IF(COUNTIF($C$3:C15,C15)&gt;1,"",MAX($A$2:A14)+1))</f>
        <v>13</v>
      </c>
      <c r="B15" s="176" t="s">
        <v>5</v>
      </c>
      <c r="C15" s="168" t="s">
        <v>124</v>
      </c>
      <c r="D15" s="189"/>
      <c r="E15" s="189"/>
      <c r="F15" s="189"/>
      <c r="G15" s="189"/>
      <c r="H15" s="189"/>
      <c r="I15" s="189"/>
      <c r="Q15" s="190" t="s">
        <v>370</v>
      </c>
      <c r="R15" s="190"/>
      <c r="S15" s="187"/>
      <c r="T15" s="187"/>
      <c r="U15" s="187"/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  <c r="AG15" s="187"/>
      <c r="AH15" s="187"/>
      <c r="AI15" s="187"/>
      <c r="AJ15" s="187"/>
      <c r="AK15" s="187"/>
    </row>
    <row r="16" spans="1:37" ht="14.4">
      <c r="A16" s="166" t="str">
        <f>IF(C16="","",IF(COUNTIF($C$3:C16,C16)&gt;1,"",MAX($A$2:A15)+1))</f>
        <v/>
      </c>
      <c r="B16" s="191" t="s">
        <v>241</v>
      </c>
      <c r="C16" s="189"/>
      <c r="D16" s="192"/>
      <c r="E16" s="192"/>
      <c r="F16" s="192"/>
      <c r="G16" s="192"/>
      <c r="H16" s="192"/>
      <c r="I16" s="192"/>
      <c r="J16" s="193"/>
      <c r="K16" s="193"/>
      <c r="L16" s="193"/>
      <c r="M16" s="193"/>
      <c r="N16" s="193"/>
      <c r="O16" s="193"/>
      <c r="P16" s="193"/>
      <c r="Q16" s="194"/>
    </row>
    <row r="17" spans="1:19" ht="14.4">
      <c r="A17" s="166">
        <f>IF(C17="","",IF(COUNTIF($C$3:C17,C17)&gt;1,"",MAX($A$2:A16)+1))</f>
        <v>14</v>
      </c>
      <c r="B17" s="195" t="s">
        <v>265</v>
      </c>
      <c r="C17" s="192" t="s">
        <v>4</v>
      </c>
      <c r="D17" s="192"/>
      <c r="E17" s="192"/>
      <c r="F17" s="192"/>
      <c r="G17" s="192"/>
      <c r="H17" s="192"/>
      <c r="I17" s="192"/>
      <c r="J17" s="193"/>
      <c r="K17" s="193"/>
      <c r="L17" s="193"/>
      <c r="M17" s="193"/>
      <c r="N17" s="193"/>
      <c r="O17" s="193"/>
      <c r="P17" s="193"/>
      <c r="Q17" s="194"/>
      <c r="R17" s="190" t="s">
        <v>371</v>
      </c>
    </row>
    <row r="18" spans="1:19" ht="14.4">
      <c r="A18" s="166">
        <f>IF(C18="","",IF(COUNTIF($C$3:C18,C18)&gt;1,"",MAX($A$2:A17)+1))</f>
        <v>15</v>
      </c>
      <c r="B18" s="195" t="s">
        <v>128</v>
      </c>
      <c r="C18" s="192" t="s">
        <v>129</v>
      </c>
      <c r="D18" s="192"/>
      <c r="E18" s="192"/>
      <c r="F18" s="192"/>
      <c r="G18" s="192"/>
      <c r="H18" s="192"/>
      <c r="I18" s="192"/>
      <c r="J18" s="193"/>
      <c r="K18" s="193"/>
      <c r="L18" s="193"/>
      <c r="M18" s="193"/>
      <c r="N18" s="193"/>
      <c r="O18" s="193"/>
      <c r="P18" s="193"/>
      <c r="Q18" s="194"/>
      <c r="R18" s="190" t="s">
        <v>372</v>
      </c>
      <c r="S18" s="188"/>
    </row>
    <row r="19" spans="1:19" ht="14.4">
      <c r="A19" s="166">
        <f>IF(C19="","",IF(COUNTIF($C$3:C19,C19)&gt;1,"",MAX($A$2:A18)+1))</f>
        <v>16</v>
      </c>
      <c r="B19" s="195" t="s">
        <v>85</v>
      </c>
      <c r="C19" s="192" t="s">
        <v>19</v>
      </c>
      <c r="D19" s="192"/>
      <c r="E19" s="192"/>
      <c r="F19" s="192"/>
      <c r="G19" s="192"/>
      <c r="H19" s="192"/>
      <c r="I19" s="192"/>
      <c r="J19" s="193"/>
      <c r="K19" s="193"/>
      <c r="L19" s="193"/>
      <c r="M19" s="193"/>
      <c r="N19" s="193"/>
      <c r="O19" s="193"/>
      <c r="P19" s="193"/>
      <c r="Q19" s="194"/>
      <c r="R19" s="190" t="s">
        <v>373</v>
      </c>
      <c r="S19" s="188"/>
    </row>
    <row r="20" spans="1:19" ht="14.4">
      <c r="A20" s="166">
        <f>IF(C20="","",IF(COUNTIF($C$3:C20,C20)&gt;1,"",MAX($A$2:A19)+1))</f>
        <v>17</v>
      </c>
      <c r="B20" s="195" t="s">
        <v>130</v>
      </c>
      <c r="C20" s="192" t="s">
        <v>7</v>
      </c>
      <c r="D20" s="192"/>
      <c r="E20" s="192"/>
      <c r="F20" s="192"/>
      <c r="G20" s="192"/>
      <c r="H20" s="192"/>
      <c r="I20" s="192"/>
      <c r="J20" s="193"/>
      <c r="K20" s="193"/>
      <c r="L20" s="193"/>
      <c r="M20" s="193"/>
      <c r="N20" s="193"/>
      <c r="O20" s="193"/>
      <c r="P20" s="193"/>
      <c r="Q20" s="194"/>
      <c r="R20" s="190"/>
      <c r="S20" s="188"/>
    </row>
    <row r="21" spans="1:19" ht="14.4">
      <c r="A21" s="166">
        <f>IF(C21="","",IF(COUNTIF($C$3:C21,C21)&gt;1,"",MAX($A$2:A20)+1))</f>
        <v>18</v>
      </c>
      <c r="B21" s="195" t="s">
        <v>267</v>
      </c>
      <c r="C21" s="192" t="s">
        <v>131</v>
      </c>
      <c r="D21" s="192"/>
      <c r="E21" s="192"/>
      <c r="F21" s="192"/>
      <c r="G21" s="192"/>
      <c r="H21" s="192"/>
      <c r="I21" s="192"/>
      <c r="J21" s="193"/>
      <c r="K21" s="193"/>
      <c r="L21" s="193"/>
      <c r="M21" s="193"/>
      <c r="N21" s="193"/>
      <c r="O21" s="193"/>
      <c r="P21" s="193"/>
      <c r="Q21" s="194"/>
      <c r="R21" s="190" t="s">
        <v>374</v>
      </c>
      <c r="S21" s="188"/>
    </row>
    <row r="22" spans="1:19" ht="14.4">
      <c r="A22" s="166">
        <f>IF(C22="","",IF(COUNTIF($C$3:C22,C22)&gt;1,"",MAX($A$2:A21)+1))</f>
        <v>19</v>
      </c>
      <c r="B22" s="195" t="s">
        <v>268</v>
      </c>
      <c r="C22" s="192" t="s">
        <v>64</v>
      </c>
      <c r="D22" s="192"/>
      <c r="E22" s="192"/>
      <c r="F22" s="192"/>
      <c r="G22" s="192"/>
      <c r="H22" s="192"/>
      <c r="I22" s="192"/>
      <c r="J22" s="196"/>
      <c r="K22" s="196"/>
      <c r="L22" s="196"/>
      <c r="M22" s="196"/>
      <c r="N22" s="196"/>
      <c r="O22" s="196"/>
      <c r="P22" s="196"/>
      <c r="Q22" s="194"/>
      <c r="R22" s="190"/>
      <c r="S22" s="188"/>
    </row>
    <row r="23" spans="1:19" ht="14.4">
      <c r="A23" s="166">
        <f>IF(C23="","",IF(COUNTIF($C$3:C23,C23)&gt;1,"",MAX($A$2:A22)+1))</f>
        <v>20</v>
      </c>
      <c r="B23" s="195" t="s">
        <v>269</v>
      </c>
      <c r="C23" s="192" t="s">
        <v>83</v>
      </c>
      <c r="D23" s="192"/>
      <c r="E23" s="192"/>
      <c r="F23" s="192"/>
      <c r="G23" s="192"/>
      <c r="H23" s="192"/>
      <c r="I23" s="192"/>
      <c r="J23" s="196"/>
      <c r="K23" s="196"/>
      <c r="L23" s="196"/>
      <c r="M23" s="196"/>
      <c r="N23" s="196"/>
      <c r="O23" s="196"/>
      <c r="P23" s="196"/>
      <c r="Q23" s="194"/>
      <c r="R23" s="190" t="s">
        <v>375</v>
      </c>
      <c r="S23" s="188"/>
    </row>
    <row r="24" spans="1:19" ht="14.4">
      <c r="A24" s="166">
        <f>IF(C24="","",IF(COUNTIF($C$3:C24,C24)&gt;1,"",MAX($A$2:A23)+1))</f>
        <v>21</v>
      </c>
      <c r="B24" s="195" t="s">
        <v>270</v>
      </c>
      <c r="C24" s="192" t="s">
        <v>132</v>
      </c>
      <c r="D24" s="192"/>
      <c r="E24" s="192"/>
      <c r="F24" s="192"/>
      <c r="G24" s="192"/>
      <c r="H24" s="192"/>
      <c r="I24" s="192"/>
      <c r="J24" s="196"/>
      <c r="K24" s="196"/>
      <c r="L24" s="196"/>
      <c r="M24" s="196"/>
      <c r="N24" s="196"/>
      <c r="O24" s="196"/>
      <c r="P24" s="196"/>
      <c r="Q24" s="194"/>
      <c r="R24" s="190"/>
      <c r="S24" s="188"/>
    </row>
    <row r="25" spans="1:19" ht="14.4">
      <c r="A25" s="166">
        <f>IF(C25="","",IF(COUNTIF($C$3:C25,C25)&gt;1,"",MAX($A$2:A24)+1))</f>
        <v>22</v>
      </c>
      <c r="B25" s="195" t="s">
        <v>271</v>
      </c>
      <c r="C25" s="192" t="s">
        <v>133</v>
      </c>
      <c r="D25" s="192"/>
      <c r="E25" s="192"/>
      <c r="F25" s="192"/>
      <c r="G25" s="192"/>
      <c r="H25" s="192"/>
      <c r="I25" s="192"/>
      <c r="J25" s="193"/>
      <c r="K25" s="193"/>
      <c r="L25" s="193"/>
      <c r="M25" s="193"/>
      <c r="N25" s="193"/>
      <c r="O25" s="193"/>
      <c r="P25" s="193"/>
      <c r="Q25" s="194"/>
      <c r="R25" s="190" t="s">
        <v>376</v>
      </c>
      <c r="S25" s="188"/>
    </row>
    <row r="26" spans="1:19" ht="14.4">
      <c r="A26" s="166" t="str">
        <f>IF(C26="","",IF(COUNTIF($C$3:C26,C26)&gt;1,"",MAX($A$2:A25)+1))</f>
        <v/>
      </c>
      <c r="B26" s="195" t="s">
        <v>5</v>
      </c>
      <c r="C26" s="192" t="s">
        <v>124</v>
      </c>
      <c r="D26" s="192"/>
      <c r="E26" s="192"/>
      <c r="F26" s="192"/>
      <c r="G26" s="192"/>
      <c r="H26" s="192"/>
      <c r="I26" s="192"/>
      <c r="J26" s="196"/>
      <c r="K26" s="196"/>
      <c r="L26" s="196"/>
      <c r="M26" s="196"/>
      <c r="N26" s="196"/>
      <c r="O26" s="196"/>
      <c r="P26" s="196"/>
      <c r="Q26" s="196"/>
      <c r="S26" s="188"/>
    </row>
    <row r="27" spans="1:19" ht="14.4">
      <c r="A27" s="166">
        <f>IF(C27="","",IF(COUNTIF($C$3:C27,C27)&gt;1,"",MAX($A$2:A26)+1))</f>
        <v>23</v>
      </c>
      <c r="B27" s="195" t="s">
        <v>86</v>
      </c>
      <c r="C27" s="192" t="s">
        <v>79</v>
      </c>
      <c r="D27" s="192"/>
      <c r="E27" s="192"/>
      <c r="F27" s="192"/>
      <c r="G27" s="192"/>
      <c r="H27" s="192"/>
      <c r="I27" s="192"/>
      <c r="J27" s="193"/>
      <c r="K27" s="193"/>
      <c r="L27" s="193"/>
      <c r="M27" s="193"/>
      <c r="N27" s="193"/>
      <c r="O27" s="193"/>
      <c r="P27" s="193"/>
      <c r="Q27" s="196"/>
      <c r="S27" s="188"/>
    </row>
    <row r="28" spans="1:19" ht="14.4">
      <c r="A28" s="166">
        <f>IF(C28="","",IF(COUNTIF($C$3:C28,C28)&gt;1,"",MAX($A$2:A27)+1))</f>
        <v>24</v>
      </c>
      <c r="B28" s="195" t="s">
        <v>134</v>
      </c>
      <c r="C28" s="192" t="s">
        <v>80</v>
      </c>
      <c r="D28" s="192"/>
      <c r="E28" s="192"/>
      <c r="F28" s="192"/>
      <c r="G28" s="192"/>
      <c r="H28" s="192"/>
      <c r="I28" s="192"/>
      <c r="J28" s="193"/>
      <c r="K28" s="193"/>
      <c r="L28" s="193"/>
      <c r="M28" s="193"/>
      <c r="N28" s="193"/>
      <c r="O28" s="193"/>
      <c r="P28" s="193"/>
      <c r="Q28" s="196"/>
      <c r="S28" s="188"/>
    </row>
    <row r="29" spans="1:19" ht="14.4">
      <c r="A29" s="166">
        <f>IF(C29="","",IF(COUNTIF($C$3:C29,C29)&gt;1,"",MAX($A$2:A28)+1))</f>
        <v>25</v>
      </c>
      <c r="B29" s="195" t="s">
        <v>313</v>
      </c>
      <c r="C29" s="192" t="s">
        <v>21</v>
      </c>
      <c r="D29" s="168"/>
      <c r="E29" s="168"/>
      <c r="F29" s="168"/>
      <c r="G29" s="168"/>
      <c r="H29" s="168"/>
      <c r="I29" s="168"/>
      <c r="J29" s="197"/>
      <c r="K29" s="197"/>
      <c r="L29" s="197"/>
      <c r="M29" s="197"/>
      <c r="N29" s="197"/>
      <c r="O29" s="197"/>
      <c r="P29" s="197"/>
      <c r="Q29" s="196"/>
    </row>
    <row r="30" spans="1:19" ht="14.4">
      <c r="A30" s="166">
        <f>IF(C30="","",IF(COUNTIF($C$3:C30,C30)&gt;1,"",MAX($A$2:A29)+1))</f>
        <v>26</v>
      </c>
      <c r="B30" s="176" t="s">
        <v>282</v>
      </c>
      <c r="C30" s="168" t="s">
        <v>171</v>
      </c>
      <c r="D30" s="168"/>
      <c r="E30" s="168"/>
      <c r="F30" s="168"/>
      <c r="G30" s="168"/>
      <c r="H30" s="168"/>
      <c r="I30" s="168"/>
      <c r="J30" s="196"/>
      <c r="K30" s="196"/>
      <c r="L30" s="196"/>
      <c r="M30" s="196"/>
      <c r="N30" s="196"/>
      <c r="O30" s="196"/>
      <c r="P30" s="196"/>
      <c r="Q30" s="196"/>
    </row>
    <row r="31" spans="1:19" ht="14.4">
      <c r="A31" s="166">
        <f>IF(C31="","",IF(COUNTIF($C$3:C31,C31)&gt;1,"",MAX($A$2:A30)+1))</f>
        <v>27</v>
      </c>
      <c r="B31" s="176" t="s">
        <v>172</v>
      </c>
      <c r="C31" s="168" t="s">
        <v>29</v>
      </c>
      <c r="D31" s="168"/>
      <c r="E31" s="168"/>
      <c r="F31" s="168"/>
      <c r="G31" s="168"/>
      <c r="H31" s="168"/>
      <c r="I31" s="168"/>
      <c r="J31" s="196"/>
      <c r="K31" s="196"/>
      <c r="L31" s="196"/>
      <c r="M31" s="196"/>
      <c r="N31" s="196"/>
      <c r="O31" s="196"/>
      <c r="P31" s="196"/>
      <c r="Q31" s="196"/>
    </row>
    <row r="32" spans="1:19" ht="14.4">
      <c r="A32" s="166">
        <f>IF(C32="","",IF(COUNTIF($C$3:C32,C32)&gt;1,"",MAX($A$2:A31)+1))</f>
        <v>28</v>
      </c>
      <c r="B32" s="176" t="s">
        <v>173</v>
      </c>
      <c r="C32" s="168" t="s">
        <v>174</v>
      </c>
      <c r="D32" s="168"/>
      <c r="E32" s="168"/>
      <c r="F32" s="168"/>
      <c r="G32" s="168"/>
      <c r="H32" s="168"/>
      <c r="I32" s="168"/>
      <c r="J32" s="196"/>
      <c r="K32" s="196"/>
      <c r="L32" s="196"/>
      <c r="M32" s="196"/>
      <c r="N32" s="196"/>
      <c r="O32" s="196"/>
      <c r="P32" s="196"/>
      <c r="Q32" s="196"/>
    </row>
    <row r="33" spans="1:17" ht="14.4">
      <c r="A33" s="166">
        <f>IF(C33="","",IF(COUNTIF($C$3:C33,C33)&gt;1,"",MAX($A$2:A32)+1))</f>
        <v>29</v>
      </c>
      <c r="B33" s="176" t="s">
        <v>283</v>
      </c>
      <c r="C33" s="168" t="s">
        <v>175</v>
      </c>
      <c r="D33" s="168"/>
      <c r="E33" s="168"/>
      <c r="F33" s="168"/>
      <c r="G33" s="168"/>
      <c r="H33" s="168"/>
      <c r="I33" s="168"/>
      <c r="J33" s="196"/>
      <c r="K33" s="196"/>
      <c r="L33" s="196"/>
      <c r="M33" s="196"/>
      <c r="N33" s="196"/>
      <c r="O33" s="196"/>
      <c r="P33" s="196"/>
      <c r="Q33" s="196"/>
    </row>
    <row r="34" spans="1:17" ht="14.4">
      <c r="A34" s="166">
        <f>IF(C34="","",IF(COUNTIF($C$3:C34,C34)&gt;1,"",MAX($A$2:A33)+1))</f>
        <v>30</v>
      </c>
      <c r="B34" s="176" t="s">
        <v>283</v>
      </c>
      <c r="C34" s="168" t="s">
        <v>176</v>
      </c>
      <c r="D34" s="168"/>
      <c r="E34" s="168"/>
      <c r="F34" s="168"/>
      <c r="G34" s="168"/>
      <c r="H34" s="168"/>
      <c r="I34" s="168"/>
      <c r="J34" s="198"/>
      <c r="K34" s="198"/>
      <c r="L34" s="198"/>
      <c r="M34" s="198"/>
      <c r="N34" s="198"/>
      <c r="O34" s="198"/>
      <c r="P34" s="198"/>
      <c r="Q34" s="196"/>
    </row>
    <row r="35" spans="1:17" ht="14.4">
      <c r="A35" s="166">
        <f>IF(C35="","",IF(COUNTIF($C$3:C35,C35)&gt;1,"",MAX($A$2:A34)+1))</f>
        <v>31</v>
      </c>
      <c r="B35" s="176" t="s">
        <v>284</v>
      </c>
      <c r="C35" s="168" t="s">
        <v>25</v>
      </c>
      <c r="D35" s="168"/>
      <c r="E35" s="168"/>
      <c r="F35" s="168"/>
      <c r="G35" s="168"/>
      <c r="H35" s="168"/>
      <c r="I35" s="168"/>
      <c r="J35" s="196"/>
      <c r="K35" s="196"/>
      <c r="L35" s="196"/>
      <c r="M35" s="196"/>
      <c r="N35" s="196"/>
      <c r="O35" s="196"/>
      <c r="P35" s="196"/>
      <c r="Q35" s="196"/>
    </row>
    <row r="36" spans="1:17" ht="14.4">
      <c r="A36" s="166">
        <f>IF(C36="","",IF(COUNTIF($C$3:C36,C36)&gt;1,"",MAX($A$2:A35)+1))</f>
        <v>32</v>
      </c>
      <c r="B36" s="176" t="s">
        <v>285</v>
      </c>
      <c r="C36" s="168" t="s">
        <v>62</v>
      </c>
      <c r="D36" s="168"/>
      <c r="E36" s="168"/>
      <c r="F36" s="168"/>
      <c r="G36" s="168"/>
      <c r="H36" s="168"/>
      <c r="I36" s="168"/>
      <c r="J36" s="196"/>
      <c r="K36" s="196"/>
      <c r="L36" s="196"/>
      <c r="M36" s="196"/>
      <c r="N36" s="196"/>
      <c r="O36" s="196"/>
      <c r="P36" s="196"/>
      <c r="Q36" s="196"/>
    </row>
    <row r="37" spans="1:17" ht="14.4">
      <c r="A37" s="166">
        <f>IF(C37="","",IF(COUNTIF($C$3:C37,C37)&gt;1,"",MAX($A$2:A36)+1))</f>
        <v>33</v>
      </c>
      <c r="B37" s="176" t="s">
        <v>286</v>
      </c>
      <c r="C37" s="168" t="s">
        <v>63</v>
      </c>
      <c r="D37" s="168"/>
      <c r="E37" s="168"/>
      <c r="F37" s="168"/>
      <c r="G37" s="168"/>
      <c r="H37" s="168"/>
      <c r="I37" s="168"/>
      <c r="J37" s="198"/>
      <c r="K37" s="198"/>
      <c r="L37" s="198"/>
      <c r="M37" s="198"/>
      <c r="N37" s="198"/>
      <c r="O37" s="198"/>
      <c r="P37" s="198"/>
      <c r="Q37" s="196"/>
    </row>
    <row r="38" spans="1:17" ht="14.4">
      <c r="A38" s="166">
        <f>IF(C38="","",IF(COUNTIF($C$3:C38,C38)&gt;1,"",MAX($A$2:A37)+1))</f>
        <v>34</v>
      </c>
      <c r="B38" s="176" t="s">
        <v>285</v>
      </c>
      <c r="C38" s="168" t="s">
        <v>31</v>
      </c>
      <c r="D38" s="168"/>
      <c r="E38" s="168"/>
      <c r="F38" s="168"/>
      <c r="G38" s="168"/>
      <c r="H38" s="168"/>
      <c r="I38" s="168"/>
      <c r="J38" s="198"/>
      <c r="K38" s="198"/>
      <c r="L38" s="198"/>
      <c r="M38" s="198"/>
      <c r="N38" s="198"/>
      <c r="O38" s="198"/>
      <c r="P38" s="198"/>
      <c r="Q38" s="196"/>
    </row>
    <row r="39" spans="1:17" ht="14.4">
      <c r="A39" s="166">
        <f>IF(C39="","",IF(COUNTIF($C$3:C39,C39)&gt;1,"",MAX($A$2:A38)+1))</f>
        <v>35</v>
      </c>
      <c r="B39" s="176" t="s">
        <v>2</v>
      </c>
      <c r="C39" s="168" t="s">
        <v>68</v>
      </c>
      <c r="D39" s="168"/>
      <c r="E39" s="168"/>
      <c r="F39" s="168"/>
      <c r="G39" s="168"/>
      <c r="H39" s="168"/>
      <c r="I39" s="168"/>
      <c r="J39" s="198"/>
      <c r="K39" s="198"/>
      <c r="L39" s="198"/>
      <c r="M39" s="198"/>
      <c r="N39" s="198"/>
      <c r="O39" s="198"/>
      <c r="P39" s="198"/>
      <c r="Q39" s="196"/>
    </row>
    <row r="40" spans="1:17" ht="14.4">
      <c r="A40" s="166" t="str">
        <f>IF(C40="","",IF(COUNTIF($C$3:C40,C40)&gt;1,"",MAX($A$2:A39)+1))</f>
        <v/>
      </c>
      <c r="B40" s="176" t="s">
        <v>262</v>
      </c>
      <c r="C40" s="168" t="s">
        <v>111</v>
      </c>
      <c r="D40" s="168"/>
      <c r="E40" s="168"/>
      <c r="F40" s="168"/>
      <c r="G40" s="168"/>
      <c r="H40" s="168"/>
      <c r="I40" s="168"/>
      <c r="J40" s="198"/>
      <c r="K40" s="198"/>
      <c r="L40" s="198"/>
      <c r="M40" s="198"/>
      <c r="N40" s="198"/>
      <c r="O40" s="198"/>
      <c r="P40" s="198"/>
      <c r="Q40" s="196"/>
    </row>
    <row r="41" spans="1:17" ht="14.4">
      <c r="A41" s="166">
        <f>IF(C41="","",IF(COUNTIF($C$3:C41,C41)&gt;1,"",MAX($A$2:A40)+1))</f>
        <v>36</v>
      </c>
      <c r="B41" s="176" t="s">
        <v>178</v>
      </c>
      <c r="C41" s="168" t="s">
        <v>20</v>
      </c>
      <c r="D41" s="168"/>
      <c r="E41" s="168"/>
      <c r="F41" s="168"/>
      <c r="G41" s="168"/>
      <c r="H41" s="168"/>
      <c r="I41" s="168"/>
      <c r="J41" s="198"/>
      <c r="K41" s="198"/>
      <c r="L41" s="198"/>
      <c r="M41" s="198"/>
      <c r="N41" s="198"/>
      <c r="O41" s="198"/>
      <c r="P41" s="198"/>
      <c r="Q41" s="196"/>
    </row>
    <row r="42" spans="1:17" ht="14.4">
      <c r="A42" s="166">
        <f>IF(C42="","",IF(COUNTIF($C$3:C42,C42)&gt;1,"",MAX($A$2:A41)+1))</f>
        <v>37</v>
      </c>
      <c r="B42" s="176" t="s">
        <v>179</v>
      </c>
      <c r="C42" s="168" t="s">
        <v>6</v>
      </c>
      <c r="D42" s="168"/>
      <c r="E42" s="168"/>
      <c r="F42" s="168"/>
      <c r="G42" s="168"/>
      <c r="H42" s="168"/>
      <c r="I42" s="168"/>
      <c r="J42" s="198"/>
      <c r="K42" s="198"/>
      <c r="L42" s="198"/>
      <c r="M42" s="198"/>
      <c r="N42" s="198"/>
      <c r="O42" s="198"/>
      <c r="P42" s="198"/>
      <c r="Q42" s="196"/>
    </row>
    <row r="43" spans="1:17" ht="14.4">
      <c r="A43" s="166">
        <f>IF(C43="","",IF(COUNTIF($C$3:C43,C43)&gt;1,"",MAX($A$2:A42)+1))</f>
        <v>38</v>
      </c>
      <c r="B43" s="176" t="s">
        <v>213</v>
      </c>
      <c r="C43" s="168" t="s">
        <v>55</v>
      </c>
      <c r="D43" s="168"/>
      <c r="E43" s="168"/>
      <c r="F43" s="168"/>
      <c r="G43" s="168"/>
      <c r="H43" s="168"/>
      <c r="I43" s="168"/>
      <c r="J43" s="193"/>
      <c r="K43" s="193"/>
      <c r="L43" s="193"/>
      <c r="M43" s="193"/>
      <c r="N43" s="193"/>
      <c r="O43" s="193"/>
      <c r="P43" s="193"/>
      <c r="Q43" s="193"/>
    </row>
    <row r="44" spans="1:17" ht="14.4">
      <c r="A44" s="166">
        <f>IF(C44="","",IF(COUNTIF($C$3:C44,C44)&gt;1,"",MAX($A$2:A43)+1))</f>
        <v>39</v>
      </c>
      <c r="B44" s="176" t="s">
        <v>180</v>
      </c>
      <c r="C44" s="168" t="s">
        <v>28</v>
      </c>
      <c r="D44" s="168"/>
      <c r="E44" s="168"/>
      <c r="F44" s="168"/>
      <c r="G44" s="168"/>
      <c r="H44" s="168"/>
      <c r="I44" s="168"/>
      <c r="J44" s="193"/>
      <c r="K44" s="193"/>
      <c r="L44" s="193"/>
      <c r="M44" s="193"/>
      <c r="N44" s="193"/>
      <c r="O44" s="193"/>
      <c r="P44" s="193"/>
      <c r="Q44" s="196"/>
    </row>
    <row r="45" spans="1:17" ht="14.4">
      <c r="A45" s="166">
        <f>IF(C45="","",IF(COUNTIF($C$3:C45,C45)&gt;1,"",MAX($A$2:A44)+1))</f>
        <v>40</v>
      </c>
      <c r="B45" s="176" t="s">
        <v>100</v>
      </c>
      <c r="C45" s="168" t="s">
        <v>182</v>
      </c>
      <c r="D45" s="168"/>
      <c r="E45" s="168"/>
      <c r="F45" s="168"/>
      <c r="G45" s="168"/>
      <c r="H45" s="168"/>
      <c r="I45" s="168"/>
      <c r="J45" s="193"/>
      <c r="K45" s="193"/>
      <c r="L45" s="193"/>
      <c r="M45" s="193"/>
      <c r="N45" s="193"/>
      <c r="O45" s="193"/>
      <c r="P45" s="193"/>
      <c r="Q45" s="196"/>
    </row>
    <row r="46" spans="1:17" ht="14.4">
      <c r="A46" s="166">
        <f>IF(C46="","",IF(COUNTIF($C$3:C46,C46)&gt;1,"",MAX($A$2:A45)+1))</f>
        <v>41</v>
      </c>
      <c r="B46" s="176" t="s">
        <v>308</v>
      </c>
      <c r="C46" s="168" t="s">
        <v>13</v>
      </c>
      <c r="D46" s="168"/>
      <c r="E46" s="168"/>
      <c r="F46" s="168"/>
      <c r="G46" s="168"/>
      <c r="H46" s="168"/>
      <c r="I46" s="168"/>
      <c r="J46" s="196"/>
      <c r="K46" s="196"/>
      <c r="L46" s="196"/>
      <c r="M46" s="196"/>
      <c r="N46" s="196"/>
      <c r="O46" s="196"/>
      <c r="P46" s="196"/>
      <c r="Q46" s="193"/>
    </row>
    <row r="47" spans="1:17" ht="14.4">
      <c r="A47" s="166" t="str">
        <f>IF(C47="","",IF(COUNTIF($C$3:C47,C47)&gt;1,"",MAX($A$2:A46)+1))</f>
        <v/>
      </c>
      <c r="B47" s="176" t="s">
        <v>5</v>
      </c>
      <c r="C47" s="168" t="s">
        <v>124</v>
      </c>
      <c r="D47" s="168"/>
      <c r="E47" s="168"/>
      <c r="F47" s="168"/>
      <c r="G47" s="168"/>
      <c r="H47" s="168"/>
      <c r="I47" s="168"/>
      <c r="J47" s="196"/>
      <c r="K47" s="196"/>
      <c r="L47" s="196"/>
      <c r="M47" s="196"/>
      <c r="N47" s="196"/>
      <c r="O47" s="196"/>
      <c r="P47" s="196"/>
      <c r="Q47" s="193"/>
    </row>
    <row r="48" spans="1:17" ht="14.4">
      <c r="A48" s="166">
        <f>IF(C48="","",IF(COUNTIF($C$3:C48,C48)&gt;1,"",MAX($A$2:A47)+1))</f>
        <v>42</v>
      </c>
      <c r="B48" s="176" t="s">
        <v>96</v>
      </c>
      <c r="C48" s="168" t="s">
        <v>74</v>
      </c>
      <c r="D48" s="168"/>
      <c r="E48" s="168"/>
      <c r="F48" s="168"/>
      <c r="G48" s="168"/>
      <c r="H48" s="168"/>
      <c r="I48" s="168"/>
      <c r="J48" s="193"/>
      <c r="K48" s="193"/>
      <c r="L48" s="193"/>
      <c r="M48" s="193"/>
      <c r="N48" s="193"/>
      <c r="O48" s="193"/>
      <c r="P48" s="193"/>
      <c r="Q48" s="193"/>
    </row>
    <row r="49" spans="1:17" ht="14.4">
      <c r="A49" s="166">
        <f>IF(C49="","",IF(COUNTIF($C$3:C49,C49)&gt;1,"",MAX($A$2:A48)+1))</f>
        <v>43</v>
      </c>
      <c r="B49" s="176" t="s">
        <v>309</v>
      </c>
      <c r="C49" s="168" t="s">
        <v>39</v>
      </c>
      <c r="D49" s="168"/>
      <c r="E49" s="168"/>
      <c r="F49" s="168"/>
      <c r="G49" s="168"/>
      <c r="H49" s="168"/>
      <c r="I49" s="168"/>
      <c r="J49" s="193"/>
      <c r="K49" s="193"/>
      <c r="L49" s="193"/>
      <c r="M49" s="193"/>
      <c r="N49" s="193"/>
      <c r="O49" s="193"/>
      <c r="P49" s="193"/>
      <c r="Q49" s="193"/>
    </row>
    <row r="50" spans="1:17" ht="14.4">
      <c r="A50" s="166">
        <f>IF(C50="","",IF(COUNTIF($C$3:C50,C50)&gt;1,"",MAX($A$2:A49)+1))</f>
        <v>44</v>
      </c>
      <c r="B50" s="176" t="s">
        <v>310</v>
      </c>
      <c r="C50" s="168" t="s">
        <v>75</v>
      </c>
      <c r="D50" s="168"/>
      <c r="E50" s="168"/>
      <c r="F50" s="168"/>
      <c r="G50" s="168"/>
      <c r="H50" s="168"/>
      <c r="I50" s="168"/>
      <c r="J50" s="193"/>
      <c r="K50" s="193"/>
      <c r="L50" s="193"/>
      <c r="M50" s="193"/>
      <c r="N50" s="193"/>
      <c r="O50" s="193"/>
      <c r="P50" s="193"/>
      <c r="Q50" s="193"/>
    </row>
    <row r="51" spans="1:17" ht="14.4">
      <c r="A51" s="166">
        <f>IF(C51="","",IF(COUNTIF($C$3:C51,C51)&gt;1,"",MAX($A$2:A50)+1))</f>
        <v>45</v>
      </c>
      <c r="B51" s="176" t="s">
        <v>311</v>
      </c>
      <c r="C51" s="168" t="s">
        <v>14</v>
      </c>
      <c r="D51" s="168"/>
      <c r="E51" s="168"/>
      <c r="F51" s="168"/>
      <c r="G51" s="168"/>
      <c r="H51" s="168"/>
      <c r="I51" s="168"/>
      <c r="J51" s="193"/>
      <c r="K51" s="193"/>
      <c r="L51" s="193"/>
      <c r="M51" s="193"/>
      <c r="N51" s="193"/>
      <c r="O51" s="193"/>
      <c r="P51" s="193"/>
      <c r="Q51" s="193"/>
    </row>
    <row r="52" spans="1:17" ht="14.4">
      <c r="A52" s="166">
        <f>IF(C52="","",IF(COUNTIF($C$3:C52,C52)&gt;1,"",MAX($A$2:A51)+1))</f>
        <v>46</v>
      </c>
      <c r="B52" s="176" t="s">
        <v>304</v>
      </c>
      <c r="C52" s="168" t="s">
        <v>209</v>
      </c>
      <c r="D52" s="168"/>
      <c r="E52" s="168"/>
      <c r="F52" s="168"/>
      <c r="G52" s="168"/>
      <c r="H52" s="168"/>
      <c r="I52" s="168"/>
      <c r="J52" s="193"/>
      <c r="K52" s="193"/>
      <c r="L52" s="193"/>
      <c r="M52" s="193"/>
      <c r="N52" s="193"/>
      <c r="O52" s="193"/>
      <c r="P52" s="193"/>
      <c r="Q52" s="193"/>
    </row>
    <row r="53" spans="1:17" ht="14.4">
      <c r="A53" s="166">
        <f>IF(C53="","",IF(COUNTIF($C$3:C53,C53)&gt;1,"",MAX($A$2:A52)+1))</f>
        <v>47</v>
      </c>
      <c r="B53" s="176" t="s">
        <v>305</v>
      </c>
      <c r="C53" s="168" t="s">
        <v>210</v>
      </c>
      <c r="D53" s="168"/>
      <c r="E53" s="168"/>
      <c r="F53" s="168"/>
      <c r="G53" s="168"/>
      <c r="H53" s="168"/>
      <c r="I53" s="168"/>
      <c r="J53" s="196"/>
      <c r="K53" s="196"/>
      <c r="L53" s="196"/>
      <c r="M53" s="196"/>
      <c r="N53" s="196"/>
      <c r="O53" s="196"/>
      <c r="P53" s="196"/>
      <c r="Q53" s="193"/>
    </row>
    <row r="54" spans="1:17" ht="14.4">
      <c r="A54" s="166">
        <f>IF(C54="","",IF(COUNTIF($C$3:C54,C54)&gt;1,"",MAX($A$2:A53)+1))</f>
        <v>48</v>
      </c>
      <c r="B54" s="176" t="s">
        <v>248</v>
      </c>
      <c r="C54" s="168" t="s">
        <v>238</v>
      </c>
      <c r="D54" s="168"/>
      <c r="E54" s="168"/>
      <c r="F54" s="168"/>
      <c r="G54" s="168"/>
      <c r="H54" s="168"/>
      <c r="I54" s="168"/>
      <c r="J54" s="193"/>
      <c r="K54" s="193"/>
      <c r="L54" s="193"/>
      <c r="M54" s="193"/>
      <c r="N54" s="193"/>
      <c r="O54" s="193"/>
      <c r="P54" s="193"/>
      <c r="Q54" s="193"/>
    </row>
    <row r="55" spans="1:17" ht="14.4">
      <c r="A55" s="166">
        <f>IF(C55="","",IF(COUNTIF($C$3:C55,C55)&gt;1,"",MAX($A$2:A54)+1))</f>
        <v>49</v>
      </c>
      <c r="B55" s="176" t="s">
        <v>249</v>
      </c>
      <c r="C55" s="168" t="s">
        <v>235</v>
      </c>
      <c r="D55" s="168"/>
      <c r="E55" s="168"/>
      <c r="F55" s="168"/>
      <c r="G55" s="168"/>
      <c r="H55" s="168"/>
      <c r="I55" s="168"/>
      <c r="J55" s="193"/>
      <c r="K55" s="193"/>
      <c r="L55" s="193"/>
      <c r="M55" s="193"/>
      <c r="N55" s="193"/>
      <c r="O55" s="193"/>
      <c r="P55" s="193"/>
      <c r="Q55" s="193"/>
    </row>
    <row r="56" spans="1:17" ht="14.4">
      <c r="A56" s="166">
        <f>IF(C56="","",IF(COUNTIF($C$3:C56,C56)&gt;1,"",MAX($A$2:A55)+1))</f>
        <v>50</v>
      </c>
      <c r="B56" s="176" t="s">
        <v>254</v>
      </c>
      <c r="C56" s="168" t="s">
        <v>224</v>
      </c>
      <c r="D56" s="168"/>
      <c r="E56" s="168"/>
      <c r="F56" s="168"/>
      <c r="G56" s="168"/>
      <c r="H56" s="168"/>
      <c r="I56" s="168"/>
      <c r="J56" s="193"/>
      <c r="K56" s="193"/>
      <c r="L56" s="193"/>
      <c r="M56" s="193"/>
      <c r="N56" s="193"/>
      <c r="O56" s="193"/>
      <c r="P56" s="193"/>
      <c r="Q56" s="193"/>
    </row>
    <row r="57" spans="1:17" ht="14.4">
      <c r="A57" s="166">
        <f>IF(C57="","",IF(COUNTIF($C$3:C57,C57)&gt;1,"",MAX($A$2:A56)+1))</f>
        <v>51</v>
      </c>
      <c r="B57" s="176" t="s">
        <v>306</v>
      </c>
      <c r="C57" s="168" t="s">
        <v>225</v>
      </c>
      <c r="D57" s="168"/>
      <c r="E57" s="168"/>
      <c r="F57" s="168"/>
      <c r="G57" s="168"/>
      <c r="H57" s="168"/>
      <c r="I57" s="168"/>
      <c r="J57" s="193"/>
      <c r="K57" s="193"/>
      <c r="L57" s="193"/>
      <c r="M57" s="193"/>
      <c r="N57" s="193"/>
      <c r="O57" s="193"/>
      <c r="P57" s="193"/>
      <c r="Q57" s="193"/>
    </row>
    <row r="58" spans="1:17" ht="14.4">
      <c r="A58" s="166" t="str">
        <f>IF(C58="","",IF(COUNTIF($C$3:C58,C58)&gt;1,"",MAX($A$2:A57)+1))</f>
        <v/>
      </c>
      <c r="B58" s="176" t="s">
        <v>177</v>
      </c>
      <c r="C58" s="168" t="s">
        <v>111</v>
      </c>
      <c r="D58" s="168"/>
      <c r="E58" s="168"/>
      <c r="F58" s="168"/>
      <c r="G58" s="168"/>
      <c r="H58" s="168"/>
      <c r="I58" s="168"/>
      <c r="J58" s="193"/>
      <c r="K58" s="193"/>
      <c r="L58" s="193"/>
      <c r="M58" s="193"/>
      <c r="N58" s="193"/>
      <c r="O58" s="193"/>
      <c r="P58" s="193"/>
      <c r="Q58" s="193"/>
    </row>
    <row r="59" spans="1:17" ht="14.4">
      <c r="A59" s="166" t="str">
        <f>IF(C59="","",IF(COUNTIF($C$3:C59,C59)&gt;1,"",MAX($A$2:A58)+1))</f>
        <v/>
      </c>
      <c r="B59" s="176" t="s">
        <v>178</v>
      </c>
      <c r="C59" s="168" t="s">
        <v>20</v>
      </c>
      <c r="D59" s="168"/>
      <c r="E59" s="168"/>
      <c r="F59" s="168"/>
      <c r="G59" s="168"/>
      <c r="H59" s="168"/>
      <c r="I59" s="168"/>
      <c r="J59" s="193"/>
      <c r="K59" s="193"/>
      <c r="L59" s="193"/>
      <c r="M59" s="193"/>
      <c r="N59" s="193"/>
      <c r="O59" s="193"/>
      <c r="P59" s="193"/>
      <c r="Q59" s="193"/>
    </row>
    <row r="60" spans="1:17" ht="14.4">
      <c r="A60" s="166">
        <f>IF(C60="","",IF(COUNTIF($C$3:C60,C60)&gt;1,"",MAX($A$2:A59)+1))</f>
        <v>52</v>
      </c>
      <c r="B60" s="176" t="s">
        <v>307</v>
      </c>
      <c r="C60" s="168" t="s">
        <v>3</v>
      </c>
      <c r="D60" s="168"/>
      <c r="E60" s="168"/>
      <c r="F60" s="168"/>
      <c r="G60" s="168"/>
      <c r="H60" s="168"/>
      <c r="I60" s="168"/>
      <c r="J60" s="193"/>
      <c r="K60" s="193"/>
      <c r="L60" s="193"/>
      <c r="M60" s="193"/>
      <c r="N60" s="193"/>
      <c r="O60" s="193"/>
      <c r="P60" s="193"/>
      <c r="Q60" s="193"/>
    </row>
    <row r="61" spans="1:17" ht="14.4">
      <c r="A61" s="166" t="str">
        <f>IF(C61="","",IF(COUNTIF($C$3:C61,C61)&gt;1,"",MAX($A$2:A60)+1))</f>
        <v/>
      </c>
      <c r="B61" s="176" t="s">
        <v>98</v>
      </c>
      <c r="C61" s="168" t="s">
        <v>4</v>
      </c>
      <c r="D61" s="168"/>
      <c r="E61" s="168"/>
      <c r="F61" s="168"/>
      <c r="G61" s="168"/>
      <c r="H61" s="168"/>
      <c r="I61" s="168"/>
      <c r="J61" s="193"/>
      <c r="K61" s="193"/>
      <c r="L61" s="193"/>
      <c r="M61" s="193"/>
      <c r="N61" s="193"/>
      <c r="O61" s="193"/>
      <c r="P61" s="193"/>
      <c r="Q61" s="193"/>
    </row>
    <row r="62" spans="1:17" ht="14.4">
      <c r="A62" s="166">
        <f>IF(C62="","",IF(COUNTIF($C$3:C62,C62)&gt;1,"",MAX($A$2:A61)+1))</f>
        <v>53</v>
      </c>
      <c r="B62" s="176" t="s">
        <v>22</v>
      </c>
      <c r="C62" s="168" t="s">
        <v>87</v>
      </c>
      <c r="D62" s="168"/>
      <c r="E62" s="168"/>
      <c r="F62" s="168"/>
      <c r="G62" s="168"/>
      <c r="H62" s="168"/>
      <c r="I62" s="168"/>
      <c r="J62" s="193"/>
      <c r="K62" s="193"/>
      <c r="L62" s="193"/>
      <c r="M62" s="193"/>
      <c r="N62" s="193"/>
      <c r="O62" s="193"/>
      <c r="P62" s="193"/>
      <c r="Q62" s="193"/>
    </row>
    <row r="63" spans="1:17" ht="14.4">
      <c r="A63" s="166" t="str">
        <f>IF(C63="","",IF(COUNTIF($C$3:C63,C63)&gt;1,"",MAX($A$2:A62)+1))</f>
        <v/>
      </c>
      <c r="B63" s="176" t="s">
        <v>213</v>
      </c>
      <c r="C63" s="168" t="s">
        <v>55</v>
      </c>
      <c r="D63" s="168"/>
      <c r="E63" s="168"/>
      <c r="F63" s="168"/>
      <c r="G63" s="168"/>
      <c r="H63" s="168"/>
      <c r="I63" s="168"/>
      <c r="J63" s="193"/>
      <c r="K63" s="193"/>
      <c r="L63" s="193"/>
      <c r="M63" s="193"/>
      <c r="N63" s="193"/>
      <c r="O63" s="193"/>
      <c r="P63" s="193"/>
      <c r="Q63" s="193"/>
    </row>
    <row r="64" spans="1:17" ht="14.4">
      <c r="A64" s="166" t="str">
        <f>IF(C64="","",IF(COUNTIF($C$3:C64,C64)&gt;1,"",MAX($A$2:A63)+1))</f>
        <v/>
      </c>
      <c r="B64" s="176" t="s">
        <v>180</v>
      </c>
      <c r="C64" s="168" t="s">
        <v>28</v>
      </c>
      <c r="D64" s="168"/>
      <c r="E64" s="168"/>
      <c r="F64" s="168"/>
      <c r="G64" s="168"/>
      <c r="H64" s="168"/>
      <c r="I64" s="168"/>
      <c r="J64" s="193"/>
      <c r="K64" s="193"/>
      <c r="L64" s="193"/>
      <c r="M64" s="193"/>
      <c r="N64" s="193"/>
      <c r="O64" s="193"/>
      <c r="P64" s="193"/>
      <c r="Q64" s="193"/>
    </row>
    <row r="65" spans="1:17" ht="14.4">
      <c r="A65" s="166" t="str">
        <f>IF(C65="","",IF(COUNTIF($C$3:C65,C65)&gt;1,"",MAX($A$2:A64)+1))</f>
        <v/>
      </c>
      <c r="B65" s="176" t="s">
        <v>268</v>
      </c>
      <c r="C65" s="168" t="s">
        <v>64</v>
      </c>
      <c r="D65" s="168"/>
      <c r="E65" s="168"/>
      <c r="F65" s="168"/>
      <c r="G65" s="168"/>
      <c r="H65" s="168"/>
      <c r="I65" s="168"/>
      <c r="J65" s="193"/>
      <c r="K65" s="193"/>
      <c r="L65" s="193"/>
      <c r="M65" s="193"/>
      <c r="N65" s="193"/>
      <c r="O65" s="193"/>
      <c r="P65" s="193"/>
      <c r="Q65" s="196"/>
    </row>
    <row r="66" spans="1:17" ht="14.4">
      <c r="A66" s="166">
        <f>IF(C66="","",IF(COUNTIF($C$3:C66,C66)&gt;1,"",MAX($A$2:A65)+1))</f>
        <v>54</v>
      </c>
      <c r="B66" s="176" t="s">
        <v>312</v>
      </c>
      <c r="C66" s="168" t="s">
        <v>211</v>
      </c>
      <c r="D66" s="168"/>
      <c r="E66" s="168"/>
      <c r="F66" s="168"/>
      <c r="G66" s="168"/>
      <c r="H66" s="168"/>
      <c r="I66" s="168"/>
      <c r="J66" s="193"/>
      <c r="K66" s="193"/>
      <c r="L66" s="193"/>
      <c r="M66" s="193"/>
      <c r="N66" s="193"/>
      <c r="O66" s="193"/>
      <c r="P66" s="193"/>
      <c r="Q66" s="196"/>
    </row>
    <row r="67" spans="1:17" ht="14.4">
      <c r="A67" s="166">
        <f>IF(C67="","",IF(COUNTIF($C$3:C67,C67)&gt;1,"",MAX($A$2:A66)+1))</f>
        <v>55</v>
      </c>
      <c r="B67" s="176" t="s">
        <v>2</v>
      </c>
      <c r="C67" s="168" t="s">
        <v>48</v>
      </c>
      <c r="D67" s="168"/>
      <c r="E67" s="168"/>
      <c r="F67" s="168"/>
      <c r="G67" s="168"/>
      <c r="H67" s="168"/>
      <c r="I67" s="168"/>
      <c r="J67" s="196"/>
      <c r="K67" s="196"/>
      <c r="L67" s="196"/>
      <c r="M67" s="196"/>
      <c r="N67" s="196"/>
      <c r="O67" s="196"/>
      <c r="P67" s="196"/>
      <c r="Q67" s="196"/>
    </row>
    <row r="68" spans="1:17" ht="14.4">
      <c r="A68" s="166" t="str">
        <f>IF(C68="","",IF(COUNTIF($C$3:C68,C68)&gt;1,"",MAX($A$2:A67)+1))</f>
        <v/>
      </c>
      <c r="B68" s="176" t="s">
        <v>181</v>
      </c>
      <c r="C68" s="168" t="s">
        <v>182</v>
      </c>
      <c r="D68" s="168"/>
      <c r="E68" s="168"/>
      <c r="F68" s="168"/>
      <c r="G68" s="168"/>
      <c r="H68" s="168"/>
      <c r="I68" s="168"/>
      <c r="J68" s="196"/>
      <c r="K68" s="196"/>
      <c r="L68" s="196"/>
      <c r="M68" s="196"/>
      <c r="N68" s="196"/>
      <c r="O68" s="196"/>
      <c r="P68" s="196"/>
      <c r="Q68" s="196"/>
    </row>
    <row r="69" spans="1:17" ht="14.4">
      <c r="A69" s="166">
        <f>IF(C69="","",IF(COUNTIF($C$3:C69,C69)&gt;1,"",MAX($A$2:A68)+1))</f>
        <v>56</v>
      </c>
      <c r="B69" s="176" t="s">
        <v>189</v>
      </c>
      <c r="C69" s="168" t="s">
        <v>26</v>
      </c>
      <c r="D69" s="168"/>
      <c r="E69" s="168"/>
      <c r="F69" s="168"/>
      <c r="G69" s="168"/>
      <c r="H69" s="168"/>
      <c r="I69" s="168"/>
      <c r="J69" s="196"/>
      <c r="K69" s="196"/>
      <c r="L69" s="196"/>
      <c r="M69" s="196"/>
      <c r="N69" s="196"/>
      <c r="O69" s="196"/>
      <c r="P69" s="196"/>
      <c r="Q69" s="196"/>
    </row>
    <row r="70" spans="1:17" ht="14.4">
      <c r="A70" s="166">
        <f>IF(C70="","",IF(COUNTIF($C$3:C70,C70)&gt;1,"",MAX($A$2:A69)+1))</f>
        <v>57</v>
      </c>
      <c r="B70" s="176" t="s">
        <v>190</v>
      </c>
      <c r="C70" s="168" t="s">
        <v>191</v>
      </c>
      <c r="D70" s="168"/>
      <c r="E70" s="168"/>
      <c r="F70" s="168"/>
      <c r="G70" s="168"/>
      <c r="H70" s="168"/>
      <c r="I70" s="168"/>
      <c r="J70" s="196"/>
      <c r="K70" s="196"/>
      <c r="L70" s="196"/>
      <c r="M70" s="196"/>
      <c r="N70" s="196"/>
      <c r="O70" s="196"/>
      <c r="P70" s="196"/>
      <c r="Q70" s="196"/>
    </row>
    <row r="71" spans="1:17" ht="14.4">
      <c r="A71" s="166">
        <f>IF(C71="","",IF(COUNTIF($C$3:C71,C71)&gt;1,"",MAX($A$2:A70)+1))</f>
        <v>58</v>
      </c>
      <c r="B71" s="176" t="s">
        <v>193</v>
      </c>
      <c r="C71" s="168" t="s">
        <v>49</v>
      </c>
      <c r="D71" s="168"/>
      <c r="E71" s="168"/>
      <c r="F71" s="168"/>
      <c r="G71" s="168"/>
      <c r="H71" s="168"/>
      <c r="I71" s="168"/>
      <c r="J71" s="196"/>
      <c r="K71" s="196"/>
      <c r="L71" s="196"/>
      <c r="M71" s="196"/>
      <c r="N71" s="196"/>
      <c r="O71" s="196"/>
      <c r="P71" s="196"/>
      <c r="Q71" s="196"/>
    </row>
    <row r="72" spans="1:17" ht="14.4">
      <c r="A72" s="166" t="str">
        <f>IF(C72="","",IF(COUNTIF($C$3:C72,C72)&gt;1,"",MAX($A$2:A71)+1))</f>
        <v/>
      </c>
      <c r="B72" s="176" t="s">
        <v>5</v>
      </c>
      <c r="C72" s="168" t="s">
        <v>124</v>
      </c>
      <c r="D72" s="168"/>
      <c r="E72" s="168"/>
      <c r="F72" s="168"/>
      <c r="G72" s="168"/>
      <c r="H72" s="168"/>
      <c r="I72" s="168"/>
      <c r="J72" s="193"/>
      <c r="K72" s="193"/>
      <c r="L72" s="193"/>
      <c r="M72" s="193"/>
      <c r="N72" s="193"/>
      <c r="O72" s="193"/>
      <c r="P72" s="193"/>
      <c r="Q72" s="196"/>
    </row>
    <row r="73" spans="1:17" ht="14.4">
      <c r="A73" s="166">
        <f>IF(C73="","",IF(COUNTIF($C$3:C73,C73)&gt;1,"",MAX($A$2:A72)+1))</f>
        <v>59</v>
      </c>
      <c r="B73" s="176" t="s">
        <v>194</v>
      </c>
      <c r="C73" s="168" t="s">
        <v>53</v>
      </c>
      <c r="D73" s="168"/>
      <c r="E73" s="168"/>
      <c r="F73" s="168"/>
      <c r="G73" s="168"/>
      <c r="H73" s="168"/>
      <c r="I73" s="168"/>
      <c r="J73" s="193"/>
      <c r="K73" s="193"/>
      <c r="L73" s="193"/>
      <c r="M73" s="193"/>
      <c r="N73" s="193"/>
      <c r="O73" s="193"/>
      <c r="P73" s="193"/>
      <c r="Q73" s="196"/>
    </row>
    <row r="74" spans="1:17" ht="14.4">
      <c r="A74" s="166" t="str">
        <f>IF(C74="","",IF(COUNTIF($C$3:C74,C74)&gt;1,"",MAX($A$2:A73)+1))</f>
        <v/>
      </c>
      <c r="B74" s="176" t="s">
        <v>313</v>
      </c>
      <c r="C74" s="168" t="s">
        <v>21</v>
      </c>
      <c r="D74" s="168"/>
      <c r="E74" s="168"/>
      <c r="F74" s="168"/>
      <c r="G74" s="168"/>
      <c r="H74" s="168"/>
      <c r="I74" s="168"/>
      <c r="J74" s="193"/>
      <c r="K74" s="193"/>
      <c r="L74" s="193"/>
      <c r="M74" s="193"/>
      <c r="N74" s="193"/>
      <c r="O74" s="193"/>
      <c r="P74" s="193"/>
      <c r="Q74" s="196"/>
    </row>
    <row r="75" spans="1:17" ht="14.4">
      <c r="A75" s="166">
        <f>IF(C75="","",IF(COUNTIF($C$3:C75,C75)&gt;1,"",MAX($A$2:A74)+1))</f>
        <v>60</v>
      </c>
      <c r="B75" s="176" t="s">
        <v>195</v>
      </c>
      <c r="C75" s="168" t="s">
        <v>46</v>
      </c>
      <c r="D75" s="168"/>
      <c r="E75" s="168"/>
      <c r="F75" s="168"/>
      <c r="G75" s="168"/>
      <c r="H75" s="168"/>
      <c r="I75" s="168"/>
      <c r="J75" s="193"/>
      <c r="K75" s="193"/>
      <c r="L75" s="193"/>
      <c r="M75" s="193"/>
      <c r="N75" s="193"/>
      <c r="O75" s="193"/>
      <c r="P75" s="193"/>
      <c r="Q75" s="196"/>
    </row>
    <row r="76" spans="1:17" ht="14.4">
      <c r="A76" s="166">
        <f>IF(C76="","",IF(COUNTIF($C$3:C76,C76)&gt;1,"",MAX($A$2:A75)+1))</f>
        <v>61</v>
      </c>
      <c r="B76" s="176" t="s">
        <v>196</v>
      </c>
      <c r="C76" s="168" t="s">
        <v>47</v>
      </c>
      <c r="D76" s="189"/>
      <c r="E76" s="189"/>
      <c r="F76" s="189"/>
      <c r="G76" s="189"/>
      <c r="H76" s="189"/>
      <c r="I76" s="189"/>
      <c r="J76" s="193"/>
      <c r="K76" s="193"/>
      <c r="L76" s="193"/>
      <c r="M76" s="193"/>
      <c r="N76" s="193"/>
      <c r="O76" s="193"/>
      <c r="P76" s="193"/>
      <c r="Q76" s="196"/>
    </row>
    <row r="77" spans="1:17" ht="14.4">
      <c r="A77" s="166" t="str">
        <f>IF(C77="","",IF(COUNTIF($C$3:C77,C77)&gt;1,"",MAX($A$2:A76)+1))</f>
        <v/>
      </c>
      <c r="B77" s="191" t="s">
        <v>239</v>
      </c>
      <c r="C77" s="189"/>
      <c r="D77" s="156"/>
      <c r="E77" s="156"/>
      <c r="F77" s="156"/>
      <c r="G77" s="156"/>
      <c r="H77" s="156"/>
      <c r="I77" s="156"/>
      <c r="J77" s="193"/>
      <c r="K77" s="193"/>
      <c r="L77" s="193"/>
      <c r="M77" s="193"/>
      <c r="N77" s="193"/>
      <c r="O77" s="193"/>
      <c r="P77" s="193"/>
      <c r="Q77" s="196"/>
    </row>
    <row r="78" spans="1:17" ht="14.4">
      <c r="A78" s="166">
        <f>IF(C78="","",IF(COUNTIF($C$3:C78,C78)&gt;1,"",MAX($A$2:A77)+1))</f>
        <v>62</v>
      </c>
      <c r="B78" s="157" t="s">
        <v>99</v>
      </c>
      <c r="C78" s="156" t="s">
        <v>138</v>
      </c>
      <c r="D78" s="156"/>
      <c r="E78" s="156"/>
      <c r="F78" s="156"/>
      <c r="G78" s="156"/>
      <c r="H78" s="156"/>
      <c r="I78" s="156"/>
      <c r="J78" s="193"/>
      <c r="K78" s="193"/>
      <c r="L78" s="193"/>
      <c r="M78" s="193"/>
      <c r="N78" s="193"/>
      <c r="O78" s="193"/>
      <c r="P78" s="193"/>
      <c r="Q78" s="196"/>
    </row>
    <row r="79" spans="1:17" ht="14.4">
      <c r="A79" s="166">
        <f>IF(C79="","",IF(COUNTIF($C$3:C79,C79)&gt;1,"",MAX($A$2:A78)+1))</f>
        <v>63</v>
      </c>
      <c r="B79" s="157" t="s">
        <v>98</v>
      </c>
      <c r="C79" s="156" t="s">
        <v>139</v>
      </c>
      <c r="D79" s="156"/>
      <c r="E79" s="156"/>
      <c r="F79" s="156"/>
      <c r="G79" s="156"/>
      <c r="H79" s="156"/>
      <c r="I79" s="156"/>
      <c r="J79" s="193"/>
      <c r="K79" s="193"/>
      <c r="L79" s="193"/>
      <c r="M79" s="193"/>
      <c r="N79" s="193"/>
      <c r="O79" s="193"/>
      <c r="P79" s="193"/>
      <c r="Q79" s="196"/>
    </row>
    <row r="80" spans="1:17" ht="14.4">
      <c r="A80" s="166">
        <f>IF(C80="","",IF(COUNTIF($C$3:C80,C80)&gt;1,"",MAX($A$2:A79)+1))</f>
        <v>64</v>
      </c>
      <c r="B80" s="157" t="s">
        <v>318</v>
      </c>
      <c r="C80" s="156" t="s">
        <v>97</v>
      </c>
      <c r="D80" s="156"/>
      <c r="E80" s="156"/>
      <c r="F80" s="156"/>
      <c r="G80" s="156"/>
      <c r="H80" s="156"/>
      <c r="I80" s="156"/>
      <c r="J80" s="193"/>
      <c r="K80" s="193"/>
      <c r="L80" s="193"/>
      <c r="M80" s="193"/>
      <c r="N80" s="193"/>
      <c r="O80" s="193"/>
      <c r="P80" s="193"/>
      <c r="Q80" s="196"/>
    </row>
    <row r="81" spans="1:17" ht="14.4">
      <c r="A81" s="166">
        <f>IF(C81="","",IF(COUNTIF($C$3:C81,C81)&gt;1,"",MAX($A$2:A80)+1))</f>
        <v>65</v>
      </c>
      <c r="B81" s="157" t="s">
        <v>319</v>
      </c>
      <c r="C81" s="156" t="s">
        <v>140</v>
      </c>
      <c r="D81" s="156"/>
      <c r="E81" s="156"/>
      <c r="F81" s="156"/>
      <c r="G81" s="156"/>
      <c r="H81" s="156"/>
      <c r="I81" s="156"/>
      <c r="J81" s="193"/>
      <c r="K81" s="193"/>
      <c r="L81" s="193"/>
      <c r="M81" s="193"/>
      <c r="N81" s="193"/>
      <c r="O81" s="193"/>
      <c r="P81" s="193"/>
      <c r="Q81" s="196"/>
    </row>
    <row r="82" spans="1:17" ht="14.4">
      <c r="A82" s="166">
        <f>IF(C82="","",IF(COUNTIF($C$3:C82,C82)&gt;1,"",MAX($A$2:A81)+1))</f>
        <v>66</v>
      </c>
      <c r="B82" s="157" t="s">
        <v>93</v>
      </c>
      <c r="C82" s="156" t="s">
        <v>143</v>
      </c>
      <c r="D82" s="156"/>
      <c r="E82" s="156"/>
      <c r="F82" s="156"/>
      <c r="G82" s="156"/>
      <c r="H82" s="156"/>
      <c r="I82" s="156"/>
      <c r="J82" s="193"/>
      <c r="K82" s="193"/>
      <c r="L82" s="193"/>
      <c r="M82" s="193"/>
      <c r="N82" s="193"/>
      <c r="O82" s="193"/>
      <c r="P82" s="193"/>
      <c r="Q82" s="196"/>
    </row>
    <row r="83" spans="1:17" ht="14.4">
      <c r="A83" s="166">
        <f>IF(C83="","",IF(COUNTIF($C$3:C83,C83)&gt;1,"",MAX($A$2:A82)+1))</f>
        <v>67</v>
      </c>
      <c r="B83" s="157" t="s">
        <v>321</v>
      </c>
      <c r="C83" s="156" t="s">
        <v>144</v>
      </c>
      <c r="D83" s="156"/>
      <c r="E83" s="156"/>
      <c r="F83" s="156"/>
      <c r="G83" s="156"/>
      <c r="H83" s="156"/>
      <c r="I83" s="156"/>
      <c r="J83" s="193"/>
      <c r="K83" s="193"/>
      <c r="L83" s="193"/>
      <c r="M83" s="193"/>
      <c r="N83" s="193"/>
      <c r="O83" s="193"/>
      <c r="P83" s="193"/>
      <c r="Q83" s="196"/>
    </row>
    <row r="84" spans="1:17" ht="14.4">
      <c r="A84" s="166">
        <f>IF(C84="","",IF(COUNTIF($C$3:C84,C84)&gt;1,"",MAX($A$2:A83)+1))</f>
        <v>68</v>
      </c>
      <c r="B84" s="157" t="s">
        <v>2</v>
      </c>
      <c r="C84" s="156" t="s">
        <v>145</v>
      </c>
      <c r="D84" s="156"/>
      <c r="E84" s="156"/>
      <c r="F84" s="156"/>
      <c r="G84" s="156"/>
      <c r="H84" s="156"/>
      <c r="I84" s="156"/>
      <c r="J84" s="193"/>
      <c r="K84" s="193"/>
      <c r="L84" s="193"/>
      <c r="M84" s="193"/>
      <c r="N84" s="193"/>
      <c r="O84" s="193"/>
      <c r="P84" s="193"/>
      <c r="Q84" s="196"/>
    </row>
    <row r="85" spans="1:17" ht="14.4">
      <c r="A85" s="166">
        <f>IF(C85="","",IF(COUNTIF($C$3:C85,C85)&gt;1,"",MAX($A$2:A84)+1))</f>
        <v>69</v>
      </c>
      <c r="B85" s="157" t="s">
        <v>5</v>
      </c>
      <c r="C85" s="156" t="s">
        <v>146</v>
      </c>
      <c r="D85" s="199"/>
      <c r="E85" s="199"/>
      <c r="F85" s="199"/>
      <c r="G85" s="199"/>
      <c r="H85" s="199"/>
      <c r="I85" s="199"/>
      <c r="J85" s="193"/>
      <c r="K85" s="193"/>
      <c r="L85" s="193"/>
      <c r="M85" s="193"/>
      <c r="N85" s="193"/>
      <c r="O85" s="193"/>
      <c r="P85" s="193"/>
      <c r="Q85" s="196"/>
    </row>
    <row r="86" spans="1:17" ht="14.4">
      <c r="A86" s="166">
        <f>IF(C86="","",IF(COUNTIF($C$3:C86,C86)&gt;1,"",MAX($A$2:A85)+1))</f>
        <v>70</v>
      </c>
      <c r="B86" s="200" t="s">
        <v>322</v>
      </c>
      <c r="C86" s="199" t="s">
        <v>148</v>
      </c>
      <c r="D86" s="156"/>
      <c r="E86" s="156"/>
      <c r="F86" s="156"/>
      <c r="G86" s="156"/>
      <c r="H86" s="156"/>
      <c r="I86" s="156"/>
      <c r="J86" s="193"/>
      <c r="K86" s="193"/>
      <c r="L86" s="193"/>
      <c r="M86" s="193"/>
      <c r="N86" s="193"/>
      <c r="O86" s="193"/>
      <c r="P86" s="193"/>
      <c r="Q86" s="196"/>
    </row>
    <row r="87" spans="1:17" ht="14.4">
      <c r="A87" s="166">
        <f>IF(C87="","",IF(COUNTIF($C$3:C87,C87)&gt;1,"",MAX($A$2:A86)+1))</f>
        <v>71</v>
      </c>
      <c r="B87" s="157" t="s">
        <v>323</v>
      </c>
      <c r="C87" s="156" t="s">
        <v>149</v>
      </c>
      <c r="D87" s="156"/>
      <c r="E87" s="156"/>
      <c r="F87" s="156"/>
      <c r="G87" s="156"/>
      <c r="H87" s="156"/>
      <c r="I87" s="156"/>
      <c r="J87" s="193"/>
      <c r="K87" s="193"/>
      <c r="L87" s="193"/>
      <c r="M87" s="193"/>
      <c r="N87" s="193"/>
      <c r="O87" s="193"/>
      <c r="P87" s="193"/>
      <c r="Q87" s="196"/>
    </row>
    <row r="88" spans="1:17" ht="14.4">
      <c r="A88" s="166">
        <f>IF(C88="","",IF(COUNTIF($C$3:C88,C88)&gt;1,"",MAX($A$2:A87)+1))</f>
        <v>72</v>
      </c>
      <c r="B88" s="157" t="s">
        <v>324</v>
      </c>
      <c r="C88" s="156" t="s">
        <v>150</v>
      </c>
      <c r="D88" s="199"/>
      <c r="E88" s="199"/>
      <c r="F88" s="199"/>
      <c r="G88" s="199"/>
      <c r="H88" s="199"/>
      <c r="I88" s="199"/>
      <c r="J88" s="193"/>
      <c r="K88" s="193"/>
      <c r="L88" s="193"/>
      <c r="M88" s="193"/>
      <c r="N88" s="193"/>
      <c r="O88" s="193"/>
      <c r="P88" s="193"/>
      <c r="Q88" s="196"/>
    </row>
    <row r="89" spans="1:17" ht="14.4">
      <c r="A89" s="166">
        <f>IF(C89="","",IF(COUNTIF($C$3:C89,C89)&gt;1,"",MAX($A$2:A88)+1))</f>
        <v>73</v>
      </c>
      <c r="B89" s="200" t="s">
        <v>94</v>
      </c>
      <c r="C89" s="199" t="s">
        <v>151</v>
      </c>
      <c r="D89" s="199"/>
      <c r="E89" s="199"/>
      <c r="F89" s="199"/>
      <c r="G89" s="199"/>
      <c r="H89" s="199"/>
      <c r="I89" s="199"/>
      <c r="J89" s="193"/>
      <c r="K89" s="193"/>
      <c r="L89" s="193"/>
      <c r="M89" s="193"/>
      <c r="N89" s="193"/>
      <c r="O89" s="193"/>
      <c r="P89" s="193"/>
      <c r="Q89" s="196"/>
    </row>
    <row r="90" spans="1:17" ht="13.2">
      <c r="A90" s="166">
        <f>IF(C90="","",IF(COUNTIF($C$3:C90,C90)&gt;1,"",MAX($A$2:A89)+1))</f>
        <v>74</v>
      </c>
      <c r="B90" s="200" t="s">
        <v>257</v>
      </c>
      <c r="C90" s="199" t="s">
        <v>95</v>
      </c>
      <c r="D90" s="156"/>
      <c r="E90" s="156"/>
      <c r="F90" s="156"/>
      <c r="G90" s="156"/>
      <c r="H90" s="156"/>
      <c r="I90" s="156"/>
      <c r="J90" s="197"/>
      <c r="K90" s="197"/>
      <c r="L90" s="197"/>
      <c r="M90" s="197"/>
      <c r="N90" s="197"/>
      <c r="O90" s="197"/>
      <c r="P90" s="197"/>
      <c r="Q90" s="196"/>
    </row>
    <row r="91" spans="1:17" ht="13.2">
      <c r="A91" s="166">
        <f>IF(C91="","",IF(COUNTIF($C$3:C91,C91)&gt;1,"",MAX($A$2:A90)+1))</f>
        <v>75</v>
      </c>
      <c r="B91" s="157" t="s">
        <v>1</v>
      </c>
      <c r="C91" s="156" t="s">
        <v>152</v>
      </c>
      <c r="D91" s="199"/>
      <c r="E91" s="199"/>
      <c r="F91" s="199"/>
      <c r="G91" s="199"/>
      <c r="H91" s="199"/>
      <c r="I91" s="199"/>
      <c r="J91" s="197"/>
      <c r="K91" s="197"/>
      <c r="L91" s="197"/>
      <c r="M91" s="197"/>
      <c r="N91" s="197"/>
      <c r="O91" s="197"/>
      <c r="P91" s="197"/>
      <c r="Q91" s="196"/>
    </row>
    <row r="92" spans="1:17" ht="13.2">
      <c r="A92" s="166">
        <f>IF(C92="","",IF(COUNTIF($C$3:C92,C92)&gt;1,"",MAX($A$2:A91)+1))</f>
        <v>76</v>
      </c>
      <c r="B92" s="157" t="s">
        <v>326</v>
      </c>
      <c r="C92" s="199" t="s">
        <v>154</v>
      </c>
      <c r="D92" s="189"/>
      <c r="E92" s="189"/>
      <c r="F92" s="189"/>
      <c r="G92" s="189"/>
      <c r="H92" s="189"/>
      <c r="I92" s="189"/>
      <c r="J92" s="197"/>
      <c r="K92" s="197"/>
      <c r="L92" s="197"/>
      <c r="M92" s="197"/>
      <c r="N92" s="197"/>
      <c r="O92" s="197"/>
      <c r="P92" s="197"/>
      <c r="Q92" s="196"/>
    </row>
    <row r="93" spans="1:17">
      <c r="A93" s="166" t="str">
        <f>IF(C93="","",IF(COUNTIF($C$3:C93,C93)&gt;1,"",MAX($A$2:A92)+1))</f>
        <v/>
      </c>
      <c r="B93" s="191"/>
      <c r="C93" s="189"/>
      <c r="D93" s="189"/>
      <c r="E93" s="189"/>
      <c r="F93" s="189"/>
      <c r="G93" s="189"/>
      <c r="H93" s="189"/>
      <c r="I93" s="189"/>
      <c r="J93" s="197"/>
      <c r="K93" s="197"/>
      <c r="L93" s="197"/>
      <c r="M93" s="197"/>
      <c r="N93" s="197"/>
      <c r="O93" s="197"/>
      <c r="P93" s="197"/>
      <c r="Q93" s="196"/>
    </row>
    <row r="94" spans="1:17">
      <c r="A94" s="166" t="str">
        <f>IF(C94="","",IF(COUNTIF($C$3:C94,C94)&gt;1,"",MAX($A$2:A93)+1))</f>
        <v/>
      </c>
      <c r="B94" s="191"/>
      <c r="C94" s="189"/>
      <c r="D94" s="201"/>
      <c r="E94" s="201"/>
      <c r="F94" s="201"/>
      <c r="G94" s="201"/>
      <c r="H94" s="201"/>
      <c r="I94" s="201"/>
      <c r="J94" s="197"/>
      <c r="K94" s="197"/>
      <c r="L94" s="197"/>
      <c r="M94" s="197"/>
      <c r="N94" s="197"/>
      <c r="O94" s="197"/>
      <c r="P94" s="197"/>
      <c r="Q94" s="196"/>
    </row>
    <row r="95" spans="1:17">
      <c r="A95" s="166" t="str">
        <f>IF(C95="","",IF(COUNTIF($C$3:C95,C95)&gt;1,"",MAX($A$2:A94)+1))</f>
        <v/>
      </c>
      <c r="B95" s="167"/>
      <c r="C95" s="201"/>
      <c r="D95" s="201"/>
      <c r="E95" s="201"/>
      <c r="F95" s="201"/>
      <c r="G95" s="201"/>
      <c r="H95" s="201"/>
      <c r="I95" s="201"/>
      <c r="J95" s="197"/>
      <c r="K95" s="197"/>
      <c r="L95" s="197"/>
      <c r="M95" s="197"/>
      <c r="N95" s="197"/>
      <c r="O95" s="197"/>
      <c r="P95" s="197"/>
      <c r="Q95" s="196"/>
    </row>
    <row r="96" spans="1:17">
      <c r="A96" s="166" t="str">
        <f>IF(C96="","",IF(COUNTIF($C$3:C96,C96)&gt;1,"",MAX($A$2:A95)+1))</f>
        <v/>
      </c>
      <c r="B96" s="167"/>
      <c r="C96" s="201"/>
      <c r="D96" s="201"/>
      <c r="E96" s="201"/>
      <c r="F96" s="201"/>
      <c r="G96" s="201"/>
      <c r="H96" s="201"/>
      <c r="I96" s="201"/>
      <c r="J96" s="197"/>
      <c r="K96" s="197"/>
      <c r="L96" s="197"/>
      <c r="M96" s="197"/>
      <c r="N96" s="197"/>
      <c r="O96" s="197"/>
      <c r="P96" s="197"/>
      <c r="Q96" s="196"/>
    </row>
    <row r="97" spans="1:17">
      <c r="A97" s="166" t="str">
        <f>IF(C97="","",IF(COUNTIF($C$3:C97,C97)&gt;1,"",MAX($A$2:A96)+1))</f>
        <v/>
      </c>
      <c r="B97" s="167"/>
      <c r="C97" s="201"/>
      <c r="D97" s="201"/>
      <c r="E97" s="201"/>
      <c r="F97" s="201"/>
      <c r="G97" s="201"/>
      <c r="H97" s="201"/>
      <c r="I97" s="201"/>
      <c r="J97" s="197"/>
      <c r="K97" s="197"/>
      <c r="L97" s="197"/>
      <c r="M97" s="197"/>
      <c r="N97" s="197"/>
      <c r="O97" s="197"/>
      <c r="P97" s="197"/>
      <c r="Q97" s="196"/>
    </row>
    <row r="98" spans="1:17">
      <c r="A98" s="166" t="str">
        <f>IF(C98="","",IF(COUNTIF($C$3:C98,C98)&gt;1,"",MAX($A$2:A97)+1))</f>
        <v/>
      </c>
      <c r="B98" s="167"/>
      <c r="C98" s="201"/>
      <c r="D98" s="201"/>
      <c r="E98" s="201"/>
      <c r="F98" s="201"/>
      <c r="G98" s="201"/>
      <c r="H98" s="201"/>
      <c r="I98" s="201"/>
      <c r="J98" s="197"/>
      <c r="K98" s="197"/>
      <c r="L98" s="197"/>
      <c r="M98" s="197"/>
      <c r="N98" s="197"/>
      <c r="O98" s="197"/>
      <c r="P98" s="197"/>
      <c r="Q98" s="196"/>
    </row>
    <row r="99" spans="1:17">
      <c r="A99" s="166" t="str">
        <f>IF(C99="","",IF(COUNTIF($C$3:C99,C99)&gt;1,"",MAX($A$2:A98)+1))</f>
        <v/>
      </c>
      <c r="B99" s="167"/>
      <c r="C99" s="201"/>
      <c r="D99" s="201"/>
      <c r="E99" s="201"/>
      <c r="F99" s="201"/>
      <c r="G99" s="201"/>
      <c r="H99" s="201"/>
      <c r="I99" s="201"/>
      <c r="J99" s="197"/>
      <c r="K99" s="197"/>
      <c r="L99" s="197"/>
      <c r="M99" s="197"/>
      <c r="N99" s="197"/>
      <c r="O99" s="197"/>
      <c r="P99" s="197"/>
      <c r="Q99" s="196"/>
    </row>
    <row r="100" spans="1:17">
      <c r="A100" s="166" t="str">
        <f>IF(C100="","",IF(COUNTIF($C$3:C100,C100)&gt;1,"",MAX($A$2:A99)+1))</f>
        <v/>
      </c>
      <c r="B100" s="167"/>
      <c r="C100" s="201"/>
      <c r="D100" s="201"/>
      <c r="E100" s="201"/>
      <c r="F100" s="201"/>
      <c r="G100" s="201"/>
      <c r="H100" s="201"/>
      <c r="I100" s="201"/>
      <c r="J100" s="197"/>
      <c r="K100" s="197"/>
      <c r="L100" s="197"/>
      <c r="M100" s="197"/>
      <c r="N100" s="197"/>
      <c r="O100" s="197"/>
      <c r="P100" s="197"/>
      <c r="Q100" s="196"/>
    </row>
    <row r="101" spans="1:17">
      <c r="A101" s="166" t="str">
        <f>IF(C101="","",IF(COUNTIF($C$3:C101,C101)&gt;1,"",MAX($A$2:A100)+1))</f>
        <v/>
      </c>
      <c r="B101" s="167"/>
      <c r="C101" s="201"/>
      <c r="D101" s="201"/>
      <c r="E101" s="201"/>
      <c r="F101" s="201"/>
      <c r="G101" s="201"/>
      <c r="H101" s="201"/>
      <c r="I101" s="201"/>
      <c r="J101" s="197"/>
      <c r="K101" s="197"/>
      <c r="L101" s="197"/>
      <c r="M101" s="197"/>
      <c r="N101" s="197"/>
      <c r="O101" s="197"/>
      <c r="P101" s="197"/>
      <c r="Q101" s="196"/>
    </row>
    <row r="102" spans="1:17">
      <c r="A102" s="166" t="str">
        <f>IF(C102="","",IF(COUNTIF($C$3:C102,C102)&gt;1,"",MAX($A$2:A101)+1))</f>
        <v/>
      </c>
      <c r="B102" s="167"/>
      <c r="C102" s="201"/>
      <c r="D102" s="201"/>
      <c r="E102" s="201"/>
      <c r="F102" s="201"/>
      <c r="G102" s="201"/>
      <c r="H102" s="201"/>
      <c r="I102" s="201"/>
      <c r="J102" s="197"/>
      <c r="K102" s="197"/>
      <c r="L102" s="197"/>
      <c r="M102" s="197"/>
      <c r="N102" s="197"/>
      <c r="O102" s="197"/>
      <c r="P102" s="197"/>
      <c r="Q102" s="196"/>
    </row>
    <row r="103" spans="1:17">
      <c r="A103" s="166" t="str">
        <f>IF(C103="","",IF(COUNTIF($C$3:C103,C103)&gt;1,"",MAX($A$2:A102)+1))</f>
        <v/>
      </c>
      <c r="B103" s="167"/>
      <c r="C103" s="201"/>
      <c r="D103" s="201"/>
      <c r="E103" s="201"/>
      <c r="F103" s="201"/>
      <c r="G103" s="201"/>
      <c r="H103" s="201"/>
      <c r="I103" s="201"/>
      <c r="J103" s="197"/>
      <c r="K103" s="197"/>
      <c r="L103" s="197"/>
      <c r="M103" s="197"/>
      <c r="N103" s="197"/>
      <c r="O103" s="197"/>
      <c r="P103" s="197"/>
      <c r="Q103" s="196"/>
    </row>
    <row r="104" spans="1:17">
      <c r="A104" s="166" t="str">
        <f>IF(C104="","",IF(COUNTIF($C$3:C104,C104)&gt;1,"",MAX($A$2:A103)+1))</f>
        <v/>
      </c>
      <c r="B104" s="167"/>
      <c r="C104" s="201"/>
      <c r="D104" s="201"/>
      <c r="E104" s="201"/>
      <c r="F104" s="201"/>
      <c r="G104" s="201"/>
      <c r="H104" s="201"/>
      <c r="I104" s="201"/>
      <c r="J104" s="197"/>
      <c r="K104" s="197"/>
      <c r="L104" s="197"/>
      <c r="M104" s="197"/>
      <c r="N104" s="197"/>
      <c r="O104" s="197"/>
      <c r="P104" s="197"/>
      <c r="Q104" s="196"/>
    </row>
    <row r="105" spans="1:17">
      <c r="A105" s="166" t="str">
        <f>IF(C105="","",IF(COUNTIF($C$3:C105,C105)&gt;1,"",MAX($A$2:A104)+1))</f>
        <v/>
      </c>
      <c r="B105" s="167"/>
      <c r="C105" s="201"/>
      <c r="D105" s="201"/>
      <c r="E105" s="201"/>
      <c r="F105" s="201"/>
      <c r="G105" s="201"/>
      <c r="H105" s="201"/>
      <c r="I105" s="201"/>
      <c r="J105" s="197"/>
      <c r="K105" s="197"/>
      <c r="L105" s="197"/>
      <c r="M105" s="197"/>
      <c r="N105" s="197"/>
      <c r="O105" s="197"/>
      <c r="P105" s="197"/>
      <c r="Q105" s="196"/>
    </row>
    <row r="106" spans="1:17">
      <c r="A106" s="166" t="str">
        <f>IF(C106="","",IF(COUNTIF($C$3:C106,C106)&gt;1,"",MAX($A$2:A105)+1))</f>
        <v/>
      </c>
      <c r="B106" s="167"/>
      <c r="C106" s="201"/>
      <c r="D106" s="201"/>
      <c r="E106" s="201"/>
      <c r="F106" s="201"/>
      <c r="G106" s="201"/>
      <c r="H106" s="201"/>
      <c r="I106" s="201"/>
      <c r="J106" s="197"/>
      <c r="K106" s="197"/>
      <c r="L106" s="197"/>
      <c r="M106" s="197"/>
      <c r="N106" s="197"/>
      <c r="O106" s="197"/>
      <c r="P106" s="197"/>
      <c r="Q106" s="196"/>
    </row>
    <row r="107" spans="1:17">
      <c r="A107" s="166" t="str">
        <f>IF(C107="","",IF(COUNTIF($C$3:C107,C107)&gt;1,"",MAX($A$2:A106)+1))</f>
        <v/>
      </c>
      <c r="B107" s="167"/>
      <c r="C107" s="201"/>
      <c r="D107" s="201"/>
      <c r="E107" s="201"/>
      <c r="F107" s="201"/>
      <c r="G107" s="201"/>
      <c r="H107" s="201"/>
      <c r="I107" s="201"/>
      <c r="J107" s="197"/>
      <c r="K107" s="197"/>
      <c r="L107" s="197"/>
      <c r="M107" s="197"/>
      <c r="N107" s="197"/>
      <c r="O107" s="197"/>
      <c r="P107" s="197"/>
      <c r="Q107" s="196"/>
    </row>
    <row r="108" spans="1:17">
      <c r="A108" s="166" t="str">
        <f>IF(C108="","",IF(COUNTIF($C$3:C108,C108)&gt;1,"",MAX($A$2:A107)+1))</f>
        <v/>
      </c>
      <c r="B108" s="167"/>
      <c r="C108" s="201"/>
      <c r="D108" s="201"/>
      <c r="E108" s="201"/>
      <c r="F108" s="201"/>
      <c r="G108" s="201"/>
      <c r="H108" s="201"/>
      <c r="I108" s="201"/>
    </row>
    <row r="109" spans="1:17">
      <c r="A109" s="166" t="str">
        <f>IF(C109="","",IF(COUNTIF($C$3:C109,C109)&gt;1,"",MAX($A$2:A108)+1))</f>
        <v/>
      </c>
      <c r="B109" s="167"/>
      <c r="C109" s="201"/>
      <c r="D109" s="201"/>
      <c r="E109" s="201"/>
      <c r="F109" s="201"/>
      <c r="G109" s="201"/>
      <c r="H109" s="201"/>
      <c r="I109" s="201"/>
    </row>
    <row r="110" spans="1:17">
      <c r="A110" s="166" t="str">
        <f>IF(C110="","",IF(COUNTIF($C$3:C110,C110)&gt;1,"",MAX($A$2:A109)+1))</f>
        <v/>
      </c>
      <c r="B110" s="167"/>
      <c r="C110" s="201"/>
      <c r="D110" s="201"/>
      <c r="E110" s="201"/>
      <c r="F110" s="201"/>
      <c r="G110" s="201"/>
      <c r="H110" s="201"/>
      <c r="I110" s="201"/>
    </row>
    <row r="111" spans="1:17">
      <c r="A111" s="166" t="str">
        <f>IF(C111="","",IF(COUNTIF($C$3:C111,C111)&gt;1,"",MAX($A$2:A110)+1))</f>
        <v/>
      </c>
      <c r="B111" s="167"/>
      <c r="C111" s="201"/>
      <c r="D111" s="201"/>
      <c r="E111" s="201"/>
      <c r="F111" s="201"/>
      <c r="G111" s="201"/>
      <c r="H111" s="201"/>
      <c r="I111" s="201"/>
    </row>
    <row r="112" spans="1:17">
      <c r="A112" s="166" t="str">
        <f>IF(C112="","",IF(COUNTIF($C$3:C112,C112)&gt;1,"",MAX($A$2:A111)+1))</f>
        <v/>
      </c>
      <c r="B112" s="167"/>
      <c r="C112" s="201"/>
      <c r="D112" s="201"/>
      <c r="E112" s="201"/>
      <c r="F112" s="201"/>
      <c r="G112" s="201"/>
      <c r="H112" s="201"/>
      <c r="I112" s="201"/>
    </row>
    <row r="113" spans="1:9">
      <c r="A113" s="166" t="str">
        <f>IF(C113="","",IF(COUNTIF($C$3:C113,C113)&gt;1,"",MAX($A$2:A112)+1))</f>
        <v/>
      </c>
      <c r="B113" s="167"/>
      <c r="C113" s="201"/>
      <c r="D113" s="201"/>
      <c r="E113" s="201"/>
      <c r="F113" s="201"/>
      <c r="G113" s="201"/>
      <c r="H113" s="201"/>
      <c r="I113" s="201"/>
    </row>
    <row r="114" spans="1:9">
      <c r="A114" s="166" t="str">
        <f>IF(C114="","",IF(COUNTIF($C$3:C114,C114)&gt;1,"",MAX($A$2:A113)+1))</f>
        <v/>
      </c>
      <c r="B114" s="167"/>
      <c r="C114" s="201"/>
      <c r="D114" s="201"/>
      <c r="E114" s="201"/>
      <c r="F114" s="201"/>
      <c r="G114" s="201"/>
      <c r="H114" s="201"/>
      <c r="I114" s="201"/>
    </row>
    <row r="115" spans="1:9">
      <c r="A115" s="166" t="str">
        <f>IF(C115="","",IF(COUNTIF($C$3:C115,C115)&gt;1,"",MAX($A$2:A114)+1))</f>
        <v/>
      </c>
      <c r="B115" s="167"/>
      <c r="C115" s="201"/>
      <c r="D115" s="201"/>
      <c r="E115" s="201"/>
      <c r="F115" s="201"/>
      <c r="G115" s="201"/>
      <c r="H115" s="201"/>
      <c r="I115" s="201"/>
    </row>
    <row r="116" spans="1:9">
      <c r="A116" s="166" t="str">
        <f>IF(C116="","",IF(COUNTIF($C$3:C116,C116)&gt;1,"",MAX($A$2:A115)+1))</f>
        <v/>
      </c>
      <c r="B116" s="167"/>
      <c r="C116" s="201"/>
      <c r="D116" s="201"/>
      <c r="E116" s="201"/>
      <c r="F116" s="201"/>
      <c r="G116" s="201"/>
      <c r="H116" s="201"/>
      <c r="I116" s="201"/>
    </row>
    <row r="117" spans="1:9">
      <c r="A117" s="166" t="str">
        <f>IF(C117="","",IF(COUNTIF($C$3:C117,C117)&gt;1,"",MAX($A$2:A116)+1))</f>
        <v/>
      </c>
      <c r="B117" s="167"/>
      <c r="C117" s="201"/>
      <c r="D117" s="201"/>
      <c r="E117" s="201"/>
      <c r="F117" s="201"/>
      <c r="G117" s="201"/>
      <c r="H117" s="201"/>
      <c r="I117" s="201"/>
    </row>
    <row r="118" spans="1:9">
      <c r="A118" s="166" t="str">
        <f>IF(C118="","",IF(COUNTIF($C$3:C118,C118)&gt;1,"",MAX($A$2:A117)+1))</f>
        <v/>
      </c>
      <c r="B118" s="167"/>
      <c r="C118" s="201"/>
      <c r="D118" s="201"/>
      <c r="E118" s="201"/>
      <c r="F118" s="201"/>
      <c r="G118" s="201"/>
      <c r="H118" s="201"/>
      <c r="I118" s="201"/>
    </row>
    <row r="119" spans="1:9">
      <c r="A119" s="166" t="str">
        <f>IF(C119="","",IF(COUNTIF($C$3:C119,C119)&gt;1,"",MAX($A$2:A118)+1))</f>
        <v/>
      </c>
      <c r="B119" s="167"/>
      <c r="C119" s="201"/>
      <c r="D119" s="201"/>
      <c r="E119" s="201"/>
      <c r="F119" s="201"/>
      <c r="G119" s="201"/>
      <c r="H119" s="201"/>
      <c r="I119" s="201"/>
    </row>
    <row r="120" spans="1:9">
      <c r="A120" s="166" t="str">
        <f>IF(C120="","",IF(COUNTIF($C$3:C120,C120)&gt;1,"",MAX($A$2:A119)+1))</f>
        <v/>
      </c>
      <c r="B120" s="167"/>
      <c r="C120" s="201"/>
      <c r="D120" s="201"/>
      <c r="E120" s="201"/>
      <c r="F120" s="201"/>
      <c r="G120" s="201"/>
      <c r="H120" s="201"/>
      <c r="I120" s="201"/>
    </row>
    <row r="121" spans="1:9">
      <c r="A121" s="166" t="str">
        <f>IF(C121="","",IF(COUNTIF($C$3:C121,C121)&gt;1,"",MAX($A$2:A120)+1))</f>
        <v/>
      </c>
      <c r="B121" s="167"/>
      <c r="C121" s="201"/>
      <c r="D121" s="201"/>
      <c r="E121" s="201"/>
      <c r="F121" s="201"/>
      <c r="G121" s="201"/>
      <c r="H121" s="201"/>
      <c r="I121" s="201"/>
    </row>
    <row r="122" spans="1:9">
      <c r="A122" s="166" t="str">
        <f>IF(C122="","",IF(COUNTIF($C$3:C122,C122)&gt;1,"",MAX($A$2:A121)+1))</f>
        <v/>
      </c>
      <c r="B122" s="167"/>
      <c r="C122" s="201"/>
      <c r="D122" s="201"/>
      <c r="E122" s="201"/>
      <c r="F122" s="201"/>
      <c r="G122" s="201"/>
      <c r="H122" s="201"/>
      <c r="I122" s="201"/>
    </row>
    <row r="123" spans="1:9">
      <c r="A123" s="166" t="str">
        <f>IF(C123="","",IF(COUNTIF($C$3:C123,C123)&gt;1,"",MAX($A$2:A122)+1))</f>
        <v/>
      </c>
      <c r="B123" s="167"/>
      <c r="C123" s="201"/>
      <c r="D123" s="201"/>
      <c r="E123" s="201"/>
      <c r="F123" s="201"/>
      <c r="G123" s="201"/>
      <c r="H123" s="201"/>
      <c r="I123" s="201"/>
    </row>
    <row r="124" spans="1:9">
      <c r="A124" s="166" t="str">
        <f>IF(C124="","",IF(COUNTIF($C$3:C124,C124)&gt;1,"",MAX($A$2:A123)+1))</f>
        <v/>
      </c>
      <c r="B124" s="167"/>
      <c r="C124" s="201"/>
      <c r="D124" s="201"/>
      <c r="E124" s="201"/>
      <c r="F124" s="201"/>
      <c r="G124" s="201"/>
      <c r="H124" s="201"/>
      <c r="I124" s="201"/>
    </row>
    <row r="125" spans="1:9">
      <c r="A125" s="166" t="str">
        <f>IF(C125="","",IF(COUNTIF($C$3:C125,C125)&gt;1,"",MAX($A$2:A124)+1))</f>
        <v/>
      </c>
      <c r="B125" s="167"/>
      <c r="C125" s="201"/>
      <c r="D125" s="201"/>
      <c r="E125" s="201"/>
      <c r="F125" s="201"/>
      <c r="G125" s="201"/>
      <c r="H125" s="201"/>
      <c r="I125" s="201"/>
    </row>
    <row r="126" spans="1:9">
      <c r="A126" s="166" t="str">
        <f>IF(C126="","",IF(COUNTIF($C$3:C126,C126)&gt;1,"",MAX($A$2:A125)+1))</f>
        <v/>
      </c>
      <c r="B126" s="167"/>
      <c r="C126" s="201"/>
      <c r="D126" s="201"/>
      <c r="E126" s="201"/>
      <c r="F126" s="201"/>
      <c r="G126" s="201"/>
      <c r="H126" s="201"/>
      <c r="I126" s="201"/>
    </row>
    <row r="127" spans="1:9">
      <c r="A127" s="166" t="str">
        <f>IF(C127="","",IF(COUNTIF($C$3:C127,C127)&gt;1,"",MAX($A$2:A126)+1))</f>
        <v/>
      </c>
      <c r="B127" s="167"/>
      <c r="C127" s="201"/>
      <c r="D127" s="201"/>
      <c r="E127" s="201"/>
      <c r="F127" s="201"/>
      <c r="G127" s="201"/>
      <c r="H127" s="201"/>
      <c r="I127" s="201"/>
    </row>
    <row r="128" spans="1:9">
      <c r="A128" s="166" t="str">
        <f>IF(C128="","",IF(COUNTIF($C$3:C128,C128)&gt;1,"",MAX($A$2:A127)+1))</f>
        <v/>
      </c>
      <c r="B128" s="167"/>
      <c r="C128" s="201"/>
      <c r="D128" s="201"/>
      <c r="E128" s="201"/>
      <c r="F128" s="201"/>
      <c r="G128" s="201"/>
      <c r="H128" s="201"/>
      <c r="I128" s="201"/>
    </row>
    <row r="129" spans="1:9">
      <c r="A129" s="166" t="str">
        <f>IF(C129="","",IF(COUNTIF($C$3:C129,C129)&gt;1,"",MAX($A$2:A128)+1))</f>
        <v/>
      </c>
      <c r="B129" s="167"/>
      <c r="C129" s="201"/>
      <c r="D129" s="201"/>
      <c r="E129" s="201"/>
      <c r="F129" s="201"/>
      <c r="G129" s="201"/>
      <c r="H129" s="201"/>
      <c r="I129" s="201"/>
    </row>
    <row r="130" spans="1:9">
      <c r="A130" s="166" t="str">
        <f>IF(C130="","",IF(COUNTIF($C$3:C130,C130)&gt;1,"",MAX($A$2:A129)+1))</f>
        <v/>
      </c>
      <c r="B130" s="167"/>
      <c r="C130" s="201"/>
      <c r="D130" s="201"/>
      <c r="E130" s="201"/>
      <c r="F130" s="201"/>
      <c r="G130" s="201"/>
      <c r="H130" s="201"/>
      <c r="I130" s="201"/>
    </row>
    <row r="131" spans="1:9">
      <c r="A131" s="166" t="str">
        <f>IF(C131="","",IF(COUNTIF($C$3:C131,C131)&gt;1,"",MAX($A$2:A130)+1))</f>
        <v/>
      </c>
      <c r="B131" s="167"/>
      <c r="C131" s="201"/>
      <c r="D131" s="201"/>
      <c r="E131" s="201"/>
      <c r="F131" s="201"/>
      <c r="G131" s="201"/>
      <c r="H131" s="201"/>
      <c r="I131" s="201"/>
    </row>
    <row r="132" spans="1:9">
      <c r="A132" s="166" t="str">
        <f>IF(C132="","",IF(COUNTIF($C$3:C132,C132)&gt;1,"",MAX($A$2:A131)+1))</f>
        <v/>
      </c>
      <c r="B132" s="167"/>
      <c r="C132" s="201"/>
      <c r="D132" s="201"/>
      <c r="E132" s="201"/>
      <c r="F132" s="201"/>
      <c r="G132" s="201"/>
      <c r="H132" s="201"/>
      <c r="I132" s="201"/>
    </row>
    <row r="133" spans="1:9">
      <c r="A133" s="166" t="str">
        <f>IF(C133="","",IF(COUNTIF($C$3:C133,C133)&gt;1,"",MAX($A$2:A132)+1))</f>
        <v/>
      </c>
      <c r="B133" s="167"/>
      <c r="C133" s="201"/>
      <c r="D133" s="201"/>
      <c r="E133" s="201"/>
      <c r="F133" s="201"/>
      <c r="G133" s="201"/>
      <c r="H133" s="201"/>
      <c r="I133" s="201"/>
    </row>
    <row r="134" spans="1:9">
      <c r="A134" s="166" t="str">
        <f>IF(C134="","",IF(COUNTIF($C$3:C134,C134)&gt;1,"",MAX($A$2:A133)+1))</f>
        <v/>
      </c>
      <c r="B134" s="167"/>
      <c r="C134" s="201"/>
      <c r="D134" s="201"/>
      <c r="E134" s="201"/>
      <c r="F134" s="201"/>
      <c r="G134" s="201"/>
      <c r="H134" s="201"/>
      <c r="I134" s="201"/>
    </row>
    <row r="135" spans="1:9">
      <c r="A135" s="166" t="str">
        <f>IF(C135="","",IF(COUNTIF($C$3:C135,C135)&gt;1,"",MAX($A$2:A134)+1))</f>
        <v/>
      </c>
      <c r="B135" s="167"/>
      <c r="C135" s="201"/>
      <c r="D135" s="201"/>
      <c r="E135" s="201"/>
      <c r="F135" s="201"/>
      <c r="G135" s="201"/>
      <c r="H135" s="201"/>
      <c r="I135" s="201"/>
    </row>
    <row r="136" spans="1:9">
      <c r="A136" s="166" t="str">
        <f>IF(C136="","",IF(COUNTIF($C$3:C136,C136)&gt;1,"",MAX($A$2:A135)+1))</f>
        <v/>
      </c>
      <c r="B136" s="167"/>
      <c r="C136" s="201"/>
      <c r="D136" s="201"/>
      <c r="E136" s="201"/>
      <c r="F136" s="201"/>
      <c r="G136" s="201"/>
      <c r="H136" s="201"/>
      <c r="I136" s="201"/>
    </row>
    <row r="137" spans="1:9">
      <c r="A137" s="166" t="str">
        <f>IF(C137="","",IF(COUNTIF($C$3:C137,C137)&gt;1,"",MAX($A$2:A136)+1))</f>
        <v/>
      </c>
      <c r="B137" s="167"/>
      <c r="C137" s="201"/>
      <c r="D137" s="201"/>
      <c r="E137" s="201"/>
      <c r="F137" s="201"/>
      <c r="G137" s="201"/>
      <c r="H137" s="201"/>
      <c r="I137" s="201"/>
    </row>
    <row r="138" spans="1:9">
      <c r="A138" s="166" t="str">
        <f>IF(C138="","",IF(COUNTIF($C$3:C138,C138)&gt;1,"",MAX($A$2:A137)+1))</f>
        <v/>
      </c>
      <c r="B138" s="167"/>
      <c r="C138" s="201"/>
      <c r="D138" s="201"/>
      <c r="E138" s="201"/>
      <c r="F138" s="201"/>
      <c r="G138" s="201"/>
      <c r="H138" s="201"/>
      <c r="I138" s="201"/>
    </row>
    <row r="139" spans="1:9">
      <c r="A139" s="166" t="str">
        <f>IF(C139="","",IF(COUNTIF($C$3:C139,C139)&gt;1,"",MAX($A$2:A138)+1))</f>
        <v/>
      </c>
      <c r="B139" s="167"/>
      <c r="C139" s="201"/>
      <c r="D139" s="201"/>
      <c r="E139" s="201"/>
      <c r="F139" s="201"/>
      <c r="G139" s="201"/>
      <c r="H139" s="201"/>
      <c r="I139" s="201"/>
    </row>
    <row r="140" spans="1:9">
      <c r="A140" s="166" t="str">
        <f>IF(C140="","",IF(COUNTIF($C$3:C140,C140)&gt;1,"",MAX($A$2:A139)+1))</f>
        <v/>
      </c>
      <c r="B140" s="167"/>
      <c r="C140" s="201"/>
      <c r="D140" s="201"/>
      <c r="E140" s="201"/>
      <c r="F140" s="201"/>
      <c r="G140" s="201"/>
      <c r="H140" s="201"/>
      <c r="I140" s="201"/>
    </row>
    <row r="141" spans="1:9">
      <c r="A141" s="166" t="str">
        <f>IF(C141="","",IF(COUNTIF($C$3:C141,C141)&gt;1,"",MAX($A$2:A140)+1))</f>
        <v/>
      </c>
      <c r="B141" s="167"/>
      <c r="C141" s="201"/>
      <c r="D141" s="201"/>
      <c r="E141" s="201"/>
      <c r="F141" s="201"/>
      <c r="G141" s="201"/>
      <c r="H141" s="201"/>
      <c r="I141" s="201"/>
    </row>
    <row r="142" spans="1:9">
      <c r="A142" s="166" t="str">
        <f>IF(C142="","",IF(COUNTIF($C$3:C142,C142)&gt;1,"",MAX($A$2:A141)+1))</f>
        <v/>
      </c>
      <c r="B142" s="167"/>
      <c r="C142" s="201"/>
      <c r="D142" s="201"/>
      <c r="E142" s="201"/>
      <c r="F142" s="201"/>
      <c r="G142" s="201"/>
      <c r="H142" s="201"/>
      <c r="I142" s="201"/>
    </row>
    <row r="143" spans="1:9">
      <c r="A143" s="166" t="str">
        <f>IF(C143="","",IF(COUNTIF($C$3:C143,C143)&gt;1,"",MAX($A$2:A142)+1))</f>
        <v/>
      </c>
      <c r="B143" s="167"/>
      <c r="C143" s="201"/>
      <c r="D143" s="201"/>
      <c r="E143" s="201"/>
      <c r="F143" s="201"/>
      <c r="G143" s="201"/>
      <c r="H143" s="201"/>
      <c r="I143" s="201"/>
    </row>
    <row r="144" spans="1:9">
      <c r="A144" s="166" t="str">
        <f>IF(C144="","",IF(COUNTIF($C$3:C144,C144)&gt;1,"",MAX($A$2:A143)+1))</f>
        <v/>
      </c>
      <c r="B144" s="167"/>
      <c r="C144" s="201"/>
      <c r="D144" s="201"/>
      <c r="E144" s="201"/>
      <c r="F144" s="201"/>
      <c r="G144" s="201"/>
      <c r="H144" s="201"/>
      <c r="I144" s="201"/>
    </row>
    <row r="145" spans="1:9">
      <c r="A145" s="166" t="str">
        <f>IF(C145="","",IF(COUNTIF($C$3:C145,C145)&gt;1,"",MAX($A$2:A144)+1))</f>
        <v/>
      </c>
      <c r="B145" s="167"/>
      <c r="C145" s="201"/>
      <c r="D145" s="201"/>
      <c r="E145" s="201"/>
      <c r="F145" s="201"/>
      <c r="G145" s="201"/>
      <c r="H145" s="201"/>
      <c r="I145" s="201"/>
    </row>
    <row r="146" spans="1:9">
      <c r="A146" s="166" t="str">
        <f>IF(C146="","",IF(COUNTIF($C$3:C146,C146)&gt;1,"",MAX($A$2:A145)+1))</f>
        <v/>
      </c>
      <c r="B146" s="167"/>
      <c r="C146" s="201"/>
      <c r="D146" s="201"/>
      <c r="E146" s="201"/>
      <c r="F146" s="201"/>
      <c r="G146" s="201"/>
      <c r="H146" s="201"/>
      <c r="I146" s="201"/>
    </row>
    <row r="147" spans="1:9">
      <c r="A147" s="166" t="str">
        <f>IF(C147="","",IF(COUNTIF($C$3:C147,C147)&gt;1,"",MAX($A$2:A146)+1))</f>
        <v/>
      </c>
      <c r="B147" s="167"/>
      <c r="C147" s="201"/>
      <c r="D147" s="201"/>
      <c r="E147" s="201"/>
      <c r="F147" s="201"/>
      <c r="G147" s="201"/>
      <c r="H147" s="201"/>
      <c r="I147" s="201"/>
    </row>
    <row r="148" spans="1:9">
      <c r="A148" s="166" t="str">
        <f>IF(C148="","",IF(COUNTIF($C$3:C148,C148)&gt;1,"",MAX($A$2:A147)+1))</f>
        <v/>
      </c>
      <c r="B148" s="167"/>
      <c r="C148" s="201"/>
      <c r="D148" s="201"/>
      <c r="E148" s="201"/>
      <c r="F148" s="201"/>
      <c r="G148" s="201"/>
      <c r="H148" s="201"/>
      <c r="I148" s="201"/>
    </row>
    <row r="149" spans="1:9">
      <c r="A149" s="166" t="str">
        <f>IF(C149="","",IF(COUNTIF($C$3:C149,C149)&gt;1,"",MAX($A$2:A148)+1))</f>
        <v/>
      </c>
      <c r="B149" s="167"/>
      <c r="C149" s="201"/>
      <c r="D149" s="201"/>
      <c r="E149" s="201"/>
      <c r="F149" s="201"/>
      <c r="G149" s="201"/>
      <c r="H149" s="201"/>
      <c r="I149" s="201"/>
    </row>
    <row r="150" spans="1:9">
      <c r="A150" s="166" t="str">
        <f>IF(C150="","",IF(COUNTIF($C$3:C150,C150)&gt;1,"",MAX($A$2:A149)+1))</f>
        <v/>
      </c>
      <c r="B150" s="167"/>
      <c r="C150" s="201"/>
      <c r="D150" s="201"/>
      <c r="E150" s="201"/>
      <c r="F150" s="201"/>
      <c r="G150" s="201"/>
      <c r="H150" s="201"/>
      <c r="I150" s="201"/>
    </row>
    <row r="151" spans="1:9">
      <c r="A151" s="166" t="str">
        <f>IF(C151="","",IF(COUNTIF($C$3:C151,C151)&gt;1,"",MAX($A$2:A150)+1))</f>
        <v/>
      </c>
      <c r="B151" s="167"/>
      <c r="C151" s="201"/>
      <c r="D151" s="201"/>
      <c r="E151" s="201"/>
      <c r="F151" s="201"/>
      <c r="G151" s="201"/>
      <c r="H151" s="201"/>
      <c r="I151" s="201"/>
    </row>
    <row r="152" spans="1:9">
      <c r="A152" s="166" t="str">
        <f>IF(C152="","",IF(COUNTIF($C$3:C152,C152)&gt;1,"",MAX($A$2:A151)+1))</f>
        <v/>
      </c>
      <c r="B152" s="167"/>
      <c r="C152" s="201"/>
      <c r="D152" s="201"/>
      <c r="E152" s="201"/>
      <c r="F152" s="201"/>
      <c r="G152" s="201"/>
      <c r="H152" s="201"/>
      <c r="I152" s="201"/>
    </row>
    <row r="153" spans="1:9">
      <c r="A153" s="166" t="str">
        <f>IF(C153="","",IF(COUNTIF($C$3:C153,C153)&gt;1,"",MAX($A$2:A152)+1))</f>
        <v/>
      </c>
      <c r="B153" s="167"/>
      <c r="C153" s="201"/>
      <c r="D153" s="201"/>
      <c r="E153" s="201"/>
      <c r="F153" s="201"/>
      <c r="G153" s="201"/>
      <c r="H153" s="201"/>
      <c r="I153" s="201"/>
    </row>
    <row r="154" spans="1:9">
      <c r="A154" s="166" t="str">
        <f>IF(C154="","",IF(COUNTIF($C$3:C154,C154)&gt;1,"",MAX($A$2:A153)+1))</f>
        <v/>
      </c>
      <c r="B154" s="167"/>
      <c r="C154" s="201"/>
      <c r="D154" s="201"/>
      <c r="E154" s="201"/>
      <c r="F154" s="201"/>
      <c r="G154" s="201"/>
      <c r="H154" s="201"/>
      <c r="I154" s="201"/>
    </row>
    <row r="155" spans="1:9">
      <c r="A155" s="166" t="str">
        <f>IF(C155="","",IF(COUNTIF($C$3:C155,C155)&gt;1,"",MAX($A$2:A154)+1))</f>
        <v/>
      </c>
      <c r="B155" s="167"/>
      <c r="C155" s="201"/>
      <c r="D155" s="201"/>
      <c r="E155" s="201"/>
      <c r="F155" s="201"/>
      <c r="G155" s="201"/>
      <c r="H155" s="201"/>
      <c r="I155" s="201"/>
    </row>
    <row r="156" spans="1:9">
      <c r="A156" s="166" t="str">
        <f>IF(C156="","",IF(COUNTIF($C$3:C156,C156)&gt;1,"",MAX($A$2:A155)+1))</f>
        <v/>
      </c>
      <c r="B156" s="167"/>
      <c r="C156" s="201"/>
      <c r="D156" s="201"/>
      <c r="E156" s="201"/>
      <c r="F156" s="201"/>
      <c r="G156" s="201"/>
      <c r="H156" s="201"/>
      <c r="I156" s="201"/>
    </row>
    <row r="157" spans="1:9">
      <c r="A157" s="166" t="str">
        <f>IF(C157="","",IF(COUNTIF($C$3:C157,C157)&gt;1,"",MAX($A$2:A156)+1))</f>
        <v/>
      </c>
      <c r="B157" s="167"/>
      <c r="C157" s="201"/>
      <c r="D157" s="201"/>
      <c r="E157" s="201"/>
      <c r="F157" s="201"/>
      <c r="G157" s="201"/>
      <c r="H157" s="201"/>
      <c r="I157" s="201"/>
    </row>
    <row r="158" spans="1:9">
      <c r="A158" s="166" t="str">
        <f>IF(C158="","",IF(COUNTIF($C$3:C158,C158)&gt;1,"",MAX($A$2:A157)+1))</f>
        <v/>
      </c>
      <c r="B158" s="167"/>
      <c r="C158" s="201"/>
      <c r="D158" s="201"/>
      <c r="E158" s="201"/>
      <c r="F158" s="201"/>
      <c r="G158" s="201"/>
      <c r="H158" s="201"/>
      <c r="I158" s="201"/>
    </row>
    <row r="159" spans="1:9">
      <c r="A159" s="166" t="str">
        <f>IF(C159="","",IF(COUNTIF($C$3:C159,C159)&gt;1,"",MAX($A$2:A158)+1))</f>
        <v/>
      </c>
      <c r="B159" s="167"/>
      <c r="C159" s="201"/>
      <c r="D159" s="201"/>
      <c r="E159" s="201"/>
      <c r="F159" s="201"/>
      <c r="G159" s="201"/>
      <c r="H159" s="201"/>
      <c r="I159" s="201"/>
    </row>
    <row r="160" spans="1:9">
      <c r="A160" s="166" t="str">
        <f>IF(C160="","",IF(COUNTIF($C$3:C160,C160)&gt;1,"",MAX($A$2:A159)+1))</f>
        <v/>
      </c>
      <c r="B160" s="167"/>
      <c r="C160" s="201"/>
      <c r="D160" s="201"/>
      <c r="E160" s="201"/>
      <c r="F160" s="201"/>
      <c r="G160" s="201"/>
      <c r="H160" s="201"/>
      <c r="I160" s="201"/>
    </row>
    <row r="161" spans="1:9">
      <c r="A161" s="166" t="str">
        <f>IF(C161="","",IF(COUNTIF($C$3:C161,C161)&gt;1,"",MAX($A$2:A160)+1))</f>
        <v/>
      </c>
      <c r="B161" s="167"/>
      <c r="C161" s="201"/>
      <c r="D161" s="201"/>
      <c r="E161" s="201"/>
      <c r="F161" s="201"/>
      <c r="G161" s="201"/>
      <c r="H161" s="201"/>
      <c r="I161" s="201"/>
    </row>
    <row r="162" spans="1:9">
      <c r="A162" s="166" t="str">
        <f>IF(C162="","",IF(COUNTIF($C$3:C162,C162)&gt;1,"",MAX($A$2:A161)+1))</f>
        <v/>
      </c>
      <c r="B162" s="167"/>
      <c r="C162" s="201"/>
      <c r="D162" s="201"/>
      <c r="E162" s="201"/>
      <c r="F162" s="201"/>
      <c r="G162" s="201"/>
      <c r="H162" s="201"/>
      <c r="I162" s="201"/>
    </row>
    <row r="163" spans="1:9">
      <c r="A163" s="166" t="str">
        <f>IF(C163="","",IF(COUNTIF($C$3:C163,C163)&gt;1,"",MAX($A$2:A162)+1))</f>
        <v/>
      </c>
      <c r="B163" s="167"/>
      <c r="C163" s="201"/>
      <c r="D163" s="201"/>
      <c r="E163" s="201"/>
      <c r="F163" s="201"/>
      <c r="G163" s="201"/>
      <c r="H163" s="201"/>
      <c r="I163" s="201"/>
    </row>
    <row r="164" spans="1:9">
      <c r="A164" s="166" t="str">
        <f>IF(C164="","",IF(COUNTIF($C$3:C164,C164)&gt;1,"",MAX($A$2:A163)+1))</f>
        <v/>
      </c>
      <c r="B164" s="167"/>
      <c r="C164" s="201"/>
      <c r="D164" s="201"/>
      <c r="E164" s="201"/>
      <c r="F164" s="201"/>
      <c r="G164" s="201"/>
      <c r="H164" s="201"/>
      <c r="I164" s="201"/>
    </row>
    <row r="165" spans="1:9">
      <c r="A165" s="166" t="str">
        <f>IF(C165="","",IF(COUNTIF($C$3:C165,C165)&gt;1,"",MAX($A$2:A164)+1))</f>
        <v/>
      </c>
      <c r="B165" s="167"/>
      <c r="C165" s="201"/>
      <c r="D165" s="201"/>
      <c r="E165" s="201"/>
      <c r="F165" s="201"/>
      <c r="G165" s="201"/>
      <c r="H165" s="201"/>
      <c r="I165" s="201"/>
    </row>
    <row r="166" spans="1:9">
      <c r="A166" s="166" t="str">
        <f>IF(C166="","",IF(COUNTIF($C$3:C166,C166)&gt;1,"",MAX($A$2:A165)+1))</f>
        <v/>
      </c>
      <c r="B166" s="167"/>
      <c r="C166" s="201"/>
      <c r="D166" s="201"/>
      <c r="E166" s="201"/>
      <c r="F166" s="201"/>
      <c r="G166" s="201"/>
      <c r="H166" s="201"/>
      <c r="I166" s="201"/>
    </row>
    <row r="167" spans="1:9">
      <c r="A167" s="166" t="str">
        <f>IF(C167="","",IF(COUNTIF($C$3:C167,C167)&gt;1,"",MAX($A$2:A166)+1))</f>
        <v/>
      </c>
      <c r="B167" s="167"/>
      <c r="C167" s="201"/>
      <c r="D167" s="201"/>
      <c r="E167" s="201"/>
      <c r="F167" s="201"/>
      <c r="G167" s="201"/>
      <c r="H167" s="201"/>
      <c r="I167" s="201"/>
    </row>
    <row r="168" spans="1:9">
      <c r="A168" s="166" t="str">
        <f>IF(C168="","",IF(COUNTIF($C$3:C168,C168)&gt;1,"",MAX($A$2:A167)+1))</f>
        <v/>
      </c>
      <c r="B168" s="167"/>
      <c r="C168" s="201"/>
      <c r="D168" s="201"/>
      <c r="E168" s="201"/>
      <c r="F168" s="201"/>
      <c r="G168" s="201"/>
      <c r="H168" s="201"/>
      <c r="I168" s="201"/>
    </row>
    <row r="169" spans="1:9">
      <c r="A169" s="166" t="str">
        <f>IF(C169="","",IF(COUNTIF($C$3:C169,C169)&gt;1,"",MAX($A$2:A168)+1))</f>
        <v/>
      </c>
      <c r="B169" s="167"/>
      <c r="C169" s="201"/>
      <c r="D169" s="201"/>
      <c r="E169" s="201"/>
      <c r="F169" s="201"/>
      <c r="G169" s="201"/>
      <c r="H169" s="201"/>
      <c r="I169" s="201"/>
    </row>
    <row r="170" spans="1:9">
      <c r="A170" s="166" t="str">
        <f>IF(C170="","",IF(COUNTIF($C$3:C170,C170)&gt;1,"",MAX($A$2:A169)+1))</f>
        <v/>
      </c>
      <c r="B170" s="167"/>
      <c r="C170" s="201"/>
      <c r="D170" s="201"/>
      <c r="E170" s="201"/>
      <c r="F170" s="201"/>
      <c r="G170" s="201"/>
      <c r="H170" s="201"/>
      <c r="I170" s="201"/>
    </row>
    <row r="171" spans="1:9">
      <c r="A171" s="166" t="str">
        <f>IF(C171="","",IF(COUNTIF($C$3:C171,C171)&gt;1,"",MAX($A$2:A170)+1))</f>
        <v/>
      </c>
      <c r="B171" s="167"/>
      <c r="C171" s="201"/>
      <c r="D171" s="201"/>
      <c r="E171" s="201"/>
      <c r="F171" s="201"/>
      <c r="G171" s="201"/>
      <c r="H171" s="201"/>
      <c r="I171" s="201"/>
    </row>
    <row r="172" spans="1:9">
      <c r="A172" s="166" t="str">
        <f>IF(C172="","",IF(COUNTIF($C$3:C172,C172)&gt;1,"",MAX($A$2:A171)+1))</f>
        <v/>
      </c>
      <c r="B172" s="167"/>
      <c r="C172" s="201"/>
      <c r="D172" s="201"/>
      <c r="E172" s="201"/>
      <c r="F172" s="201"/>
      <c r="G172" s="201"/>
      <c r="H172" s="201"/>
      <c r="I172" s="201"/>
    </row>
    <row r="173" spans="1:9">
      <c r="A173" s="166" t="str">
        <f>IF(C173="","",IF(COUNTIF($C$3:C173,C173)&gt;1,"",MAX($A$2:A172)+1))</f>
        <v/>
      </c>
      <c r="B173" s="167"/>
      <c r="C173" s="201"/>
      <c r="D173" s="201"/>
      <c r="E173" s="201"/>
      <c r="F173" s="201"/>
      <c r="G173" s="201"/>
      <c r="H173" s="201"/>
      <c r="I173" s="201"/>
    </row>
    <row r="174" spans="1:9">
      <c r="A174" s="166" t="str">
        <f>IF(C174="","",IF(COUNTIF($C$3:C174,C174)&gt;1,"",MAX($A$2:A173)+1))</f>
        <v/>
      </c>
      <c r="B174" s="167"/>
      <c r="C174" s="201"/>
      <c r="D174" s="201"/>
      <c r="E174" s="201"/>
      <c r="F174" s="201"/>
      <c r="G174" s="201"/>
      <c r="H174" s="201"/>
      <c r="I174" s="201"/>
    </row>
    <row r="175" spans="1:9">
      <c r="A175" s="166" t="str">
        <f>IF(C175="","",IF(COUNTIF($C$3:C175,C175)&gt;1,"",MAX($A$2:A174)+1))</f>
        <v/>
      </c>
      <c r="B175" s="167"/>
      <c r="C175" s="201"/>
      <c r="D175" s="201"/>
      <c r="E175" s="201"/>
      <c r="F175" s="201"/>
      <c r="G175" s="201"/>
      <c r="H175" s="201"/>
      <c r="I175" s="201"/>
    </row>
    <row r="176" spans="1:9">
      <c r="A176" s="166" t="str">
        <f>IF(C176="","",IF(COUNTIF($C$3:C176,C176)&gt;1,"",MAX($A$2:A175)+1))</f>
        <v/>
      </c>
      <c r="B176" s="167"/>
      <c r="C176" s="201"/>
      <c r="D176" s="201"/>
      <c r="E176" s="201"/>
      <c r="F176" s="201"/>
      <c r="G176" s="201"/>
      <c r="H176" s="201"/>
      <c r="I176" s="201"/>
    </row>
    <row r="177" spans="1:9">
      <c r="A177" s="166" t="str">
        <f>IF(C177="","",IF(COUNTIF($C$3:C177,C177)&gt;1,"",MAX($A$2:A176)+1))</f>
        <v/>
      </c>
      <c r="B177" s="167"/>
      <c r="C177" s="201"/>
      <c r="D177" s="201"/>
      <c r="E177" s="201"/>
      <c r="F177" s="201"/>
      <c r="G177" s="201"/>
      <c r="H177" s="201"/>
      <c r="I177" s="201"/>
    </row>
    <row r="178" spans="1:9">
      <c r="A178" s="166" t="str">
        <f>IF(C178="","",IF(COUNTIF($C$3:C178,C178)&gt;1,"",MAX($A$2:A177)+1))</f>
        <v/>
      </c>
      <c r="B178" s="167"/>
      <c r="C178" s="201"/>
      <c r="D178" s="201"/>
      <c r="E178" s="201"/>
      <c r="F178" s="201"/>
      <c r="G178" s="201"/>
      <c r="H178" s="201"/>
      <c r="I178" s="201"/>
    </row>
    <row r="179" spans="1:9">
      <c r="A179" s="166" t="str">
        <f>IF(C179="","",IF(COUNTIF($C$3:C179,C179)&gt;1,"",MAX($A$2:A178)+1))</f>
        <v/>
      </c>
      <c r="B179" s="167"/>
      <c r="C179" s="201"/>
      <c r="D179" s="201"/>
      <c r="E179" s="201"/>
      <c r="F179" s="201"/>
      <c r="G179" s="201"/>
      <c r="H179" s="201"/>
      <c r="I179" s="201"/>
    </row>
    <row r="180" spans="1:9">
      <c r="A180" s="166" t="str">
        <f>IF(C180="","",IF(COUNTIF($C$3:C180,C180)&gt;1,"",MAX($A$2:A179)+1))</f>
        <v/>
      </c>
      <c r="B180" s="167"/>
      <c r="C180" s="201"/>
      <c r="D180" s="201"/>
      <c r="E180" s="201"/>
      <c r="F180" s="201"/>
      <c r="G180" s="201"/>
      <c r="H180" s="201"/>
      <c r="I180" s="201"/>
    </row>
    <row r="181" spans="1:9">
      <c r="A181" s="166" t="str">
        <f>IF(C181="","",IF(COUNTIF($C$3:C181,C181)&gt;1,"",MAX($A$2:A180)+1))</f>
        <v/>
      </c>
      <c r="B181" s="167"/>
      <c r="C181" s="201"/>
      <c r="D181" s="201"/>
      <c r="E181" s="201"/>
      <c r="F181" s="201"/>
      <c r="G181" s="201"/>
      <c r="H181" s="201"/>
      <c r="I181" s="201"/>
    </row>
    <row r="182" spans="1:9">
      <c r="A182" s="166" t="str">
        <f>IF(C182="","",IF(COUNTIF($C$3:C182,C182)&gt;1,"",MAX($A$2:A181)+1))</f>
        <v/>
      </c>
      <c r="B182" s="167"/>
      <c r="C182" s="201"/>
      <c r="D182" s="201"/>
      <c r="E182" s="201"/>
      <c r="F182" s="201"/>
      <c r="G182" s="201"/>
      <c r="H182" s="201"/>
      <c r="I182" s="201"/>
    </row>
    <row r="183" spans="1:9">
      <c r="A183" s="166" t="str">
        <f>IF(C183="","",IF(COUNTIF($C$3:C183,C183)&gt;1,"",MAX($A$2:A182)+1))</f>
        <v/>
      </c>
      <c r="B183" s="167"/>
      <c r="C183" s="201"/>
      <c r="D183" s="201"/>
      <c r="E183" s="201"/>
      <c r="F183" s="201"/>
      <c r="G183" s="201"/>
      <c r="H183" s="201"/>
      <c r="I183" s="201"/>
    </row>
    <row r="184" spans="1:9">
      <c r="A184" s="166" t="str">
        <f>IF(C184="","",IF(COUNTIF($C$3:C184,C184)&gt;1,"",MAX($A$2:A183)+1))</f>
        <v/>
      </c>
      <c r="B184" s="167"/>
      <c r="C184" s="201"/>
      <c r="D184" s="201"/>
      <c r="E184" s="201"/>
      <c r="F184" s="201"/>
      <c r="G184" s="201"/>
      <c r="H184" s="201"/>
      <c r="I184" s="201"/>
    </row>
    <row r="185" spans="1:9">
      <c r="A185" s="166" t="str">
        <f>IF(C185="","",IF(COUNTIF($C$3:C185,C185)&gt;1,"",MAX($A$2:A184)+1))</f>
        <v/>
      </c>
      <c r="B185" s="167"/>
      <c r="C185" s="201"/>
      <c r="D185" s="201"/>
      <c r="E185" s="201"/>
      <c r="F185" s="201"/>
      <c r="G185" s="201"/>
      <c r="H185" s="201"/>
      <c r="I185" s="201"/>
    </row>
    <row r="186" spans="1:9">
      <c r="A186" s="166" t="str">
        <f>IF(C186="","",IF(COUNTIF($C$3:C186,C186)&gt;1,"",MAX($A$2:A185)+1))</f>
        <v/>
      </c>
      <c r="B186" s="167"/>
      <c r="C186" s="201"/>
      <c r="D186" s="201"/>
      <c r="E186" s="201"/>
      <c r="F186" s="201"/>
      <c r="G186" s="201"/>
      <c r="H186" s="201"/>
      <c r="I186" s="201"/>
    </row>
    <row r="187" spans="1:9">
      <c r="A187" s="166" t="str">
        <f>IF(C187="","",IF(COUNTIF($C$3:C187,C187)&gt;1,"",MAX($A$2:A186)+1))</f>
        <v/>
      </c>
      <c r="B187" s="167"/>
      <c r="C187" s="201"/>
      <c r="D187" s="201"/>
      <c r="E187" s="201"/>
      <c r="F187" s="201"/>
      <c r="G187" s="201"/>
      <c r="H187" s="201"/>
      <c r="I187" s="201"/>
    </row>
    <row r="188" spans="1:9">
      <c r="A188" s="166" t="str">
        <f>IF(C188="","",IF(COUNTIF($C$3:C188,C188)&gt;1,"",MAX($A$2:A187)+1))</f>
        <v/>
      </c>
      <c r="B188" s="167"/>
      <c r="C188" s="201"/>
      <c r="D188" s="201"/>
      <c r="E188" s="201"/>
      <c r="F188" s="201"/>
      <c r="G188" s="201"/>
      <c r="H188" s="201"/>
      <c r="I188" s="201"/>
    </row>
    <row r="189" spans="1:9">
      <c r="A189" s="166" t="str">
        <f>IF(C189="","",IF(COUNTIF($C$3:C189,C189)&gt;1,"",MAX($A$2:A188)+1))</f>
        <v/>
      </c>
      <c r="B189" s="167"/>
      <c r="C189" s="201"/>
      <c r="D189" s="201"/>
      <c r="E189" s="201"/>
      <c r="F189" s="201"/>
      <c r="G189" s="201"/>
      <c r="H189" s="201"/>
      <c r="I189" s="201"/>
    </row>
    <row r="190" spans="1:9">
      <c r="A190" s="166" t="str">
        <f>IF(C190="","",IF(COUNTIF($C$3:C190,C190)&gt;1,"",MAX($A$2:A189)+1))</f>
        <v/>
      </c>
      <c r="B190" s="167"/>
      <c r="C190" s="201"/>
      <c r="D190" s="201"/>
      <c r="E190" s="201"/>
      <c r="F190" s="201"/>
      <c r="G190" s="201"/>
      <c r="H190" s="201"/>
      <c r="I190" s="201"/>
    </row>
    <row r="191" spans="1:9">
      <c r="A191" s="166" t="str">
        <f>IF(C191="","",IF(COUNTIF($C$3:C191,C191)&gt;1,"",MAX($A$2:A190)+1))</f>
        <v/>
      </c>
      <c r="B191" s="167"/>
      <c r="C191" s="201"/>
      <c r="D191" s="201"/>
      <c r="E191" s="201"/>
      <c r="F191" s="201"/>
      <c r="G191" s="201"/>
      <c r="H191" s="201"/>
      <c r="I191" s="201"/>
    </row>
    <row r="192" spans="1:9">
      <c r="A192" s="166" t="str">
        <f>IF(C192="","",IF(COUNTIF($C$3:C192,C192)&gt;1,"",MAX($A$2:A191)+1))</f>
        <v/>
      </c>
      <c r="B192" s="167"/>
      <c r="C192" s="201"/>
      <c r="D192" s="201"/>
      <c r="E192" s="201"/>
      <c r="F192" s="201"/>
      <c r="G192" s="201"/>
      <c r="H192" s="201"/>
      <c r="I192" s="201"/>
    </row>
    <row r="193" spans="1:9">
      <c r="A193" s="166" t="str">
        <f>IF(C193="","",IF(COUNTIF($C$3:C193,C193)&gt;1,"",MAX($A$2:A192)+1))</f>
        <v/>
      </c>
      <c r="B193" s="167"/>
      <c r="C193" s="201"/>
      <c r="D193" s="201"/>
      <c r="E193" s="201"/>
      <c r="F193" s="201"/>
      <c r="G193" s="201"/>
      <c r="H193" s="201"/>
      <c r="I193" s="201"/>
    </row>
    <row r="194" spans="1:9">
      <c r="A194" s="166" t="str">
        <f>IF(C194="","",IF(COUNTIF($C$3:C194,C194)&gt;1,"",MAX($A$2:A193)+1))</f>
        <v/>
      </c>
      <c r="B194" s="167"/>
      <c r="C194" s="201"/>
      <c r="D194" s="201"/>
      <c r="E194" s="201"/>
      <c r="F194" s="201"/>
      <c r="G194" s="201"/>
      <c r="H194" s="201"/>
      <c r="I194" s="201"/>
    </row>
    <row r="195" spans="1:9">
      <c r="A195" s="166" t="str">
        <f>IF(C195="","",IF(COUNTIF($C$3:C195,C195)&gt;1,"",MAX($A$2:A194)+1))</f>
        <v/>
      </c>
      <c r="B195" s="167"/>
      <c r="C195" s="201"/>
      <c r="D195" s="201"/>
      <c r="E195" s="201"/>
      <c r="F195" s="201"/>
      <c r="G195" s="201"/>
      <c r="H195" s="201"/>
      <c r="I195" s="201"/>
    </row>
    <row r="196" spans="1:9">
      <c r="A196" s="166" t="str">
        <f>IF(C196="","",IF(COUNTIF($C$3:C196,C196)&gt;1,"",MAX($A$2:A195)+1))</f>
        <v/>
      </c>
      <c r="B196" s="167"/>
      <c r="C196" s="201"/>
      <c r="D196" s="201"/>
      <c r="E196" s="201"/>
      <c r="F196" s="201"/>
      <c r="G196" s="201"/>
      <c r="H196" s="201"/>
      <c r="I196" s="201"/>
    </row>
    <row r="197" spans="1:9">
      <c r="A197" s="166" t="str">
        <f>IF(C197="","",IF(COUNTIF($C$3:C197,C197)&gt;1,"",MAX($A$2:A196)+1))</f>
        <v/>
      </c>
      <c r="B197" s="167"/>
      <c r="C197" s="201"/>
      <c r="D197" s="201"/>
      <c r="E197" s="201"/>
      <c r="F197" s="201"/>
      <c r="G197" s="201"/>
      <c r="H197" s="201"/>
      <c r="I197" s="201"/>
    </row>
    <row r="198" spans="1:9">
      <c r="A198" s="166" t="str">
        <f>IF(C198="","",IF(COUNTIF($C$3:C198,C198)&gt;1,"",MAX($A$2:A197)+1))</f>
        <v/>
      </c>
      <c r="B198" s="167"/>
      <c r="C198" s="201"/>
      <c r="D198" s="201"/>
      <c r="E198" s="201"/>
      <c r="F198" s="201"/>
      <c r="G198" s="201"/>
      <c r="H198" s="201"/>
      <c r="I198" s="201"/>
    </row>
    <row r="199" spans="1:9">
      <c r="A199" s="166" t="str">
        <f>IF(C199="","",IF(COUNTIF($C$3:C199,C199)&gt;1,"",MAX($A$2:A198)+1))</f>
        <v/>
      </c>
      <c r="B199" s="167"/>
      <c r="C199" s="201"/>
      <c r="D199" s="201"/>
      <c r="E199" s="201"/>
      <c r="F199" s="201"/>
      <c r="G199" s="201"/>
      <c r="H199" s="201"/>
      <c r="I199" s="201"/>
    </row>
    <row r="200" spans="1:9">
      <c r="A200" s="166" t="str">
        <f>IF(C200="","",IF(COUNTIF($C$3:C200,C200)&gt;1,"",MAX($A$2:A199)+1))</f>
        <v/>
      </c>
      <c r="B200" s="167"/>
      <c r="C200" s="201"/>
      <c r="D200" s="201"/>
      <c r="E200" s="201"/>
      <c r="F200" s="201"/>
      <c r="G200" s="201"/>
      <c r="H200" s="201"/>
      <c r="I200" s="201"/>
    </row>
    <row r="201" spans="1:9">
      <c r="A201" s="166" t="str">
        <f>IF(C201="","",IF(COUNTIF($C$3:C201,C201)&gt;1,"",MAX($A$2:A200)+1))</f>
        <v/>
      </c>
      <c r="B201" s="167"/>
      <c r="C201" s="201"/>
      <c r="D201" s="201"/>
      <c r="E201" s="201"/>
      <c r="F201" s="201"/>
      <c r="G201" s="201"/>
      <c r="H201" s="201"/>
      <c r="I201" s="201"/>
    </row>
    <row r="202" spans="1:9">
      <c r="A202" s="166" t="str">
        <f>IF(C202="","",IF(COUNTIF($C$3:C202,C202)&gt;1,"",MAX($A$2:A201)+1))</f>
        <v/>
      </c>
      <c r="B202" s="167"/>
      <c r="C202" s="201"/>
      <c r="D202" s="201"/>
      <c r="E202" s="201"/>
      <c r="F202" s="201"/>
      <c r="G202" s="201"/>
      <c r="H202" s="201"/>
      <c r="I202" s="201"/>
    </row>
    <row r="203" spans="1:9">
      <c r="A203" s="166" t="str">
        <f>IF(C203="","",IF(COUNTIF($C$3:C203,C203)&gt;1,"",MAX($A$2:A202)+1))</f>
        <v/>
      </c>
      <c r="B203" s="167"/>
      <c r="C203" s="201"/>
      <c r="D203" s="201"/>
      <c r="E203" s="201"/>
      <c r="F203" s="201"/>
      <c r="G203" s="201"/>
      <c r="H203" s="201"/>
      <c r="I203" s="201"/>
    </row>
    <row r="204" spans="1:9">
      <c r="A204" s="166" t="str">
        <f>IF(C204="","",IF(COUNTIF($C$3:C204,C204)&gt;1,"",MAX($A$2:A203)+1))</f>
        <v/>
      </c>
      <c r="B204" s="167"/>
      <c r="C204" s="201"/>
      <c r="D204" s="201"/>
      <c r="E204" s="201"/>
      <c r="F204" s="201"/>
      <c r="G204" s="201"/>
      <c r="H204" s="201"/>
      <c r="I204" s="201"/>
    </row>
    <row r="205" spans="1:9">
      <c r="A205" s="166" t="str">
        <f>IF(C205="","",IF(COUNTIF($C$3:C205,C205)&gt;1,"",MAX($A$2:A204)+1))</f>
        <v/>
      </c>
      <c r="B205" s="167"/>
      <c r="C205" s="201"/>
      <c r="D205" s="201"/>
      <c r="E205" s="201"/>
      <c r="F205" s="201"/>
      <c r="G205" s="201"/>
      <c r="H205" s="201"/>
      <c r="I205" s="201"/>
    </row>
    <row r="206" spans="1:9">
      <c r="A206" s="166" t="str">
        <f>IF(C206="","",IF(COUNTIF($C$3:C206,C206)&gt;1,"",MAX($A$2:A205)+1))</f>
        <v/>
      </c>
      <c r="B206" s="167"/>
      <c r="C206" s="201"/>
      <c r="D206" s="201"/>
      <c r="E206" s="201"/>
      <c r="F206" s="201"/>
      <c r="G206" s="201"/>
      <c r="H206" s="201"/>
      <c r="I206" s="201"/>
    </row>
    <row r="207" spans="1:9">
      <c r="A207" s="166" t="str">
        <f>IF(C207="","",IF(COUNTIF($C$3:C207,C207)&gt;1,"",MAX($A$2:A206)+1))</f>
        <v/>
      </c>
      <c r="B207" s="167"/>
      <c r="C207" s="201"/>
      <c r="D207" s="201"/>
      <c r="E207" s="201"/>
      <c r="F207" s="201"/>
      <c r="G207" s="201"/>
      <c r="H207" s="201"/>
      <c r="I207" s="201"/>
    </row>
    <row r="208" spans="1:9">
      <c r="A208" s="166" t="str">
        <f>IF(C208="","",IF(COUNTIF($C$3:C208,C208)&gt;1,"",MAX($A$2:A207)+1))</f>
        <v/>
      </c>
      <c r="B208" s="167"/>
      <c r="C208" s="201"/>
      <c r="D208" s="201"/>
      <c r="E208" s="201"/>
      <c r="F208" s="201"/>
      <c r="G208" s="201"/>
      <c r="H208" s="201"/>
      <c r="I208" s="201"/>
    </row>
    <row r="209" spans="1:9">
      <c r="A209" s="166" t="str">
        <f>IF(C209="","",IF(COUNTIF($C$3:C209,C209)&gt;1,"",MAX($A$2:A208)+1))</f>
        <v/>
      </c>
      <c r="B209" s="167"/>
      <c r="C209" s="201"/>
      <c r="D209" s="201"/>
      <c r="E209" s="201"/>
      <c r="F209" s="201"/>
      <c r="G209" s="201"/>
      <c r="H209" s="201"/>
      <c r="I209" s="201"/>
    </row>
    <row r="210" spans="1:9">
      <c r="A210" s="166" t="str">
        <f>IF(C210="","",IF(COUNTIF($C$3:C210,C210)&gt;1,"",MAX($A$2:A209)+1))</f>
        <v/>
      </c>
      <c r="B210" s="167"/>
      <c r="C210" s="201"/>
      <c r="D210" s="201"/>
      <c r="E210" s="201"/>
      <c r="F210" s="201"/>
      <c r="G210" s="201"/>
      <c r="H210" s="201"/>
      <c r="I210" s="201"/>
    </row>
    <row r="211" spans="1:9">
      <c r="A211" s="166" t="str">
        <f>IF(C211="","",IF(COUNTIF($C$3:C211,C211)&gt;1,"",MAX($A$2:A210)+1))</f>
        <v/>
      </c>
      <c r="B211" s="167"/>
      <c r="C211" s="201"/>
      <c r="D211" s="201"/>
      <c r="E211" s="201"/>
      <c r="F211" s="201"/>
      <c r="G211" s="201"/>
      <c r="H211" s="201"/>
      <c r="I211" s="201"/>
    </row>
    <row r="212" spans="1:9">
      <c r="A212" s="166" t="str">
        <f>IF(C212="","",IF(COUNTIF($C$3:C212,C212)&gt;1,"",MAX($A$2:A211)+1))</f>
        <v/>
      </c>
      <c r="B212" s="167"/>
      <c r="C212" s="201"/>
      <c r="D212" s="201"/>
      <c r="E212" s="201"/>
      <c r="F212" s="201"/>
      <c r="G212" s="201"/>
      <c r="H212" s="201"/>
      <c r="I212" s="201"/>
    </row>
    <row r="213" spans="1:9">
      <c r="A213" s="166" t="str">
        <f>IF(C213="","",IF(COUNTIF($C$3:C213,C213)&gt;1,"",MAX($A$2:A212)+1))</f>
        <v/>
      </c>
      <c r="B213" s="167"/>
      <c r="C213" s="201"/>
      <c r="D213" s="201"/>
      <c r="E213" s="201"/>
      <c r="F213" s="201"/>
      <c r="G213" s="201"/>
      <c r="H213" s="201"/>
      <c r="I213" s="201"/>
    </row>
    <row r="214" spans="1:9">
      <c r="A214" s="166" t="str">
        <f>IF(C214="","",IF(COUNTIF($C$3:C214,C214)&gt;1,"",MAX($A$2:A213)+1))</f>
        <v/>
      </c>
      <c r="B214" s="167"/>
      <c r="C214" s="201"/>
      <c r="D214" s="201"/>
      <c r="E214" s="201"/>
      <c r="F214" s="201"/>
      <c r="G214" s="201"/>
      <c r="H214" s="201"/>
      <c r="I214" s="201"/>
    </row>
    <row r="215" spans="1:9">
      <c r="A215" s="166" t="str">
        <f>IF(C215="","",IF(COUNTIF($C$3:C215,C215)&gt;1,"",MAX($A$2:A214)+1))</f>
        <v/>
      </c>
      <c r="B215" s="167"/>
      <c r="C215" s="201"/>
      <c r="D215" s="201"/>
      <c r="E215" s="201"/>
      <c r="F215" s="201"/>
      <c r="G215" s="201"/>
      <c r="H215" s="201"/>
      <c r="I215" s="201"/>
    </row>
    <row r="216" spans="1:9">
      <c r="A216" s="166" t="str">
        <f>IF(C216="","",IF(COUNTIF($C$3:C216,C216)&gt;1,"",MAX($A$2:A215)+1))</f>
        <v/>
      </c>
      <c r="B216" s="167"/>
      <c r="C216" s="201"/>
      <c r="D216" s="201"/>
      <c r="E216" s="201"/>
      <c r="F216" s="201"/>
      <c r="G216" s="201"/>
      <c r="H216" s="201"/>
      <c r="I216" s="201"/>
    </row>
    <row r="217" spans="1:9">
      <c r="A217" s="166" t="str">
        <f>IF(C217="","",IF(COUNTIF($C$3:C217,C217)&gt;1,"",MAX($A$2:A216)+1))</f>
        <v/>
      </c>
      <c r="B217" s="167"/>
      <c r="C217" s="201"/>
      <c r="D217" s="201"/>
      <c r="E217" s="201"/>
      <c r="F217" s="201"/>
      <c r="G217" s="201"/>
      <c r="H217" s="201"/>
      <c r="I217" s="201"/>
    </row>
    <row r="218" spans="1:9">
      <c r="A218" s="166" t="str">
        <f>IF(C218="","",IF(COUNTIF($C$3:C218,C218)&gt;1,"",MAX($A$2:A217)+1))</f>
        <v/>
      </c>
      <c r="B218" s="167"/>
      <c r="C218" s="201"/>
      <c r="D218" s="201"/>
      <c r="E218" s="201"/>
      <c r="F218" s="201"/>
      <c r="G218" s="201"/>
      <c r="H218" s="201"/>
      <c r="I218" s="201"/>
    </row>
    <row r="219" spans="1:9">
      <c r="A219" s="166" t="str">
        <f>IF(C219="","",IF(COUNTIF($C$3:C219,C219)&gt;1,"",MAX($A$2:A218)+1))</f>
        <v/>
      </c>
      <c r="B219" s="167"/>
      <c r="C219" s="201"/>
      <c r="D219" s="201"/>
      <c r="E219" s="201"/>
      <c r="F219" s="201"/>
      <c r="G219" s="201"/>
      <c r="H219" s="201"/>
      <c r="I219" s="201"/>
    </row>
    <row r="220" spans="1:9">
      <c r="A220" s="166" t="str">
        <f>IF(C220="","",IF(COUNTIF($C$3:C220,C220)&gt;1,"",MAX($A$2:A219)+1))</f>
        <v/>
      </c>
      <c r="B220" s="167"/>
      <c r="C220" s="201"/>
      <c r="D220" s="201"/>
      <c r="E220" s="201"/>
      <c r="F220" s="201"/>
      <c r="G220" s="201"/>
      <c r="H220" s="201"/>
      <c r="I220" s="201"/>
    </row>
    <row r="221" spans="1:9">
      <c r="A221" s="166" t="str">
        <f>IF(C221="","",IF(COUNTIF($C$3:C221,C221)&gt;1,"",MAX($A$2:A220)+1))</f>
        <v/>
      </c>
      <c r="B221" s="167"/>
      <c r="C221" s="201"/>
      <c r="D221" s="201"/>
      <c r="E221" s="201"/>
      <c r="F221" s="201"/>
      <c r="G221" s="201"/>
      <c r="H221" s="201"/>
      <c r="I221" s="201"/>
    </row>
    <row r="222" spans="1:9">
      <c r="A222" s="166" t="str">
        <f>IF(C222="","",IF(COUNTIF($C$3:C222,C222)&gt;1,"",MAX($A$2:A221)+1))</f>
        <v/>
      </c>
      <c r="B222" s="167"/>
      <c r="C222" s="201"/>
      <c r="D222" s="201"/>
      <c r="E222" s="201"/>
      <c r="F222" s="201"/>
      <c r="G222" s="201"/>
      <c r="H222" s="201"/>
      <c r="I222" s="201"/>
    </row>
    <row r="223" spans="1:9">
      <c r="A223" s="166" t="str">
        <f>IF(C223="","",IF(COUNTIF($C$3:C223,C223)&gt;1,"",MAX($A$2:A222)+1))</f>
        <v/>
      </c>
      <c r="B223" s="167"/>
      <c r="C223" s="201"/>
      <c r="D223" s="201"/>
      <c r="E223" s="201"/>
      <c r="F223" s="201"/>
      <c r="G223" s="201"/>
      <c r="H223" s="201"/>
      <c r="I223" s="201"/>
    </row>
    <row r="224" spans="1:9">
      <c r="A224" s="166" t="str">
        <f>IF(C224="","",IF(COUNTIF($C$3:C224,C224)&gt;1,"",MAX($A$2:A223)+1))</f>
        <v/>
      </c>
      <c r="B224" s="167"/>
      <c r="C224" s="201"/>
      <c r="D224" s="201"/>
      <c r="E224" s="201"/>
      <c r="F224" s="201"/>
      <c r="G224" s="201"/>
      <c r="H224" s="201"/>
      <c r="I224" s="201"/>
    </row>
    <row r="225" spans="1:9">
      <c r="A225" s="166" t="str">
        <f>IF(C225="","",IF(COUNTIF($C$3:C225,C225)&gt;1,"",MAX($A$2:A224)+1))</f>
        <v/>
      </c>
      <c r="B225" s="167"/>
      <c r="C225" s="201"/>
      <c r="D225" s="201"/>
      <c r="E225" s="201"/>
      <c r="F225" s="201"/>
      <c r="G225" s="201"/>
      <c r="H225" s="201"/>
      <c r="I225" s="201"/>
    </row>
    <row r="226" spans="1:9">
      <c r="A226" s="166" t="str">
        <f>IF(C226="","",IF(COUNTIF($C$3:C226,C226)&gt;1,"",MAX($A$2:A225)+1))</f>
        <v/>
      </c>
      <c r="B226" s="167"/>
      <c r="C226" s="201"/>
      <c r="D226" s="201"/>
      <c r="E226" s="201"/>
      <c r="F226" s="201"/>
      <c r="G226" s="201"/>
      <c r="H226" s="201"/>
      <c r="I226" s="201"/>
    </row>
    <row r="227" spans="1:9">
      <c r="A227" s="166" t="str">
        <f>IF(C227="","",IF(COUNTIF($C$3:C227,C227)&gt;1,"",MAX($A$2:A226)+1))</f>
        <v/>
      </c>
      <c r="B227" s="167"/>
      <c r="C227" s="201"/>
      <c r="D227" s="201"/>
      <c r="E227" s="201"/>
      <c r="F227" s="201"/>
      <c r="G227" s="201"/>
      <c r="H227" s="201"/>
      <c r="I227" s="201"/>
    </row>
    <row r="228" spans="1:9">
      <c r="A228" s="166" t="str">
        <f>IF(C228="","",IF(COUNTIF($C$3:C228,C228)&gt;1,"",MAX($A$2:A227)+1))</f>
        <v/>
      </c>
      <c r="B228" s="167"/>
      <c r="C228" s="201"/>
      <c r="D228" s="201"/>
      <c r="E228" s="201"/>
      <c r="F228" s="201"/>
      <c r="G228" s="201"/>
      <c r="H228" s="201"/>
      <c r="I228" s="201"/>
    </row>
    <row r="229" spans="1:9">
      <c r="A229" s="166" t="str">
        <f>IF(C229="","",IF(COUNTIF($C$3:C229,C229)&gt;1,"",MAX($A$2:A228)+1))</f>
        <v/>
      </c>
      <c r="B229" s="167"/>
      <c r="C229" s="201"/>
      <c r="D229" s="201"/>
      <c r="E229" s="201"/>
      <c r="F229" s="201"/>
      <c r="G229" s="201"/>
      <c r="H229" s="201"/>
      <c r="I229" s="201"/>
    </row>
    <row r="230" spans="1:9">
      <c r="A230" s="166" t="str">
        <f>IF(C230="","",IF(COUNTIF($C$3:C230,C230)&gt;1,"",MAX($A$2:A229)+1))</f>
        <v/>
      </c>
      <c r="B230" s="167"/>
      <c r="C230" s="201"/>
      <c r="D230" s="201"/>
      <c r="E230" s="201"/>
      <c r="F230" s="201"/>
      <c r="G230" s="201"/>
      <c r="H230" s="201"/>
      <c r="I230" s="201"/>
    </row>
    <row r="231" spans="1:9">
      <c r="A231" s="166" t="str">
        <f>IF(C231="","",IF(COUNTIF($C$3:C231,C231)&gt;1,"",MAX($A$2:A230)+1))</f>
        <v/>
      </c>
      <c r="B231" s="167"/>
      <c r="C231" s="201"/>
      <c r="D231" s="201"/>
      <c r="E231" s="201"/>
      <c r="F231" s="201"/>
      <c r="G231" s="201"/>
      <c r="H231" s="201"/>
      <c r="I231" s="201"/>
    </row>
    <row r="232" spans="1:9">
      <c r="A232" s="166" t="str">
        <f>IF(C232="","",IF(COUNTIF($C$3:C232,C232)&gt;1,"",MAX($A$2:A231)+1))</f>
        <v/>
      </c>
      <c r="B232" s="167"/>
      <c r="C232" s="201"/>
      <c r="D232" s="201"/>
      <c r="E232" s="201"/>
      <c r="F232" s="201"/>
      <c r="G232" s="201"/>
      <c r="H232" s="201"/>
      <c r="I232" s="201"/>
    </row>
    <row r="233" spans="1:9">
      <c r="A233" s="166" t="str">
        <f>IF(C233="","",IF(COUNTIF($C$3:C233,C233)&gt;1,"",MAX($A$2:A232)+1))</f>
        <v/>
      </c>
      <c r="B233" s="167"/>
      <c r="C233" s="201"/>
      <c r="D233" s="201"/>
      <c r="E233" s="201"/>
      <c r="F233" s="201"/>
      <c r="G233" s="201"/>
      <c r="H233" s="201"/>
      <c r="I233" s="201"/>
    </row>
    <row r="234" spans="1:9">
      <c r="A234" s="166" t="str">
        <f>IF(C234="","",IF(COUNTIF($C$3:C234,C234)&gt;1,"",MAX($A$2:A233)+1))</f>
        <v/>
      </c>
      <c r="B234" s="167"/>
      <c r="C234" s="201"/>
      <c r="D234" s="201"/>
      <c r="E234" s="201"/>
      <c r="F234" s="201"/>
      <c r="G234" s="201"/>
      <c r="H234" s="201"/>
      <c r="I234" s="201"/>
    </row>
    <row r="235" spans="1:9">
      <c r="A235" s="166" t="str">
        <f>IF(C235="","",IF(COUNTIF($C$3:C235,C235)&gt;1,"",MAX($A$2:A234)+1))</f>
        <v/>
      </c>
      <c r="B235" s="167"/>
      <c r="C235" s="201"/>
      <c r="D235" s="201"/>
      <c r="E235" s="201"/>
      <c r="F235" s="201"/>
      <c r="G235" s="201"/>
      <c r="H235" s="201"/>
      <c r="I235" s="201"/>
    </row>
    <row r="236" spans="1:9">
      <c r="A236" s="166" t="str">
        <f>IF(C236="","",IF(COUNTIF($C$3:C236,C236)&gt;1,"",MAX($A$2:A235)+1))</f>
        <v/>
      </c>
      <c r="B236" s="167"/>
      <c r="C236" s="201"/>
      <c r="D236" s="201"/>
      <c r="E236" s="201"/>
      <c r="F236" s="201"/>
      <c r="G236" s="201"/>
      <c r="H236" s="201"/>
      <c r="I236" s="201"/>
    </row>
    <row r="237" spans="1:9">
      <c r="A237" s="166" t="str">
        <f>IF(C237="","",IF(COUNTIF($C$3:C237,C237)&gt;1,"",MAX($A$2:A236)+1))</f>
        <v/>
      </c>
      <c r="B237" s="167"/>
      <c r="C237" s="201"/>
      <c r="D237" s="201"/>
      <c r="E237" s="201"/>
      <c r="F237" s="201"/>
      <c r="G237" s="201"/>
      <c r="H237" s="201"/>
      <c r="I237" s="201"/>
    </row>
    <row r="238" spans="1:9">
      <c r="A238" s="166" t="str">
        <f>IF(C238="","",IF(COUNTIF($C$3:C238,C238)&gt;1,"",MAX($A$2:A237)+1))</f>
        <v/>
      </c>
      <c r="B238" s="167"/>
      <c r="C238" s="201"/>
      <c r="D238" s="201"/>
      <c r="E238" s="201"/>
      <c r="F238" s="201"/>
      <c r="G238" s="201"/>
      <c r="H238" s="201"/>
      <c r="I238" s="201"/>
    </row>
    <row r="239" spans="1:9">
      <c r="A239" s="166" t="str">
        <f>IF(C239="","",IF(COUNTIF($C$3:C239,C239)&gt;1,"",MAX($A$2:A238)+1))</f>
        <v/>
      </c>
      <c r="B239" s="167"/>
      <c r="C239" s="201"/>
      <c r="D239" s="201"/>
      <c r="E239" s="201"/>
      <c r="F239" s="201"/>
      <c r="G239" s="201"/>
      <c r="H239" s="201"/>
      <c r="I239" s="201"/>
    </row>
    <row r="240" spans="1:9">
      <c r="A240" s="166" t="str">
        <f>IF(C240="","",IF(COUNTIF($C$3:C240,C240)&gt;1,"",MAX($A$2:A239)+1))</f>
        <v/>
      </c>
      <c r="B240" s="167"/>
      <c r="C240" s="201"/>
      <c r="D240" s="201"/>
      <c r="E240" s="201"/>
      <c r="F240" s="201"/>
      <c r="G240" s="201"/>
      <c r="H240" s="201"/>
      <c r="I240" s="201"/>
    </row>
    <row r="241" spans="1:9">
      <c r="A241" s="166" t="str">
        <f>IF(C241="","",IF(COUNTIF($C$3:C241,C241)&gt;1,"",MAX($A$2:A240)+1))</f>
        <v/>
      </c>
      <c r="B241" s="167"/>
      <c r="C241" s="201"/>
      <c r="D241" s="201"/>
      <c r="E241" s="201"/>
      <c r="F241" s="201"/>
      <c r="G241" s="201"/>
      <c r="H241" s="201"/>
      <c r="I241" s="201"/>
    </row>
    <row r="242" spans="1:9">
      <c r="A242" s="166" t="str">
        <f>IF(C242="","",IF(COUNTIF($C$3:C242,C242)&gt;1,"",MAX($A$2:A241)+1))</f>
        <v/>
      </c>
      <c r="B242" s="167"/>
      <c r="C242" s="201"/>
      <c r="D242" s="201"/>
      <c r="E242" s="201"/>
      <c r="F242" s="201"/>
      <c r="G242" s="201"/>
      <c r="H242" s="201"/>
      <c r="I242" s="201"/>
    </row>
    <row r="243" spans="1:9">
      <c r="A243" s="166" t="str">
        <f>IF(C243="","",IF(COUNTIF($C$3:C243,C243)&gt;1,"",MAX($A$2:A242)+1))</f>
        <v/>
      </c>
      <c r="B243" s="167"/>
      <c r="C243" s="201"/>
      <c r="D243" s="201"/>
      <c r="E243" s="201"/>
      <c r="F243" s="201"/>
      <c r="G243" s="201"/>
      <c r="H243" s="201"/>
      <c r="I243" s="201"/>
    </row>
    <row r="244" spans="1:9">
      <c r="A244" s="166" t="str">
        <f>IF(C244="","",IF(COUNTIF($C$3:C244,C244)&gt;1,"",MAX($A$2:A243)+1))</f>
        <v/>
      </c>
      <c r="B244" s="167"/>
      <c r="C244" s="201"/>
      <c r="D244" s="201"/>
      <c r="E244" s="201"/>
      <c r="F244" s="201"/>
      <c r="G244" s="201"/>
      <c r="H244" s="201"/>
      <c r="I244" s="201"/>
    </row>
    <row r="245" spans="1:9">
      <c r="A245" s="166" t="str">
        <f>IF(C245="","",IF(COUNTIF($C$3:C245,C245)&gt;1,"",MAX($A$2:A244)+1))</f>
        <v/>
      </c>
      <c r="B245" s="167"/>
      <c r="C245" s="201"/>
      <c r="D245" s="201"/>
      <c r="E245" s="201"/>
      <c r="F245" s="201"/>
      <c r="G245" s="201"/>
      <c r="H245" s="201"/>
      <c r="I245" s="201"/>
    </row>
    <row r="246" spans="1:9">
      <c r="A246" s="166" t="str">
        <f>IF(C246="","",IF(COUNTIF($C$3:C246,C246)&gt;1,"",MAX($A$2:A245)+1))</f>
        <v/>
      </c>
      <c r="B246" s="167"/>
      <c r="C246" s="201"/>
      <c r="D246" s="201"/>
      <c r="E246" s="201"/>
      <c r="F246" s="201"/>
      <c r="G246" s="201"/>
      <c r="H246" s="201"/>
      <c r="I246" s="201"/>
    </row>
    <row r="247" spans="1:9">
      <c r="A247" s="166" t="str">
        <f>IF(C247="","",IF(COUNTIF($C$3:C247,C247)&gt;1,"",MAX($A$2:A246)+1))</f>
        <v/>
      </c>
      <c r="B247" s="167"/>
      <c r="C247" s="201"/>
      <c r="D247" s="201"/>
      <c r="E247" s="201"/>
      <c r="F247" s="201"/>
      <c r="G247" s="201"/>
      <c r="H247" s="201"/>
      <c r="I247" s="201"/>
    </row>
    <row r="248" spans="1:9">
      <c r="A248" s="166" t="str">
        <f>IF(C248="","",IF(COUNTIF($C$3:C248,C248)&gt;1,"",MAX($A$2:A247)+1))</f>
        <v/>
      </c>
      <c r="B248" s="167"/>
      <c r="C248" s="201"/>
      <c r="D248" s="201"/>
      <c r="E248" s="201"/>
      <c r="F248" s="201"/>
      <c r="G248" s="201"/>
      <c r="H248" s="201"/>
      <c r="I248" s="201"/>
    </row>
    <row r="249" spans="1:9">
      <c r="A249" s="166" t="str">
        <f>IF(C249="","",IF(COUNTIF($C$3:C249,C249)&gt;1,"",MAX($A$2:A248)+1))</f>
        <v/>
      </c>
      <c r="B249" s="167"/>
      <c r="C249" s="201"/>
      <c r="D249" s="201"/>
      <c r="E249" s="201"/>
      <c r="F249" s="201"/>
      <c r="G249" s="201"/>
      <c r="H249" s="201"/>
      <c r="I249" s="201"/>
    </row>
    <row r="250" spans="1:9">
      <c r="A250" s="166" t="str">
        <f>IF(C250="","",IF(COUNTIF($C$3:C250,C250)&gt;1,"",MAX($A$2:A249)+1))</f>
        <v/>
      </c>
      <c r="B250" s="167"/>
      <c r="C250" s="201"/>
      <c r="D250" s="201"/>
      <c r="E250" s="201"/>
      <c r="F250" s="201"/>
      <c r="G250" s="201"/>
      <c r="H250" s="201"/>
      <c r="I250" s="201"/>
    </row>
    <row r="251" spans="1:9">
      <c r="A251" s="166" t="str">
        <f>IF(C251="","",IF(COUNTIF($C$3:C251,C251)&gt;1,"",MAX($A$2:A250)+1))</f>
        <v/>
      </c>
      <c r="B251" s="167"/>
      <c r="C251" s="201"/>
      <c r="D251" s="201"/>
      <c r="E251" s="201"/>
      <c r="F251" s="201"/>
      <c r="G251" s="201"/>
      <c r="H251" s="201"/>
      <c r="I251" s="201"/>
    </row>
    <row r="252" spans="1:9">
      <c r="A252" s="166" t="str">
        <f>IF(C252="","",IF(COUNTIF($C$3:C252,C252)&gt;1,"",MAX($A$2:A251)+1))</f>
        <v/>
      </c>
      <c r="B252" s="167"/>
      <c r="C252" s="201"/>
      <c r="D252" s="201"/>
      <c r="E252" s="201"/>
      <c r="F252" s="201"/>
      <c r="G252" s="201"/>
      <c r="H252" s="201"/>
      <c r="I252" s="201"/>
    </row>
    <row r="253" spans="1:9">
      <c r="A253" s="166" t="str">
        <f>IF(C253="","",IF(COUNTIF($C$3:C253,C253)&gt;1,"",MAX($A$2:A252)+1))</f>
        <v/>
      </c>
      <c r="B253" s="167"/>
      <c r="C253" s="201"/>
      <c r="D253" s="201"/>
      <c r="E253" s="201"/>
      <c r="F253" s="201"/>
      <c r="G253" s="201"/>
      <c r="H253" s="201"/>
      <c r="I253" s="201"/>
    </row>
    <row r="254" spans="1:9">
      <c r="A254" s="166" t="str">
        <f>IF(C254="","",IF(COUNTIF($C$3:C254,C254)&gt;1,"",MAX($A$2:A253)+1))</f>
        <v/>
      </c>
      <c r="B254" s="167"/>
      <c r="C254" s="201"/>
      <c r="D254" s="201"/>
      <c r="E254" s="201"/>
      <c r="F254" s="201"/>
      <c r="G254" s="201"/>
      <c r="H254" s="201"/>
      <c r="I254" s="201"/>
    </row>
    <row r="255" spans="1:9">
      <c r="A255" s="166" t="str">
        <f>IF(C255="","",IF(COUNTIF($C$3:C255,C255)&gt;1,"",MAX($A$2:A254)+1))</f>
        <v/>
      </c>
      <c r="B255" s="167"/>
      <c r="C255" s="201"/>
      <c r="D255" s="201"/>
      <c r="E255" s="201"/>
      <c r="F255" s="201"/>
      <c r="G255" s="201"/>
      <c r="H255" s="201"/>
      <c r="I255" s="201"/>
    </row>
    <row r="256" spans="1:9">
      <c r="A256" s="166" t="str">
        <f>IF(C256="","",IF(COUNTIF($C$3:C256,C256)&gt;1,"",MAX($A$2:A255)+1))</f>
        <v/>
      </c>
      <c r="B256" s="167"/>
      <c r="C256" s="201"/>
      <c r="D256" s="201"/>
      <c r="E256" s="201"/>
      <c r="F256" s="201"/>
      <c r="G256" s="201"/>
      <c r="H256" s="201"/>
      <c r="I256" s="201"/>
    </row>
    <row r="257" spans="1:9">
      <c r="A257" s="166" t="str">
        <f>IF(C257="","",IF(COUNTIF($C$3:C257,C257)&gt;1,"",MAX($A$2:A256)+1))</f>
        <v/>
      </c>
      <c r="B257" s="167"/>
      <c r="C257" s="201"/>
      <c r="D257" s="201"/>
      <c r="E257" s="201"/>
      <c r="F257" s="201"/>
      <c r="G257" s="201"/>
      <c r="H257" s="201"/>
      <c r="I257" s="201"/>
    </row>
    <row r="258" spans="1:9">
      <c r="A258" s="166" t="str">
        <f>IF(C258="","",IF(COUNTIF($C$3:C258,C258)&gt;1,"",MAX($A$2:A257)+1))</f>
        <v/>
      </c>
      <c r="B258" s="167"/>
      <c r="C258" s="201"/>
      <c r="D258" s="201"/>
      <c r="E258" s="201"/>
      <c r="F258" s="201"/>
      <c r="G258" s="201"/>
      <c r="H258" s="201"/>
      <c r="I258" s="201"/>
    </row>
    <row r="259" spans="1:9">
      <c r="A259" s="166" t="str">
        <f>IF(C259="","",IF(COUNTIF($C$3:C259,C259)&gt;1,"",MAX($A$2:A258)+1))</f>
        <v/>
      </c>
      <c r="B259" s="167"/>
      <c r="C259" s="201"/>
      <c r="D259" s="201"/>
      <c r="E259" s="201"/>
      <c r="F259" s="201"/>
      <c r="G259" s="201"/>
      <c r="H259" s="201"/>
      <c r="I259" s="201"/>
    </row>
    <row r="260" spans="1:9">
      <c r="A260" s="166" t="str">
        <f>IF(C260="","",IF(COUNTIF($C$3:C260,C260)&gt;1,"",MAX($A$2:A259)+1))</f>
        <v/>
      </c>
      <c r="B260" s="167"/>
      <c r="C260" s="201"/>
      <c r="D260" s="201"/>
      <c r="E260" s="201"/>
      <c r="F260" s="201"/>
      <c r="G260" s="201"/>
      <c r="H260" s="201"/>
      <c r="I260" s="201"/>
    </row>
    <row r="261" spans="1:9">
      <c r="A261" s="166" t="str">
        <f>IF(C261="","",IF(COUNTIF($C$3:C261,C261)&gt;1,"",MAX($A$2:A260)+1))</f>
        <v/>
      </c>
      <c r="B261" s="167"/>
      <c r="C261" s="201"/>
      <c r="D261" s="201"/>
      <c r="E261" s="201"/>
      <c r="F261" s="201"/>
      <c r="G261" s="201"/>
      <c r="H261" s="201"/>
      <c r="I261" s="201"/>
    </row>
    <row r="262" spans="1:9">
      <c r="A262" s="166" t="str">
        <f>IF(C262="","",IF(COUNTIF($C$3:C262,C262)&gt;1,"",MAX($A$2:A261)+1))</f>
        <v/>
      </c>
      <c r="B262" s="167"/>
      <c r="C262" s="201"/>
      <c r="D262" s="201"/>
      <c r="E262" s="201"/>
      <c r="F262" s="201"/>
      <c r="G262" s="201"/>
      <c r="H262" s="201"/>
      <c r="I262" s="201"/>
    </row>
    <row r="263" spans="1:9">
      <c r="A263" s="166" t="str">
        <f>IF(C263="","",IF(COUNTIF($C$3:C263,C263)&gt;1,"",MAX($A$2:A262)+1))</f>
        <v/>
      </c>
      <c r="B263" s="167"/>
      <c r="C263" s="201"/>
      <c r="D263" s="201"/>
      <c r="E263" s="201"/>
      <c r="F263" s="201"/>
      <c r="G263" s="201"/>
      <c r="H263" s="201"/>
      <c r="I263" s="201"/>
    </row>
    <row r="264" spans="1:9">
      <c r="A264" s="166" t="str">
        <f>IF(C264="","",IF(COUNTIF($C$3:C264,C264)&gt;1,"",MAX($A$2:A263)+1))</f>
        <v/>
      </c>
      <c r="B264" s="167"/>
      <c r="C264" s="201"/>
      <c r="D264" s="201"/>
      <c r="E264" s="201"/>
      <c r="F264" s="201"/>
      <c r="G264" s="201"/>
      <c r="H264" s="201"/>
      <c r="I264" s="201"/>
    </row>
    <row r="265" spans="1:9">
      <c r="A265" s="166" t="str">
        <f>IF(C265="","",IF(COUNTIF($C$3:C265,C265)&gt;1,"",MAX($A$2:A264)+1))</f>
        <v/>
      </c>
      <c r="B265" s="167"/>
      <c r="C265" s="201"/>
      <c r="D265" s="201"/>
      <c r="E265" s="201"/>
      <c r="F265" s="201"/>
      <c r="G265" s="201"/>
      <c r="H265" s="201"/>
      <c r="I265" s="201"/>
    </row>
    <row r="266" spans="1:9">
      <c r="A266" s="166" t="str">
        <f>IF(C266="","",IF(COUNTIF($C$3:C266,C266)&gt;1,"",MAX($A$2:A265)+1))</f>
        <v/>
      </c>
      <c r="B266" s="167"/>
      <c r="C266" s="201"/>
      <c r="D266" s="201"/>
      <c r="E266" s="201"/>
      <c r="F266" s="201"/>
      <c r="G266" s="201"/>
      <c r="H266" s="201"/>
      <c r="I266" s="201"/>
    </row>
    <row r="267" spans="1:9">
      <c r="A267" s="166" t="str">
        <f>IF(C267="","",IF(COUNTIF($C$3:C267,C267)&gt;1,"",MAX($A$2:A266)+1))</f>
        <v/>
      </c>
      <c r="B267" s="167"/>
      <c r="C267" s="201"/>
      <c r="D267" s="201"/>
      <c r="E267" s="201"/>
      <c r="F267" s="201"/>
      <c r="G267" s="201"/>
      <c r="H267" s="201"/>
      <c r="I267" s="201"/>
    </row>
    <row r="268" spans="1:9">
      <c r="A268" s="166" t="str">
        <f>IF(C268="","",IF(COUNTIF($C$3:C268,C268)&gt;1,"",MAX($A$2:A267)+1))</f>
        <v/>
      </c>
      <c r="B268" s="167"/>
      <c r="C268" s="201"/>
      <c r="D268" s="201"/>
      <c r="E268" s="201"/>
      <c r="F268" s="201"/>
      <c r="G268" s="201"/>
      <c r="H268" s="201"/>
      <c r="I268" s="201"/>
    </row>
    <row r="269" spans="1:9">
      <c r="A269" s="166" t="str">
        <f>IF(C269="","",IF(COUNTIF($C$3:C269,C269)&gt;1,"",MAX($A$2:A268)+1))</f>
        <v/>
      </c>
      <c r="B269" s="167"/>
      <c r="C269" s="201"/>
      <c r="D269" s="201"/>
      <c r="E269" s="201"/>
      <c r="F269" s="201"/>
      <c r="G269" s="201"/>
      <c r="H269" s="201"/>
      <c r="I269" s="201"/>
    </row>
    <row r="270" spans="1:9">
      <c r="A270" s="166" t="str">
        <f>IF(C270="","",IF(COUNTIF($C$3:C270,C270)&gt;1,"",MAX($A$2:A269)+1))</f>
        <v/>
      </c>
      <c r="B270" s="167"/>
      <c r="C270" s="201"/>
      <c r="D270" s="201"/>
      <c r="E270" s="201"/>
      <c r="F270" s="201"/>
      <c r="G270" s="201"/>
      <c r="H270" s="201"/>
      <c r="I270" s="201"/>
    </row>
    <row r="271" spans="1:9">
      <c r="A271" s="166" t="str">
        <f>IF(C271="","",IF(COUNTIF($C$3:C271,C271)&gt;1,"",MAX($A$2:A270)+1))</f>
        <v/>
      </c>
      <c r="B271" s="167"/>
      <c r="C271" s="201"/>
      <c r="D271" s="201"/>
      <c r="E271" s="201"/>
      <c r="F271" s="201"/>
      <c r="G271" s="201"/>
      <c r="H271" s="201"/>
      <c r="I271" s="201"/>
    </row>
    <row r="272" spans="1:9">
      <c r="A272" s="166" t="str">
        <f>IF(C272="","",IF(COUNTIF($C$3:C272,C272)&gt;1,"",MAX($A$2:A271)+1))</f>
        <v/>
      </c>
      <c r="B272" s="167"/>
      <c r="C272" s="201"/>
      <c r="D272" s="201"/>
      <c r="E272" s="201"/>
      <c r="F272" s="201"/>
      <c r="G272" s="201"/>
      <c r="H272" s="201"/>
      <c r="I272" s="201"/>
    </row>
    <row r="273" spans="1:9">
      <c r="A273" s="166" t="str">
        <f>IF(C273="","",IF(COUNTIF($C$3:C273,C273)&gt;1,"",MAX($A$2:A272)+1))</f>
        <v/>
      </c>
      <c r="B273" s="167"/>
      <c r="C273" s="201"/>
      <c r="D273" s="201"/>
      <c r="E273" s="201"/>
      <c r="F273" s="201"/>
      <c r="G273" s="201"/>
      <c r="H273" s="201"/>
      <c r="I273" s="201"/>
    </row>
    <row r="274" spans="1:9">
      <c r="A274" s="166" t="str">
        <f>IF(C274="","",IF(COUNTIF($C$3:C274,C274)&gt;1,"",MAX($A$2:A273)+1))</f>
        <v/>
      </c>
      <c r="B274" s="167"/>
      <c r="C274" s="201"/>
      <c r="D274" s="201"/>
      <c r="E274" s="201"/>
      <c r="F274" s="201"/>
      <c r="G274" s="201"/>
      <c r="H274" s="201"/>
      <c r="I274" s="201"/>
    </row>
    <row r="275" spans="1:9">
      <c r="A275" s="166" t="str">
        <f>IF(C275="","",IF(COUNTIF($C$3:C275,C275)&gt;1,"",MAX($A$2:A274)+1))</f>
        <v/>
      </c>
      <c r="B275" s="167"/>
      <c r="C275" s="201"/>
      <c r="D275" s="201"/>
      <c r="E275" s="201"/>
      <c r="F275" s="201"/>
      <c r="G275" s="201"/>
      <c r="H275" s="201"/>
      <c r="I275" s="201"/>
    </row>
    <row r="276" spans="1:9">
      <c r="A276" s="166" t="str">
        <f>IF(C276="","",IF(COUNTIF($C$3:C276,C276)&gt;1,"",MAX($A$2:A275)+1))</f>
        <v/>
      </c>
      <c r="B276" s="167"/>
      <c r="C276" s="201"/>
      <c r="D276" s="201"/>
      <c r="E276" s="201"/>
      <c r="F276" s="201"/>
      <c r="G276" s="201"/>
      <c r="H276" s="201"/>
      <c r="I276" s="201"/>
    </row>
    <row r="277" spans="1:9">
      <c r="A277" s="166" t="str">
        <f>IF(C277="","",IF(COUNTIF($C$3:C277,C277)&gt;1,"",MAX($A$2:A276)+1))</f>
        <v/>
      </c>
      <c r="B277" s="167"/>
      <c r="C277" s="201"/>
      <c r="D277" s="201"/>
      <c r="E277" s="201"/>
      <c r="F277" s="201"/>
      <c r="G277" s="201"/>
      <c r="H277" s="201"/>
      <c r="I277" s="201"/>
    </row>
    <row r="278" spans="1:9">
      <c r="A278" s="166" t="str">
        <f>IF(C278="","",IF(COUNTIF($C$3:C278,C278)&gt;1,"",MAX($A$2:A277)+1))</f>
        <v/>
      </c>
      <c r="B278" s="167"/>
      <c r="C278" s="201"/>
      <c r="D278" s="201"/>
      <c r="E278" s="201"/>
      <c r="F278" s="201"/>
      <c r="G278" s="201"/>
      <c r="H278" s="201"/>
      <c r="I278" s="201"/>
    </row>
    <row r="279" spans="1:9">
      <c r="A279" s="166" t="str">
        <f>IF(C279="","",IF(COUNTIF($C$3:C279,C279)&gt;1,"",MAX($A$2:A278)+1))</f>
        <v/>
      </c>
      <c r="B279" s="167"/>
      <c r="C279" s="201"/>
      <c r="D279" s="201"/>
      <c r="E279" s="201"/>
      <c r="F279" s="201"/>
      <c r="G279" s="201"/>
      <c r="H279" s="201"/>
      <c r="I279" s="201"/>
    </row>
    <row r="280" spans="1:9">
      <c r="A280" s="166" t="str">
        <f>IF(C280="","",IF(COUNTIF($C$3:C280,C280)&gt;1,"",MAX($A$2:A279)+1))</f>
        <v/>
      </c>
      <c r="B280" s="167"/>
      <c r="C280" s="201"/>
      <c r="D280" s="201"/>
      <c r="E280" s="201"/>
      <c r="F280" s="201"/>
      <c r="G280" s="201"/>
      <c r="H280" s="201"/>
      <c r="I280" s="201"/>
    </row>
    <row r="281" spans="1:9">
      <c r="A281" s="166" t="str">
        <f>IF(C281="","",IF(COUNTIF($C$3:C281,C281)&gt;1,"",MAX($A$2:A280)+1))</f>
        <v/>
      </c>
      <c r="B281" s="167"/>
      <c r="C281" s="201"/>
      <c r="D281" s="201"/>
      <c r="E281" s="201"/>
      <c r="F281" s="201"/>
      <c r="G281" s="201"/>
      <c r="H281" s="201"/>
      <c r="I281" s="201"/>
    </row>
    <row r="282" spans="1:9">
      <c r="A282" s="166" t="str">
        <f>IF(C282="","",IF(COUNTIF($C$3:C282,C282)&gt;1,"",MAX($A$2:A281)+1))</f>
        <v/>
      </c>
      <c r="B282" s="167"/>
      <c r="C282" s="201"/>
      <c r="D282" s="201"/>
      <c r="E282" s="201"/>
      <c r="F282" s="201"/>
      <c r="G282" s="201"/>
      <c r="H282" s="201"/>
      <c r="I282" s="201"/>
    </row>
    <row r="283" spans="1:9">
      <c r="A283" s="166" t="str">
        <f>IF(C283="","",IF(COUNTIF($C$3:C283,C283)&gt;1,"",MAX($A$2:A282)+1))</f>
        <v/>
      </c>
      <c r="B283" s="167"/>
      <c r="C283" s="201"/>
      <c r="D283" s="201"/>
      <c r="E283" s="201"/>
      <c r="F283" s="201"/>
      <c r="G283" s="201"/>
      <c r="H283" s="201"/>
      <c r="I283" s="201"/>
    </row>
    <row r="284" spans="1:9">
      <c r="A284" s="166" t="str">
        <f>IF(C284="","",IF(COUNTIF($C$3:C284,C284)&gt;1,"",MAX($A$2:A283)+1))</f>
        <v/>
      </c>
      <c r="B284" s="167"/>
      <c r="C284" s="201"/>
      <c r="D284" s="201"/>
      <c r="E284" s="201"/>
      <c r="F284" s="201"/>
      <c r="G284" s="201"/>
      <c r="H284" s="201"/>
      <c r="I284" s="201"/>
    </row>
    <row r="285" spans="1:9">
      <c r="A285" s="166" t="str">
        <f>IF(C285="","",IF(COUNTIF($C$3:C285,C285)&gt;1,"",MAX($A$2:A284)+1))</f>
        <v/>
      </c>
      <c r="B285" s="167"/>
      <c r="C285" s="201"/>
      <c r="D285" s="201"/>
      <c r="E285" s="201"/>
      <c r="F285" s="201"/>
      <c r="G285" s="201"/>
      <c r="H285" s="201"/>
      <c r="I285" s="201"/>
    </row>
    <row r="286" spans="1:9">
      <c r="A286" s="166" t="str">
        <f>IF(C286="","",IF(COUNTIF($C$3:C286,C286)&gt;1,"",MAX($A$2:A285)+1))</f>
        <v/>
      </c>
      <c r="B286" s="167"/>
      <c r="C286" s="201"/>
      <c r="D286" s="201"/>
      <c r="E286" s="201"/>
      <c r="F286" s="201"/>
      <c r="G286" s="201"/>
      <c r="H286" s="201"/>
      <c r="I286" s="201"/>
    </row>
    <row r="287" spans="1:9">
      <c r="A287" s="166" t="str">
        <f>IF(C287="","",IF(COUNTIF($C$3:C287,C287)&gt;1,"",MAX($A$2:A286)+1))</f>
        <v/>
      </c>
      <c r="B287" s="167"/>
      <c r="C287" s="201"/>
      <c r="D287" s="201"/>
      <c r="E287" s="201"/>
      <c r="F287" s="201"/>
      <c r="G287" s="201"/>
      <c r="H287" s="201"/>
      <c r="I287" s="201"/>
    </row>
    <row r="288" spans="1:9">
      <c r="A288" s="166" t="str">
        <f>IF(C288="","",IF(COUNTIF($C$3:C288,C288)&gt;1,"",MAX($A$2:A287)+1))</f>
        <v/>
      </c>
      <c r="B288" s="167"/>
      <c r="C288" s="201"/>
      <c r="D288" s="201"/>
      <c r="E288" s="201"/>
      <c r="F288" s="201"/>
      <c r="G288" s="201"/>
      <c r="H288" s="201"/>
      <c r="I288" s="201"/>
    </row>
    <row r="289" spans="1:9">
      <c r="A289" s="166" t="str">
        <f>IF(C289="","",IF(COUNTIF($C$3:C289,C289)&gt;1,"",MAX($A$2:A288)+1))</f>
        <v/>
      </c>
      <c r="B289" s="167"/>
      <c r="C289" s="201"/>
      <c r="D289" s="201"/>
      <c r="E289" s="201"/>
      <c r="F289" s="201"/>
      <c r="G289" s="201"/>
      <c r="H289" s="201"/>
      <c r="I289" s="201"/>
    </row>
    <row r="290" spans="1:9">
      <c r="A290" s="166" t="str">
        <f>IF(C290="","",IF(COUNTIF($C$3:C290,C290)&gt;1,"",MAX($A$2:A289)+1))</f>
        <v/>
      </c>
      <c r="B290" s="167"/>
      <c r="C290" s="201"/>
      <c r="D290" s="201"/>
      <c r="E290" s="201"/>
      <c r="F290" s="201"/>
      <c r="G290" s="201"/>
      <c r="H290" s="201"/>
      <c r="I290" s="201"/>
    </row>
    <row r="291" spans="1:9">
      <c r="A291" s="166" t="str">
        <f>IF(C291="","",IF(COUNTIF($C$3:C291,C291)&gt;1,"",MAX($A$2:A290)+1))</f>
        <v/>
      </c>
      <c r="B291" s="167"/>
      <c r="C291" s="201"/>
      <c r="D291" s="201"/>
      <c r="E291" s="201"/>
      <c r="F291" s="201"/>
      <c r="G291" s="201"/>
      <c r="H291" s="201"/>
      <c r="I291" s="201"/>
    </row>
    <row r="292" spans="1:9">
      <c r="A292" s="166" t="str">
        <f>IF(C292="","",IF(COUNTIF($C$3:C292,C292)&gt;1,"",MAX($A$2:A291)+1))</f>
        <v/>
      </c>
      <c r="B292" s="167"/>
      <c r="C292" s="201"/>
      <c r="D292" s="201"/>
      <c r="E292" s="201"/>
      <c r="F292" s="201"/>
      <c r="G292" s="201"/>
      <c r="H292" s="201"/>
      <c r="I292" s="201"/>
    </row>
    <row r="293" spans="1:9">
      <c r="A293" s="166" t="str">
        <f>IF(C293="","",IF(COUNTIF($C$3:C293,C293)&gt;1,"",MAX($A$2:A292)+1))</f>
        <v/>
      </c>
      <c r="B293" s="167"/>
      <c r="C293" s="201"/>
      <c r="D293" s="201"/>
      <c r="E293" s="201"/>
      <c r="F293" s="201"/>
      <c r="G293" s="201"/>
      <c r="H293" s="201"/>
      <c r="I293" s="201"/>
    </row>
    <row r="294" spans="1:9">
      <c r="A294" s="166" t="str">
        <f>IF(C294="","",IF(COUNTIF($C$3:C294,C294)&gt;1,"",MAX($A$2:A293)+1))</f>
        <v/>
      </c>
      <c r="B294" s="167"/>
      <c r="C294" s="201"/>
      <c r="D294" s="201"/>
      <c r="E294" s="201"/>
      <c r="F294" s="201"/>
      <c r="G294" s="201"/>
      <c r="H294" s="201"/>
      <c r="I294" s="201"/>
    </row>
    <row r="295" spans="1:9">
      <c r="A295" s="166" t="str">
        <f>IF(C295="","",IF(COUNTIF($C$3:C295,C295)&gt;1,"",MAX($A$2:A294)+1))</f>
        <v/>
      </c>
      <c r="B295" s="167"/>
      <c r="C295" s="201"/>
      <c r="D295" s="201"/>
      <c r="E295" s="201"/>
      <c r="F295" s="201"/>
      <c r="G295" s="201"/>
      <c r="H295" s="201"/>
      <c r="I295" s="201"/>
    </row>
    <row r="296" spans="1:9">
      <c r="A296" s="166" t="str">
        <f>IF(C296="","",IF(COUNTIF($C$3:C296,C296)&gt;1,"",MAX($A$2:A295)+1))</f>
        <v/>
      </c>
      <c r="B296" s="167"/>
      <c r="C296" s="201"/>
      <c r="D296" s="201"/>
      <c r="E296" s="201"/>
      <c r="F296" s="201"/>
      <c r="G296" s="201"/>
      <c r="H296" s="201"/>
      <c r="I296" s="201"/>
    </row>
    <row r="297" spans="1:9">
      <c r="A297" s="166" t="str">
        <f>IF(C297="","",IF(COUNTIF($C$3:C297,C297)&gt;1,"",MAX($A$2:A296)+1))</f>
        <v/>
      </c>
      <c r="B297" s="167"/>
      <c r="C297" s="201"/>
      <c r="D297" s="201"/>
      <c r="E297" s="201"/>
      <c r="F297" s="201"/>
      <c r="G297" s="201"/>
      <c r="H297" s="201"/>
      <c r="I297" s="201"/>
    </row>
    <row r="298" spans="1:9">
      <c r="A298" s="166" t="str">
        <f>IF(C298="","",IF(COUNTIF($C$3:C298,C298)&gt;1,"",MAX($A$2:A297)+1))</f>
        <v/>
      </c>
      <c r="B298" s="167"/>
      <c r="C298" s="201"/>
      <c r="D298" s="201"/>
      <c r="E298" s="201"/>
      <c r="F298" s="201"/>
      <c r="G298" s="201"/>
      <c r="H298" s="201"/>
      <c r="I298" s="201"/>
    </row>
    <row r="299" spans="1:9">
      <c r="A299" s="166" t="str">
        <f>IF(C299="","",IF(COUNTIF($C$3:C299,C299)&gt;1,"",MAX($A$2:A298)+1))</f>
        <v/>
      </c>
      <c r="B299" s="167"/>
      <c r="C299" s="201"/>
      <c r="D299" s="201"/>
      <c r="E299" s="201"/>
      <c r="F299" s="201"/>
      <c r="G299" s="201"/>
      <c r="H299" s="201"/>
      <c r="I299" s="201"/>
    </row>
    <row r="300" spans="1:9">
      <c r="A300" s="166" t="str">
        <f>IF(C300="","",IF(COUNTIF($C$3:C300,C300)&gt;1,"",MAX($A$2:A299)+1))</f>
        <v/>
      </c>
      <c r="B300" s="167"/>
      <c r="C300" s="201"/>
      <c r="D300" s="201"/>
      <c r="E300" s="201"/>
      <c r="F300" s="201"/>
      <c r="G300" s="201"/>
      <c r="H300" s="201"/>
      <c r="I300" s="201"/>
    </row>
    <row r="301" spans="1:9">
      <c r="A301" s="166" t="str">
        <f>IF(C301="","",IF(COUNTIF($C$3:C301,C301)&gt;1,"",MAX($A$2:A300)+1))</f>
        <v/>
      </c>
      <c r="B301" s="167"/>
      <c r="C301" s="201"/>
      <c r="D301" s="201"/>
      <c r="E301" s="201"/>
      <c r="F301" s="201"/>
      <c r="G301" s="201"/>
      <c r="H301" s="201"/>
      <c r="I301" s="201"/>
    </row>
    <row r="302" spans="1:9">
      <c r="A302" s="166" t="str">
        <f>IF(C302="","",IF(COUNTIF($C$3:C302,C302)&gt;1,"",MAX($A$2:A301)+1))</f>
        <v/>
      </c>
      <c r="B302" s="167"/>
      <c r="C302" s="201"/>
      <c r="D302" s="201"/>
      <c r="E302" s="201"/>
      <c r="F302" s="201"/>
      <c r="G302" s="201"/>
      <c r="H302" s="201"/>
      <c r="I302" s="201"/>
    </row>
    <row r="303" spans="1:9">
      <c r="A303" s="166" t="str">
        <f>IF(C303="","",IF(COUNTIF($C$3:C303,C303)&gt;1,"",MAX($A$2:A302)+1))</f>
        <v/>
      </c>
      <c r="B303" s="167"/>
      <c r="C303" s="201"/>
      <c r="D303" s="201"/>
      <c r="E303" s="201"/>
      <c r="F303" s="201"/>
      <c r="G303" s="201"/>
      <c r="H303" s="201"/>
      <c r="I303" s="201"/>
    </row>
    <row r="304" spans="1:9">
      <c r="A304" s="166" t="str">
        <f>IF(C304="","",IF(COUNTIF($C$3:C304,C304)&gt;1,"",MAX($A$2:A303)+1))</f>
        <v/>
      </c>
      <c r="B304" s="167"/>
      <c r="C304" s="201"/>
      <c r="D304" s="201"/>
      <c r="E304" s="201"/>
      <c r="F304" s="201"/>
      <c r="G304" s="201"/>
      <c r="H304" s="201"/>
      <c r="I304" s="201"/>
    </row>
    <row r="305" spans="1:9">
      <c r="A305" s="166" t="str">
        <f>IF(C305="","",IF(COUNTIF($C$3:C305,C305)&gt;1,"",MAX($A$2:A304)+1))</f>
        <v/>
      </c>
      <c r="B305" s="167"/>
      <c r="C305" s="201"/>
      <c r="D305" s="201"/>
      <c r="E305" s="201"/>
      <c r="F305" s="201"/>
      <c r="G305" s="201"/>
      <c r="H305" s="201"/>
      <c r="I305" s="201"/>
    </row>
    <row r="306" spans="1:9">
      <c r="A306" s="166" t="str">
        <f>IF(C306="","",IF(COUNTIF($C$3:C306,C306)&gt;1,"",MAX($A$2:A305)+1))</f>
        <v/>
      </c>
      <c r="B306" s="167"/>
      <c r="C306" s="201"/>
      <c r="D306" s="201"/>
      <c r="E306" s="201"/>
      <c r="F306" s="201"/>
      <c r="G306" s="201"/>
      <c r="H306" s="201"/>
      <c r="I306" s="201"/>
    </row>
    <row r="307" spans="1:9">
      <c r="A307" s="166" t="str">
        <f>IF(C307="","",IF(COUNTIF($C$3:C307,C307)&gt;1,"",MAX($A$2:A306)+1))</f>
        <v/>
      </c>
      <c r="B307" s="167"/>
      <c r="C307" s="201"/>
      <c r="D307" s="201"/>
      <c r="E307" s="201"/>
      <c r="F307" s="201"/>
      <c r="G307" s="201"/>
      <c r="H307" s="201"/>
      <c r="I307" s="201"/>
    </row>
    <row r="308" spans="1:9">
      <c r="A308" s="166" t="str">
        <f>IF(C308="","",IF(COUNTIF($C$3:C308,C308)&gt;1,"",MAX($A$2:A307)+1))</f>
        <v/>
      </c>
      <c r="B308" s="167"/>
      <c r="C308" s="201"/>
      <c r="D308" s="201"/>
      <c r="E308" s="201"/>
      <c r="F308" s="201"/>
      <c r="G308" s="201"/>
      <c r="H308" s="201"/>
      <c r="I308" s="201"/>
    </row>
    <row r="309" spans="1:9">
      <c r="A309" s="166" t="str">
        <f>IF(C309="","",IF(COUNTIF($C$3:C309,C309)&gt;1,"",MAX($A$2:A308)+1))</f>
        <v/>
      </c>
      <c r="B309" s="167"/>
      <c r="C309" s="201"/>
      <c r="D309" s="201"/>
      <c r="E309" s="201"/>
      <c r="F309" s="201"/>
      <c r="G309" s="201"/>
      <c r="H309" s="201"/>
      <c r="I309" s="201"/>
    </row>
    <row r="310" spans="1:9">
      <c r="A310" s="166" t="str">
        <f>IF(C310="","",IF(COUNTIF($C$3:C310,C310)&gt;1,"",MAX($A$2:A309)+1))</f>
        <v/>
      </c>
      <c r="B310" s="167"/>
      <c r="C310" s="201"/>
      <c r="D310" s="201"/>
      <c r="E310" s="201"/>
      <c r="F310" s="201"/>
      <c r="G310" s="201"/>
      <c r="H310" s="201"/>
      <c r="I310" s="201"/>
    </row>
    <row r="311" spans="1:9">
      <c r="A311" s="166" t="str">
        <f>IF(C311="","",IF(COUNTIF($C$3:C311,C311)&gt;1,"",MAX($A$2:A310)+1))</f>
        <v/>
      </c>
      <c r="B311" s="167"/>
      <c r="C311" s="201"/>
      <c r="D311" s="201"/>
      <c r="E311" s="201"/>
      <c r="F311" s="201"/>
      <c r="G311" s="201"/>
      <c r="H311" s="201"/>
      <c r="I311" s="201"/>
    </row>
    <row r="312" spans="1:9">
      <c r="A312" s="166" t="str">
        <f>IF(C312="","",IF(COUNTIF($C$3:C312,C312)&gt;1,"",MAX($A$2:A311)+1))</f>
        <v/>
      </c>
      <c r="B312" s="167"/>
      <c r="C312" s="201"/>
      <c r="D312" s="201"/>
      <c r="E312" s="201"/>
      <c r="F312" s="201"/>
      <c r="G312" s="201"/>
      <c r="H312" s="201"/>
      <c r="I312" s="201"/>
    </row>
    <row r="313" spans="1:9">
      <c r="A313" s="166" t="str">
        <f>IF(C313="","",IF(COUNTIF($C$3:C313,C313)&gt;1,"",MAX($A$2:A312)+1))</f>
        <v/>
      </c>
      <c r="B313" s="167"/>
      <c r="C313" s="201"/>
      <c r="D313" s="201"/>
      <c r="E313" s="201"/>
      <c r="F313" s="201"/>
      <c r="G313" s="201"/>
      <c r="H313" s="201"/>
      <c r="I313" s="201"/>
    </row>
    <row r="314" spans="1:9">
      <c r="A314" s="166" t="str">
        <f>IF(C314="","",IF(COUNTIF($C$3:C314,C314)&gt;1,"",MAX($A$2:A313)+1))</f>
        <v/>
      </c>
      <c r="B314" s="167"/>
      <c r="C314" s="201"/>
      <c r="D314" s="201"/>
      <c r="E314" s="201"/>
      <c r="F314" s="201"/>
      <c r="G314" s="201"/>
      <c r="H314" s="201"/>
      <c r="I314" s="201"/>
    </row>
    <row r="315" spans="1:9">
      <c r="A315" s="166" t="str">
        <f>IF(C315="","",IF(COUNTIF($C$3:C315,C315)&gt;1,"",MAX($A$2:A314)+1))</f>
        <v/>
      </c>
      <c r="B315" s="167"/>
      <c r="C315" s="201"/>
      <c r="D315" s="201"/>
      <c r="E315" s="201"/>
      <c r="F315" s="201"/>
      <c r="G315" s="201"/>
      <c r="H315" s="201"/>
      <c r="I315" s="201"/>
    </row>
    <row r="316" spans="1:9">
      <c r="A316" s="166" t="str">
        <f>IF(C316="","",IF(COUNTIF($C$3:C316,C316)&gt;1,"",MAX($A$2:A315)+1))</f>
        <v/>
      </c>
      <c r="B316" s="167"/>
      <c r="C316" s="201"/>
      <c r="D316" s="201"/>
      <c r="E316" s="201"/>
      <c r="F316" s="201"/>
      <c r="G316" s="201"/>
      <c r="H316" s="201"/>
      <c r="I316" s="201"/>
    </row>
    <row r="317" spans="1:9">
      <c r="A317" s="166" t="str">
        <f>IF(C317="","",IF(COUNTIF($C$3:C317,C317)&gt;1,"",MAX($A$2:A316)+1))</f>
        <v/>
      </c>
      <c r="B317" s="167"/>
      <c r="C317" s="201"/>
      <c r="D317" s="201"/>
      <c r="E317" s="201"/>
      <c r="F317" s="201"/>
      <c r="G317" s="201"/>
      <c r="H317" s="201"/>
      <c r="I317" s="201"/>
    </row>
    <row r="318" spans="1:9">
      <c r="A318" s="166" t="str">
        <f>IF(C318="","",IF(COUNTIF($C$3:C318,C318)&gt;1,"",MAX($A$2:A317)+1))</f>
        <v/>
      </c>
      <c r="B318" s="167"/>
      <c r="C318" s="201"/>
      <c r="D318" s="201"/>
      <c r="E318" s="201"/>
      <c r="F318" s="201"/>
      <c r="G318" s="201"/>
      <c r="H318" s="201"/>
      <c r="I318" s="201"/>
    </row>
    <row r="319" spans="1:9">
      <c r="A319" s="166" t="str">
        <f>IF(C319="","",IF(COUNTIF($C$3:C319,C319)&gt;1,"",MAX($A$2:A318)+1))</f>
        <v/>
      </c>
      <c r="B319" s="167"/>
      <c r="C319" s="201"/>
      <c r="D319" s="201"/>
      <c r="E319" s="201"/>
      <c r="F319" s="201"/>
      <c r="G319" s="201"/>
      <c r="H319" s="201"/>
      <c r="I319" s="201"/>
    </row>
    <row r="320" spans="1:9">
      <c r="A320" s="166" t="str">
        <f>IF(C320="","",IF(COUNTIF($C$3:C320,C320)&gt;1,"",MAX($A$2:A319)+1))</f>
        <v/>
      </c>
      <c r="B320" s="167"/>
      <c r="C320" s="201"/>
      <c r="D320" s="201"/>
      <c r="E320" s="201"/>
      <c r="F320" s="201"/>
      <c r="G320" s="201"/>
      <c r="H320" s="201"/>
      <c r="I320" s="201"/>
    </row>
    <row r="321" spans="1:9">
      <c r="A321" s="166" t="str">
        <f>IF(C321="","",IF(COUNTIF($C$3:C321,C321)&gt;1,"",MAX($A$2:A320)+1))</f>
        <v/>
      </c>
      <c r="B321" s="167"/>
      <c r="C321" s="201"/>
      <c r="D321" s="201"/>
      <c r="E321" s="201"/>
      <c r="F321" s="201"/>
      <c r="G321" s="201"/>
      <c r="H321" s="201"/>
      <c r="I321" s="201"/>
    </row>
    <row r="322" spans="1:9">
      <c r="A322" s="166" t="str">
        <f>IF(C322="","",IF(COUNTIF($C$3:C322,C322)&gt;1,"",MAX($A$2:A321)+1))</f>
        <v/>
      </c>
      <c r="B322" s="167"/>
      <c r="C322" s="201"/>
      <c r="D322" s="201"/>
      <c r="E322" s="201"/>
      <c r="F322" s="201"/>
      <c r="G322" s="201"/>
      <c r="H322" s="201"/>
      <c r="I322" s="201"/>
    </row>
    <row r="323" spans="1:9">
      <c r="A323" s="166" t="str">
        <f>IF(C323="","",IF(COUNTIF($C$3:C323,C323)&gt;1,"",MAX($A$2:A322)+1))</f>
        <v/>
      </c>
      <c r="B323" s="167"/>
      <c r="C323" s="201"/>
      <c r="D323" s="201"/>
      <c r="E323" s="201"/>
      <c r="F323" s="201"/>
      <c r="G323" s="201"/>
      <c r="H323" s="201"/>
      <c r="I323" s="201"/>
    </row>
    <row r="324" spans="1:9">
      <c r="A324" s="166" t="str">
        <f>IF(C324="","",IF(COUNTIF($C$3:C324,C324)&gt;1,"",MAX($A$2:A323)+1))</f>
        <v/>
      </c>
      <c r="B324" s="167"/>
      <c r="C324" s="201"/>
      <c r="D324" s="201"/>
      <c r="E324" s="201"/>
      <c r="F324" s="201"/>
      <c r="G324" s="201"/>
      <c r="H324" s="201"/>
      <c r="I324" s="201"/>
    </row>
    <row r="325" spans="1:9">
      <c r="A325" s="166" t="str">
        <f>IF(C325="","",IF(COUNTIF($C$3:C325,C325)&gt;1,"",MAX($A$2:A324)+1))</f>
        <v/>
      </c>
      <c r="B325" s="167"/>
      <c r="C325" s="201"/>
      <c r="D325" s="201"/>
      <c r="E325" s="201"/>
      <c r="F325" s="201"/>
      <c r="G325" s="201"/>
      <c r="H325" s="201"/>
      <c r="I325" s="201"/>
    </row>
    <row r="326" spans="1:9">
      <c r="A326" s="166" t="str">
        <f>IF(C326="","",IF(COUNTIF($C$3:C326,C326)&gt;1,"",MAX($A$2:A325)+1))</f>
        <v/>
      </c>
      <c r="B326" s="167"/>
      <c r="C326" s="201"/>
      <c r="D326" s="201"/>
      <c r="E326" s="201"/>
      <c r="F326" s="201"/>
      <c r="G326" s="201"/>
      <c r="H326" s="201"/>
      <c r="I326" s="201"/>
    </row>
    <row r="327" spans="1:9">
      <c r="A327" s="166" t="str">
        <f>IF(C327="","",IF(COUNTIF($C$3:C327,C327)&gt;1,"",MAX($A$2:A326)+1))</f>
        <v/>
      </c>
      <c r="B327" s="167"/>
      <c r="C327" s="201"/>
      <c r="D327" s="201"/>
      <c r="E327" s="201"/>
      <c r="F327" s="201"/>
      <c r="G327" s="201"/>
      <c r="H327" s="201"/>
      <c r="I327" s="201"/>
    </row>
    <row r="328" spans="1:9">
      <c r="A328" s="166" t="str">
        <f>IF(C328="","",IF(COUNTIF($C$3:C328,C328)&gt;1,"",MAX($A$2:A327)+1))</f>
        <v/>
      </c>
      <c r="B328" s="167"/>
      <c r="C328" s="201"/>
      <c r="D328" s="201"/>
      <c r="E328" s="201"/>
      <c r="F328" s="201"/>
      <c r="G328" s="201"/>
      <c r="H328" s="201"/>
      <c r="I328" s="201"/>
    </row>
    <row r="329" spans="1:9">
      <c r="A329" s="166" t="str">
        <f>IF(C329="","",IF(COUNTIF($C$3:C329,C329)&gt;1,"",MAX($A$2:A328)+1))</f>
        <v/>
      </c>
      <c r="B329" s="167"/>
      <c r="C329" s="201"/>
      <c r="D329" s="201"/>
      <c r="E329" s="201"/>
      <c r="F329" s="201"/>
      <c r="G329" s="201"/>
      <c r="H329" s="201"/>
      <c r="I329" s="201"/>
    </row>
    <row r="330" spans="1:9">
      <c r="A330" s="166" t="str">
        <f>IF(C330="","",IF(COUNTIF($C$3:C330,C330)&gt;1,"",MAX($A$2:A329)+1))</f>
        <v/>
      </c>
      <c r="B330" s="167"/>
      <c r="C330" s="201"/>
      <c r="D330" s="201"/>
      <c r="E330" s="201"/>
      <c r="F330" s="201"/>
      <c r="G330" s="201"/>
      <c r="H330" s="201"/>
      <c r="I330" s="201"/>
    </row>
    <row r="331" spans="1:9">
      <c r="A331" s="166" t="str">
        <f>IF(C331="","",IF(COUNTIF($C$3:C331,C331)&gt;1,"",MAX($A$2:A330)+1))</f>
        <v/>
      </c>
      <c r="B331" s="167"/>
      <c r="C331" s="201"/>
      <c r="D331" s="201"/>
      <c r="E331" s="201"/>
      <c r="F331" s="201"/>
      <c r="G331" s="201"/>
      <c r="H331" s="201"/>
      <c r="I331" s="201"/>
    </row>
    <row r="332" spans="1:9">
      <c r="A332" s="166" t="str">
        <f>IF(C332="","",IF(COUNTIF($C$3:C332,C332)&gt;1,"",MAX($A$2:A331)+1))</f>
        <v/>
      </c>
      <c r="B332" s="167"/>
      <c r="C332" s="201"/>
      <c r="D332" s="201"/>
      <c r="E332" s="201"/>
      <c r="F332" s="201"/>
      <c r="G332" s="201"/>
      <c r="H332" s="201"/>
      <c r="I332" s="201"/>
    </row>
    <row r="333" spans="1:9">
      <c r="A333" s="166" t="str">
        <f>IF(C333="","",IF(COUNTIF($C$3:C333,C333)&gt;1,"",MAX($A$2:A332)+1))</f>
        <v/>
      </c>
      <c r="B333" s="167"/>
      <c r="C333" s="201"/>
      <c r="D333" s="201"/>
      <c r="E333" s="201"/>
      <c r="F333" s="201"/>
      <c r="G333" s="201"/>
      <c r="H333" s="201"/>
      <c r="I333" s="201"/>
    </row>
    <row r="334" spans="1:9">
      <c r="A334" s="166" t="str">
        <f>IF(C334="","",IF(COUNTIF($C$3:C334,C334)&gt;1,"",MAX($A$2:A333)+1))</f>
        <v/>
      </c>
      <c r="B334" s="167"/>
      <c r="C334" s="201"/>
      <c r="D334" s="201"/>
      <c r="E334" s="201"/>
      <c r="F334" s="201"/>
      <c r="G334" s="201"/>
      <c r="H334" s="201"/>
      <c r="I334" s="201"/>
    </row>
    <row r="335" spans="1:9">
      <c r="A335" s="166" t="str">
        <f>IF(C335="","",IF(COUNTIF($C$3:C335,C335)&gt;1,"",MAX($A$2:A334)+1))</f>
        <v/>
      </c>
      <c r="B335" s="167"/>
      <c r="C335" s="201"/>
      <c r="D335" s="201"/>
      <c r="E335" s="201"/>
      <c r="F335" s="201"/>
      <c r="G335" s="201"/>
      <c r="H335" s="201"/>
      <c r="I335" s="201"/>
    </row>
    <row r="336" spans="1:9">
      <c r="A336" s="166" t="str">
        <f>IF(C336="","",IF(COUNTIF($C$3:C336,C336)&gt;1,"",MAX($A$2:A335)+1))</f>
        <v/>
      </c>
      <c r="B336" s="167"/>
      <c r="C336" s="201"/>
      <c r="D336" s="201"/>
      <c r="E336" s="201"/>
      <c r="F336" s="201"/>
      <c r="G336" s="201"/>
      <c r="H336" s="201"/>
      <c r="I336" s="201"/>
    </row>
    <row r="337" spans="1:9">
      <c r="A337" s="166" t="str">
        <f>IF(C337="","",IF(COUNTIF($C$3:C337,C337)&gt;1,"",MAX($A$2:A336)+1))</f>
        <v/>
      </c>
      <c r="B337" s="167"/>
      <c r="C337" s="201"/>
      <c r="D337" s="201"/>
      <c r="E337" s="201"/>
      <c r="F337" s="201"/>
      <c r="G337" s="201"/>
      <c r="H337" s="201"/>
      <c r="I337" s="201"/>
    </row>
    <row r="338" spans="1:9">
      <c r="A338" s="166" t="str">
        <f>IF(C338="","",IF(COUNTIF($C$3:C338,C338)&gt;1,"",MAX($A$2:A337)+1))</f>
        <v/>
      </c>
      <c r="B338" s="167"/>
      <c r="C338" s="201"/>
      <c r="D338" s="201"/>
      <c r="E338" s="201"/>
      <c r="F338" s="201"/>
      <c r="G338" s="201"/>
      <c r="H338" s="201"/>
      <c r="I338" s="201"/>
    </row>
    <row r="339" spans="1:9">
      <c r="A339" s="166" t="str">
        <f>IF(C339="","",IF(COUNTIF($C$3:C339,C339)&gt;1,"",MAX($A$2:A338)+1))</f>
        <v/>
      </c>
      <c r="B339" s="167"/>
      <c r="C339" s="201"/>
      <c r="D339" s="201"/>
      <c r="E339" s="201"/>
      <c r="F339" s="201"/>
      <c r="G339" s="201"/>
      <c r="H339" s="201"/>
      <c r="I339" s="201"/>
    </row>
    <row r="340" spans="1:9">
      <c r="A340" s="166" t="str">
        <f>IF(C340="","",IF(COUNTIF($C$3:C340,C340)&gt;1,"",MAX($A$2:A339)+1))</f>
        <v/>
      </c>
      <c r="B340" s="167"/>
      <c r="C340" s="201"/>
      <c r="D340" s="201"/>
      <c r="E340" s="201"/>
      <c r="F340" s="201"/>
      <c r="G340" s="201"/>
      <c r="H340" s="201"/>
      <c r="I340" s="201"/>
    </row>
    <row r="341" spans="1:9">
      <c r="A341" s="166" t="str">
        <f>IF(C341="","",IF(COUNTIF($C$3:C341,C341)&gt;1,"",MAX($A$2:A340)+1))</f>
        <v/>
      </c>
      <c r="B341" s="167"/>
      <c r="C341" s="201"/>
      <c r="D341" s="201"/>
      <c r="E341" s="201"/>
      <c r="F341" s="201"/>
      <c r="G341" s="201"/>
      <c r="H341" s="201"/>
      <c r="I341" s="201"/>
    </row>
    <row r="342" spans="1:9">
      <c r="A342" s="166" t="str">
        <f>IF(C342="","",IF(COUNTIF($C$3:C342,C342)&gt;1,"",MAX($A$2:A341)+1))</f>
        <v/>
      </c>
      <c r="B342" s="167"/>
      <c r="C342" s="201"/>
      <c r="D342" s="201"/>
      <c r="E342" s="201"/>
      <c r="F342" s="201"/>
      <c r="G342" s="201"/>
      <c r="H342" s="201"/>
      <c r="I342" s="201"/>
    </row>
    <row r="343" spans="1:9">
      <c r="A343" s="166" t="str">
        <f>IF(C343="","",IF(COUNTIF($C$3:C343,C343)&gt;1,"",MAX($A$2:A342)+1))</f>
        <v/>
      </c>
      <c r="B343" s="167"/>
      <c r="C343" s="201"/>
      <c r="D343" s="201"/>
      <c r="E343" s="201"/>
      <c r="F343" s="201"/>
      <c r="G343" s="201"/>
      <c r="H343" s="201"/>
      <c r="I343" s="201"/>
    </row>
    <row r="344" spans="1:9">
      <c r="A344" s="166" t="str">
        <f>IF(C344="","",IF(COUNTIF($C$3:C344,C344)&gt;1,"",MAX($A$2:A343)+1))</f>
        <v/>
      </c>
      <c r="B344" s="167"/>
      <c r="C344" s="201"/>
      <c r="D344" s="201"/>
      <c r="E344" s="201"/>
      <c r="F344" s="201"/>
      <c r="G344" s="201"/>
      <c r="H344" s="201"/>
      <c r="I344" s="201"/>
    </row>
    <row r="345" spans="1:9">
      <c r="A345" s="166" t="str">
        <f>IF(C345="","",IF(COUNTIF($C$3:C345,C345)&gt;1,"",MAX($A$2:A344)+1))</f>
        <v/>
      </c>
      <c r="B345" s="167"/>
      <c r="C345" s="201"/>
      <c r="D345" s="201"/>
      <c r="E345" s="201"/>
      <c r="F345" s="201"/>
      <c r="G345" s="201"/>
      <c r="H345" s="201"/>
      <c r="I345" s="201"/>
    </row>
    <row r="346" spans="1:9">
      <c r="A346" s="166" t="str">
        <f>IF(C346="","",IF(COUNTIF($C$3:C346,C346)&gt;1,"",MAX($A$2:A345)+1))</f>
        <v/>
      </c>
      <c r="B346" s="167"/>
      <c r="C346" s="201"/>
      <c r="D346" s="201"/>
      <c r="E346" s="201"/>
      <c r="F346" s="201"/>
      <c r="G346" s="201"/>
      <c r="H346" s="201"/>
      <c r="I346" s="201"/>
    </row>
    <row r="347" spans="1:9">
      <c r="A347" s="166" t="str">
        <f>IF(C347="","",IF(COUNTIF($C$3:C347,C347)&gt;1,"",MAX($A$2:A346)+1))</f>
        <v/>
      </c>
      <c r="B347" s="167"/>
      <c r="C347" s="201"/>
      <c r="D347" s="201"/>
      <c r="E347" s="201"/>
      <c r="F347" s="201"/>
      <c r="G347" s="201"/>
      <c r="H347" s="201"/>
      <c r="I347" s="201"/>
    </row>
    <row r="348" spans="1:9">
      <c r="A348" s="166" t="str">
        <f>IF(C348="","",IF(COUNTIF($C$3:C348,C348)&gt;1,"",MAX($A$2:A347)+1))</f>
        <v/>
      </c>
      <c r="B348" s="167"/>
      <c r="C348" s="201"/>
      <c r="D348" s="201"/>
      <c r="E348" s="201"/>
      <c r="F348" s="201"/>
      <c r="G348" s="201"/>
      <c r="H348" s="201"/>
      <c r="I348" s="201"/>
    </row>
    <row r="349" spans="1:9">
      <c r="A349" s="166" t="str">
        <f>IF(C349="","",IF(COUNTIF($C$3:C349,C349)&gt;1,"",MAX($A$2:A348)+1))</f>
        <v/>
      </c>
      <c r="B349" s="167"/>
      <c r="C349" s="201"/>
      <c r="D349" s="201"/>
      <c r="E349" s="201"/>
      <c r="F349" s="201"/>
      <c r="G349" s="201"/>
      <c r="H349" s="201"/>
      <c r="I349" s="201"/>
    </row>
    <row r="350" spans="1:9">
      <c r="A350" s="166" t="str">
        <f>IF(C350="","",IF(COUNTIF($C$3:C350,C350)&gt;1,"",MAX($A$2:A349)+1))</f>
        <v/>
      </c>
      <c r="B350" s="167"/>
      <c r="C350" s="201"/>
      <c r="D350" s="201"/>
      <c r="E350" s="201"/>
      <c r="F350" s="201"/>
      <c r="G350" s="201"/>
      <c r="H350" s="201"/>
      <c r="I350" s="201"/>
    </row>
    <row r="351" spans="1:9">
      <c r="A351" s="166" t="str">
        <f>IF(C351="","",IF(COUNTIF($C$3:C351,C351)&gt;1,"",MAX($A$2:A350)+1))</f>
        <v/>
      </c>
      <c r="B351" s="167"/>
      <c r="C351" s="201"/>
      <c r="D351" s="201"/>
      <c r="E351" s="201"/>
      <c r="F351" s="201"/>
      <c r="G351" s="201"/>
      <c r="H351" s="201"/>
      <c r="I351" s="201"/>
    </row>
    <row r="352" spans="1:9">
      <c r="A352" s="166" t="str">
        <f>IF(C352="","",IF(COUNTIF($C$3:C352,C352)&gt;1,"",MAX($A$2:A351)+1))</f>
        <v/>
      </c>
      <c r="B352" s="167"/>
      <c r="C352" s="201"/>
      <c r="D352" s="201"/>
      <c r="E352" s="201"/>
      <c r="F352" s="201"/>
      <c r="G352" s="201"/>
      <c r="H352" s="201"/>
      <c r="I352" s="201"/>
    </row>
    <row r="353" spans="1:9">
      <c r="A353" s="166" t="str">
        <f>IF(C353="","",IF(COUNTIF($C$3:C353,C353)&gt;1,"",MAX($A$2:A352)+1))</f>
        <v/>
      </c>
      <c r="B353" s="167"/>
      <c r="C353" s="201"/>
      <c r="D353" s="201"/>
      <c r="E353" s="201"/>
      <c r="F353" s="201"/>
      <c r="G353" s="201"/>
      <c r="H353" s="201"/>
      <c r="I353" s="201"/>
    </row>
    <row r="354" spans="1:9">
      <c r="A354" s="166" t="str">
        <f>IF(C354="","",IF(COUNTIF($C$3:C354,C354)&gt;1,"",MAX($A$2:A353)+1))</f>
        <v/>
      </c>
      <c r="B354" s="167"/>
      <c r="C354" s="201"/>
      <c r="D354" s="201"/>
      <c r="E354" s="201"/>
      <c r="F354" s="201"/>
      <c r="G354" s="201"/>
      <c r="H354" s="201"/>
      <c r="I354" s="201"/>
    </row>
    <row r="355" spans="1:9">
      <c r="A355" s="166" t="str">
        <f>IF(C355="","",IF(COUNTIF($C$3:C355,C355)&gt;1,"",MAX($A$2:A354)+1))</f>
        <v/>
      </c>
      <c r="B355" s="167"/>
      <c r="C355" s="201"/>
      <c r="D355" s="201"/>
      <c r="E355" s="201"/>
      <c r="F355" s="201"/>
      <c r="G355" s="201"/>
      <c r="H355" s="201"/>
      <c r="I355" s="201"/>
    </row>
    <row r="356" spans="1:9">
      <c r="A356" s="166" t="str">
        <f>IF(C356="","",IF(COUNTIF($C$3:C356,C356)&gt;1,"",MAX($A$2:A355)+1))</f>
        <v/>
      </c>
      <c r="B356" s="167"/>
      <c r="C356" s="201"/>
      <c r="D356" s="201"/>
      <c r="E356" s="201"/>
      <c r="F356" s="201"/>
      <c r="G356" s="201"/>
      <c r="H356" s="201"/>
      <c r="I356" s="201"/>
    </row>
    <row r="357" spans="1:9">
      <c r="A357" s="166" t="str">
        <f>IF(C357="","",IF(COUNTIF($C$3:C357,C357)&gt;1,"",MAX($A$2:A356)+1))</f>
        <v/>
      </c>
      <c r="B357" s="167"/>
      <c r="C357" s="201"/>
      <c r="D357" s="201"/>
      <c r="E357" s="201"/>
      <c r="F357" s="201"/>
      <c r="G357" s="201"/>
      <c r="H357" s="201"/>
      <c r="I357" s="201"/>
    </row>
    <row r="358" spans="1:9">
      <c r="A358" s="166" t="str">
        <f>IF(C358="","",IF(COUNTIF($C$3:C358,C358)&gt;1,"",MAX($A$2:A357)+1))</f>
        <v/>
      </c>
      <c r="B358" s="167"/>
      <c r="C358" s="201"/>
      <c r="D358" s="201"/>
      <c r="E358" s="201"/>
      <c r="F358" s="201"/>
      <c r="G358" s="201"/>
      <c r="H358" s="201"/>
      <c r="I358" s="201"/>
    </row>
    <row r="359" spans="1:9">
      <c r="A359" s="166" t="str">
        <f>IF(C359="","",IF(COUNTIF($C$3:C359,C359)&gt;1,"",MAX($A$2:A358)+1))</f>
        <v/>
      </c>
      <c r="B359" s="167"/>
      <c r="C359" s="201"/>
      <c r="D359" s="201"/>
      <c r="E359" s="201"/>
      <c r="F359" s="201"/>
      <c r="G359" s="201"/>
      <c r="H359" s="201"/>
      <c r="I359" s="201"/>
    </row>
    <row r="360" spans="1:9">
      <c r="A360" s="166" t="str">
        <f>IF(C360="","",IF(COUNTIF($C$3:C360,C360)&gt;1,"",MAX($A$2:A359)+1))</f>
        <v/>
      </c>
      <c r="B360" s="167"/>
      <c r="C360" s="201"/>
      <c r="D360" s="201"/>
      <c r="E360" s="201"/>
      <c r="F360" s="201"/>
      <c r="G360" s="201"/>
      <c r="H360" s="201"/>
      <c r="I360" s="201"/>
    </row>
    <row r="361" spans="1:9">
      <c r="A361" s="166" t="str">
        <f>IF(C361="","",IF(COUNTIF($C$3:C361,C361)&gt;1,"",MAX($A$2:A360)+1))</f>
        <v/>
      </c>
      <c r="B361" s="167"/>
      <c r="C361" s="201"/>
      <c r="D361" s="201"/>
      <c r="E361" s="201"/>
      <c r="F361" s="201"/>
      <c r="G361" s="201"/>
      <c r="H361" s="201"/>
      <c r="I361" s="201"/>
    </row>
    <row r="362" spans="1:9">
      <c r="A362" s="166" t="str">
        <f>IF(C362="","",IF(COUNTIF($C$3:C362,C362)&gt;1,"",MAX($A$2:A361)+1))</f>
        <v/>
      </c>
      <c r="B362" s="167"/>
      <c r="C362" s="201"/>
      <c r="D362" s="201"/>
      <c r="E362" s="201"/>
      <c r="F362" s="201"/>
      <c r="G362" s="201"/>
      <c r="H362" s="201"/>
      <c r="I362" s="201"/>
    </row>
    <row r="363" spans="1:9">
      <c r="A363" s="166" t="str">
        <f>IF(C363="","",IF(COUNTIF($C$3:C363,C363)&gt;1,"",MAX($A$2:A362)+1))</f>
        <v/>
      </c>
      <c r="B363" s="167"/>
      <c r="C363" s="201"/>
      <c r="D363" s="201"/>
      <c r="E363" s="201"/>
      <c r="F363" s="201"/>
      <c r="G363" s="201"/>
      <c r="H363" s="201"/>
      <c r="I363" s="201"/>
    </row>
    <row r="364" spans="1:9">
      <c r="A364" s="166" t="str">
        <f>IF(C364="","",IF(COUNTIF($C$3:C364,C364)&gt;1,"",MAX($A$2:A363)+1))</f>
        <v/>
      </c>
      <c r="B364" s="167"/>
      <c r="C364" s="201"/>
      <c r="D364" s="201"/>
      <c r="E364" s="201"/>
      <c r="F364" s="201"/>
      <c r="G364" s="201"/>
      <c r="H364" s="201"/>
      <c r="I364" s="201"/>
    </row>
    <row r="365" spans="1:9">
      <c r="A365" s="166" t="str">
        <f>IF(C365="","",IF(COUNTIF($C$3:C365,C365)&gt;1,"",MAX($A$2:A364)+1))</f>
        <v/>
      </c>
      <c r="B365" s="167"/>
      <c r="C365" s="201"/>
      <c r="D365" s="201"/>
      <c r="E365" s="201"/>
      <c r="F365" s="201"/>
      <c r="G365" s="201"/>
      <c r="H365" s="201"/>
      <c r="I365" s="201"/>
    </row>
    <row r="366" spans="1:9">
      <c r="A366" s="166" t="str">
        <f>IF(C366="","",IF(COUNTIF($C$3:C366,C366)&gt;1,"",MAX($A$2:A365)+1))</f>
        <v/>
      </c>
      <c r="B366" s="167"/>
      <c r="C366" s="201"/>
      <c r="D366" s="201"/>
      <c r="E366" s="201"/>
      <c r="F366" s="201"/>
      <c r="G366" s="201"/>
      <c r="H366" s="201"/>
      <c r="I366" s="201"/>
    </row>
    <row r="367" spans="1:9">
      <c r="A367" s="166" t="str">
        <f>IF(C367="","",IF(COUNTIF($C$3:C367,C367)&gt;1,"",MAX($A$2:A366)+1))</f>
        <v/>
      </c>
      <c r="B367" s="167"/>
      <c r="C367" s="201"/>
      <c r="D367" s="201"/>
      <c r="E367" s="201"/>
      <c r="F367" s="201"/>
      <c r="G367" s="201"/>
      <c r="H367" s="201"/>
      <c r="I367" s="201"/>
    </row>
    <row r="368" spans="1:9">
      <c r="A368" s="166" t="str">
        <f>IF(C368="","",IF(COUNTIF($C$3:C368,C368)&gt;1,"",MAX($A$2:A367)+1))</f>
        <v/>
      </c>
      <c r="B368" s="167"/>
      <c r="C368" s="201"/>
      <c r="D368" s="201"/>
      <c r="E368" s="201"/>
      <c r="F368" s="201"/>
      <c r="G368" s="201"/>
      <c r="H368" s="201"/>
      <c r="I368" s="201"/>
    </row>
    <row r="369" spans="1:9">
      <c r="A369" s="166" t="str">
        <f>IF(C369="","",IF(COUNTIF($C$3:C369,C369)&gt;1,"",MAX($A$2:A368)+1))</f>
        <v/>
      </c>
      <c r="B369" s="167"/>
      <c r="C369" s="201"/>
      <c r="D369" s="201"/>
      <c r="E369" s="201"/>
      <c r="F369" s="201"/>
      <c r="G369" s="201"/>
      <c r="H369" s="201"/>
      <c r="I369" s="201"/>
    </row>
    <row r="370" spans="1:9">
      <c r="A370" s="166" t="str">
        <f>IF(C370="","",IF(COUNTIF($C$3:C370,C370)&gt;1,"",MAX($A$2:A369)+1))</f>
        <v/>
      </c>
      <c r="B370" s="167"/>
      <c r="C370" s="201"/>
      <c r="D370" s="201"/>
      <c r="E370" s="201"/>
      <c r="F370" s="201"/>
      <c r="G370" s="201"/>
      <c r="H370" s="201"/>
      <c r="I370" s="201"/>
    </row>
    <row r="371" spans="1:9">
      <c r="A371" s="166" t="str">
        <f>IF(C371="","",IF(COUNTIF($C$3:C371,C371)&gt;1,"",MAX($A$2:A370)+1))</f>
        <v/>
      </c>
      <c r="B371" s="167"/>
      <c r="C371" s="201"/>
      <c r="D371" s="201"/>
      <c r="E371" s="201"/>
      <c r="F371" s="201"/>
      <c r="G371" s="201"/>
      <c r="H371" s="201"/>
      <c r="I371" s="201"/>
    </row>
    <row r="372" spans="1:9">
      <c r="A372" s="166" t="str">
        <f>IF(C372="","",IF(COUNTIF($C$3:C372,C372)&gt;1,"",MAX($A$2:A371)+1))</f>
        <v/>
      </c>
      <c r="B372" s="167"/>
      <c r="C372" s="201"/>
      <c r="D372" s="201"/>
      <c r="E372" s="201"/>
      <c r="F372" s="201"/>
      <c r="G372" s="201"/>
      <c r="H372" s="201"/>
      <c r="I372" s="201"/>
    </row>
    <row r="373" spans="1:9">
      <c r="A373" s="166" t="str">
        <f>IF(C373="","",IF(COUNTIF($C$3:C373,C373)&gt;1,"",MAX($A$2:A372)+1))</f>
        <v/>
      </c>
      <c r="B373" s="167"/>
      <c r="C373" s="201"/>
      <c r="D373" s="201"/>
      <c r="E373" s="201"/>
      <c r="F373" s="201"/>
      <c r="G373" s="201"/>
      <c r="H373" s="201"/>
      <c r="I373" s="201"/>
    </row>
    <row r="374" spans="1:9">
      <c r="A374" s="166" t="str">
        <f>IF(C374="","",IF(COUNTIF($C$3:C374,C374)&gt;1,"",MAX($A$2:A373)+1))</f>
        <v/>
      </c>
      <c r="B374" s="167"/>
      <c r="C374" s="201"/>
      <c r="D374" s="201"/>
      <c r="E374" s="201"/>
      <c r="F374" s="201"/>
      <c r="G374" s="201"/>
      <c r="H374" s="201"/>
      <c r="I374" s="201"/>
    </row>
    <row r="375" spans="1:9">
      <c r="A375" s="166" t="str">
        <f>IF(C375="","",IF(COUNTIF($C$3:C375,C375)&gt;1,"",MAX($A$2:A374)+1))</f>
        <v/>
      </c>
      <c r="B375" s="167"/>
      <c r="C375" s="201"/>
      <c r="D375" s="201"/>
      <c r="E375" s="201"/>
      <c r="F375" s="201"/>
      <c r="G375" s="201"/>
      <c r="H375" s="201"/>
      <c r="I375" s="201"/>
    </row>
    <row r="376" spans="1:9">
      <c r="A376" s="166" t="str">
        <f>IF(C376="","",IF(COUNTIF($C$3:C376,C376)&gt;1,"",MAX($A$2:A375)+1))</f>
        <v/>
      </c>
      <c r="B376" s="167"/>
      <c r="C376" s="201"/>
      <c r="D376" s="201"/>
      <c r="E376" s="201"/>
      <c r="F376" s="201"/>
      <c r="G376" s="201"/>
      <c r="H376" s="201"/>
      <c r="I376" s="201"/>
    </row>
    <row r="377" spans="1:9">
      <c r="A377" s="166" t="str">
        <f>IF(C377="","",IF(COUNTIF($C$3:C377,C377)&gt;1,"",MAX($A$2:A376)+1))</f>
        <v/>
      </c>
      <c r="B377" s="167"/>
      <c r="C377" s="201"/>
      <c r="D377" s="201"/>
      <c r="E377" s="201"/>
      <c r="F377" s="201"/>
      <c r="G377" s="201"/>
      <c r="H377" s="201"/>
      <c r="I377" s="201"/>
    </row>
    <row r="378" spans="1:9">
      <c r="A378" s="166" t="str">
        <f>IF(C378="","",IF(COUNTIF($C$3:C378,C378)&gt;1,"",MAX($A$2:A377)+1))</f>
        <v/>
      </c>
      <c r="B378" s="167"/>
      <c r="C378" s="201"/>
      <c r="D378" s="201"/>
      <c r="E378" s="201"/>
      <c r="F378" s="201"/>
      <c r="G378" s="201"/>
      <c r="H378" s="201"/>
      <c r="I378" s="201"/>
    </row>
    <row r="379" spans="1:9">
      <c r="A379" s="166" t="str">
        <f>IF(C379="","",IF(COUNTIF($C$3:C379,C379)&gt;1,"",MAX($A$2:A378)+1))</f>
        <v/>
      </c>
      <c r="B379" s="167"/>
      <c r="C379" s="201"/>
      <c r="D379" s="201"/>
      <c r="E379" s="201"/>
      <c r="F379" s="201"/>
      <c r="G379" s="201"/>
      <c r="H379" s="201"/>
      <c r="I379" s="201"/>
    </row>
    <row r="380" spans="1:9">
      <c r="A380" s="166" t="str">
        <f>IF(C380="","",IF(COUNTIF($C$3:C380,C380)&gt;1,"",MAX($A$2:A379)+1))</f>
        <v/>
      </c>
      <c r="B380" s="167"/>
      <c r="C380" s="201"/>
      <c r="D380" s="201"/>
      <c r="E380" s="201"/>
      <c r="F380" s="201"/>
      <c r="G380" s="201"/>
      <c r="H380" s="201"/>
      <c r="I380" s="201"/>
    </row>
    <row r="381" spans="1:9">
      <c r="A381" s="166" t="str">
        <f>IF(C381="","",IF(COUNTIF($C$3:C381,C381)&gt;1,"",MAX($A$2:A380)+1))</f>
        <v/>
      </c>
      <c r="B381" s="167"/>
      <c r="C381" s="201"/>
      <c r="D381" s="201"/>
      <c r="E381" s="201"/>
      <c r="F381" s="201"/>
      <c r="G381" s="201"/>
      <c r="H381" s="201"/>
      <c r="I381" s="201"/>
    </row>
    <row r="382" spans="1:9">
      <c r="A382" s="166" t="str">
        <f>IF(C382="","",IF(COUNTIF($C$3:C382,C382)&gt;1,"",MAX($A$2:A381)+1))</f>
        <v/>
      </c>
      <c r="B382" s="167"/>
      <c r="C382" s="201"/>
      <c r="D382" s="201"/>
      <c r="E382" s="201"/>
      <c r="F382" s="201"/>
      <c r="G382" s="201"/>
      <c r="H382" s="201"/>
      <c r="I382" s="201"/>
    </row>
    <row r="383" spans="1:9">
      <c r="A383" s="166" t="str">
        <f>IF(C383="","",IF(COUNTIF($C$3:C383,C383)&gt;1,"",MAX($A$2:A382)+1))</f>
        <v/>
      </c>
      <c r="B383" s="167"/>
      <c r="C383" s="201"/>
      <c r="D383" s="201"/>
      <c r="E383" s="201"/>
      <c r="F383" s="201"/>
      <c r="G383" s="201"/>
      <c r="H383" s="201"/>
      <c r="I383" s="201"/>
    </row>
    <row r="384" spans="1:9">
      <c r="A384" s="166" t="str">
        <f>IF(C384="","",IF(COUNTIF($C$3:C384,C384)&gt;1,"",MAX($A$2:A383)+1))</f>
        <v/>
      </c>
      <c r="B384" s="167"/>
      <c r="C384" s="201"/>
      <c r="D384" s="201"/>
      <c r="E384" s="201"/>
      <c r="F384" s="201"/>
      <c r="G384" s="201"/>
      <c r="H384" s="201"/>
      <c r="I384" s="201"/>
    </row>
    <row r="385" spans="1:9">
      <c r="A385" s="166" t="str">
        <f>IF(C385="","",IF(COUNTIF($C$3:C385,C385)&gt;1,"",MAX($A$2:A384)+1))</f>
        <v/>
      </c>
      <c r="B385" s="167"/>
      <c r="C385" s="201"/>
      <c r="D385" s="201"/>
      <c r="E385" s="201"/>
      <c r="F385" s="201"/>
      <c r="G385" s="201"/>
      <c r="H385" s="201"/>
      <c r="I385" s="201"/>
    </row>
    <row r="386" spans="1:9">
      <c r="A386" s="166" t="str">
        <f>IF(C386="","",IF(COUNTIF($C$3:C386,C386)&gt;1,"",MAX($A$2:A385)+1))</f>
        <v/>
      </c>
      <c r="B386" s="167"/>
      <c r="C386" s="201"/>
      <c r="D386" s="201"/>
      <c r="E386" s="201"/>
      <c r="F386" s="201"/>
      <c r="G386" s="201"/>
      <c r="H386" s="201"/>
      <c r="I386" s="201"/>
    </row>
    <row r="387" spans="1:9">
      <c r="A387" s="166" t="str">
        <f>IF(C387="","",IF(COUNTIF($C$3:C387,C387)&gt;1,"",MAX($A$2:A386)+1))</f>
        <v/>
      </c>
      <c r="B387" s="167"/>
      <c r="C387" s="201"/>
      <c r="D387" s="201"/>
      <c r="E387" s="201"/>
      <c r="F387" s="201"/>
      <c r="G387" s="201"/>
      <c r="H387" s="201"/>
      <c r="I387" s="201"/>
    </row>
    <row r="388" spans="1:9">
      <c r="A388" s="166" t="str">
        <f>IF(C388="","",IF(COUNTIF($C$3:C388,C388)&gt;1,"",MAX($A$2:A387)+1))</f>
        <v/>
      </c>
      <c r="B388" s="167"/>
      <c r="C388" s="201"/>
      <c r="D388" s="201"/>
      <c r="E388" s="201"/>
      <c r="F388" s="201"/>
      <c r="G388" s="201"/>
      <c r="H388" s="201"/>
      <c r="I388" s="201"/>
    </row>
    <row r="389" spans="1:9">
      <c r="A389" s="166" t="str">
        <f>IF(C389="","",IF(COUNTIF($C$3:C389,C389)&gt;1,"",MAX($A$2:A388)+1))</f>
        <v/>
      </c>
      <c r="B389" s="167"/>
      <c r="C389" s="201"/>
      <c r="D389" s="201"/>
      <c r="E389" s="201"/>
      <c r="F389" s="201"/>
      <c r="G389" s="201"/>
      <c r="H389" s="201"/>
      <c r="I389" s="201"/>
    </row>
    <row r="390" spans="1:9">
      <c r="A390" s="166" t="str">
        <f>IF(C390="","",IF(COUNTIF($C$3:C390,C390)&gt;1,"",MAX($A$2:A389)+1))</f>
        <v/>
      </c>
      <c r="B390" s="167"/>
      <c r="C390" s="201"/>
      <c r="D390" s="201"/>
      <c r="E390" s="201"/>
      <c r="F390" s="201"/>
      <c r="G390" s="201"/>
      <c r="H390" s="201"/>
      <c r="I390" s="201"/>
    </row>
    <row r="391" spans="1:9">
      <c r="A391" s="166" t="str">
        <f>IF(C391="","",IF(COUNTIF($C$3:C391,C391)&gt;1,"",MAX($A$2:A390)+1))</f>
        <v/>
      </c>
      <c r="B391" s="167"/>
      <c r="C391" s="201"/>
      <c r="D391" s="201"/>
      <c r="E391" s="201"/>
      <c r="F391" s="201"/>
      <c r="G391" s="201"/>
      <c r="H391" s="201"/>
      <c r="I391" s="201"/>
    </row>
    <row r="392" spans="1:9">
      <c r="A392" s="166" t="str">
        <f>IF(C392="","",IF(COUNTIF($C$3:C392,C392)&gt;1,"",MAX($A$2:A391)+1))</f>
        <v/>
      </c>
      <c r="B392" s="167"/>
      <c r="C392" s="201"/>
      <c r="D392" s="201"/>
      <c r="E392" s="201"/>
      <c r="F392" s="201"/>
      <c r="G392" s="201"/>
      <c r="H392" s="201"/>
      <c r="I392" s="201"/>
    </row>
    <row r="393" spans="1:9">
      <c r="A393" s="166" t="str">
        <f>IF(C393="","",IF(COUNTIF($C$3:C393,C393)&gt;1,"",MAX($A$2:A392)+1))</f>
        <v/>
      </c>
      <c r="B393" s="167"/>
      <c r="C393" s="201"/>
      <c r="D393" s="201"/>
      <c r="E393" s="201"/>
      <c r="F393" s="201"/>
      <c r="G393" s="201"/>
      <c r="H393" s="201"/>
      <c r="I393" s="201"/>
    </row>
    <row r="394" spans="1:9">
      <c r="A394" s="166" t="str">
        <f>IF(C394="","",IF(COUNTIF($C$3:C394,C394)&gt;1,"",MAX($A$2:A393)+1))</f>
        <v/>
      </c>
      <c r="B394" s="167"/>
      <c r="C394" s="201"/>
      <c r="D394" s="201"/>
      <c r="E394" s="201"/>
      <c r="F394" s="201"/>
      <c r="G394" s="201"/>
      <c r="H394" s="201"/>
      <c r="I394" s="201"/>
    </row>
    <row r="395" spans="1:9">
      <c r="A395" s="166" t="str">
        <f>IF(C395="","",IF(COUNTIF($C$3:C395,C395)&gt;1,"",MAX($A$2:A394)+1))</f>
        <v/>
      </c>
      <c r="B395" s="167"/>
      <c r="C395" s="201"/>
      <c r="D395" s="201"/>
      <c r="E395" s="201"/>
      <c r="F395" s="201"/>
      <c r="G395" s="201"/>
      <c r="H395" s="201"/>
      <c r="I395" s="201"/>
    </row>
    <row r="396" spans="1:9">
      <c r="A396" s="166" t="str">
        <f>IF(C396="","",IF(COUNTIF($C$3:C396,C396)&gt;1,"",MAX($A$2:A395)+1))</f>
        <v/>
      </c>
      <c r="B396" s="167"/>
      <c r="C396" s="201"/>
      <c r="D396" s="201"/>
      <c r="E396" s="201"/>
      <c r="F396" s="201"/>
      <c r="G396" s="201"/>
      <c r="H396" s="201"/>
      <c r="I396" s="201"/>
    </row>
    <row r="397" spans="1:9">
      <c r="A397" s="166" t="str">
        <f>IF(C397="","",IF(COUNTIF($C$3:C397,C397)&gt;1,"",MAX($A$2:A396)+1))</f>
        <v/>
      </c>
      <c r="B397" s="167"/>
      <c r="C397" s="201"/>
      <c r="D397" s="201"/>
      <c r="E397" s="201"/>
      <c r="F397" s="201"/>
      <c r="G397" s="201"/>
      <c r="H397" s="201"/>
      <c r="I397" s="201"/>
    </row>
    <row r="398" spans="1:9">
      <c r="A398" s="166" t="str">
        <f>IF(C398="","",IF(COUNTIF($C$3:C398,C398)&gt;1,"",MAX($A$2:A397)+1))</f>
        <v/>
      </c>
      <c r="B398" s="167"/>
      <c r="C398" s="201"/>
      <c r="D398" s="201"/>
      <c r="E398" s="201"/>
      <c r="F398" s="201"/>
      <c r="G398" s="201"/>
      <c r="H398" s="201"/>
      <c r="I398" s="201"/>
    </row>
    <row r="399" spans="1:9">
      <c r="A399" s="166" t="str">
        <f>IF(C399="","",IF(COUNTIF($C$3:C399,C399)&gt;1,"",MAX($A$2:A398)+1))</f>
        <v/>
      </c>
      <c r="B399" s="167"/>
      <c r="C399" s="201"/>
      <c r="D399" s="201"/>
      <c r="E399" s="201"/>
      <c r="F399" s="201"/>
      <c r="G399" s="201"/>
      <c r="H399" s="201"/>
      <c r="I399" s="201"/>
    </row>
    <row r="400" spans="1:9">
      <c r="A400" s="166" t="str">
        <f>IF(C400="","",IF(COUNTIF($C$3:C400,C400)&gt;1,"",MAX($A$2:A399)+1))</f>
        <v/>
      </c>
      <c r="B400" s="167"/>
      <c r="C400" s="201"/>
      <c r="D400" s="201"/>
      <c r="E400" s="201"/>
      <c r="F400" s="201"/>
      <c r="G400" s="201"/>
      <c r="H400" s="201"/>
      <c r="I400" s="201"/>
    </row>
    <row r="401" spans="1:9">
      <c r="A401" s="166" t="str">
        <f>IF(C401="","",IF(COUNTIF($C$3:C401,C401)&gt;1,"",MAX($A$2:A400)+1))</f>
        <v/>
      </c>
      <c r="B401" s="167"/>
      <c r="C401" s="201"/>
      <c r="D401" s="201"/>
      <c r="E401" s="201"/>
      <c r="F401" s="201"/>
      <c r="G401" s="201"/>
      <c r="H401" s="201"/>
      <c r="I401" s="201"/>
    </row>
    <row r="402" spans="1:9">
      <c r="A402" s="166" t="str">
        <f>IF(C402="","",IF(COUNTIF($C$3:C402,C402)&gt;1,"",MAX($A$2:A401)+1))</f>
        <v/>
      </c>
      <c r="B402" s="167"/>
      <c r="C402" s="201"/>
      <c r="D402" s="201"/>
      <c r="E402" s="201"/>
      <c r="F402" s="201"/>
      <c r="G402" s="201"/>
      <c r="H402" s="201"/>
      <c r="I402" s="201"/>
    </row>
    <row r="403" spans="1:9">
      <c r="A403" s="166" t="str">
        <f>IF(C403="","",IF(COUNTIF($C$3:C403,C403)&gt;1,"",MAX($A$2:A402)+1))</f>
        <v/>
      </c>
      <c r="B403" s="167"/>
      <c r="C403" s="201"/>
      <c r="D403" s="201"/>
      <c r="E403" s="201"/>
      <c r="F403" s="201"/>
      <c r="G403" s="201"/>
      <c r="H403" s="201"/>
      <c r="I403" s="201"/>
    </row>
    <row r="404" spans="1:9">
      <c r="A404" s="166" t="str">
        <f>IF(C404="","",IF(COUNTIF($C$3:C404,C404)&gt;1,"",MAX($A$2:A403)+1))</f>
        <v/>
      </c>
      <c r="B404" s="167"/>
      <c r="C404" s="201"/>
      <c r="D404" s="201"/>
      <c r="E404" s="201"/>
      <c r="F404" s="201"/>
      <c r="G404" s="201"/>
      <c r="H404" s="201"/>
      <c r="I404" s="201"/>
    </row>
    <row r="405" spans="1:9">
      <c r="A405" s="166" t="str">
        <f>IF(C405="","",IF(COUNTIF($C$3:C405,C405)&gt;1,"",MAX($A$2:A404)+1))</f>
        <v/>
      </c>
      <c r="B405" s="167"/>
      <c r="C405" s="201"/>
      <c r="D405" s="201"/>
      <c r="E405" s="201"/>
      <c r="F405" s="201"/>
      <c r="G405" s="201"/>
      <c r="H405" s="201"/>
      <c r="I405" s="201"/>
    </row>
    <row r="406" spans="1:9">
      <c r="A406" s="166" t="str">
        <f>IF(C406="","",IF(COUNTIF($C$3:C406,C406)&gt;1,"",MAX($A$2:A405)+1))</f>
        <v/>
      </c>
      <c r="B406" s="167"/>
      <c r="C406" s="201"/>
      <c r="D406" s="201"/>
      <c r="E406" s="201"/>
      <c r="F406" s="201"/>
      <c r="G406" s="201"/>
      <c r="H406" s="201"/>
      <c r="I406" s="201"/>
    </row>
    <row r="407" spans="1:9">
      <c r="A407" s="166" t="str">
        <f>IF(C407="","",IF(COUNTIF($C$3:C407,C407)&gt;1,"",MAX($A$2:A406)+1))</f>
        <v/>
      </c>
      <c r="B407" s="167"/>
      <c r="C407" s="201"/>
      <c r="D407" s="201"/>
      <c r="E407" s="201"/>
      <c r="F407" s="201"/>
      <c r="G407" s="201"/>
      <c r="H407" s="201"/>
      <c r="I407" s="201"/>
    </row>
    <row r="408" spans="1:9">
      <c r="A408" s="166" t="str">
        <f>IF(C408="","",IF(COUNTIF($C$3:C408,C408)&gt;1,"",MAX($A$2:A407)+1))</f>
        <v/>
      </c>
      <c r="B408" s="167"/>
      <c r="C408" s="201"/>
      <c r="D408" s="201"/>
      <c r="E408" s="201"/>
      <c r="F408" s="201"/>
      <c r="G408" s="201"/>
      <c r="H408" s="201"/>
      <c r="I408" s="201"/>
    </row>
    <row r="409" spans="1:9">
      <c r="A409" s="166" t="str">
        <f>IF(C409="","",IF(COUNTIF($C$3:C409,C409)&gt;1,"",MAX($A$2:A408)+1))</f>
        <v/>
      </c>
      <c r="B409" s="167"/>
      <c r="C409" s="201"/>
      <c r="D409" s="201"/>
      <c r="E409" s="201"/>
      <c r="F409" s="201"/>
      <c r="G409" s="201"/>
      <c r="H409" s="201"/>
      <c r="I409" s="201"/>
    </row>
    <row r="410" spans="1:9">
      <c r="A410" s="166" t="str">
        <f>IF(C410="","",IF(COUNTIF($C$3:C410,C410)&gt;1,"",MAX($A$2:A409)+1))</f>
        <v/>
      </c>
      <c r="B410" s="167"/>
      <c r="C410" s="201"/>
      <c r="D410" s="201"/>
      <c r="E410" s="201"/>
      <c r="F410" s="201"/>
      <c r="G410" s="201"/>
      <c r="H410" s="201"/>
      <c r="I410" s="201"/>
    </row>
    <row r="411" spans="1:9">
      <c r="A411" s="166" t="str">
        <f>IF(C411="","",IF(COUNTIF($C$3:C411,C411)&gt;1,"",MAX($A$2:A410)+1))</f>
        <v/>
      </c>
      <c r="B411" s="167"/>
      <c r="C411" s="201"/>
      <c r="D411" s="201"/>
      <c r="E411" s="201"/>
      <c r="F411" s="201"/>
      <c r="G411" s="201"/>
      <c r="H411" s="201"/>
      <c r="I411" s="201"/>
    </row>
    <row r="412" spans="1:9">
      <c r="A412" s="166" t="str">
        <f>IF(C412="","",IF(COUNTIF($C$3:C412,C412)&gt;1,"",MAX($A$2:A411)+1))</f>
        <v/>
      </c>
      <c r="B412" s="167"/>
      <c r="C412" s="201"/>
      <c r="D412" s="201"/>
      <c r="E412" s="201"/>
      <c r="F412" s="201"/>
      <c r="G412" s="201"/>
      <c r="H412" s="201"/>
      <c r="I412" s="201"/>
    </row>
    <row r="413" spans="1:9">
      <c r="A413" s="166" t="str">
        <f>IF(C413="","",IF(COUNTIF($C$3:C413,C413)&gt;1,"",MAX($A$2:A412)+1))</f>
        <v/>
      </c>
      <c r="B413" s="167"/>
      <c r="C413" s="201"/>
      <c r="D413" s="201"/>
      <c r="E413" s="201"/>
      <c r="F413" s="201"/>
      <c r="G413" s="201"/>
      <c r="H413" s="201"/>
      <c r="I413" s="201"/>
    </row>
    <row r="414" spans="1:9">
      <c r="A414" s="166" t="str">
        <f>IF(C414="","",IF(COUNTIF($C$3:C414,C414)&gt;1,"",MAX($A$2:A413)+1))</f>
        <v/>
      </c>
      <c r="B414" s="167"/>
      <c r="C414" s="201"/>
      <c r="D414" s="201"/>
      <c r="E414" s="201"/>
      <c r="F414" s="201"/>
      <c r="G414" s="201"/>
      <c r="H414" s="201"/>
      <c r="I414" s="201"/>
    </row>
    <row r="415" spans="1:9">
      <c r="A415" s="166" t="str">
        <f>IF(C415="","",IF(COUNTIF($C$3:C415,C415)&gt;1,"",MAX($A$2:A414)+1))</f>
        <v/>
      </c>
      <c r="B415" s="167"/>
      <c r="C415" s="201"/>
      <c r="D415" s="201"/>
      <c r="E415" s="201"/>
      <c r="F415" s="201"/>
      <c r="G415" s="201"/>
      <c r="H415" s="201"/>
      <c r="I415" s="201"/>
    </row>
    <row r="416" spans="1:9">
      <c r="A416" s="166" t="str">
        <f>IF(C416="","",IF(COUNTIF($C$3:C416,C416)&gt;1,"",MAX($A$2:A415)+1))</f>
        <v/>
      </c>
      <c r="B416" s="167"/>
      <c r="C416" s="201"/>
      <c r="D416" s="201"/>
      <c r="E416" s="201"/>
      <c r="F416" s="201"/>
      <c r="G416" s="201"/>
      <c r="H416" s="201"/>
      <c r="I416" s="201"/>
    </row>
    <row r="417" spans="1:9">
      <c r="A417" s="166" t="str">
        <f>IF(C417="","",IF(COUNTIF($C$3:C417,C417)&gt;1,"",MAX($A$2:A416)+1))</f>
        <v/>
      </c>
      <c r="B417" s="167"/>
      <c r="C417" s="201"/>
      <c r="D417" s="201"/>
      <c r="E417" s="201"/>
      <c r="F417" s="201"/>
      <c r="G417" s="201"/>
      <c r="H417" s="201"/>
      <c r="I417" s="201"/>
    </row>
    <row r="418" spans="1:9">
      <c r="A418" s="166" t="str">
        <f>IF(C418="","",IF(COUNTIF($C$3:C418,C418)&gt;1,"",MAX($A$2:A417)+1))</f>
        <v/>
      </c>
      <c r="B418" s="167"/>
      <c r="C418" s="201"/>
      <c r="D418" s="201"/>
      <c r="E418" s="201"/>
      <c r="F418" s="201"/>
      <c r="G418" s="201"/>
      <c r="H418" s="201"/>
      <c r="I418" s="201"/>
    </row>
    <row r="419" spans="1:9">
      <c r="A419" s="166" t="str">
        <f>IF(C419="","",IF(COUNTIF($C$3:C419,C419)&gt;1,"",MAX($A$2:A418)+1))</f>
        <v/>
      </c>
      <c r="B419" s="167"/>
      <c r="C419" s="201"/>
      <c r="D419" s="201"/>
      <c r="E419" s="201"/>
      <c r="F419" s="201"/>
      <c r="G419" s="201"/>
      <c r="H419" s="201"/>
      <c r="I419" s="201"/>
    </row>
    <row r="420" spans="1:9">
      <c r="A420" s="166" t="str">
        <f>IF(C420="","",IF(COUNTIF($C$3:C420,C420)&gt;1,"",MAX($A$2:A419)+1))</f>
        <v/>
      </c>
      <c r="B420" s="167"/>
      <c r="C420" s="201"/>
      <c r="D420" s="201"/>
      <c r="E420" s="201"/>
      <c r="F420" s="201"/>
      <c r="G420" s="201"/>
      <c r="H420" s="201"/>
      <c r="I420" s="201"/>
    </row>
    <row r="421" spans="1:9">
      <c r="A421" s="166" t="str">
        <f>IF(C421="","",IF(COUNTIF($C$3:C421,C421)&gt;1,"",MAX($A$2:A420)+1))</f>
        <v/>
      </c>
      <c r="B421" s="167"/>
      <c r="C421" s="201"/>
      <c r="D421" s="201"/>
      <c r="E421" s="201"/>
      <c r="F421" s="201"/>
      <c r="G421" s="201"/>
      <c r="H421" s="201"/>
      <c r="I421" s="201"/>
    </row>
    <row r="422" spans="1:9">
      <c r="A422" s="166" t="str">
        <f>IF(C422="","",IF(COUNTIF($C$3:C422,C422)&gt;1,"",MAX($A$2:A421)+1))</f>
        <v/>
      </c>
      <c r="B422" s="167"/>
      <c r="C422" s="201"/>
      <c r="D422" s="201"/>
      <c r="E422" s="201"/>
      <c r="F422" s="201"/>
      <c r="G422" s="201"/>
      <c r="H422" s="201"/>
      <c r="I422" s="201"/>
    </row>
    <row r="423" spans="1:9">
      <c r="A423" s="166" t="str">
        <f>IF(C423="","",IF(COUNTIF($C$3:C423,C423)&gt;1,"",MAX($A$2:A422)+1))</f>
        <v/>
      </c>
      <c r="B423" s="167"/>
      <c r="C423" s="201"/>
      <c r="D423" s="201"/>
      <c r="E423" s="201"/>
      <c r="F423" s="201"/>
      <c r="G423" s="201"/>
      <c r="H423" s="201"/>
      <c r="I423" s="201"/>
    </row>
    <row r="424" spans="1:9">
      <c r="A424" s="166" t="str">
        <f>IF(C424="","",IF(COUNTIF($C$3:C424,C424)&gt;1,"",MAX($A$2:A423)+1))</f>
        <v/>
      </c>
      <c r="B424" s="167"/>
      <c r="C424" s="201"/>
      <c r="D424" s="201"/>
      <c r="E424" s="201"/>
      <c r="F424" s="201"/>
      <c r="G424" s="201"/>
      <c r="H424" s="201"/>
      <c r="I424" s="201"/>
    </row>
    <row r="425" spans="1:9">
      <c r="A425" s="166" t="str">
        <f>IF(C425="","",IF(COUNTIF($C$3:C425,C425)&gt;1,"",MAX($A$2:A424)+1))</f>
        <v/>
      </c>
      <c r="B425" s="167"/>
      <c r="C425" s="201"/>
      <c r="D425" s="201"/>
      <c r="E425" s="201"/>
      <c r="F425" s="201"/>
      <c r="G425" s="201"/>
      <c r="H425" s="201"/>
      <c r="I425" s="201"/>
    </row>
    <row r="426" spans="1:9">
      <c r="A426" s="166" t="str">
        <f>IF(C426="","",IF(COUNTIF($C$3:C426,C426)&gt;1,"",MAX($A$2:A425)+1))</f>
        <v/>
      </c>
      <c r="B426" s="167"/>
      <c r="C426" s="201"/>
      <c r="D426" s="201"/>
      <c r="E426" s="201"/>
      <c r="F426" s="201"/>
      <c r="G426" s="201"/>
      <c r="H426" s="201"/>
      <c r="I426" s="201"/>
    </row>
    <row r="427" spans="1:9">
      <c r="A427" s="166" t="str">
        <f>IF(C427="","",IF(COUNTIF($C$3:C427,C427)&gt;1,"",MAX($A$2:A426)+1))</f>
        <v/>
      </c>
      <c r="B427" s="167"/>
      <c r="C427" s="201"/>
      <c r="D427" s="201"/>
      <c r="E427" s="201"/>
      <c r="F427" s="201"/>
      <c r="G427" s="201"/>
      <c r="H427" s="201"/>
      <c r="I427" s="201"/>
    </row>
    <row r="428" spans="1:9">
      <c r="A428" s="166" t="str">
        <f>IF(C428="","",IF(COUNTIF($C$3:C428,C428)&gt;1,"",MAX($A$2:A427)+1))</f>
        <v/>
      </c>
      <c r="B428" s="167"/>
      <c r="C428" s="201"/>
      <c r="D428" s="201"/>
      <c r="E428" s="201"/>
      <c r="F428" s="201"/>
      <c r="G428" s="201"/>
      <c r="H428" s="201"/>
      <c r="I428" s="201"/>
    </row>
    <row r="429" spans="1:9">
      <c r="A429" s="166" t="str">
        <f>IF(C429="","",IF(COUNTIF($C$3:C429,C429)&gt;1,"",MAX($A$2:A428)+1))</f>
        <v/>
      </c>
      <c r="B429" s="167"/>
      <c r="C429" s="201"/>
      <c r="D429" s="201"/>
      <c r="E429" s="201"/>
      <c r="F429" s="201"/>
      <c r="G429" s="201"/>
      <c r="H429" s="201"/>
      <c r="I429" s="201"/>
    </row>
    <row r="430" spans="1:9">
      <c r="A430" s="166" t="str">
        <f>IF(C430="","",IF(COUNTIF($C$3:C430,C430)&gt;1,"",MAX($A$2:A429)+1))</f>
        <v/>
      </c>
      <c r="B430" s="167"/>
      <c r="C430" s="201"/>
      <c r="D430" s="201"/>
      <c r="E430" s="201"/>
      <c r="F430" s="201"/>
      <c r="G430" s="201"/>
      <c r="H430" s="201"/>
      <c r="I430" s="201"/>
    </row>
    <row r="431" spans="1:9">
      <c r="A431" s="166" t="str">
        <f>IF(C431="","",IF(COUNTIF($C$3:C431,C431)&gt;1,"",MAX($A$2:A430)+1))</f>
        <v/>
      </c>
      <c r="B431" s="167"/>
      <c r="C431" s="201"/>
      <c r="D431" s="201"/>
      <c r="E431" s="201"/>
      <c r="F431" s="201"/>
      <c r="G431" s="201"/>
      <c r="H431" s="201"/>
      <c r="I431" s="201"/>
    </row>
    <row r="432" spans="1:9">
      <c r="A432" s="166" t="str">
        <f>IF(C432="","",IF(COUNTIF($C$3:C432,C432)&gt;1,"",MAX($A$2:A431)+1))</f>
        <v/>
      </c>
      <c r="B432" s="167"/>
      <c r="C432" s="201"/>
      <c r="D432" s="201"/>
      <c r="E432" s="201"/>
      <c r="F432" s="201"/>
      <c r="G432" s="201"/>
      <c r="H432" s="201"/>
      <c r="I432" s="201"/>
    </row>
    <row r="433" spans="1:9">
      <c r="A433" s="166" t="str">
        <f>IF(C433="","",IF(COUNTIF($C$3:C433,C433)&gt;1,"",MAX($A$2:A432)+1))</f>
        <v/>
      </c>
      <c r="B433" s="167"/>
      <c r="C433" s="201"/>
      <c r="D433" s="201"/>
      <c r="E433" s="201"/>
      <c r="F433" s="201"/>
      <c r="G433" s="201"/>
      <c r="H433" s="201"/>
      <c r="I433" s="201"/>
    </row>
    <row r="434" spans="1:9">
      <c r="A434" s="166" t="str">
        <f>IF(C434="","",IF(COUNTIF($C$3:C434,C434)&gt;1,"",MAX($A$2:A433)+1))</f>
        <v/>
      </c>
      <c r="B434" s="167"/>
      <c r="C434" s="201"/>
      <c r="D434" s="201"/>
      <c r="E434" s="201"/>
      <c r="F434" s="201"/>
      <c r="G434" s="201"/>
      <c r="H434" s="201"/>
      <c r="I434" s="201"/>
    </row>
    <row r="435" spans="1:9">
      <c r="A435" s="166" t="str">
        <f>IF(C435="","",IF(COUNTIF($C$3:C435,C435)&gt;1,"",MAX($A$2:A434)+1))</f>
        <v/>
      </c>
      <c r="B435" s="167"/>
      <c r="C435" s="201"/>
      <c r="D435" s="201"/>
      <c r="E435" s="201"/>
      <c r="F435" s="201"/>
      <c r="G435" s="201"/>
      <c r="H435" s="201"/>
      <c r="I435" s="201"/>
    </row>
    <row r="436" spans="1:9">
      <c r="A436" s="166" t="str">
        <f>IF(C436="","",IF(COUNTIF($C$3:C436,C436)&gt;1,"",MAX($A$2:A435)+1))</f>
        <v/>
      </c>
      <c r="B436" s="167"/>
      <c r="C436" s="201"/>
      <c r="D436" s="201"/>
      <c r="E436" s="201"/>
      <c r="F436" s="201"/>
      <c r="G436" s="201"/>
      <c r="H436" s="201"/>
      <c r="I436" s="201"/>
    </row>
    <row r="437" spans="1:9">
      <c r="A437" s="166" t="str">
        <f>IF(C437="","",IF(COUNTIF($C$3:C437,C437)&gt;1,"",MAX($A$2:A436)+1))</f>
        <v/>
      </c>
      <c r="B437" s="167"/>
      <c r="C437" s="201"/>
      <c r="D437" s="201"/>
      <c r="E437" s="201"/>
      <c r="F437" s="201"/>
      <c r="G437" s="201"/>
      <c r="H437" s="201"/>
      <c r="I437" s="201"/>
    </row>
    <row r="438" spans="1:9">
      <c r="A438" s="166" t="str">
        <f>IF(C438="","",IF(COUNTIF($C$3:C438,C438)&gt;1,"",MAX($A$2:A437)+1))</f>
        <v/>
      </c>
      <c r="B438" s="167"/>
      <c r="C438" s="201"/>
      <c r="D438" s="201"/>
      <c r="E438" s="201"/>
      <c r="F438" s="201"/>
      <c r="G438" s="201"/>
      <c r="H438" s="201"/>
      <c r="I438" s="201"/>
    </row>
    <row r="439" spans="1:9">
      <c r="A439" s="166" t="str">
        <f>IF(C439="","",IF(COUNTIF($C$3:C439,C439)&gt;1,"",MAX($A$2:A438)+1))</f>
        <v/>
      </c>
      <c r="B439" s="167"/>
      <c r="C439" s="201"/>
      <c r="D439" s="201"/>
      <c r="E439" s="201"/>
      <c r="F439" s="201"/>
      <c r="G439" s="201"/>
      <c r="H439" s="201"/>
      <c r="I439" s="201"/>
    </row>
    <row r="440" spans="1:9">
      <c r="A440" s="166" t="str">
        <f>IF(C440="","",IF(COUNTIF($C$3:C440,C440)&gt;1,"",MAX($A$2:A439)+1))</f>
        <v/>
      </c>
      <c r="B440" s="167"/>
      <c r="C440" s="201"/>
      <c r="D440" s="201"/>
      <c r="E440" s="201"/>
      <c r="F440" s="201"/>
      <c r="G440" s="201"/>
      <c r="H440" s="201"/>
      <c r="I440" s="201"/>
    </row>
    <row r="441" spans="1:9">
      <c r="A441" s="166" t="str">
        <f>IF(C441="","",IF(COUNTIF($C$3:C441,C441)&gt;1,"",MAX($A$2:A440)+1))</f>
        <v/>
      </c>
      <c r="B441" s="167"/>
      <c r="C441" s="201"/>
      <c r="D441" s="201"/>
      <c r="E441" s="201"/>
      <c r="F441" s="201"/>
      <c r="G441" s="201"/>
      <c r="H441" s="201"/>
      <c r="I441" s="201"/>
    </row>
    <row r="442" spans="1:9">
      <c r="A442" s="166" t="str">
        <f>IF(C442="","",IF(COUNTIF($C$3:C442,C442)&gt;1,"",MAX($A$2:A441)+1))</f>
        <v/>
      </c>
      <c r="B442" s="167"/>
      <c r="C442" s="201"/>
      <c r="D442" s="201"/>
      <c r="E442" s="201"/>
      <c r="F442" s="201"/>
      <c r="G442" s="201"/>
      <c r="H442" s="201"/>
      <c r="I442" s="201"/>
    </row>
    <row r="443" spans="1:9">
      <c r="A443" s="166" t="str">
        <f>IF(C443="","",IF(COUNTIF($C$3:C443,C443)&gt;1,"",MAX($A$2:A442)+1))</f>
        <v/>
      </c>
      <c r="B443" s="167"/>
      <c r="C443" s="201"/>
      <c r="D443" s="201"/>
      <c r="E443" s="201"/>
      <c r="F443" s="201"/>
      <c r="G443" s="201"/>
      <c r="H443" s="201"/>
      <c r="I443" s="201"/>
    </row>
    <row r="444" spans="1:9">
      <c r="A444" s="166" t="str">
        <f>IF(C444="","",IF(COUNTIF($C$3:C444,C444)&gt;1,"",MAX($A$2:A443)+1))</f>
        <v/>
      </c>
      <c r="B444" s="167"/>
      <c r="C444" s="201"/>
      <c r="D444" s="201"/>
      <c r="E444" s="201"/>
      <c r="F444" s="201"/>
      <c r="G444" s="201"/>
      <c r="H444" s="201"/>
      <c r="I444" s="201"/>
    </row>
    <row r="445" spans="1:9">
      <c r="A445" s="166" t="str">
        <f>IF(C445="","",IF(COUNTIF($C$3:C445,C445)&gt;1,"",MAX($A$2:A444)+1))</f>
        <v/>
      </c>
      <c r="B445" s="167"/>
      <c r="C445" s="201"/>
      <c r="D445" s="201"/>
      <c r="E445" s="201"/>
      <c r="F445" s="201"/>
      <c r="G445" s="201"/>
      <c r="H445" s="201"/>
      <c r="I445" s="201"/>
    </row>
    <row r="446" spans="1:9">
      <c r="A446" s="166" t="str">
        <f>IF(C446="","",IF(COUNTIF($C$3:C446,C446)&gt;1,"",MAX($A$2:A445)+1))</f>
        <v/>
      </c>
      <c r="B446" s="167"/>
      <c r="C446" s="201"/>
      <c r="D446" s="201"/>
      <c r="E446" s="201"/>
      <c r="F446" s="201"/>
      <c r="G446" s="201"/>
      <c r="H446" s="201"/>
      <c r="I446" s="201"/>
    </row>
    <row r="447" spans="1:9">
      <c r="A447" s="166" t="str">
        <f>IF(C447="","",IF(COUNTIF($C$3:C447,C447)&gt;1,"",MAX($A$2:A446)+1))</f>
        <v/>
      </c>
      <c r="B447" s="167"/>
      <c r="C447" s="201"/>
      <c r="D447" s="201"/>
      <c r="E447" s="201"/>
      <c r="F447" s="201"/>
      <c r="G447" s="201"/>
      <c r="H447" s="201"/>
      <c r="I447" s="201"/>
    </row>
    <row r="448" spans="1:9">
      <c r="A448" s="166" t="str">
        <f>IF(C448="","",IF(COUNTIF($C$3:C448,C448)&gt;1,"",MAX($A$2:A447)+1))</f>
        <v/>
      </c>
      <c r="B448" s="167"/>
      <c r="C448" s="201"/>
      <c r="D448" s="201"/>
      <c r="E448" s="201"/>
      <c r="F448" s="201"/>
      <c r="G448" s="201"/>
      <c r="H448" s="201"/>
      <c r="I448" s="201"/>
    </row>
    <row r="449" spans="1:9">
      <c r="A449" s="166" t="str">
        <f>IF(C449="","",IF(COUNTIF($C$3:C449,C449)&gt;1,"",MAX($A$2:A448)+1))</f>
        <v/>
      </c>
      <c r="B449" s="167"/>
      <c r="C449" s="201"/>
      <c r="D449" s="201"/>
      <c r="E449" s="201"/>
      <c r="F449" s="201"/>
      <c r="G449" s="201"/>
      <c r="H449" s="201"/>
      <c r="I449" s="201"/>
    </row>
    <row r="450" spans="1:9">
      <c r="A450" s="166" t="str">
        <f>IF(C450="","",IF(COUNTIF($C$3:C450,C450)&gt;1,"",MAX($A$2:A449)+1))</f>
        <v/>
      </c>
      <c r="B450" s="167"/>
      <c r="C450" s="201"/>
      <c r="D450" s="201"/>
      <c r="E450" s="201"/>
      <c r="F450" s="201"/>
      <c r="G450" s="201"/>
      <c r="H450" s="201"/>
      <c r="I450" s="201"/>
    </row>
    <row r="451" spans="1:9">
      <c r="A451" s="166" t="str">
        <f>IF(C451="","",IF(COUNTIF($C$3:C451,C451)&gt;1,"",MAX($A$2:A450)+1))</f>
        <v/>
      </c>
      <c r="B451" s="167"/>
      <c r="C451" s="201"/>
      <c r="D451" s="201"/>
      <c r="E451" s="201"/>
      <c r="F451" s="201"/>
      <c r="G451" s="201"/>
      <c r="H451" s="201"/>
      <c r="I451" s="201"/>
    </row>
    <row r="452" spans="1:9">
      <c r="A452" s="166" t="str">
        <f>IF(C452="","",IF(COUNTIF($C$3:C452,C452)&gt;1,"",MAX($A$2:A451)+1))</f>
        <v/>
      </c>
      <c r="B452" s="167"/>
      <c r="C452" s="201"/>
      <c r="D452" s="201"/>
      <c r="E452" s="201"/>
      <c r="F452" s="201"/>
      <c r="G452" s="201"/>
      <c r="H452" s="201"/>
      <c r="I452" s="201"/>
    </row>
    <row r="453" spans="1:9">
      <c r="A453" s="166" t="str">
        <f>IF(C453="","",IF(COUNTIF($C$3:C453,C453)&gt;1,"",MAX($A$2:A452)+1))</f>
        <v/>
      </c>
      <c r="B453" s="167"/>
      <c r="C453" s="201"/>
      <c r="D453" s="201"/>
      <c r="E453" s="201"/>
      <c r="F453" s="201"/>
      <c r="G453" s="201"/>
      <c r="H453" s="201"/>
      <c r="I453" s="201"/>
    </row>
    <row r="454" spans="1:9">
      <c r="A454" s="166" t="str">
        <f>IF(C454="","",IF(COUNTIF($C$3:C454,C454)&gt;1,"",MAX($A$2:A453)+1))</f>
        <v/>
      </c>
      <c r="B454" s="167"/>
      <c r="C454" s="201"/>
      <c r="D454" s="201"/>
      <c r="E454" s="201"/>
      <c r="F454" s="201"/>
      <c r="G454" s="201"/>
      <c r="H454" s="201"/>
      <c r="I454" s="201"/>
    </row>
    <row r="455" spans="1:9">
      <c r="A455" s="166" t="str">
        <f>IF(C455="","",IF(COUNTIF($C$3:C455,C455)&gt;1,"",MAX($A$2:A454)+1))</f>
        <v/>
      </c>
      <c r="B455" s="167"/>
      <c r="C455" s="201"/>
      <c r="D455" s="201"/>
      <c r="E455" s="201"/>
      <c r="F455" s="201"/>
      <c r="G455" s="201"/>
      <c r="H455" s="201"/>
      <c r="I455" s="201"/>
    </row>
    <row r="456" spans="1:9">
      <c r="A456" s="166" t="str">
        <f>IF(C456="","",IF(COUNTIF($C$3:C456,C456)&gt;1,"",MAX($A$2:A455)+1))</f>
        <v/>
      </c>
      <c r="B456" s="167"/>
      <c r="C456" s="201"/>
      <c r="D456" s="201"/>
      <c r="E456" s="201"/>
      <c r="F456" s="201"/>
      <c r="G456" s="201"/>
      <c r="H456" s="201"/>
      <c r="I456" s="201"/>
    </row>
    <row r="457" spans="1:9">
      <c r="A457" s="166" t="str">
        <f>IF(C457="","",IF(COUNTIF($C$3:C457,C457)&gt;1,"",MAX($A$2:A456)+1))</f>
        <v/>
      </c>
      <c r="B457" s="167"/>
      <c r="C457" s="201"/>
      <c r="D457" s="201"/>
      <c r="E457" s="201"/>
      <c r="F457" s="201"/>
      <c r="G457" s="201"/>
      <c r="H457" s="201"/>
      <c r="I457" s="201"/>
    </row>
    <row r="458" spans="1:9">
      <c r="A458" s="166" t="str">
        <f>IF(C458="","",IF(COUNTIF($C$3:C458,C458)&gt;1,"",MAX($A$2:A457)+1))</f>
        <v/>
      </c>
      <c r="B458" s="167"/>
      <c r="C458" s="201"/>
      <c r="D458" s="201"/>
      <c r="E458" s="201"/>
      <c r="F458" s="201"/>
      <c r="G458" s="201"/>
      <c r="H458" s="201"/>
      <c r="I458" s="201"/>
    </row>
    <row r="459" spans="1:9">
      <c r="A459" s="166" t="str">
        <f>IF(C459="","",IF(COUNTIF($C$3:C459,C459)&gt;1,"",MAX($A$2:A458)+1))</f>
        <v/>
      </c>
      <c r="B459" s="167"/>
      <c r="C459" s="201"/>
      <c r="D459" s="201"/>
      <c r="E459" s="201"/>
      <c r="F459" s="201"/>
      <c r="G459" s="201"/>
      <c r="H459" s="201"/>
      <c r="I459" s="201"/>
    </row>
    <row r="460" spans="1:9">
      <c r="A460" s="166" t="str">
        <f>IF(C460="","",IF(COUNTIF($C$3:C460,C460)&gt;1,"",MAX($A$2:A459)+1))</f>
        <v/>
      </c>
      <c r="B460" s="167"/>
      <c r="C460" s="201"/>
      <c r="D460" s="201"/>
      <c r="E460" s="201"/>
      <c r="F460" s="201"/>
      <c r="G460" s="201"/>
      <c r="H460" s="201"/>
      <c r="I460" s="201"/>
    </row>
    <row r="461" spans="1:9">
      <c r="A461" s="166" t="str">
        <f>IF(C461="","",IF(COUNTIF($C$3:C461,C461)&gt;1,"",MAX($A$2:A460)+1))</f>
        <v/>
      </c>
      <c r="B461" s="167"/>
      <c r="C461" s="201"/>
      <c r="D461" s="201"/>
      <c r="E461" s="201"/>
      <c r="F461" s="201"/>
      <c r="G461" s="201"/>
      <c r="H461" s="201"/>
      <c r="I461" s="201"/>
    </row>
    <row r="462" spans="1:9">
      <c r="A462" s="166" t="str">
        <f>IF(C462="","",IF(COUNTIF($C$3:C462,C462)&gt;1,"",MAX($A$2:A461)+1))</f>
        <v/>
      </c>
      <c r="B462" s="167"/>
      <c r="C462" s="201"/>
      <c r="D462" s="201"/>
      <c r="E462" s="201"/>
      <c r="F462" s="201"/>
      <c r="G462" s="201"/>
      <c r="H462" s="201"/>
      <c r="I462" s="201"/>
    </row>
    <row r="463" spans="1:9">
      <c r="A463" s="166" t="str">
        <f>IF(C463="","",IF(COUNTIF($C$3:C463,C463)&gt;1,"",MAX($A$2:A462)+1))</f>
        <v/>
      </c>
      <c r="B463" s="167"/>
      <c r="C463" s="201"/>
      <c r="D463" s="201"/>
      <c r="E463" s="201"/>
      <c r="F463" s="201"/>
      <c r="G463" s="201"/>
      <c r="H463" s="201"/>
      <c r="I463" s="201"/>
    </row>
    <row r="464" spans="1:9">
      <c r="A464" s="166" t="str">
        <f>IF(C464="","",IF(COUNTIF($C$3:C464,C464)&gt;1,"",MAX($A$2:A463)+1))</f>
        <v/>
      </c>
      <c r="B464" s="167"/>
      <c r="C464" s="201"/>
      <c r="D464" s="201"/>
      <c r="E464" s="201"/>
      <c r="F464" s="201"/>
      <c r="G464" s="201"/>
      <c r="H464" s="201"/>
      <c r="I464" s="201"/>
    </row>
    <row r="465" spans="1:9">
      <c r="A465" s="166" t="str">
        <f>IF(C465="","",IF(COUNTIF($C$3:C465,C465)&gt;1,"",MAX($A$2:A464)+1))</f>
        <v/>
      </c>
      <c r="B465" s="167"/>
      <c r="C465" s="201"/>
      <c r="D465" s="201"/>
      <c r="E465" s="201"/>
      <c r="F465" s="201"/>
      <c r="G465" s="201"/>
      <c r="H465" s="201"/>
      <c r="I465" s="201"/>
    </row>
    <row r="466" spans="1:9">
      <c r="A466" s="166" t="str">
        <f>IF(C466="","",IF(COUNTIF($C$3:C466,C466)&gt;1,"",MAX($A$2:A465)+1))</f>
        <v/>
      </c>
      <c r="B466" s="167"/>
      <c r="C466" s="201"/>
      <c r="D466" s="201"/>
      <c r="E466" s="201"/>
      <c r="F466" s="201"/>
      <c r="G466" s="201"/>
      <c r="H466" s="201"/>
      <c r="I466" s="201"/>
    </row>
    <row r="467" spans="1:9">
      <c r="A467" s="166" t="str">
        <f>IF(C467="","",IF(COUNTIF($C$3:C467,C467)&gt;1,"",MAX($A$2:A466)+1))</f>
        <v/>
      </c>
      <c r="B467" s="167"/>
      <c r="C467" s="201"/>
      <c r="D467" s="201"/>
      <c r="E467" s="201"/>
      <c r="F467" s="201"/>
      <c r="G467" s="201"/>
      <c r="H467" s="201"/>
      <c r="I467" s="201"/>
    </row>
    <row r="468" spans="1:9">
      <c r="A468" s="166" t="str">
        <f>IF(C468="","",IF(COUNTIF($C$3:C468,C468)&gt;1,"",MAX($A$2:A467)+1))</f>
        <v/>
      </c>
      <c r="B468" s="167"/>
      <c r="C468" s="201"/>
      <c r="D468" s="201"/>
      <c r="E468" s="201"/>
      <c r="F468" s="201"/>
      <c r="G468" s="201"/>
      <c r="H468" s="201"/>
      <c r="I468" s="201"/>
    </row>
    <row r="469" spans="1:9">
      <c r="A469" s="166" t="str">
        <f>IF(C469="","",IF(COUNTIF($C$3:C469,C469)&gt;1,"",MAX($A$2:A468)+1))</f>
        <v/>
      </c>
      <c r="B469" s="167"/>
      <c r="C469" s="201"/>
      <c r="D469" s="201"/>
      <c r="E469" s="201"/>
      <c r="F469" s="201"/>
      <c r="G469" s="201"/>
      <c r="H469" s="201"/>
      <c r="I469" s="201"/>
    </row>
    <row r="470" spans="1:9">
      <c r="A470" s="166" t="str">
        <f>IF(C470="","",IF(COUNTIF($C$3:C470,C470)&gt;1,"",MAX($A$2:A469)+1))</f>
        <v/>
      </c>
      <c r="B470" s="167"/>
      <c r="C470" s="201"/>
      <c r="D470" s="201"/>
      <c r="E470" s="201"/>
      <c r="F470" s="201"/>
      <c r="G470" s="201"/>
      <c r="H470" s="201"/>
      <c r="I470" s="201"/>
    </row>
    <row r="471" spans="1:9">
      <c r="A471" s="166" t="str">
        <f>IF(C471="","",IF(COUNTIF($C$3:C471,C471)&gt;1,"",MAX($A$2:A470)+1))</f>
        <v/>
      </c>
      <c r="B471" s="167"/>
      <c r="C471" s="201"/>
      <c r="D471" s="201"/>
      <c r="E471" s="201"/>
      <c r="F471" s="201"/>
      <c r="G471" s="201"/>
      <c r="H471" s="201"/>
      <c r="I471" s="201"/>
    </row>
    <row r="472" spans="1:9">
      <c r="A472" s="166" t="str">
        <f>IF(C472="","",IF(COUNTIF($C$3:C472,C472)&gt;1,"",MAX($A$2:A471)+1))</f>
        <v/>
      </c>
      <c r="B472" s="167"/>
      <c r="C472" s="201"/>
      <c r="D472" s="201"/>
      <c r="E472" s="201"/>
      <c r="F472" s="201"/>
      <c r="G472" s="201"/>
      <c r="H472" s="201"/>
      <c r="I472" s="201"/>
    </row>
    <row r="473" spans="1:9">
      <c r="A473" s="166" t="str">
        <f>IF(C473="","",IF(COUNTIF($C$3:C473,C473)&gt;1,"",MAX($A$2:A472)+1))</f>
        <v/>
      </c>
      <c r="B473" s="167"/>
      <c r="C473" s="201"/>
      <c r="D473" s="201"/>
      <c r="E473" s="201"/>
      <c r="F473" s="201"/>
      <c r="G473" s="201"/>
      <c r="H473" s="201"/>
      <c r="I473" s="201"/>
    </row>
    <row r="474" spans="1:9">
      <c r="A474" s="166" t="str">
        <f>IF(C474="","",IF(COUNTIF($C$3:C474,C474)&gt;1,"",MAX($A$2:A473)+1))</f>
        <v/>
      </c>
      <c r="B474" s="167"/>
      <c r="C474" s="201"/>
      <c r="D474" s="201"/>
      <c r="E474" s="201"/>
      <c r="F474" s="201"/>
      <c r="G474" s="201"/>
      <c r="H474" s="201"/>
      <c r="I474" s="201"/>
    </row>
    <row r="475" spans="1:9">
      <c r="A475" s="166" t="str">
        <f>IF(C475="","",IF(COUNTIF($C$3:C475,C475)&gt;1,"",MAX($A$2:A474)+1))</f>
        <v/>
      </c>
      <c r="B475" s="167"/>
      <c r="C475" s="201"/>
      <c r="D475" s="201"/>
      <c r="E475" s="201"/>
      <c r="F475" s="201"/>
      <c r="G475" s="201"/>
      <c r="H475" s="201"/>
      <c r="I475" s="201"/>
    </row>
    <row r="476" spans="1:9">
      <c r="A476" s="166" t="str">
        <f>IF(C476="","",IF(COUNTIF($C$3:C476,C476)&gt;1,"",MAX($A$2:A475)+1))</f>
        <v/>
      </c>
      <c r="B476" s="167"/>
      <c r="C476" s="201"/>
      <c r="D476" s="201"/>
      <c r="E476" s="201"/>
      <c r="F476" s="201"/>
      <c r="G476" s="201"/>
      <c r="H476" s="201"/>
      <c r="I476" s="201"/>
    </row>
    <row r="477" spans="1:9">
      <c r="A477" s="166" t="str">
        <f>IF(C477="","",IF(COUNTIF($C$3:C477,C477)&gt;1,"",MAX($A$2:A476)+1))</f>
        <v/>
      </c>
      <c r="B477" s="167"/>
      <c r="C477" s="201"/>
      <c r="D477" s="201"/>
      <c r="E477" s="201"/>
      <c r="F477" s="201"/>
      <c r="G477" s="201"/>
      <c r="H477" s="201"/>
      <c r="I477" s="201"/>
    </row>
    <row r="478" spans="1:9">
      <c r="A478" s="166" t="str">
        <f>IF(C478="","",IF(COUNTIF($C$3:C478,C478)&gt;1,"",MAX($A$2:A477)+1))</f>
        <v/>
      </c>
      <c r="B478" s="167"/>
      <c r="C478" s="201"/>
      <c r="D478" s="201"/>
      <c r="E478" s="201"/>
      <c r="F478" s="201"/>
      <c r="G478" s="201"/>
      <c r="H478" s="201"/>
      <c r="I478" s="201"/>
    </row>
    <row r="479" spans="1:9">
      <c r="A479" s="166" t="str">
        <f>IF(C479="","",IF(COUNTIF($C$3:C479,C479)&gt;1,"",MAX($A$2:A478)+1))</f>
        <v/>
      </c>
      <c r="B479" s="167"/>
      <c r="C479" s="201"/>
      <c r="D479" s="201"/>
      <c r="E479" s="201"/>
      <c r="F479" s="201"/>
      <c r="G479" s="201"/>
      <c r="H479" s="201"/>
      <c r="I479" s="201"/>
    </row>
    <row r="480" spans="1:9">
      <c r="A480" s="166" t="str">
        <f>IF(C480="","",IF(COUNTIF($C$3:C480,C480)&gt;1,"",MAX($A$2:A479)+1))</f>
        <v/>
      </c>
      <c r="B480" s="167"/>
      <c r="C480" s="201"/>
      <c r="D480" s="201"/>
      <c r="E480" s="201"/>
      <c r="F480" s="201"/>
      <c r="G480" s="201"/>
      <c r="H480" s="201"/>
      <c r="I480" s="201"/>
    </row>
    <row r="481" spans="1:9">
      <c r="A481" s="166" t="str">
        <f>IF(C481="","",IF(COUNTIF($C$3:C481,C481)&gt;1,"",MAX($A$2:A480)+1))</f>
        <v/>
      </c>
      <c r="B481" s="167"/>
      <c r="C481" s="201"/>
      <c r="D481" s="201"/>
      <c r="E481" s="201"/>
      <c r="F481" s="201"/>
      <c r="G481" s="201"/>
      <c r="H481" s="201"/>
      <c r="I481" s="201"/>
    </row>
    <row r="482" spans="1:9">
      <c r="A482" s="166" t="str">
        <f>IF(C482="","",IF(COUNTIF($C$3:C482,C482)&gt;1,"",MAX($A$2:A481)+1))</f>
        <v/>
      </c>
      <c r="B482" s="167"/>
      <c r="C482" s="201"/>
      <c r="D482" s="201"/>
      <c r="E482" s="201"/>
      <c r="F482" s="201"/>
      <c r="G482" s="201"/>
      <c r="H482" s="201"/>
      <c r="I482" s="201"/>
    </row>
    <row r="483" spans="1:9">
      <c r="A483" s="166" t="str">
        <f>IF(C483="","",IF(COUNTIF($C$3:C483,C483)&gt;1,"",MAX($A$2:A482)+1))</f>
        <v/>
      </c>
      <c r="B483" s="167"/>
      <c r="C483" s="201"/>
      <c r="D483" s="201"/>
      <c r="E483" s="201"/>
      <c r="F483" s="201"/>
      <c r="G483" s="201"/>
      <c r="H483" s="201"/>
      <c r="I483" s="201"/>
    </row>
    <row r="484" spans="1:9">
      <c r="A484" s="166" t="str">
        <f>IF(C484="","",IF(COUNTIF($C$3:C484,C484)&gt;1,"",MAX($A$2:A483)+1))</f>
        <v/>
      </c>
      <c r="B484" s="167"/>
      <c r="C484" s="201"/>
      <c r="D484" s="201"/>
      <c r="E484" s="201"/>
      <c r="F484" s="201"/>
      <c r="G484" s="201"/>
      <c r="H484" s="201"/>
      <c r="I484" s="201"/>
    </row>
    <row r="485" spans="1:9">
      <c r="A485" s="166" t="str">
        <f>IF(C485="","",IF(COUNTIF($C$3:C485,C485)&gt;1,"",MAX($A$2:A484)+1))</f>
        <v/>
      </c>
      <c r="B485" s="167"/>
      <c r="C485" s="201"/>
      <c r="D485" s="201"/>
      <c r="E485" s="201"/>
      <c r="F485" s="201"/>
      <c r="G485" s="201"/>
      <c r="H485" s="201"/>
      <c r="I485" s="201"/>
    </row>
    <row r="486" spans="1:9">
      <c r="A486" s="166" t="str">
        <f>IF(C486="","",IF(COUNTIF($C$3:C486,C486)&gt;1,"",MAX($A$2:A485)+1))</f>
        <v/>
      </c>
      <c r="B486" s="167"/>
      <c r="C486" s="201"/>
      <c r="D486" s="201"/>
      <c r="E486" s="201"/>
      <c r="F486" s="201"/>
      <c r="G486" s="201"/>
      <c r="H486" s="201"/>
      <c r="I486" s="201"/>
    </row>
    <row r="487" spans="1:9">
      <c r="A487" s="166" t="str">
        <f>IF(C487="","",IF(COUNTIF($C$3:C487,C487)&gt;1,"",MAX($A$2:A486)+1))</f>
        <v/>
      </c>
      <c r="B487" s="167"/>
      <c r="C487" s="201"/>
      <c r="D487" s="201"/>
      <c r="E487" s="201"/>
      <c r="F487" s="201"/>
      <c r="G487" s="201"/>
      <c r="H487" s="201"/>
      <c r="I487" s="201"/>
    </row>
    <row r="488" spans="1:9">
      <c r="A488" s="166" t="str">
        <f>IF(C488="","",IF(COUNTIF($C$3:C488,C488)&gt;1,"",MAX($A$2:A487)+1))</f>
        <v/>
      </c>
      <c r="B488" s="167"/>
      <c r="C488" s="201"/>
      <c r="D488" s="201"/>
      <c r="E488" s="201"/>
      <c r="F488" s="201"/>
      <c r="G488" s="201"/>
      <c r="H488" s="201"/>
      <c r="I488" s="201"/>
    </row>
    <row r="489" spans="1:9">
      <c r="A489" s="166" t="str">
        <f>IF(C489="","",IF(COUNTIF($C$3:C489,C489)&gt;1,"",MAX($A$2:A488)+1))</f>
        <v/>
      </c>
      <c r="B489" s="167"/>
      <c r="C489" s="201"/>
      <c r="D489" s="201"/>
      <c r="E489" s="201"/>
      <c r="F489" s="201"/>
      <c r="G489" s="201"/>
      <c r="H489" s="201"/>
      <c r="I489" s="201"/>
    </row>
    <row r="490" spans="1:9">
      <c r="A490" s="166" t="str">
        <f>IF(C490="","",IF(COUNTIF($C$3:C490,C490)&gt;1,"",MAX($A$2:A489)+1))</f>
        <v/>
      </c>
      <c r="B490" s="167"/>
      <c r="C490" s="201"/>
      <c r="D490" s="201"/>
      <c r="E490" s="201"/>
      <c r="F490" s="201"/>
      <c r="G490" s="201"/>
      <c r="H490" s="201"/>
      <c r="I490" s="201"/>
    </row>
    <row r="491" spans="1:9">
      <c r="A491" s="166" t="str">
        <f>IF(C491="","",IF(COUNTIF($C$3:C491,C491)&gt;1,"",MAX($A$2:A490)+1))</f>
        <v/>
      </c>
      <c r="B491" s="167"/>
      <c r="C491" s="201"/>
      <c r="D491" s="201"/>
      <c r="E491" s="201"/>
      <c r="F491" s="201"/>
      <c r="G491" s="201"/>
      <c r="H491" s="201"/>
      <c r="I491" s="201"/>
    </row>
    <row r="492" spans="1:9">
      <c r="A492" s="166" t="str">
        <f>IF(C492="","",IF(COUNTIF($C$3:C492,C492)&gt;1,"",MAX($A$2:A491)+1))</f>
        <v/>
      </c>
      <c r="B492" s="167"/>
      <c r="C492" s="201"/>
      <c r="D492" s="201"/>
      <c r="E492" s="201"/>
      <c r="F492" s="201"/>
      <c r="G492" s="201"/>
      <c r="H492" s="201"/>
      <c r="I492" s="201"/>
    </row>
    <row r="493" spans="1:9">
      <c r="A493" s="166" t="str">
        <f>IF(C493="","",IF(COUNTIF($C$3:C493,C493)&gt;1,"",MAX($A$2:A492)+1))</f>
        <v/>
      </c>
      <c r="B493" s="167"/>
      <c r="C493" s="201"/>
      <c r="D493" s="201"/>
      <c r="E493" s="201"/>
      <c r="F493" s="201"/>
      <c r="G493" s="201"/>
      <c r="H493" s="201"/>
      <c r="I493" s="201"/>
    </row>
    <row r="494" spans="1:9">
      <c r="A494" s="166" t="str">
        <f>IF(C494="","",IF(COUNTIF($C$3:C494,C494)&gt;1,"",MAX($A$2:A493)+1))</f>
        <v/>
      </c>
      <c r="B494" s="167"/>
      <c r="C494" s="201"/>
      <c r="D494" s="201"/>
      <c r="E494" s="201"/>
      <c r="F494" s="201"/>
      <c r="G494" s="201"/>
      <c r="H494" s="201"/>
      <c r="I494" s="201"/>
    </row>
    <row r="495" spans="1:9">
      <c r="A495" s="166" t="str">
        <f>IF(C495="","",IF(COUNTIF($C$3:C495,C495)&gt;1,"",MAX($A$2:A494)+1))</f>
        <v/>
      </c>
      <c r="B495" s="167"/>
      <c r="C495" s="201"/>
      <c r="D495" s="201"/>
      <c r="E495" s="201"/>
      <c r="F495" s="201"/>
      <c r="G495" s="201"/>
      <c r="H495" s="201"/>
      <c r="I495" s="201"/>
    </row>
    <row r="496" spans="1:9">
      <c r="A496" s="166" t="str">
        <f>IF(C496="","",IF(COUNTIF($C$3:C496,C496)&gt;1,"",MAX($A$2:A495)+1))</f>
        <v/>
      </c>
      <c r="B496" s="167"/>
      <c r="C496" s="201"/>
      <c r="D496" s="201"/>
      <c r="E496" s="201"/>
      <c r="F496" s="201"/>
      <c r="G496" s="201"/>
      <c r="H496" s="201"/>
      <c r="I496" s="201"/>
    </row>
    <row r="497" spans="1:9">
      <c r="A497" s="166" t="str">
        <f>IF(C497="","",IF(COUNTIF($C$3:C497,C497)&gt;1,"",MAX($A$2:A496)+1))</f>
        <v/>
      </c>
      <c r="B497" s="167"/>
      <c r="C497" s="201"/>
      <c r="D497" s="201"/>
      <c r="E497" s="201"/>
      <c r="F497" s="201"/>
      <c r="G497" s="201"/>
      <c r="H497" s="201"/>
      <c r="I497" s="201"/>
    </row>
    <row r="498" spans="1:9">
      <c r="A498" s="166" t="str">
        <f>IF(C498="","",IF(COUNTIF($C$3:C498,C498)&gt;1,"",MAX($A$2:A497)+1))</f>
        <v/>
      </c>
      <c r="B498" s="167"/>
      <c r="C498" s="201"/>
      <c r="D498" s="201"/>
      <c r="E498" s="201"/>
      <c r="F498" s="201"/>
      <c r="G498" s="201"/>
      <c r="H498" s="201"/>
      <c r="I498" s="201"/>
    </row>
    <row r="499" spans="1:9">
      <c r="A499" s="166" t="str">
        <f>IF(C499="","",IF(COUNTIF($C$3:C499,C499)&gt;1,"",MAX($A$2:A498)+1))</f>
        <v/>
      </c>
      <c r="B499" s="167"/>
      <c r="C499" s="201"/>
      <c r="D499" s="201"/>
      <c r="E499" s="201"/>
      <c r="F499" s="201"/>
      <c r="G499" s="201"/>
      <c r="H499" s="201"/>
      <c r="I499" s="201"/>
    </row>
    <row r="500" spans="1:9">
      <c r="A500" s="166" t="str">
        <f>IF(C500="","",IF(COUNTIF($C$3:C500,C500)&gt;1,"",MAX($A$2:A499)+1))</f>
        <v/>
      </c>
      <c r="B500" s="167"/>
      <c r="C500" s="201"/>
      <c r="D500" s="201"/>
      <c r="E500" s="201"/>
      <c r="F500" s="201"/>
      <c r="G500" s="201"/>
      <c r="H500" s="201"/>
      <c r="I500" s="201"/>
    </row>
    <row r="501" spans="1:9">
      <c r="A501" s="166" t="str">
        <f>IF(C501="","",IF(COUNTIF($C$3:C501,C501)&gt;1,"",MAX($A$2:A500)+1))</f>
        <v/>
      </c>
      <c r="B501" s="167"/>
      <c r="C501" s="201"/>
      <c r="D501" s="201"/>
      <c r="E501" s="201"/>
      <c r="F501" s="201"/>
      <c r="G501" s="201"/>
      <c r="H501" s="201"/>
      <c r="I501" s="201"/>
    </row>
    <row r="502" spans="1:9">
      <c r="A502" s="166" t="str">
        <f>IF(C502="","",IF(COUNTIF($C$3:C502,C502)&gt;1,"",MAX($A$2:A501)+1))</f>
        <v/>
      </c>
      <c r="B502" s="167"/>
      <c r="C502" s="201"/>
      <c r="D502" s="201"/>
      <c r="E502" s="201"/>
      <c r="F502" s="201"/>
      <c r="G502" s="201"/>
      <c r="H502" s="201"/>
      <c r="I502" s="201"/>
    </row>
    <row r="503" spans="1:9">
      <c r="A503" s="166" t="str">
        <f>IF(C503="","",IF(COUNTIF($C$3:C503,C503)&gt;1,"",MAX($A$2:A502)+1))</f>
        <v/>
      </c>
      <c r="B503" s="167"/>
      <c r="C503" s="201"/>
      <c r="D503" s="201"/>
      <c r="E503" s="201"/>
      <c r="F503" s="201"/>
      <c r="G503" s="201"/>
      <c r="H503" s="201"/>
      <c r="I503" s="201"/>
    </row>
    <row r="504" spans="1:9">
      <c r="A504" s="166" t="str">
        <f>IF(C504="","",IF(COUNTIF($C$3:C504,C504)&gt;1,"",MAX($A$2:A503)+1))</f>
        <v/>
      </c>
      <c r="B504" s="167"/>
      <c r="C504" s="201"/>
      <c r="D504" s="201"/>
      <c r="E504" s="201"/>
      <c r="F504" s="201"/>
      <c r="G504" s="201"/>
      <c r="H504" s="201"/>
      <c r="I504" s="201"/>
    </row>
    <row r="505" spans="1:9">
      <c r="A505" s="166" t="str">
        <f>IF(C505="","",IF(COUNTIF($C$3:C505,C505)&gt;1,"",MAX($A$2:A504)+1))</f>
        <v/>
      </c>
      <c r="B505" s="167"/>
      <c r="C505" s="201"/>
      <c r="D505" s="201"/>
      <c r="E505" s="201"/>
      <c r="F505" s="201"/>
      <c r="G505" s="201"/>
      <c r="H505" s="201"/>
      <c r="I505" s="201"/>
    </row>
    <row r="506" spans="1:9">
      <c r="A506" s="166" t="str">
        <f>IF(C506="","",IF(COUNTIF($C$3:C506,C506)&gt;1,"",MAX($A$2:A505)+1))</f>
        <v/>
      </c>
      <c r="B506" s="167"/>
      <c r="C506" s="201"/>
      <c r="D506" s="201"/>
      <c r="E506" s="201"/>
      <c r="F506" s="201"/>
      <c r="G506" s="201"/>
      <c r="H506" s="201"/>
      <c r="I506" s="201"/>
    </row>
    <row r="507" spans="1:9">
      <c r="A507" s="166" t="str">
        <f>IF(C507="","",IF(COUNTIF($C$3:C507,C507)&gt;1,"",MAX($A$2:A506)+1))</f>
        <v/>
      </c>
      <c r="B507" s="167"/>
      <c r="C507" s="201"/>
      <c r="D507" s="201"/>
      <c r="E507" s="201"/>
      <c r="F507" s="201"/>
      <c r="G507" s="201"/>
      <c r="H507" s="201"/>
      <c r="I507" s="201"/>
    </row>
    <row r="508" spans="1:9">
      <c r="A508" s="166" t="str">
        <f>IF(C508="","",IF(COUNTIF($C$3:C508,C508)&gt;1,"",MAX($A$2:A507)+1))</f>
        <v/>
      </c>
      <c r="B508" s="167"/>
      <c r="C508" s="201"/>
      <c r="D508" s="201"/>
      <c r="E508" s="201"/>
      <c r="F508" s="201"/>
      <c r="G508" s="201"/>
      <c r="H508" s="201"/>
      <c r="I508" s="201"/>
    </row>
    <row r="509" spans="1:9">
      <c r="A509" s="166" t="str">
        <f>IF(C509="","",IF(COUNTIF($C$3:C509,C509)&gt;1,"",MAX($A$2:A508)+1))</f>
        <v/>
      </c>
      <c r="B509" s="167"/>
      <c r="C509" s="201"/>
      <c r="D509" s="201"/>
      <c r="E509" s="201"/>
      <c r="F509" s="201"/>
      <c r="G509" s="201"/>
      <c r="H509" s="201"/>
      <c r="I509" s="201"/>
    </row>
    <row r="510" spans="1:9">
      <c r="A510" s="166" t="str">
        <f>IF(C510="","",IF(COUNTIF($C$3:C510,C510)&gt;1,"",MAX($A$2:A509)+1))</f>
        <v/>
      </c>
      <c r="B510" s="167"/>
      <c r="C510" s="201"/>
      <c r="D510" s="201"/>
      <c r="E510" s="201"/>
      <c r="F510" s="201"/>
      <c r="G510" s="201"/>
      <c r="H510" s="201"/>
      <c r="I510" s="201"/>
    </row>
    <row r="511" spans="1:9">
      <c r="A511" s="166" t="str">
        <f>IF(C511="","",IF(COUNTIF($C$3:C511,C511)&gt;1,"",MAX($A$2:A510)+1))</f>
        <v/>
      </c>
      <c r="B511" s="167"/>
      <c r="C511" s="201"/>
      <c r="D511" s="201"/>
      <c r="E511" s="201"/>
      <c r="F511" s="201"/>
      <c r="G511" s="201"/>
      <c r="H511" s="201"/>
      <c r="I511" s="201"/>
    </row>
    <row r="512" spans="1:9">
      <c r="A512" s="166" t="str">
        <f>IF(C512="","",IF(COUNTIF($C$3:C512,C512)&gt;1,"",MAX($A$2:A511)+1))</f>
        <v/>
      </c>
      <c r="B512" s="167"/>
      <c r="C512" s="201"/>
      <c r="D512" s="201"/>
      <c r="E512" s="201"/>
      <c r="F512" s="201"/>
      <c r="G512" s="201"/>
      <c r="H512" s="201"/>
      <c r="I512" s="201"/>
    </row>
    <row r="513" spans="1:9">
      <c r="A513" s="166" t="str">
        <f>IF(C513="","",IF(COUNTIF($C$3:C513,C513)&gt;1,"",MAX($A$2:A512)+1))</f>
        <v/>
      </c>
      <c r="B513" s="167"/>
      <c r="C513" s="201"/>
      <c r="D513" s="201"/>
      <c r="E513" s="201"/>
      <c r="F513" s="201"/>
      <c r="G513" s="201"/>
      <c r="H513" s="201"/>
      <c r="I513" s="201"/>
    </row>
    <row r="514" spans="1:9">
      <c r="A514" s="166" t="str">
        <f>IF(C514="","",IF(COUNTIF($C$3:C514,C514)&gt;1,"",MAX($A$2:A513)+1))</f>
        <v/>
      </c>
      <c r="B514" s="167"/>
      <c r="C514" s="201"/>
      <c r="D514" s="201"/>
      <c r="E514" s="201"/>
      <c r="F514" s="201"/>
      <c r="G514" s="201"/>
      <c r="H514" s="201"/>
      <c r="I514" s="201"/>
    </row>
    <row r="515" spans="1:9">
      <c r="A515" s="166" t="str">
        <f>IF(C515="","",IF(COUNTIF($C$3:C515,C515)&gt;1,"",MAX($A$2:A514)+1))</f>
        <v/>
      </c>
      <c r="B515" s="167"/>
      <c r="C515" s="201"/>
      <c r="D515" s="201"/>
      <c r="E515" s="201"/>
      <c r="F515" s="201"/>
      <c r="G515" s="201"/>
      <c r="H515" s="201"/>
      <c r="I515" s="201"/>
    </row>
    <row r="516" spans="1:9">
      <c r="A516" s="166" t="str">
        <f>IF(C516="","",IF(COUNTIF($C$3:C516,C516)&gt;1,"",MAX($A$2:A515)+1))</f>
        <v/>
      </c>
      <c r="B516" s="167"/>
      <c r="C516" s="201"/>
      <c r="D516" s="201"/>
      <c r="E516" s="201"/>
      <c r="F516" s="201"/>
      <c r="G516" s="201"/>
      <c r="H516" s="201"/>
      <c r="I516" s="201"/>
    </row>
    <row r="517" spans="1:9">
      <c r="A517" s="166" t="str">
        <f>IF(C517="","",IF(COUNTIF($C$3:C517,C517)&gt;1,"",MAX($A$2:A516)+1))</f>
        <v/>
      </c>
      <c r="B517" s="167"/>
      <c r="C517" s="201"/>
      <c r="D517" s="201"/>
      <c r="E517" s="201"/>
      <c r="F517" s="201"/>
      <c r="G517" s="201"/>
      <c r="H517" s="201"/>
      <c r="I517" s="201"/>
    </row>
    <row r="518" spans="1:9">
      <c r="A518" s="166" t="str">
        <f>IF(C518="","",IF(COUNTIF($C$3:C518,C518)&gt;1,"",MAX($A$2:A517)+1))</f>
        <v/>
      </c>
      <c r="B518" s="167"/>
      <c r="C518" s="201"/>
      <c r="D518" s="201"/>
      <c r="E518" s="201"/>
      <c r="F518" s="201"/>
      <c r="G518" s="201"/>
      <c r="H518" s="201"/>
      <c r="I518" s="201"/>
    </row>
    <row r="519" spans="1:9">
      <c r="A519" s="166" t="str">
        <f>IF(C519="","",IF(COUNTIF($C$3:C519,C519)&gt;1,"",MAX($A$2:A518)+1))</f>
        <v/>
      </c>
      <c r="B519" s="167"/>
      <c r="C519" s="201"/>
      <c r="D519" s="201"/>
      <c r="E519" s="201"/>
      <c r="F519" s="201"/>
      <c r="G519" s="201"/>
      <c r="H519" s="201"/>
      <c r="I519" s="201"/>
    </row>
    <row r="520" spans="1:9">
      <c r="A520" s="166" t="str">
        <f>IF(C520="","",IF(COUNTIF($C$3:C520,C520)&gt;1,"",MAX($A$2:A519)+1))</f>
        <v/>
      </c>
      <c r="B520" s="167"/>
      <c r="C520" s="201"/>
      <c r="D520" s="201"/>
      <c r="E520" s="201"/>
      <c r="F520" s="201"/>
      <c r="G520" s="201"/>
      <c r="H520" s="201"/>
      <c r="I520" s="201"/>
    </row>
    <row r="521" spans="1:9">
      <c r="A521" s="166" t="str">
        <f>IF(C521="","",IF(COUNTIF($C$3:C521,C521)&gt;1,"",MAX($A$2:A520)+1))</f>
        <v/>
      </c>
      <c r="B521" s="167"/>
      <c r="C521" s="201"/>
      <c r="D521" s="201"/>
      <c r="E521" s="201"/>
      <c r="F521" s="201"/>
      <c r="G521" s="201"/>
      <c r="H521" s="201"/>
      <c r="I521" s="201"/>
    </row>
    <row r="522" spans="1:9">
      <c r="A522" s="166" t="str">
        <f>IF(C522="","",IF(COUNTIF($C$3:C522,C522)&gt;1,"",MAX($A$2:A521)+1))</f>
        <v/>
      </c>
      <c r="B522" s="167"/>
      <c r="C522" s="201"/>
      <c r="D522" s="201"/>
      <c r="E522" s="201"/>
      <c r="F522" s="201"/>
      <c r="G522" s="201"/>
      <c r="H522" s="201"/>
      <c r="I522" s="201"/>
    </row>
    <row r="523" spans="1:9">
      <c r="A523" s="166" t="str">
        <f>IF(C523="","",IF(COUNTIF($C$3:C523,C523)&gt;1,"",MAX($A$2:A522)+1))</f>
        <v/>
      </c>
      <c r="B523" s="167"/>
      <c r="C523" s="201"/>
      <c r="D523" s="201"/>
      <c r="E523" s="201"/>
      <c r="F523" s="201"/>
      <c r="G523" s="201"/>
      <c r="H523" s="201"/>
      <c r="I523" s="201"/>
    </row>
    <row r="524" spans="1:9">
      <c r="A524" s="166" t="str">
        <f>IF(C524="","",IF(COUNTIF($C$3:C524,C524)&gt;1,"",MAX($A$2:A523)+1))</f>
        <v/>
      </c>
      <c r="B524" s="167"/>
      <c r="C524" s="201"/>
      <c r="D524" s="201"/>
      <c r="E524" s="201"/>
      <c r="F524" s="201"/>
      <c r="G524" s="201"/>
      <c r="H524" s="201"/>
      <c r="I524" s="201"/>
    </row>
    <row r="525" spans="1:9">
      <c r="A525" s="166" t="str">
        <f>IF(C525="","",IF(COUNTIF($C$3:C525,C525)&gt;1,"",MAX($A$2:A524)+1))</f>
        <v/>
      </c>
      <c r="B525" s="167"/>
      <c r="C525" s="201"/>
      <c r="D525" s="201"/>
      <c r="E525" s="201"/>
      <c r="F525" s="201"/>
      <c r="G525" s="201"/>
      <c r="H525" s="201"/>
      <c r="I525" s="201"/>
    </row>
    <row r="526" spans="1:9">
      <c r="A526" s="166" t="str">
        <f>IF(C526="","",IF(COUNTIF($C$3:C526,C526)&gt;1,"",MAX($A$2:A525)+1))</f>
        <v/>
      </c>
      <c r="B526" s="167"/>
      <c r="C526" s="201"/>
      <c r="D526" s="201"/>
      <c r="E526" s="201"/>
      <c r="F526" s="201"/>
      <c r="G526" s="201"/>
      <c r="H526" s="201"/>
      <c r="I526" s="201"/>
    </row>
    <row r="527" spans="1:9">
      <c r="A527" s="166" t="str">
        <f>IF(C527="","",IF(COUNTIF($C$3:C527,C527)&gt;1,"",MAX($A$2:A526)+1))</f>
        <v/>
      </c>
      <c r="B527" s="167"/>
      <c r="C527" s="201"/>
      <c r="D527" s="201"/>
      <c r="E527" s="201"/>
      <c r="F527" s="201"/>
      <c r="G527" s="201"/>
      <c r="H527" s="201"/>
      <c r="I527" s="201"/>
    </row>
    <row r="528" spans="1:9">
      <c r="A528" s="166" t="str">
        <f>IF(C528="","",IF(COUNTIF($C$3:C528,C528)&gt;1,"",MAX($A$2:A527)+1))</f>
        <v/>
      </c>
      <c r="B528" s="167"/>
      <c r="C528" s="201"/>
      <c r="D528" s="201"/>
      <c r="E528" s="201"/>
      <c r="F528" s="201"/>
      <c r="G528" s="201"/>
      <c r="H528" s="201"/>
      <c r="I528" s="201"/>
    </row>
    <row r="529" spans="1:9">
      <c r="A529" s="166" t="str">
        <f>IF(C529="","",IF(COUNTIF($C$3:C529,C529)&gt;1,"",MAX($A$2:A528)+1))</f>
        <v/>
      </c>
      <c r="B529" s="167"/>
      <c r="C529" s="201"/>
      <c r="D529" s="201"/>
      <c r="E529" s="201"/>
      <c r="F529" s="201"/>
      <c r="G529" s="201"/>
      <c r="H529" s="201"/>
      <c r="I529" s="201"/>
    </row>
    <row r="530" spans="1:9">
      <c r="A530" s="166" t="str">
        <f>IF(C530="","",IF(COUNTIF($C$3:C530,C530)&gt;1,"",MAX($A$2:A529)+1))</f>
        <v/>
      </c>
      <c r="B530" s="167"/>
      <c r="C530" s="201"/>
      <c r="D530" s="201"/>
      <c r="E530" s="201"/>
      <c r="F530" s="201"/>
      <c r="G530" s="201"/>
      <c r="H530" s="201"/>
      <c r="I530" s="201"/>
    </row>
    <row r="531" spans="1:9">
      <c r="A531" s="166" t="str">
        <f>IF(C531="","",IF(COUNTIF($C$3:C531,C531)&gt;1,"",MAX($A$2:A530)+1))</f>
        <v/>
      </c>
      <c r="B531" s="167"/>
      <c r="C531" s="201"/>
      <c r="D531" s="201"/>
      <c r="E531" s="201"/>
      <c r="F531" s="201"/>
      <c r="G531" s="201"/>
      <c r="H531" s="201"/>
      <c r="I531" s="201"/>
    </row>
    <row r="532" spans="1:9">
      <c r="A532" s="166" t="str">
        <f>IF(C532="","",IF(COUNTIF($C$3:C532,C532)&gt;1,"",MAX($A$2:A531)+1))</f>
        <v/>
      </c>
      <c r="B532" s="167"/>
      <c r="C532" s="201"/>
      <c r="D532" s="201"/>
      <c r="E532" s="201"/>
      <c r="F532" s="201"/>
      <c r="G532" s="201"/>
      <c r="H532" s="201"/>
      <c r="I532" s="201"/>
    </row>
    <row r="533" spans="1:9">
      <c r="A533" s="166" t="str">
        <f>IF(C533="","",IF(COUNTIF($C$3:C533,C533)&gt;1,"",MAX($A$2:A532)+1))</f>
        <v/>
      </c>
      <c r="B533" s="167"/>
      <c r="C533" s="201"/>
      <c r="D533" s="201"/>
      <c r="E533" s="201"/>
      <c r="F533" s="201"/>
      <c r="G533" s="201"/>
      <c r="H533" s="201"/>
      <c r="I533" s="201"/>
    </row>
    <row r="534" spans="1:9">
      <c r="A534" s="166" t="str">
        <f>IF(C534="","",IF(COUNTIF($C$3:C534,C534)&gt;1,"",MAX($A$2:A533)+1))</f>
        <v/>
      </c>
      <c r="B534" s="167"/>
      <c r="C534" s="201"/>
      <c r="D534" s="201"/>
      <c r="E534" s="201"/>
      <c r="F534" s="201"/>
      <c r="G534" s="201"/>
      <c r="H534" s="201"/>
      <c r="I534" s="201"/>
    </row>
    <row r="535" spans="1:9">
      <c r="A535" s="166" t="str">
        <f>IF(C535="","",IF(COUNTIF($C$3:C535,C535)&gt;1,"",MAX($A$2:A534)+1))</f>
        <v/>
      </c>
      <c r="B535" s="167"/>
      <c r="C535" s="201"/>
      <c r="D535" s="201"/>
      <c r="E535" s="201"/>
      <c r="F535" s="201"/>
      <c r="G535" s="201"/>
      <c r="H535" s="201"/>
      <c r="I535" s="201"/>
    </row>
    <row r="536" spans="1:9">
      <c r="A536" s="166" t="str">
        <f>IF(C536="","",IF(COUNTIF($C$3:C536,C536)&gt;1,"",MAX($A$2:A535)+1))</f>
        <v/>
      </c>
      <c r="B536" s="167"/>
      <c r="C536" s="201"/>
      <c r="D536" s="201"/>
      <c r="E536" s="201"/>
      <c r="F536" s="201"/>
      <c r="G536" s="201"/>
      <c r="H536" s="201"/>
      <c r="I536" s="201"/>
    </row>
    <row r="537" spans="1:9">
      <c r="A537" s="166" t="str">
        <f>IF(C537="","",IF(COUNTIF($C$3:C537,C537)&gt;1,"",MAX($A$2:A536)+1))</f>
        <v/>
      </c>
      <c r="B537" s="167"/>
      <c r="C537" s="201"/>
      <c r="D537" s="201"/>
      <c r="E537" s="201"/>
      <c r="F537" s="201"/>
      <c r="G537" s="201"/>
      <c r="H537" s="201"/>
      <c r="I537" s="201"/>
    </row>
    <row r="538" spans="1:9">
      <c r="A538" s="166" t="str">
        <f>IF(C538="","",IF(COUNTIF($C$3:C538,C538)&gt;1,"",MAX($A$2:A537)+1))</f>
        <v/>
      </c>
      <c r="B538" s="167"/>
      <c r="C538" s="201"/>
      <c r="D538" s="201"/>
      <c r="E538" s="201"/>
      <c r="F538" s="201"/>
      <c r="G538" s="201"/>
      <c r="H538" s="201"/>
      <c r="I538" s="201"/>
    </row>
    <row r="539" spans="1:9">
      <c r="A539" s="166" t="str">
        <f>IF(C539="","",IF(COUNTIF($C$3:C539,C539)&gt;1,"",MAX($A$2:A538)+1))</f>
        <v/>
      </c>
      <c r="B539" s="167"/>
      <c r="C539" s="201"/>
      <c r="D539" s="201"/>
      <c r="E539" s="201"/>
      <c r="F539" s="201"/>
      <c r="G539" s="201"/>
      <c r="H539" s="201"/>
      <c r="I539" s="201"/>
    </row>
    <row r="540" spans="1:9">
      <c r="A540" s="166" t="str">
        <f>IF(C540="","",IF(COUNTIF($C$3:C540,C540)&gt;1,"",MAX($A$2:A539)+1))</f>
        <v/>
      </c>
      <c r="B540" s="167"/>
      <c r="C540" s="201"/>
      <c r="D540" s="201"/>
      <c r="E540" s="201"/>
      <c r="F540" s="201"/>
      <c r="G540" s="201"/>
      <c r="H540" s="201"/>
      <c r="I540" s="201"/>
    </row>
    <row r="541" spans="1:9">
      <c r="A541" s="166" t="str">
        <f>IF(C541="","",IF(COUNTIF($C$3:C541,C541)&gt;1,"",MAX($A$2:A540)+1))</f>
        <v/>
      </c>
      <c r="B541" s="167"/>
      <c r="C541" s="201"/>
      <c r="D541" s="201"/>
      <c r="E541" s="201"/>
      <c r="F541" s="201"/>
      <c r="G541" s="201"/>
      <c r="H541" s="201"/>
      <c r="I541" s="201"/>
    </row>
    <row r="542" spans="1:9">
      <c r="A542" s="166" t="str">
        <f>IF(C542="","",IF(COUNTIF($C$3:C542,C542)&gt;1,"",MAX($A$2:A541)+1))</f>
        <v/>
      </c>
      <c r="B542" s="167"/>
      <c r="C542" s="201"/>
      <c r="D542" s="201"/>
      <c r="E542" s="201"/>
      <c r="F542" s="201"/>
      <c r="G542" s="201"/>
      <c r="H542" s="201"/>
      <c r="I542" s="201"/>
    </row>
    <row r="543" spans="1:9">
      <c r="A543" s="166" t="str">
        <f>IF(C543="","",IF(COUNTIF($C$3:C543,C543)&gt;1,"",MAX($A$2:A542)+1))</f>
        <v/>
      </c>
      <c r="B543" s="167"/>
      <c r="C543" s="201"/>
      <c r="D543" s="201"/>
      <c r="E543" s="201"/>
      <c r="F543" s="201"/>
      <c r="G543" s="201"/>
      <c r="H543" s="201"/>
      <c r="I543" s="201"/>
    </row>
    <row r="544" spans="1:9">
      <c r="A544" s="166" t="str">
        <f>IF(C544="","",IF(COUNTIF($C$3:C544,C544)&gt;1,"",MAX($A$2:A543)+1))</f>
        <v/>
      </c>
      <c r="B544" s="167"/>
      <c r="C544" s="201"/>
      <c r="D544" s="201"/>
      <c r="E544" s="201"/>
      <c r="F544" s="201"/>
      <c r="G544" s="201"/>
      <c r="H544" s="201"/>
      <c r="I544" s="201"/>
    </row>
    <row r="545" spans="1:9">
      <c r="A545" s="166" t="str">
        <f>IF(C545="","",IF(COUNTIF($C$3:C545,C545)&gt;1,"",MAX($A$2:A544)+1))</f>
        <v/>
      </c>
      <c r="B545" s="167"/>
      <c r="C545" s="201"/>
      <c r="D545" s="201"/>
      <c r="E545" s="201"/>
      <c r="F545" s="201"/>
      <c r="G545" s="201"/>
      <c r="H545" s="201"/>
      <c r="I545" s="201"/>
    </row>
    <row r="546" spans="1:9">
      <c r="A546" s="166" t="str">
        <f>IF(C546="","",IF(COUNTIF($C$3:C546,C546)&gt;1,"",MAX($A$2:A545)+1))</f>
        <v/>
      </c>
      <c r="B546" s="167"/>
      <c r="C546" s="201"/>
      <c r="D546" s="201"/>
      <c r="E546" s="201"/>
      <c r="F546" s="201"/>
      <c r="G546" s="201"/>
      <c r="H546" s="201"/>
      <c r="I546" s="201"/>
    </row>
    <row r="547" spans="1:9">
      <c r="A547" s="166" t="str">
        <f>IF(C547="","",IF(COUNTIF($C$3:C547,C547)&gt;1,"",MAX($A$2:A546)+1))</f>
        <v/>
      </c>
      <c r="B547" s="167"/>
      <c r="C547" s="201"/>
      <c r="D547" s="201"/>
      <c r="E547" s="201"/>
      <c r="F547" s="201"/>
      <c r="G547" s="201"/>
      <c r="H547" s="201"/>
      <c r="I547" s="201"/>
    </row>
    <row r="548" spans="1:9">
      <c r="A548" s="166" t="str">
        <f>IF(C548="","",IF(COUNTIF($C$3:C548,C548)&gt;1,"",MAX($A$2:A547)+1))</f>
        <v/>
      </c>
      <c r="B548" s="167"/>
      <c r="C548" s="201"/>
      <c r="D548" s="201"/>
      <c r="E548" s="201"/>
      <c r="F548" s="201"/>
      <c r="G548" s="201"/>
      <c r="H548" s="201"/>
      <c r="I548" s="201"/>
    </row>
    <row r="549" spans="1:9">
      <c r="A549" s="166" t="str">
        <f>IF(C549="","",IF(COUNTIF($C$3:C549,C549)&gt;1,"",MAX($A$2:A548)+1))</f>
        <v/>
      </c>
      <c r="B549" s="167"/>
      <c r="C549" s="201"/>
      <c r="D549" s="201"/>
      <c r="E549" s="201"/>
      <c r="F549" s="201"/>
      <c r="G549" s="201"/>
      <c r="H549" s="201"/>
      <c r="I549" s="201"/>
    </row>
    <row r="550" spans="1:9">
      <c r="A550" s="166" t="str">
        <f>IF(C550="","",IF(COUNTIF($C$3:C550,C550)&gt;1,"",MAX($A$2:A549)+1))</f>
        <v/>
      </c>
      <c r="B550" s="167"/>
      <c r="C550" s="201"/>
      <c r="D550" s="201"/>
      <c r="E550" s="201"/>
      <c r="F550" s="201"/>
      <c r="G550" s="201"/>
      <c r="H550" s="201"/>
      <c r="I550" s="201"/>
    </row>
    <row r="551" spans="1:9">
      <c r="A551" s="166" t="str">
        <f>IF(C551="","",IF(COUNTIF($C$3:C551,C551)&gt;1,"",MAX($A$2:A550)+1))</f>
        <v/>
      </c>
      <c r="B551" s="167"/>
      <c r="C551" s="201"/>
      <c r="D551" s="201"/>
      <c r="E551" s="201"/>
      <c r="F551" s="201"/>
      <c r="G551" s="201"/>
      <c r="H551" s="201"/>
      <c r="I551" s="201"/>
    </row>
    <row r="552" spans="1:9">
      <c r="A552" s="166" t="str">
        <f>IF(C552="","",IF(COUNTIF($C$3:C552,C552)&gt;1,"",MAX($A$2:A551)+1))</f>
        <v/>
      </c>
      <c r="B552" s="167"/>
      <c r="C552" s="201"/>
      <c r="D552" s="201"/>
      <c r="E552" s="201"/>
      <c r="F552" s="201"/>
      <c r="G552" s="201"/>
      <c r="H552" s="201"/>
      <c r="I552" s="201"/>
    </row>
    <row r="553" spans="1:9">
      <c r="A553" s="166" t="str">
        <f>IF(C553="","",IF(COUNTIF($C$3:C553,C553)&gt;1,"",MAX($A$2:A552)+1))</f>
        <v/>
      </c>
      <c r="B553" s="167"/>
      <c r="C553" s="201"/>
      <c r="D553" s="201"/>
      <c r="E553" s="201"/>
      <c r="F553" s="201"/>
      <c r="G553" s="201"/>
      <c r="H553" s="201"/>
      <c r="I553" s="201"/>
    </row>
    <row r="554" spans="1:9">
      <c r="A554" s="166" t="str">
        <f>IF(C554="","",IF(COUNTIF($C$3:C554,C554)&gt;1,"",MAX($A$2:A553)+1))</f>
        <v/>
      </c>
      <c r="B554" s="167"/>
      <c r="C554" s="201"/>
      <c r="D554" s="201"/>
      <c r="E554" s="201"/>
      <c r="F554" s="201"/>
      <c r="G554" s="201"/>
      <c r="H554" s="201"/>
      <c r="I554" s="201"/>
    </row>
    <row r="555" spans="1:9">
      <c r="A555" s="166" t="str">
        <f>IF(C555="","",IF(COUNTIF($C$3:C555,C555)&gt;1,"",MAX($A$2:A554)+1))</f>
        <v/>
      </c>
      <c r="B555" s="167"/>
      <c r="C555" s="201"/>
      <c r="D555" s="201"/>
      <c r="E555" s="201"/>
      <c r="F555" s="201"/>
      <c r="G555" s="201"/>
      <c r="H555" s="201"/>
      <c r="I555" s="201"/>
    </row>
    <row r="556" spans="1:9">
      <c r="A556" s="166" t="str">
        <f>IF(C556="","",IF(COUNTIF($C$3:C556,C556)&gt;1,"",MAX($A$2:A555)+1))</f>
        <v/>
      </c>
      <c r="B556" s="167"/>
      <c r="C556" s="201"/>
      <c r="D556" s="201"/>
      <c r="E556" s="201"/>
      <c r="F556" s="201"/>
      <c r="G556" s="201"/>
      <c r="H556" s="201"/>
      <c r="I556" s="201"/>
    </row>
    <row r="557" spans="1:9">
      <c r="A557" s="166" t="str">
        <f>IF(C557="","",IF(COUNTIF($C$3:C557,C557)&gt;1,"",MAX($A$2:A556)+1))</f>
        <v/>
      </c>
      <c r="B557" s="167"/>
      <c r="C557" s="201"/>
      <c r="D557" s="201"/>
      <c r="E557" s="201"/>
      <c r="F557" s="201"/>
      <c r="G557" s="201"/>
      <c r="H557" s="201"/>
      <c r="I557" s="201"/>
    </row>
    <row r="558" spans="1:9">
      <c r="A558" s="166" t="str">
        <f>IF(C558="","",IF(COUNTIF($C$3:C558,C558)&gt;1,"",MAX($A$2:A557)+1))</f>
        <v/>
      </c>
      <c r="B558" s="167"/>
      <c r="C558" s="201"/>
      <c r="D558" s="201"/>
      <c r="E558" s="201"/>
      <c r="F558" s="201"/>
      <c r="G558" s="201"/>
      <c r="H558" s="201"/>
      <c r="I558" s="201"/>
    </row>
    <row r="559" spans="1:9">
      <c r="A559" s="166" t="str">
        <f>IF(C559="","",IF(COUNTIF($C$3:C559,C559)&gt;1,"",MAX($A$2:A558)+1))</f>
        <v/>
      </c>
      <c r="B559" s="167"/>
      <c r="C559" s="201"/>
      <c r="D559" s="201"/>
      <c r="E559" s="201"/>
      <c r="F559" s="201"/>
      <c r="G559" s="201"/>
      <c r="H559" s="201"/>
      <c r="I559" s="201"/>
    </row>
    <row r="560" spans="1:9">
      <c r="A560" s="166" t="str">
        <f>IF(C560="","",IF(COUNTIF($C$3:C560,C560)&gt;1,"",MAX($A$2:A559)+1))</f>
        <v/>
      </c>
      <c r="B560" s="167"/>
      <c r="C560" s="201"/>
      <c r="D560" s="201"/>
      <c r="E560" s="201"/>
      <c r="F560" s="201"/>
      <c r="G560" s="201"/>
      <c r="H560" s="201"/>
      <c r="I560" s="201"/>
    </row>
    <row r="561" spans="1:9">
      <c r="A561" s="166" t="str">
        <f>IF(C561="","",IF(COUNTIF($C$3:C561,C561)&gt;1,"",MAX($A$2:A560)+1))</f>
        <v/>
      </c>
      <c r="B561" s="167"/>
      <c r="C561" s="201"/>
      <c r="D561" s="201"/>
      <c r="E561" s="201"/>
      <c r="F561" s="201"/>
      <c r="G561" s="201"/>
      <c r="H561" s="201"/>
      <c r="I561" s="201"/>
    </row>
    <row r="562" spans="1:9">
      <c r="A562" s="166" t="str">
        <f>IF(C562="","",IF(COUNTIF($C$3:C562,C562)&gt;1,"",MAX($A$2:A561)+1))</f>
        <v/>
      </c>
      <c r="B562" s="167"/>
      <c r="C562" s="201"/>
      <c r="D562" s="201"/>
      <c r="E562" s="201"/>
      <c r="F562" s="201"/>
      <c r="G562" s="201"/>
      <c r="H562" s="201"/>
      <c r="I562" s="201"/>
    </row>
    <row r="563" spans="1:9">
      <c r="A563" s="166" t="str">
        <f>IF(C563="","",IF(COUNTIF($C$3:C563,C563)&gt;1,"",MAX($A$2:A562)+1))</f>
        <v/>
      </c>
      <c r="B563" s="167"/>
      <c r="C563" s="201"/>
      <c r="D563" s="201"/>
      <c r="E563" s="201"/>
      <c r="F563" s="201"/>
      <c r="G563" s="201"/>
      <c r="H563" s="201"/>
      <c r="I563" s="201"/>
    </row>
    <row r="564" spans="1:9">
      <c r="A564" s="166" t="str">
        <f>IF(C564="","",IF(COUNTIF($C$3:C564,C564)&gt;1,"",MAX($A$2:A563)+1))</f>
        <v/>
      </c>
      <c r="B564" s="167"/>
      <c r="C564" s="201"/>
      <c r="D564" s="201"/>
      <c r="E564" s="201"/>
      <c r="F564" s="201"/>
      <c r="G564" s="201"/>
      <c r="H564" s="201"/>
      <c r="I564" s="201"/>
    </row>
    <row r="565" spans="1:9">
      <c r="A565" s="166" t="str">
        <f>IF(C565="","",IF(COUNTIF($C$3:C565,C565)&gt;1,"",MAX($A$2:A564)+1))</f>
        <v/>
      </c>
      <c r="B565" s="167"/>
      <c r="C565" s="201"/>
      <c r="D565" s="201"/>
      <c r="E565" s="201"/>
      <c r="F565" s="201"/>
      <c r="G565" s="201"/>
      <c r="H565" s="201"/>
      <c r="I565" s="201"/>
    </row>
    <row r="566" spans="1:9">
      <c r="A566" s="166" t="str">
        <f>IF(C566="","",IF(COUNTIF($C$3:C566,C566)&gt;1,"",MAX($A$2:A565)+1))</f>
        <v/>
      </c>
      <c r="B566" s="167"/>
      <c r="C566" s="201"/>
      <c r="D566" s="201"/>
      <c r="E566" s="201"/>
      <c r="F566" s="201"/>
      <c r="G566" s="201"/>
      <c r="H566" s="201"/>
      <c r="I566" s="201"/>
    </row>
    <row r="567" spans="1:9">
      <c r="A567" s="166" t="str">
        <f>IF(C567="","",IF(COUNTIF($C$3:C567,C567)&gt;1,"",MAX($A$2:A566)+1))</f>
        <v/>
      </c>
      <c r="B567" s="167"/>
      <c r="C567" s="201"/>
      <c r="D567" s="201"/>
      <c r="E567" s="201"/>
      <c r="F567" s="201"/>
      <c r="G567" s="201"/>
      <c r="H567" s="201"/>
      <c r="I567" s="201"/>
    </row>
    <row r="568" spans="1:9">
      <c r="A568" s="166" t="str">
        <f>IF(C568="","",IF(COUNTIF($C$3:C568,C568)&gt;1,"",MAX($A$2:A567)+1))</f>
        <v/>
      </c>
      <c r="B568" s="167"/>
      <c r="C568" s="201"/>
      <c r="D568" s="201"/>
      <c r="E568" s="201"/>
      <c r="F568" s="201"/>
      <c r="G568" s="201"/>
      <c r="H568" s="201"/>
      <c r="I568" s="201"/>
    </row>
    <row r="569" spans="1:9">
      <c r="A569" s="166" t="str">
        <f>IF(C569="","",IF(COUNTIF($C$3:C569,C569)&gt;1,"",MAX($A$2:A568)+1))</f>
        <v/>
      </c>
      <c r="B569" s="167"/>
      <c r="C569" s="201"/>
      <c r="D569" s="201"/>
      <c r="E569" s="201"/>
      <c r="F569" s="201"/>
      <c r="G569" s="201"/>
      <c r="H569" s="201"/>
      <c r="I569" s="201"/>
    </row>
    <row r="570" spans="1:9">
      <c r="A570" s="166" t="str">
        <f>IF(C570="","",IF(COUNTIF($C$3:C570,C570)&gt;1,"",MAX($A$2:A569)+1))</f>
        <v/>
      </c>
      <c r="B570" s="167"/>
      <c r="C570" s="201"/>
      <c r="D570" s="201"/>
      <c r="E570" s="201"/>
      <c r="F570" s="201"/>
      <c r="G570" s="201"/>
      <c r="H570" s="201"/>
      <c r="I570" s="201"/>
    </row>
    <row r="571" spans="1:9">
      <c r="A571" s="166" t="str">
        <f>IF(C571="","",IF(COUNTIF($C$3:C571,C571)&gt;1,"",MAX($A$2:A570)+1))</f>
        <v/>
      </c>
      <c r="B571" s="167"/>
      <c r="C571" s="201"/>
      <c r="D571" s="201"/>
      <c r="E571" s="201"/>
      <c r="F571" s="201"/>
      <c r="G571" s="201"/>
      <c r="H571" s="201"/>
      <c r="I571" s="201"/>
    </row>
    <row r="572" spans="1:9">
      <c r="A572" s="166" t="str">
        <f>IF(C572="","",IF(COUNTIF($C$3:C572,C572)&gt;1,"",MAX($A$2:A571)+1))</f>
        <v/>
      </c>
      <c r="B572" s="167"/>
      <c r="C572" s="201"/>
      <c r="D572" s="201"/>
      <c r="E572" s="201"/>
      <c r="F572" s="201"/>
      <c r="G572" s="201"/>
      <c r="H572" s="201"/>
      <c r="I572" s="201"/>
    </row>
    <row r="573" spans="1:9">
      <c r="A573" s="166" t="str">
        <f>IF(C573="","",IF(COUNTIF($C$3:C573,C573)&gt;1,"",MAX($A$2:A572)+1))</f>
        <v/>
      </c>
      <c r="B573" s="167"/>
      <c r="C573" s="201"/>
      <c r="D573" s="201"/>
      <c r="E573" s="201"/>
      <c r="F573" s="201"/>
      <c r="G573" s="201"/>
      <c r="H573" s="201"/>
      <c r="I573" s="201"/>
    </row>
    <row r="574" spans="1:9">
      <c r="A574" s="166" t="str">
        <f>IF(C574="","",IF(COUNTIF($C$3:C574,C574)&gt;1,"",MAX($A$2:A573)+1))</f>
        <v/>
      </c>
      <c r="B574" s="167"/>
      <c r="C574" s="201"/>
      <c r="D574" s="201"/>
      <c r="E574" s="201"/>
      <c r="F574" s="201"/>
      <c r="G574" s="201"/>
      <c r="H574" s="201"/>
      <c r="I574" s="201"/>
    </row>
    <row r="575" spans="1:9">
      <c r="A575" s="166" t="str">
        <f>IF(C575="","",IF(COUNTIF($C$3:C575,C575)&gt;1,"",MAX($A$2:A574)+1))</f>
        <v/>
      </c>
      <c r="B575" s="167"/>
      <c r="C575" s="201"/>
      <c r="D575" s="201"/>
      <c r="E575" s="201"/>
      <c r="F575" s="201"/>
      <c r="G575" s="201"/>
      <c r="H575" s="201"/>
      <c r="I575" s="201"/>
    </row>
    <row r="576" spans="1:9">
      <c r="A576" s="166" t="str">
        <f>IF(C576="","",IF(COUNTIF($C$3:C576,C576)&gt;1,"",MAX($A$2:A575)+1))</f>
        <v/>
      </c>
      <c r="B576" s="167"/>
      <c r="C576" s="201"/>
      <c r="D576" s="201"/>
      <c r="E576" s="201"/>
      <c r="F576" s="201"/>
      <c r="G576" s="201"/>
      <c r="H576" s="201"/>
      <c r="I576" s="201"/>
    </row>
    <row r="577" spans="1:9">
      <c r="A577" s="166" t="str">
        <f>IF(C577="","",IF(COUNTIF($C$3:C577,C577)&gt;1,"",MAX($A$2:A576)+1))</f>
        <v/>
      </c>
      <c r="B577" s="167"/>
      <c r="C577" s="201"/>
      <c r="D577" s="201"/>
      <c r="E577" s="201"/>
      <c r="F577" s="201"/>
      <c r="G577" s="201"/>
      <c r="H577" s="201"/>
      <c r="I577" s="201"/>
    </row>
    <row r="578" spans="1:9">
      <c r="A578" s="166" t="str">
        <f>IF(C578="","",IF(COUNTIF($C$3:C578,C578)&gt;1,"",MAX($A$2:A577)+1))</f>
        <v/>
      </c>
      <c r="B578" s="167"/>
      <c r="C578" s="201"/>
      <c r="D578" s="201"/>
      <c r="E578" s="201"/>
      <c r="F578" s="201"/>
      <c r="G578" s="201"/>
      <c r="H578" s="201"/>
      <c r="I578" s="201"/>
    </row>
    <row r="579" spans="1:9">
      <c r="A579" s="166" t="str">
        <f>IF(C579="","",IF(COUNTIF($C$3:C579,C579)&gt;1,"",MAX($A$2:A578)+1))</f>
        <v/>
      </c>
      <c r="B579" s="167"/>
      <c r="C579" s="201"/>
      <c r="D579" s="201"/>
      <c r="E579" s="201"/>
      <c r="F579" s="201"/>
      <c r="G579" s="201"/>
      <c r="H579" s="201"/>
      <c r="I579" s="201"/>
    </row>
    <row r="580" spans="1:9">
      <c r="A580" s="166" t="str">
        <f>IF(C580="","",IF(COUNTIF($C$3:C580,C580)&gt;1,"",MAX($A$2:A579)+1))</f>
        <v/>
      </c>
      <c r="B580" s="167"/>
      <c r="C580" s="201"/>
      <c r="D580" s="201"/>
      <c r="E580" s="201"/>
      <c r="F580" s="201"/>
      <c r="G580" s="201"/>
      <c r="H580" s="201"/>
      <c r="I580" s="201"/>
    </row>
    <row r="581" spans="1:9">
      <c r="A581" s="166" t="str">
        <f>IF(C581="","",IF(COUNTIF($C$3:C581,C581)&gt;1,"",MAX($A$2:A580)+1))</f>
        <v/>
      </c>
      <c r="B581" s="167"/>
      <c r="C581" s="201"/>
      <c r="D581" s="201"/>
      <c r="E581" s="201"/>
      <c r="F581" s="201"/>
      <c r="G581" s="201"/>
      <c r="H581" s="201"/>
      <c r="I581" s="201"/>
    </row>
    <row r="582" spans="1:9">
      <c r="A582" s="166" t="str">
        <f>IF(C582="","",IF(COUNTIF($C$3:C582,C582)&gt;1,"",MAX($A$2:A581)+1))</f>
        <v/>
      </c>
      <c r="B582" s="167"/>
      <c r="C582" s="201"/>
      <c r="D582" s="201"/>
      <c r="E582" s="201"/>
      <c r="F582" s="201"/>
      <c r="G582" s="201"/>
      <c r="H582" s="201"/>
      <c r="I582" s="201"/>
    </row>
    <row r="583" spans="1:9">
      <c r="A583" s="166" t="str">
        <f>IF(C583="","",IF(COUNTIF($C$3:C583,C583)&gt;1,"",MAX($A$2:A582)+1))</f>
        <v/>
      </c>
      <c r="B583" s="167"/>
      <c r="C583" s="201"/>
      <c r="D583" s="201"/>
      <c r="E583" s="201"/>
      <c r="F583" s="201"/>
      <c r="G583" s="201"/>
      <c r="H583" s="201"/>
      <c r="I583" s="201"/>
    </row>
    <row r="584" spans="1:9">
      <c r="A584" s="166" t="str">
        <f>IF(C584="","",IF(COUNTIF($C$3:C584,C584)&gt;1,"",MAX($A$2:A583)+1))</f>
        <v/>
      </c>
      <c r="B584" s="167"/>
      <c r="C584" s="201"/>
      <c r="D584" s="201"/>
      <c r="E584" s="201"/>
      <c r="F584" s="201"/>
      <c r="G584" s="201"/>
      <c r="H584" s="201"/>
      <c r="I584" s="201"/>
    </row>
    <row r="585" spans="1:9">
      <c r="A585" s="166" t="str">
        <f>IF(C585="","",IF(COUNTIF($C$3:C585,C585)&gt;1,"",MAX($A$2:A584)+1))</f>
        <v/>
      </c>
      <c r="B585" s="167"/>
      <c r="C585" s="201"/>
      <c r="D585" s="201"/>
      <c r="E585" s="201"/>
      <c r="F585" s="201"/>
      <c r="G585" s="201"/>
      <c r="H585" s="201"/>
      <c r="I585" s="201"/>
    </row>
    <row r="586" spans="1:9">
      <c r="A586" s="166" t="str">
        <f>IF(C586="","",IF(COUNTIF($C$3:C586,C586)&gt;1,"",MAX($A$2:A585)+1))</f>
        <v/>
      </c>
      <c r="B586" s="167"/>
      <c r="C586" s="201"/>
      <c r="D586" s="201"/>
      <c r="E586" s="201"/>
      <c r="F586" s="201"/>
      <c r="G586" s="201"/>
      <c r="H586" s="201"/>
      <c r="I586" s="201"/>
    </row>
    <row r="587" spans="1:9">
      <c r="A587" s="166" t="str">
        <f>IF(C587="","",IF(COUNTIF($C$3:C587,C587)&gt;1,"",MAX($A$2:A586)+1))</f>
        <v/>
      </c>
      <c r="B587" s="167"/>
      <c r="C587" s="201"/>
      <c r="D587" s="201"/>
      <c r="E587" s="201"/>
      <c r="F587" s="201"/>
      <c r="G587" s="201"/>
      <c r="H587" s="201"/>
      <c r="I587" s="201"/>
    </row>
    <row r="588" spans="1:9">
      <c r="A588" s="166" t="str">
        <f>IF(C588="","",IF(COUNTIF($C$3:C588,C588)&gt;1,"",MAX($A$2:A587)+1))</f>
        <v/>
      </c>
      <c r="B588" s="167"/>
      <c r="C588" s="201"/>
      <c r="D588" s="201"/>
      <c r="E588" s="201"/>
      <c r="F588" s="201"/>
      <c r="G588" s="201"/>
      <c r="H588" s="201"/>
      <c r="I588" s="201"/>
    </row>
    <row r="589" spans="1:9">
      <c r="A589" s="166" t="str">
        <f>IF(C589="","",IF(COUNTIF($C$3:C589,C589)&gt;1,"",MAX($A$2:A588)+1))</f>
        <v/>
      </c>
      <c r="B589" s="167"/>
      <c r="C589" s="201"/>
      <c r="D589" s="201"/>
      <c r="E589" s="201"/>
      <c r="F589" s="201"/>
      <c r="G589" s="201"/>
      <c r="H589" s="201"/>
      <c r="I589" s="201"/>
    </row>
    <row r="590" spans="1:9">
      <c r="A590" s="166" t="str">
        <f>IF(C590="","",IF(COUNTIF($C$3:C590,C590)&gt;1,"",MAX($A$2:A589)+1))</f>
        <v/>
      </c>
      <c r="B590" s="167"/>
      <c r="C590" s="201"/>
      <c r="D590" s="201"/>
      <c r="E590" s="201"/>
      <c r="F590" s="201"/>
      <c r="G590" s="201"/>
      <c r="H590" s="201"/>
      <c r="I590" s="201"/>
    </row>
    <row r="591" spans="1:9">
      <c r="A591" s="166" t="str">
        <f>IF(C591="","",IF(COUNTIF($C$3:C591,C591)&gt;1,"",MAX($A$2:A590)+1))</f>
        <v/>
      </c>
      <c r="B591" s="167"/>
      <c r="C591" s="201"/>
      <c r="D591" s="201"/>
      <c r="E591" s="201"/>
      <c r="F591" s="201"/>
      <c r="G591" s="201"/>
      <c r="H591" s="201"/>
      <c r="I591" s="201"/>
    </row>
    <row r="592" spans="1:9">
      <c r="A592" s="166" t="str">
        <f>IF(C592="","",IF(COUNTIF($C$3:C592,C592)&gt;1,"",MAX($A$2:A591)+1))</f>
        <v/>
      </c>
      <c r="B592" s="167"/>
      <c r="C592" s="201"/>
      <c r="D592" s="201"/>
      <c r="E592" s="201"/>
      <c r="F592" s="201"/>
      <c r="G592" s="201"/>
      <c r="H592" s="201"/>
      <c r="I592" s="201"/>
    </row>
    <row r="593" spans="1:9">
      <c r="A593" s="166" t="str">
        <f>IF(C593="","",IF(COUNTIF($C$3:C593,C593)&gt;1,"",MAX($A$2:A592)+1))</f>
        <v/>
      </c>
      <c r="B593" s="167"/>
      <c r="C593" s="201"/>
      <c r="D593" s="201"/>
      <c r="E593" s="201"/>
      <c r="F593" s="201"/>
      <c r="G593" s="201"/>
      <c r="H593" s="201"/>
      <c r="I593" s="201"/>
    </row>
    <row r="594" spans="1:9">
      <c r="A594" s="166" t="str">
        <f>IF(C594="","",IF(COUNTIF($C$3:C594,C594)&gt;1,"",MAX($A$2:A593)+1))</f>
        <v/>
      </c>
      <c r="B594" s="167"/>
      <c r="C594" s="201"/>
      <c r="D594" s="201"/>
      <c r="E594" s="201"/>
      <c r="F594" s="201"/>
      <c r="G594" s="201"/>
      <c r="H594" s="201"/>
      <c r="I594" s="201"/>
    </row>
    <row r="595" spans="1:9">
      <c r="A595" s="166" t="str">
        <f>IF(C595="","",IF(COUNTIF($C$3:C595,C595)&gt;1,"",MAX($A$2:A594)+1))</f>
        <v/>
      </c>
      <c r="B595" s="167"/>
      <c r="C595" s="201"/>
      <c r="D595" s="201"/>
      <c r="E595" s="201"/>
      <c r="F595" s="201"/>
      <c r="G595" s="201"/>
      <c r="H595" s="201"/>
      <c r="I595" s="201"/>
    </row>
    <row r="596" spans="1:9">
      <c r="A596" s="166" t="str">
        <f>IF(C596="","",IF(COUNTIF($C$3:C596,C596)&gt;1,"",MAX($A$2:A595)+1))</f>
        <v/>
      </c>
      <c r="B596" s="167"/>
      <c r="C596" s="201"/>
      <c r="D596" s="201"/>
      <c r="E596" s="201"/>
      <c r="F596" s="201"/>
      <c r="G596" s="201"/>
      <c r="H596" s="201"/>
      <c r="I596" s="201"/>
    </row>
    <row r="597" spans="1:9">
      <c r="A597" s="166" t="str">
        <f>IF(C597="","",IF(COUNTIF($C$3:C597,C597)&gt;1,"",MAX($A$2:A596)+1))</f>
        <v/>
      </c>
      <c r="B597" s="167"/>
      <c r="C597" s="201"/>
      <c r="D597" s="201"/>
      <c r="E597" s="201"/>
      <c r="F597" s="201"/>
      <c r="G597" s="201"/>
      <c r="H597" s="201"/>
      <c r="I597" s="201"/>
    </row>
    <row r="598" spans="1:9">
      <c r="A598" s="166" t="str">
        <f>IF(C598="","",IF(COUNTIF($C$3:C598,C598)&gt;1,"",MAX($A$2:A597)+1))</f>
        <v/>
      </c>
      <c r="B598" s="167"/>
      <c r="C598" s="201"/>
      <c r="D598" s="201"/>
      <c r="E598" s="201"/>
      <c r="F598" s="201"/>
      <c r="G598" s="201"/>
      <c r="H598" s="201"/>
      <c r="I598" s="201"/>
    </row>
    <row r="599" spans="1:9">
      <c r="A599" s="166" t="str">
        <f>IF(C599="","",IF(COUNTIF($C$3:C599,C599)&gt;1,"",MAX($A$2:A598)+1))</f>
        <v/>
      </c>
      <c r="B599" s="167"/>
      <c r="C599" s="201"/>
      <c r="D599" s="201"/>
      <c r="E599" s="201"/>
      <c r="F599" s="201"/>
      <c r="G599" s="201"/>
      <c r="H599" s="201"/>
      <c r="I599" s="201"/>
    </row>
    <row r="600" spans="1:9">
      <c r="A600" s="166" t="str">
        <f>IF(C600="","",IF(COUNTIF($C$3:C600,C600)&gt;1,"",MAX($A$2:A599)+1))</f>
        <v/>
      </c>
      <c r="B600" s="167"/>
      <c r="C600" s="201"/>
      <c r="D600" s="201"/>
      <c r="E600" s="201"/>
      <c r="F600" s="201"/>
      <c r="G600" s="201"/>
      <c r="H600" s="201"/>
      <c r="I600" s="201"/>
    </row>
    <row r="601" spans="1:9">
      <c r="A601" s="166" t="str">
        <f>IF(C601="","",IF(COUNTIF($C$3:C601,C601)&gt;1,"",MAX($A$2:A600)+1))</f>
        <v/>
      </c>
      <c r="B601" s="167"/>
      <c r="C601" s="201"/>
      <c r="D601" s="201"/>
      <c r="E601" s="201"/>
      <c r="F601" s="201"/>
      <c r="G601" s="201"/>
      <c r="H601" s="201"/>
      <c r="I601" s="201"/>
    </row>
    <row r="602" spans="1:9">
      <c r="A602" s="166" t="str">
        <f>IF(C602="","",IF(COUNTIF($C$3:C602,C602)&gt;1,"",MAX($A$2:A601)+1))</f>
        <v/>
      </c>
      <c r="B602" s="167"/>
      <c r="C602" s="201"/>
      <c r="D602" s="201"/>
      <c r="E602" s="201"/>
      <c r="F602" s="201"/>
      <c r="G602" s="201"/>
      <c r="H602" s="201"/>
      <c r="I602" s="201"/>
    </row>
    <row r="603" spans="1:9">
      <c r="A603" s="166" t="str">
        <f>IF(C603="","",IF(COUNTIF($C$3:C603,C603)&gt;1,"",MAX($A$2:A602)+1))</f>
        <v/>
      </c>
      <c r="B603" s="167"/>
      <c r="C603" s="201"/>
      <c r="D603" s="201"/>
      <c r="E603" s="201"/>
      <c r="F603" s="201"/>
      <c r="G603" s="201"/>
      <c r="H603" s="201"/>
      <c r="I603" s="201"/>
    </row>
    <row r="604" spans="1:9">
      <c r="A604" s="166" t="str">
        <f>IF(C604="","",IF(COUNTIF($C$3:C604,C604)&gt;1,"",MAX($A$2:A603)+1))</f>
        <v/>
      </c>
      <c r="B604" s="167"/>
      <c r="C604" s="201"/>
      <c r="D604" s="201"/>
      <c r="E604" s="201"/>
      <c r="F604" s="201"/>
      <c r="G604" s="201"/>
      <c r="H604" s="201"/>
      <c r="I604" s="201"/>
    </row>
    <row r="605" spans="1:9">
      <c r="A605" s="166" t="str">
        <f>IF(C605="","",IF(COUNTIF($C$3:C605,C605)&gt;1,"",MAX($A$2:A604)+1))</f>
        <v/>
      </c>
      <c r="B605" s="167"/>
      <c r="C605" s="201"/>
      <c r="D605" s="201"/>
      <c r="E605" s="201"/>
      <c r="F605" s="201"/>
      <c r="G605" s="201"/>
      <c r="H605" s="201"/>
      <c r="I605" s="201"/>
    </row>
    <row r="606" spans="1:9">
      <c r="A606" s="166" t="str">
        <f>IF(C606="","",IF(COUNTIF($C$3:C606,C606)&gt;1,"",MAX($A$2:A605)+1))</f>
        <v/>
      </c>
      <c r="B606" s="167"/>
      <c r="C606" s="201"/>
      <c r="D606" s="201"/>
      <c r="E606" s="201"/>
      <c r="F606" s="201"/>
      <c r="G606" s="201"/>
      <c r="H606" s="201"/>
      <c r="I606" s="201"/>
    </row>
    <row r="607" spans="1:9">
      <c r="A607" s="166" t="str">
        <f>IF(C607="","",IF(COUNTIF($C$3:C607,C607)&gt;1,"",MAX($A$2:A606)+1))</f>
        <v/>
      </c>
      <c r="B607" s="167"/>
      <c r="C607" s="201"/>
      <c r="D607" s="201"/>
      <c r="E607" s="201"/>
      <c r="F607" s="201"/>
      <c r="G607" s="201"/>
      <c r="H607" s="201"/>
      <c r="I607" s="201"/>
    </row>
    <row r="608" spans="1:9">
      <c r="A608" s="166" t="str">
        <f>IF(C608="","",IF(COUNTIF($C$3:C608,C608)&gt;1,"",MAX($A$2:A607)+1))</f>
        <v/>
      </c>
      <c r="B608" s="167"/>
      <c r="C608" s="201"/>
      <c r="D608" s="201"/>
      <c r="E608" s="201"/>
      <c r="F608" s="201"/>
      <c r="G608" s="201"/>
      <c r="H608" s="201"/>
      <c r="I608" s="201"/>
    </row>
    <row r="609" spans="1:9">
      <c r="A609" s="166" t="str">
        <f>IF(C609="","",IF(COUNTIF($C$3:C609,C609)&gt;1,"",MAX($A$2:A608)+1))</f>
        <v/>
      </c>
      <c r="B609" s="167"/>
      <c r="C609" s="201"/>
      <c r="D609" s="201"/>
      <c r="E609" s="201"/>
      <c r="F609" s="201"/>
      <c r="G609" s="201"/>
      <c r="H609" s="201"/>
      <c r="I609" s="201"/>
    </row>
    <row r="610" spans="1:9">
      <c r="A610" s="166" t="str">
        <f>IF(C610="","",IF(COUNTIF($C$3:C610,C610)&gt;1,"",MAX($A$2:A609)+1))</f>
        <v/>
      </c>
      <c r="B610" s="167"/>
      <c r="C610" s="201"/>
      <c r="D610" s="201"/>
      <c r="E610" s="201"/>
      <c r="F610" s="201"/>
      <c r="G610" s="201"/>
      <c r="H610" s="201"/>
      <c r="I610" s="201"/>
    </row>
    <row r="611" spans="1:9">
      <c r="A611" s="166" t="str">
        <f>IF(C611="","",IF(COUNTIF($C$3:C611,C611)&gt;1,"",MAX($A$2:A610)+1))</f>
        <v/>
      </c>
      <c r="B611" s="167"/>
      <c r="C611" s="201"/>
      <c r="D611" s="201"/>
      <c r="E611" s="201"/>
      <c r="F611" s="201"/>
      <c r="G611" s="201"/>
      <c r="H611" s="201"/>
      <c r="I611" s="201"/>
    </row>
    <row r="612" spans="1:9">
      <c r="A612" s="166" t="str">
        <f>IF(C612="","",IF(COUNTIF($C$3:C612,C612)&gt;1,"",MAX($A$2:A611)+1))</f>
        <v/>
      </c>
      <c r="B612" s="167"/>
      <c r="C612" s="201"/>
      <c r="D612" s="201"/>
      <c r="E612" s="201"/>
      <c r="F612" s="201"/>
      <c r="G612" s="201"/>
      <c r="H612" s="201"/>
      <c r="I612" s="201"/>
    </row>
    <row r="613" spans="1:9">
      <c r="A613" s="166" t="str">
        <f>IF(C613="","",IF(COUNTIF($C$3:C613,C613)&gt;1,"",MAX($A$2:A612)+1))</f>
        <v/>
      </c>
      <c r="B613" s="167"/>
      <c r="C613" s="201"/>
      <c r="D613" s="201"/>
      <c r="E613" s="201"/>
      <c r="F613" s="201"/>
      <c r="G613" s="201"/>
      <c r="H613" s="201"/>
      <c r="I613" s="201"/>
    </row>
    <row r="614" spans="1:9">
      <c r="A614" s="166" t="str">
        <f>IF(C614="","",IF(COUNTIF($C$3:C614,C614)&gt;1,"",MAX($A$2:A613)+1))</f>
        <v/>
      </c>
      <c r="B614" s="167"/>
      <c r="C614" s="201"/>
      <c r="D614" s="201"/>
      <c r="E614" s="201"/>
      <c r="F614" s="201"/>
      <c r="G614" s="201"/>
      <c r="H614" s="201"/>
      <c r="I614" s="201"/>
    </row>
    <row r="615" spans="1:9">
      <c r="A615" s="166" t="str">
        <f>IF(C615="","",IF(COUNTIF($C$3:C615,C615)&gt;1,"",MAX($A$2:A614)+1))</f>
        <v/>
      </c>
      <c r="B615" s="167"/>
      <c r="C615" s="201"/>
      <c r="D615" s="201"/>
      <c r="E615" s="201"/>
      <c r="F615" s="201"/>
      <c r="G615" s="201"/>
      <c r="H615" s="201"/>
      <c r="I615" s="201"/>
    </row>
    <row r="616" spans="1:9">
      <c r="A616" s="166" t="str">
        <f>IF(C616="","",IF(COUNTIF($C$3:C616,C616)&gt;1,"",MAX($A$2:A615)+1))</f>
        <v/>
      </c>
      <c r="B616" s="167"/>
      <c r="C616" s="201"/>
      <c r="D616" s="201"/>
      <c r="E616" s="201"/>
      <c r="F616" s="201"/>
      <c r="G616" s="201"/>
      <c r="H616" s="201"/>
      <c r="I616" s="201"/>
    </row>
    <row r="617" spans="1:9">
      <c r="A617" s="166" t="str">
        <f>IF(C617="","",IF(COUNTIF($C$3:C617,C617)&gt;1,"",MAX($A$2:A616)+1))</f>
        <v/>
      </c>
      <c r="B617" s="167"/>
      <c r="C617" s="201"/>
      <c r="D617" s="201"/>
      <c r="E617" s="201"/>
      <c r="F617" s="201"/>
      <c r="G617" s="201"/>
      <c r="H617" s="201"/>
      <c r="I617" s="201"/>
    </row>
    <row r="618" spans="1:9">
      <c r="A618" s="166" t="str">
        <f>IF(C618="","",IF(COUNTIF($C$3:C618,C618)&gt;1,"",MAX($A$2:A617)+1))</f>
        <v/>
      </c>
      <c r="B618" s="167"/>
      <c r="C618" s="201"/>
      <c r="D618" s="201"/>
      <c r="E618" s="201"/>
      <c r="F618" s="201"/>
      <c r="G618" s="201"/>
      <c r="H618" s="201"/>
      <c r="I618" s="201"/>
    </row>
    <row r="619" spans="1:9">
      <c r="A619" s="166" t="str">
        <f>IF(C619="","",IF(COUNTIF($C$3:C619,C619)&gt;1,"",MAX($A$2:A618)+1))</f>
        <v/>
      </c>
      <c r="B619" s="167"/>
      <c r="C619" s="201"/>
      <c r="D619" s="201"/>
      <c r="E619" s="201"/>
      <c r="F619" s="201"/>
      <c r="G619" s="201"/>
      <c r="H619" s="201"/>
      <c r="I619" s="201"/>
    </row>
    <row r="620" spans="1:9">
      <c r="A620" s="166" t="str">
        <f>IF(C620="","",IF(COUNTIF($C$3:C620,C620)&gt;1,"",MAX($A$2:A619)+1))</f>
        <v/>
      </c>
      <c r="B620" s="167"/>
      <c r="C620" s="201"/>
      <c r="D620" s="201"/>
      <c r="E620" s="201"/>
      <c r="F620" s="201"/>
      <c r="G620" s="201"/>
      <c r="H620" s="201"/>
      <c r="I620" s="201"/>
    </row>
    <row r="621" spans="1:9">
      <c r="A621" s="166" t="str">
        <f>IF(C621="","",IF(COUNTIF($C$3:C621,C621)&gt;1,"",MAX($A$2:A620)+1))</f>
        <v/>
      </c>
      <c r="B621" s="167"/>
      <c r="C621" s="201"/>
      <c r="D621" s="201"/>
      <c r="E621" s="201"/>
      <c r="F621" s="201"/>
      <c r="G621" s="201"/>
      <c r="H621" s="201"/>
      <c r="I621" s="201"/>
    </row>
    <row r="622" spans="1:9">
      <c r="A622" s="166" t="str">
        <f>IF(C622="","",IF(COUNTIF($C$3:C622,C622)&gt;1,"",MAX($A$2:A621)+1))</f>
        <v/>
      </c>
      <c r="B622" s="167"/>
      <c r="C622" s="201"/>
      <c r="D622" s="201"/>
      <c r="E622" s="201"/>
      <c r="F622" s="201"/>
      <c r="G622" s="201"/>
      <c r="H622" s="201"/>
      <c r="I622" s="201"/>
    </row>
    <row r="623" spans="1:9">
      <c r="A623" s="166" t="str">
        <f>IF(C623="","",IF(COUNTIF($C$3:C623,C623)&gt;1,"",MAX($A$2:A622)+1))</f>
        <v/>
      </c>
      <c r="B623" s="167"/>
      <c r="C623" s="201"/>
      <c r="D623" s="201"/>
      <c r="E623" s="201"/>
      <c r="F623" s="201"/>
      <c r="G623" s="201"/>
      <c r="H623" s="201"/>
      <c r="I623" s="201"/>
    </row>
    <row r="624" spans="1:9">
      <c r="A624" s="166" t="str">
        <f>IF(C624="","",IF(COUNTIF($C$3:C624,C624)&gt;1,"",MAX($A$2:A623)+1))</f>
        <v/>
      </c>
      <c r="B624" s="167"/>
      <c r="C624" s="201"/>
      <c r="D624" s="201"/>
      <c r="E624" s="201"/>
      <c r="F624" s="201"/>
      <c r="G624" s="201"/>
      <c r="H624" s="201"/>
      <c r="I624" s="201"/>
    </row>
    <row r="625" spans="1:9">
      <c r="A625" s="166" t="str">
        <f>IF(C625="","",IF(COUNTIF($C$3:C625,C625)&gt;1,"",MAX($A$2:A624)+1))</f>
        <v/>
      </c>
      <c r="B625" s="167"/>
      <c r="C625" s="201"/>
      <c r="D625" s="201"/>
      <c r="E625" s="201"/>
      <c r="F625" s="201"/>
      <c r="G625" s="201"/>
      <c r="H625" s="201"/>
      <c r="I625" s="201"/>
    </row>
    <row r="626" spans="1:9">
      <c r="A626" s="166" t="str">
        <f>IF(C626="","",IF(COUNTIF($C$3:C626,C626)&gt;1,"",MAX($A$2:A625)+1))</f>
        <v/>
      </c>
      <c r="B626" s="167"/>
      <c r="C626" s="201"/>
      <c r="D626" s="201"/>
      <c r="E626" s="201"/>
      <c r="F626" s="201"/>
      <c r="G626" s="201"/>
      <c r="H626" s="201"/>
      <c r="I626" s="201"/>
    </row>
    <row r="627" spans="1:9">
      <c r="A627" s="166" t="str">
        <f>IF(C627="","",IF(COUNTIF($C$3:C627,C627)&gt;1,"",MAX($A$2:A626)+1))</f>
        <v/>
      </c>
      <c r="B627" s="167"/>
      <c r="C627" s="201"/>
      <c r="D627" s="201"/>
      <c r="E627" s="201"/>
      <c r="F627" s="201"/>
      <c r="G627" s="201"/>
      <c r="H627" s="201"/>
      <c r="I627" s="201"/>
    </row>
    <row r="628" spans="1:9">
      <c r="A628" s="166" t="str">
        <f>IF(C628="","",IF(COUNTIF($C$3:C628,C628)&gt;1,"",MAX($A$2:A627)+1))</f>
        <v/>
      </c>
      <c r="B628" s="167"/>
      <c r="C628" s="201"/>
      <c r="D628" s="201"/>
      <c r="E628" s="201"/>
      <c r="F628" s="201"/>
      <c r="G628" s="201"/>
      <c r="H628" s="201"/>
      <c r="I628" s="201"/>
    </row>
    <row r="629" spans="1:9">
      <c r="A629" s="166" t="str">
        <f>IF(C629="","",IF(COUNTIF($C$3:C629,C629)&gt;1,"",MAX($A$2:A628)+1))</f>
        <v/>
      </c>
      <c r="B629" s="167"/>
      <c r="C629" s="201"/>
      <c r="D629" s="201"/>
      <c r="E629" s="201"/>
      <c r="F629" s="201"/>
      <c r="G629" s="201"/>
      <c r="H629" s="201"/>
      <c r="I629" s="201"/>
    </row>
    <row r="630" spans="1:9">
      <c r="A630" s="166" t="str">
        <f>IF(C630="","",IF(COUNTIF($C$3:C630,C630)&gt;1,"",MAX($A$2:A629)+1))</f>
        <v/>
      </c>
      <c r="B630" s="167"/>
      <c r="C630" s="201"/>
      <c r="D630" s="201"/>
      <c r="E630" s="201"/>
      <c r="F630" s="201"/>
      <c r="G630" s="201"/>
      <c r="H630" s="201"/>
      <c r="I630" s="201"/>
    </row>
    <row r="631" spans="1:9">
      <c r="A631" s="166" t="str">
        <f>IF(C631="","",IF(COUNTIF($C$3:C631,C631)&gt;1,"",MAX($A$2:A630)+1))</f>
        <v/>
      </c>
      <c r="B631" s="167"/>
      <c r="C631" s="201"/>
      <c r="D631" s="201"/>
      <c r="E631" s="201"/>
      <c r="F631" s="201"/>
      <c r="G631" s="201"/>
      <c r="H631" s="201"/>
      <c r="I631" s="201"/>
    </row>
    <row r="632" spans="1:9">
      <c r="A632" s="166" t="str">
        <f>IF(C632="","",IF(COUNTIF($C$3:C632,C632)&gt;1,"",MAX($A$2:A631)+1))</f>
        <v/>
      </c>
      <c r="B632" s="167"/>
      <c r="C632" s="201"/>
      <c r="D632" s="201"/>
      <c r="E632" s="201"/>
      <c r="F632" s="201"/>
      <c r="G632" s="201"/>
      <c r="H632" s="201"/>
      <c r="I632" s="201"/>
    </row>
    <row r="633" spans="1:9">
      <c r="A633" s="166" t="str">
        <f>IF(C633="","",IF(COUNTIF($C$3:C633,C633)&gt;1,"",MAX($A$2:A632)+1))</f>
        <v/>
      </c>
      <c r="B633" s="167"/>
      <c r="C633" s="201"/>
      <c r="D633" s="201"/>
      <c r="E633" s="201"/>
      <c r="F633" s="201"/>
      <c r="G633" s="201"/>
      <c r="H633" s="201"/>
      <c r="I633" s="201"/>
    </row>
    <row r="634" spans="1:9">
      <c r="A634" s="166" t="str">
        <f>IF(C634="","",IF(COUNTIF($C$3:C634,C634)&gt;1,"",MAX($A$2:A633)+1))</f>
        <v/>
      </c>
      <c r="B634" s="167"/>
      <c r="C634" s="201"/>
      <c r="D634" s="201"/>
      <c r="E634" s="201"/>
      <c r="F634" s="201"/>
      <c r="G634" s="201"/>
      <c r="H634" s="201"/>
      <c r="I634" s="201"/>
    </row>
    <row r="635" spans="1:9">
      <c r="A635" s="166" t="str">
        <f>IF(C635="","",IF(COUNTIF($C$3:C635,C635)&gt;1,"",MAX($A$2:A634)+1))</f>
        <v/>
      </c>
      <c r="B635" s="167"/>
      <c r="C635" s="201"/>
      <c r="D635" s="201"/>
      <c r="E635" s="201"/>
      <c r="F635" s="201"/>
      <c r="G635" s="201"/>
      <c r="H635" s="201"/>
      <c r="I635" s="201"/>
    </row>
    <row r="636" spans="1:9">
      <c r="A636" s="166" t="str">
        <f>IF(C636="","",IF(COUNTIF($C$3:C636,C636)&gt;1,"",MAX($A$2:A635)+1))</f>
        <v/>
      </c>
      <c r="B636" s="167"/>
      <c r="C636" s="201"/>
      <c r="D636" s="201"/>
      <c r="E636" s="201"/>
      <c r="F636" s="201"/>
      <c r="G636" s="201"/>
      <c r="H636" s="201"/>
      <c r="I636" s="201"/>
    </row>
    <row r="637" spans="1:9">
      <c r="A637" s="166" t="str">
        <f>IF(C637="","",IF(COUNTIF($C$3:C637,C637)&gt;1,"",MAX($A$2:A636)+1))</f>
        <v/>
      </c>
      <c r="B637" s="167"/>
      <c r="C637" s="201"/>
      <c r="D637" s="201"/>
      <c r="E637" s="201"/>
      <c r="F637" s="201"/>
      <c r="G637" s="201"/>
      <c r="H637" s="201"/>
      <c r="I637" s="201"/>
    </row>
    <row r="638" spans="1:9">
      <c r="A638" s="166" t="str">
        <f>IF(C638="","",IF(COUNTIF($C$3:C638,C638)&gt;1,"",MAX($A$2:A637)+1))</f>
        <v/>
      </c>
      <c r="B638" s="167"/>
      <c r="C638" s="201"/>
      <c r="D638" s="201"/>
      <c r="E638" s="201"/>
      <c r="F638" s="201"/>
      <c r="G638" s="201"/>
      <c r="H638" s="201"/>
      <c r="I638" s="201"/>
    </row>
    <row r="639" spans="1:9">
      <c r="A639" s="166" t="str">
        <f>IF(C639="","",IF(COUNTIF($C$3:C639,C639)&gt;1,"",MAX($A$2:A638)+1))</f>
        <v/>
      </c>
      <c r="B639" s="167"/>
      <c r="C639" s="201"/>
      <c r="D639" s="201"/>
      <c r="E639" s="201"/>
      <c r="F639" s="201"/>
      <c r="G639" s="201"/>
      <c r="H639" s="201"/>
      <c r="I639" s="201"/>
    </row>
    <row r="640" spans="1:9">
      <c r="A640" s="166" t="str">
        <f>IF(C640="","",IF(COUNTIF($C$3:C640,C640)&gt;1,"",MAX($A$2:A639)+1))</f>
        <v/>
      </c>
      <c r="B640" s="167"/>
      <c r="C640" s="201"/>
      <c r="D640" s="201"/>
      <c r="E640" s="201"/>
      <c r="F640" s="201"/>
      <c r="G640" s="201"/>
      <c r="H640" s="201"/>
      <c r="I640" s="201"/>
    </row>
    <row r="641" spans="1:9">
      <c r="A641" s="166" t="str">
        <f>IF(C641="","",IF(COUNTIF($C$3:C641,C641)&gt;1,"",MAX($A$2:A640)+1))</f>
        <v/>
      </c>
      <c r="B641" s="167"/>
      <c r="C641" s="201"/>
      <c r="D641" s="201"/>
      <c r="E641" s="201"/>
      <c r="F641" s="201"/>
      <c r="G641" s="201"/>
      <c r="H641" s="201"/>
      <c r="I641" s="201"/>
    </row>
    <row r="642" spans="1:9">
      <c r="A642" s="166" t="str">
        <f>IF(C642="","",IF(COUNTIF($C$3:C642,C642)&gt;1,"",MAX($A$2:A641)+1))</f>
        <v/>
      </c>
      <c r="B642" s="167"/>
      <c r="C642" s="201"/>
      <c r="D642" s="201"/>
      <c r="E642" s="201"/>
      <c r="F642" s="201"/>
      <c r="G642" s="201"/>
      <c r="H642" s="201"/>
      <c r="I642" s="201"/>
    </row>
    <row r="643" spans="1:9">
      <c r="A643" s="166" t="str">
        <f>IF(C643="","",IF(COUNTIF($C$3:C643,C643)&gt;1,"",MAX($A$2:A642)+1))</f>
        <v/>
      </c>
      <c r="B643" s="167"/>
      <c r="C643" s="201"/>
      <c r="D643" s="201"/>
      <c r="E643" s="201"/>
      <c r="F643" s="201"/>
      <c r="G643" s="201"/>
      <c r="H643" s="201"/>
      <c r="I643" s="201"/>
    </row>
    <row r="644" spans="1:9">
      <c r="A644" s="166" t="str">
        <f>IF(C644="","",IF(COUNTIF($C$3:C644,C644)&gt;1,"",MAX($A$2:A643)+1))</f>
        <v/>
      </c>
      <c r="B644" s="167"/>
      <c r="C644" s="201"/>
      <c r="D644" s="201"/>
      <c r="E644" s="201"/>
      <c r="F644" s="201"/>
      <c r="G644" s="201"/>
      <c r="H644" s="201"/>
      <c r="I644" s="201"/>
    </row>
    <row r="645" spans="1:9">
      <c r="A645" s="166" t="str">
        <f>IF(C645="","",IF(COUNTIF($C$3:C645,C645)&gt;1,"",MAX($A$2:A644)+1))</f>
        <v/>
      </c>
      <c r="B645" s="167"/>
      <c r="C645" s="201"/>
      <c r="D645" s="201"/>
      <c r="E645" s="201"/>
      <c r="F645" s="201"/>
      <c r="G645" s="201"/>
      <c r="H645" s="201"/>
      <c r="I645" s="201"/>
    </row>
    <row r="646" spans="1:9">
      <c r="A646" s="166" t="str">
        <f>IF(C646="","",IF(COUNTIF($C$3:C646,C646)&gt;1,"",MAX($A$2:A645)+1))</f>
        <v/>
      </c>
      <c r="B646" s="167"/>
      <c r="C646" s="201"/>
      <c r="D646" s="201"/>
      <c r="E646" s="201"/>
      <c r="F646" s="201"/>
      <c r="G646" s="201"/>
      <c r="H646" s="201"/>
      <c r="I646" s="201"/>
    </row>
    <row r="647" spans="1:9">
      <c r="A647" s="166" t="str">
        <f>IF(C647="","",IF(COUNTIF($C$3:C647,C647)&gt;1,"",MAX($A$2:A646)+1))</f>
        <v/>
      </c>
      <c r="B647" s="167"/>
      <c r="C647" s="201"/>
      <c r="D647" s="201"/>
      <c r="E647" s="201"/>
      <c r="F647" s="201"/>
      <c r="G647" s="201"/>
      <c r="H647" s="201"/>
      <c r="I647" s="201"/>
    </row>
    <row r="648" spans="1:9">
      <c r="A648" s="166" t="str">
        <f>IF(C648="","",IF(COUNTIF($C$3:C648,C648)&gt;1,"",MAX($A$2:A647)+1))</f>
        <v/>
      </c>
      <c r="B648" s="167"/>
      <c r="C648" s="201"/>
      <c r="D648" s="201"/>
      <c r="E648" s="201"/>
      <c r="F648" s="201"/>
      <c r="G648" s="201"/>
      <c r="H648" s="201"/>
      <c r="I648" s="201"/>
    </row>
    <row r="649" spans="1:9">
      <c r="A649" s="166" t="str">
        <f>IF(C649="","",IF(COUNTIF($C$3:C649,C649)&gt;1,"",MAX($A$2:A648)+1))</f>
        <v/>
      </c>
      <c r="B649" s="167"/>
      <c r="C649" s="201"/>
      <c r="D649" s="201"/>
      <c r="E649" s="201"/>
      <c r="F649" s="201"/>
      <c r="G649" s="201"/>
      <c r="H649" s="201"/>
      <c r="I649" s="201"/>
    </row>
    <row r="650" spans="1:9">
      <c r="A650" s="166" t="str">
        <f>IF(C650="","",IF(COUNTIF($C$3:C650,C650)&gt;1,"",MAX($A$2:A649)+1))</f>
        <v/>
      </c>
      <c r="B650" s="167"/>
      <c r="C650" s="201"/>
      <c r="D650" s="201"/>
      <c r="E650" s="201"/>
      <c r="F650" s="201"/>
      <c r="G650" s="201"/>
      <c r="H650" s="201"/>
      <c r="I650" s="201"/>
    </row>
    <row r="651" spans="1:9">
      <c r="A651" s="166" t="str">
        <f>IF(C651="","",IF(COUNTIF($C$3:C651,C651)&gt;1,"",MAX($A$2:A650)+1))</f>
        <v/>
      </c>
      <c r="B651" s="167"/>
      <c r="C651" s="201"/>
      <c r="D651" s="201"/>
      <c r="E651" s="201"/>
      <c r="F651" s="201"/>
      <c r="G651" s="201"/>
      <c r="H651" s="201"/>
      <c r="I651" s="201"/>
    </row>
    <row r="652" spans="1:9">
      <c r="A652" s="166" t="str">
        <f>IF(C652="","",IF(COUNTIF($C$3:C652,C652)&gt;1,"",MAX($A$2:A651)+1))</f>
        <v/>
      </c>
      <c r="B652" s="167"/>
      <c r="C652" s="201"/>
      <c r="D652" s="201"/>
      <c r="E652" s="201"/>
      <c r="F652" s="201"/>
      <c r="G652" s="201"/>
      <c r="H652" s="201"/>
      <c r="I652" s="201"/>
    </row>
    <row r="653" spans="1:9">
      <c r="A653" s="166" t="str">
        <f>IF(C653="","",IF(COUNTIF($C$3:C653,C653)&gt;1,"",MAX($A$2:A652)+1))</f>
        <v/>
      </c>
      <c r="B653" s="167"/>
      <c r="C653" s="201"/>
      <c r="D653" s="201"/>
      <c r="E653" s="201"/>
      <c r="F653" s="201"/>
      <c r="G653" s="201"/>
      <c r="H653" s="201"/>
      <c r="I653" s="201"/>
    </row>
    <row r="654" spans="1:9">
      <c r="A654" s="166" t="str">
        <f>IF(C654="","",IF(COUNTIF($C$3:C654,C654)&gt;1,"",MAX($A$2:A653)+1))</f>
        <v/>
      </c>
      <c r="B654" s="167"/>
      <c r="C654" s="201"/>
      <c r="D654" s="201"/>
      <c r="E654" s="201"/>
      <c r="F654" s="201"/>
      <c r="G654" s="201"/>
      <c r="H654" s="201"/>
      <c r="I654" s="201"/>
    </row>
    <row r="655" spans="1:9">
      <c r="A655" s="166" t="str">
        <f>IF(C655="","",IF(COUNTIF($C$3:C655,C655)&gt;1,"",MAX($A$2:A654)+1))</f>
        <v/>
      </c>
      <c r="B655" s="167"/>
      <c r="C655" s="201"/>
      <c r="D655" s="201"/>
      <c r="E655" s="201"/>
      <c r="F655" s="201"/>
      <c r="G655" s="201"/>
      <c r="H655" s="201"/>
      <c r="I655" s="201"/>
    </row>
    <row r="656" spans="1:9">
      <c r="A656" s="166" t="str">
        <f>IF(C656="","",IF(COUNTIF($C$3:C656,C656)&gt;1,"",MAX($A$2:A655)+1))</f>
        <v/>
      </c>
      <c r="B656" s="167"/>
      <c r="C656" s="201"/>
      <c r="D656" s="201"/>
      <c r="E656" s="201"/>
      <c r="F656" s="201"/>
      <c r="G656" s="201"/>
      <c r="H656" s="201"/>
      <c r="I656" s="201"/>
    </row>
    <row r="657" spans="1:9">
      <c r="A657" s="166" t="str">
        <f>IF(C657="","",IF(COUNTIF($C$3:C657,C657)&gt;1,"",MAX($A$2:A656)+1))</f>
        <v/>
      </c>
      <c r="B657" s="167"/>
      <c r="C657" s="201"/>
      <c r="D657" s="201"/>
      <c r="E657" s="201"/>
      <c r="F657" s="201"/>
      <c r="G657" s="201"/>
      <c r="H657" s="201"/>
      <c r="I657" s="201"/>
    </row>
    <row r="658" spans="1:9">
      <c r="A658" s="166" t="str">
        <f>IF(C658="","",IF(COUNTIF($C$3:C658,C658)&gt;1,"",MAX($A$2:A657)+1))</f>
        <v/>
      </c>
      <c r="B658" s="167"/>
      <c r="C658" s="201"/>
      <c r="D658" s="201"/>
      <c r="E658" s="201"/>
      <c r="F658" s="201"/>
      <c r="G658" s="201"/>
      <c r="H658" s="201"/>
      <c r="I658" s="201"/>
    </row>
    <row r="659" spans="1:9">
      <c r="A659" s="166" t="str">
        <f>IF(C659="","",IF(COUNTIF($C$3:C659,C659)&gt;1,"",MAX($A$2:A658)+1))</f>
        <v/>
      </c>
      <c r="B659" s="167"/>
      <c r="C659" s="201"/>
      <c r="D659" s="201"/>
      <c r="E659" s="201"/>
      <c r="F659" s="201"/>
      <c r="G659" s="201"/>
      <c r="H659" s="201"/>
      <c r="I659" s="201"/>
    </row>
    <row r="660" spans="1:9">
      <c r="A660" s="166" t="str">
        <f>IF(C660="","",IF(COUNTIF($C$3:C660,C660)&gt;1,"",MAX($A$2:A659)+1))</f>
        <v/>
      </c>
      <c r="B660" s="167"/>
      <c r="C660" s="201"/>
      <c r="D660" s="201"/>
      <c r="E660" s="201"/>
      <c r="F660" s="201"/>
      <c r="G660" s="201"/>
      <c r="H660" s="201"/>
      <c r="I660" s="201"/>
    </row>
    <row r="661" spans="1:9">
      <c r="A661" s="166" t="str">
        <f>IF(C661="","",IF(COUNTIF($C$3:C661,C661)&gt;1,"",MAX($A$2:A660)+1))</f>
        <v/>
      </c>
      <c r="B661" s="167"/>
      <c r="C661" s="201"/>
      <c r="D661" s="201"/>
      <c r="E661" s="201"/>
      <c r="F661" s="201"/>
      <c r="G661" s="201"/>
      <c r="H661" s="201"/>
      <c r="I661" s="201"/>
    </row>
    <row r="662" spans="1:9">
      <c r="A662" s="166" t="str">
        <f>IF(C662="","",IF(COUNTIF($C$3:C662,C662)&gt;1,"",MAX($A$2:A661)+1))</f>
        <v/>
      </c>
      <c r="B662" s="167"/>
      <c r="C662" s="201"/>
      <c r="D662" s="201"/>
      <c r="E662" s="201"/>
      <c r="F662" s="201"/>
      <c r="G662" s="201"/>
      <c r="H662" s="201"/>
      <c r="I662" s="201"/>
    </row>
    <row r="663" spans="1:9">
      <c r="A663" s="166" t="str">
        <f>IF(C663="","",IF(COUNTIF($C$3:C663,C663)&gt;1,"",MAX($A$2:A662)+1))</f>
        <v/>
      </c>
      <c r="B663" s="167"/>
      <c r="C663" s="201"/>
      <c r="D663" s="201"/>
      <c r="E663" s="201"/>
      <c r="F663" s="201"/>
      <c r="G663" s="201"/>
      <c r="H663" s="201"/>
      <c r="I663" s="201"/>
    </row>
    <row r="664" spans="1:9">
      <c r="A664" s="166" t="str">
        <f>IF(C664="","",IF(COUNTIF($C$3:C664,C664)&gt;1,"",MAX($A$2:A663)+1))</f>
        <v/>
      </c>
      <c r="B664" s="167"/>
      <c r="C664" s="201"/>
      <c r="D664" s="201"/>
      <c r="E664" s="201"/>
      <c r="F664" s="201"/>
      <c r="G664" s="201"/>
      <c r="H664" s="201"/>
      <c r="I664" s="201"/>
    </row>
    <row r="665" spans="1:9">
      <c r="A665" s="166" t="str">
        <f>IF(C665="","",IF(COUNTIF($C$3:C665,C665)&gt;1,"",MAX($A$2:A664)+1))</f>
        <v/>
      </c>
      <c r="B665" s="167"/>
      <c r="C665" s="201"/>
      <c r="D665" s="201"/>
      <c r="E665" s="201"/>
      <c r="F665" s="201"/>
      <c r="G665" s="201"/>
      <c r="H665" s="201"/>
      <c r="I665" s="201"/>
    </row>
    <row r="666" spans="1:9">
      <c r="A666" s="166" t="str">
        <f>IF(C666="","",IF(COUNTIF($C$3:C666,C666)&gt;1,"",MAX($A$2:A665)+1))</f>
        <v/>
      </c>
      <c r="B666" s="167"/>
      <c r="C666" s="201"/>
      <c r="D666" s="201"/>
      <c r="E666" s="201"/>
      <c r="F666" s="201"/>
      <c r="G666" s="201"/>
      <c r="H666" s="201"/>
      <c r="I666" s="201"/>
    </row>
    <row r="667" spans="1:9">
      <c r="A667" s="166" t="str">
        <f>IF(C667="","",IF(COUNTIF($C$3:C667,C667)&gt;1,"",MAX($A$2:A666)+1))</f>
        <v/>
      </c>
      <c r="B667" s="167"/>
      <c r="C667" s="201"/>
      <c r="D667" s="201"/>
      <c r="E667" s="201"/>
      <c r="F667" s="201"/>
      <c r="G667" s="201"/>
      <c r="H667" s="201"/>
      <c r="I667" s="201"/>
    </row>
    <row r="668" spans="1:9">
      <c r="A668" s="166" t="str">
        <f>IF(C668="","",IF(COUNTIF($C$3:C668,C668)&gt;1,"",MAX($A$2:A667)+1))</f>
        <v/>
      </c>
      <c r="B668" s="167"/>
      <c r="C668" s="201"/>
      <c r="D668" s="201"/>
      <c r="E668" s="201"/>
      <c r="F668" s="201"/>
      <c r="G668" s="201"/>
      <c r="H668" s="201"/>
      <c r="I668" s="201"/>
    </row>
    <row r="669" spans="1:9">
      <c r="A669" s="166" t="str">
        <f>IF(C669="","",IF(COUNTIF($C$3:C669,C669)&gt;1,"",MAX($A$2:A668)+1))</f>
        <v/>
      </c>
      <c r="B669" s="167"/>
      <c r="C669" s="201"/>
      <c r="D669" s="201"/>
      <c r="E669" s="201"/>
      <c r="F669" s="201"/>
      <c r="G669" s="201"/>
      <c r="H669" s="201"/>
      <c r="I669" s="201"/>
    </row>
    <row r="670" spans="1:9">
      <c r="A670" s="166" t="str">
        <f>IF(C670="","",IF(COUNTIF($C$3:C670,C670)&gt;1,"",MAX($A$2:A669)+1))</f>
        <v/>
      </c>
      <c r="B670" s="167"/>
      <c r="C670" s="201"/>
      <c r="D670" s="201"/>
      <c r="E670" s="201"/>
      <c r="F670" s="201"/>
      <c r="G670" s="201"/>
      <c r="H670" s="201"/>
      <c r="I670" s="201"/>
    </row>
    <row r="671" spans="1:9">
      <c r="A671" s="166" t="str">
        <f>IF(C671="","",IF(COUNTIF($C$3:C671,C671)&gt;1,"",MAX($A$2:A670)+1))</f>
        <v/>
      </c>
      <c r="B671" s="167"/>
      <c r="C671" s="201"/>
      <c r="D671" s="201"/>
      <c r="E671" s="201"/>
      <c r="F671" s="201"/>
      <c r="G671" s="201"/>
      <c r="H671" s="201"/>
      <c r="I671" s="201"/>
    </row>
    <row r="672" spans="1:9">
      <c r="A672" s="166" t="str">
        <f>IF(C672="","",IF(COUNTIF($C$3:C672,C672)&gt;1,"",MAX($A$2:A671)+1))</f>
        <v/>
      </c>
      <c r="B672" s="167"/>
      <c r="C672" s="201"/>
      <c r="D672" s="201"/>
      <c r="E672" s="201"/>
      <c r="F672" s="201"/>
      <c r="G672" s="201"/>
      <c r="H672" s="201"/>
      <c r="I672" s="201"/>
    </row>
    <row r="673" spans="1:9">
      <c r="A673" s="166" t="str">
        <f>IF(C673="","",IF(COUNTIF($C$3:C673,C673)&gt;1,"",MAX($A$2:A672)+1))</f>
        <v/>
      </c>
      <c r="B673" s="167"/>
      <c r="C673" s="201"/>
      <c r="D673" s="201"/>
      <c r="E673" s="201"/>
      <c r="F673" s="201"/>
      <c r="G673" s="201"/>
      <c r="H673" s="201"/>
      <c r="I673" s="201"/>
    </row>
    <row r="674" spans="1:9">
      <c r="A674" s="166" t="str">
        <f>IF(C674="","",IF(COUNTIF($C$3:C674,C674)&gt;1,"",MAX($A$2:A673)+1))</f>
        <v/>
      </c>
      <c r="B674" s="167"/>
      <c r="C674" s="201"/>
      <c r="D674" s="201"/>
      <c r="E674" s="201"/>
      <c r="F674" s="201"/>
      <c r="G674" s="201"/>
      <c r="H674" s="201"/>
      <c r="I674" s="201"/>
    </row>
    <row r="675" spans="1:9">
      <c r="A675" s="166" t="str">
        <f>IF(C675="","",IF(COUNTIF($C$3:C675,C675)&gt;1,"",MAX($A$2:A674)+1))</f>
        <v/>
      </c>
      <c r="B675" s="167"/>
      <c r="C675" s="201"/>
      <c r="D675" s="201"/>
      <c r="E675" s="201"/>
      <c r="F675" s="201"/>
      <c r="G675" s="201"/>
      <c r="H675" s="201"/>
      <c r="I675" s="201"/>
    </row>
    <row r="676" spans="1:9">
      <c r="A676" s="166" t="str">
        <f>IF(C676="","",IF(COUNTIF($C$3:C676,C676)&gt;1,"",MAX($A$2:A675)+1))</f>
        <v/>
      </c>
      <c r="B676" s="167"/>
      <c r="C676" s="201"/>
      <c r="D676" s="201"/>
      <c r="E676" s="201"/>
      <c r="F676" s="201"/>
      <c r="G676" s="201"/>
      <c r="H676" s="201"/>
      <c r="I676" s="201"/>
    </row>
    <row r="677" spans="1:9">
      <c r="A677" s="166" t="str">
        <f>IF(C677="","",IF(COUNTIF($C$3:C677,C677)&gt;1,"",MAX($A$2:A676)+1))</f>
        <v/>
      </c>
      <c r="B677" s="167"/>
      <c r="C677" s="201"/>
      <c r="D677" s="201"/>
      <c r="E677" s="201"/>
      <c r="F677" s="201"/>
      <c r="G677" s="201"/>
      <c r="H677" s="201"/>
      <c r="I677" s="201"/>
    </row>
    <row r="678" spans="1:9">
      <c r="A678" s="166" t="str">
        <f>IF(C678="","",IF(COUNTIF($C$3:C678,C678)&gt;1,"",MAX($A$2:A677)+1))</f>
        <v/>
      </c>
      <c r="B678" s="167"/>
      <c r="C678" s="201"/>
      <c r="D678" s="201"/>
      <c r="E678" s="201"/>
      <c r="F678" s="201"/>
      <c r="G678" s="201"/>
      <c r="H678" s="201"/>
      <c r="I678" s="201"/>
    </row>
    <row r="679" spans="1:9">
      <c r="A679" s="166" t="str">
        <f>IF(C679="","",IF(COUNTIF($C$3:C679,C679)&gt;1,"",MAX($A$2:A678)+1))</f>
        <v/>
      </c>
      <c r="B679" s="167"/>
      <c r="C679" s="201"/>
      <c r="D679" s="201"/>
      <c r="E679" s="201"/>
      <c r="F679" s="201"/>
      <c r="G679" s="201"/>
      <c r="H679" s="201"/>
      <c r="I679" s="201"/>
    </row>
    <row r="680" spans="1:9">
      <c r="A680" s="166" t="str">
        <f>IF(C680="","",IF(COUNTIF($C$3:C680,C680)&gt;1,"",MAX($A$2:A679)+1))</f>
        <v/>
      </c>
      <c r="B680" s="167"/>
      <c r="C680" s="201"/>
      <c r="D680" s="201"/>
      <c r="E680" s="201"/>
      <c r="F680" s="201"/>
      <c r="G680" s="201"/>
      <c r="H680" s="201"/>
      <c r="I680" s="201"/>
    </row>
    <row r="681" spans="1:9">
      <c r="A681" s="166" t="str">
        <f>IF(C681="","",IF(COUNTIF($C$3:C681,C681)&gt;1,"",MAX($A$2:A680)+1))</f>
        <v/>
      </c>
      <c r="B681" s="167"/>
      <c r="C681" s="201"/>
      <c r="D681" s="201"/>
      <c r="E681" s="201"/>
      <c r="F681" s="201"/>
      <c r="G681" s="201"/>
      <c r="H681" s="201"/>
      <c r="I681" s="201"/>
    </row>
    <row r="682" spans="1:9">
      <c r="A682" s="166" t="str">
        <f>IF(C682="","",IF(COUNTIF($C$3:C682,C682)&gt;1,"",MAX($A$2:A681)+1))</f>
        <v/>
      </c>
      <c r="B682" s="167"/>
      <c r="C682" s="201"/>
      <c r="D682" s="201"/>
      <c r="E682" s="201"/>
      <c r="F682" s="201"/>
      <c r="G682" s="201"/>
      <c r="H682" s="201"/>
      <c r="I682" s="201"/>
    </row>
    <row r="683" spans="1:9">
      <c r="A683" s="166" t="str">
        <f>IF(C683="","",IF(COUNTIF($C$3:C683,C683)&gt;1,"",MAX($A$2:A682)+1))</f>
        <v/>
      </c>
      <c r="B683" s="167"/>
      <c r="C683" s="201"/>
      <c r="D683" s="201"/>
      <c r="E683" s="201"/>
      <c r="F683" s="201"/>
      <c r="G683" s="201"/>
      <c r="H683" s="201"/>
      <c r="I683" s="201"/>
    </row>
    <row r="684" spans="1:9">
      <c r="A684" s="166" t="str">
        <f>IF(C684="","",IF(COUNTIF($C$3:C684,C684)&gt;1,"",MAX($A$2:A683)+1))</f>
        <v/>
      </c>
      <c r="B684" s="167"/>
      <c r="C684" s="201"/>
      <c r="D684" s="201"/>
      <c r="E684" s="201"/>
      <c r="F684" s="201"/>
      <c r="G684" s="201"/>
      <c r="H684" s="201"/>
      <c r="I684" s="201"/>
    </row>
    <row r="685" spans="1:9">
      <c r="A685" s="166" t="str">
        <f>IF(C685="","",IF(COUNTIF($C$3:C685,C685)&gt;1,"",MAX($A$2:A684)+1))</f>
        <v/>
      </c>
      <c r="B685" s="167"/>
      <c r="C685" s="201"/>
      <c r="D685" s="201"/>
      <c r="E685" s="201"/>
      <c r="F685" s="201"/>
      <c r="G685" s="201"/>
      <c r="H685" s="201"/>
      <c r="I685" s="201"/>
    </row>
    <row r="686" spans="1:9">
      <c r="A686" s="166" t="str">
        <f>IF(C686="","",IF(COUNTIF($C$3:C686,C686)&gt;1,"",MAX($A$2:A685)+1))</f>
        <v/>
      </c>
      <c r="B686" s="167"/>
      <c r="C686" s="201"/>
      <c r="D686" s="201"/>
      <c r="E686" s="201"/>
      <c r="F686" s="201"/>
      <c r="G686" s="201"/>
      <c r="H686" s="201"/>
      <c r="I686" s="201"/>
    </row>
    <row r="687" spans="1:9">
      <c r="A687" s="166" t="str">
        <f>IF(C687="","",IF(COUNTIF($C$3:C687,C687)&gt;1,"",MAX($A$2:A686)+1))</f>
        <v/>
      </c>
      <c r="B687" s="167"/>
      <c r="C687" s="201"/>
      <c r="D687" s="201"/>
      <c r="E687" s="201"/>
      <c r="F687" s="201"/>
      <c r="G687" s="201"/>
      <c r="H687" s="201"/>
      <c r="I687" s="201"/>
    </row>
    <row r="688" spans="1:9">
      <c r="A688" s="166" t="str">
        <f>IF(C688="","",IF(COUNTIF($C$3:C688,C688)&gt;1,"",MAX($A$2:A687)+1))</f>
        <v/>
      </c>
      <c r="B688" s="167"/>
      <c r="C688" s="201"/>
      <c r="D688" s="201"/>
      <c r="E688" s="201"/>
      <c r="F688" s="201"/>
      <c r="G688" s="201"/>
      <c r="H688" s="201"/>
      <c r="I688" s="201"/>
    </row>
    <row r="689" spans="1:9">
      <c r="A689" s="166" t="str">
        <f>IF(C689="","",IF(COUNTIF($C$3:C689,C689)&gt;1,"",MAX($A$2:A688)+1))</f>
        <v/>
      </c>
      <c r="B689" s="167"/>
      <c r="C689" s="201"/>
      <c r="D689" s="201"/>
      <c r="E689" s="201"/>
      <c r="F689" s="201"/>
      <c r="G689" s="201"/>
      <c r="H689" s="201"/>
      <c r="I689" s="201"/>
    </row>
    <row r="690" spans="1:9">
      <c r="A690" s="166" t="str">
        <f>IF(C690="","",IF(COUNTIF($C$3:C690,C690)&gt;1,"",MAX($A$2:A689)+1))</f>
        <v/>
      </c>
      <c r="B690" s="167"/>
      <c r="C690" s="201"/>
      <c r="D690" s="201"/>
      <c r="E690" s="201"/>
      <c r="F690" s="201"/>
      <c r="G690" s="201"/>
      <c r="H690" s="201"/>
      <c r="I690" s="201"/>
    </row>
    <row r="691" spans="1:9">
      <c r="A691" s="166" t="str">
        <f>IF(C691="","",IF(COUNTIF($C$3:C691,C691)&gt;1,"",MAX($A$2:A690)+1))</f>
        <v/>
      </c>
      <c r="B691" s="167"/>
      <c r="C691" s="201"/>
      <c r="D691" s="201"/>
      <c r="E691" s="201"/>
      <c r="F691" s="201"/>
      <c r="G691" s="201"/>
      <c r="H691" s="201"/>
      <c r="I691" s="201"/>
    </row>
    <row r="692" spans="1:9">
      <c r="A692" s="166" t="str">
        <f>IF(C692="","",IF(COUNTIF($C$3:C692,C692)&gt;1,"",MAX($A$2:A691)+1))</f>
        <v/>
      </c>
      <c r="B692" s="167"/>
      <c r="C692" s="201"/>
      <c r="D692" s="201"/>
      <c r="E692" s="201"/>
      <c r="F692" s="201"/>
      <c r="G692" s="201"/>
      <c r="H692" s="201"/>
      <c r="I692" s="201"/>
    </row>
    <row r="693" spans="1:9">
      <c r="A693" s="166" t="str">
        <f>IF(C693="","",IF(COUNTIF($C$3:C693,C693)&gt;1,"",MAX($A$2:A692)+1))</f>
        <v/>
      </c>
      <c r="B693" s="167"/>
      <c r="C693" s="201"/>
      <c r="D693" s="201"/>
      <c r="E693" s="201"/>
      <c r="F693" s="201"/>
      <c r="G693" s="201"/>
      <c r="H693" s="201"/>
      <c r="I693" s="201"/>
    </row>
    <row r="694" spans="1:9">
      <c r="A694" s="166" t="str">
        <f>IF(C694="","",IF(COUNTIF($C$3:C694,C694)&gt;1,"",MAX($A$2:A693)+1))</f>
        <v/>
      </c>
      <c r="B694" s="167"/>
      <c r="C694" s="201"/>
      <c r="D694" s="201"/>
      <c r="E694" s="201"/>
      <c r="F694" s="201"/>
      <c r="G694" s="201"/>
      <c r="H694" s="201"/>
      <c r="I694" s="201"/>
    </row>
    <row r="695" spans="1:9">
      <c r="A695" s="166" t="str">
        <f>IF(C695="","",IF(COUNTIF($C$3:C695,C695)&gt;1,"",MAX($A$2:A694)+1))</f>
        <v/>
      </c>
      <c r="B695" s="167"/>
      <c r="C695" s="201"/>
      <c r="D695" s="201"/>
      <c r="E695" s="201"/>
      <c r="F695" s="201"/>
      <c r="G695" s="201"/>
      <c r="H695" s="201"/>
      <c r="I695" s="201"/>
    </row>
    <row r="696" spans="1:9">
      <c r="A696" s="166" t="str">
        <f>IF(C696="","",IF(COUNTIF($C$3:C696,C696)&gt;1,"",MAX($A$2:A695)+1))</f>
        <v/>
      </c>
      <c r="B696" s="167"/>
      <c r="C696" s="201"/>
      <c r="D696" s="201"/>
      <c r="E696" s="201"/>
      <c r="F696" s="201"/>
      <c r="G696" s="201"/>
      <c r="H696" s="201"/>
      <c r="I696" s="201"/>
    </row>
    <row r="697" spans="1:9">
      <c r="A697" s="166" t="str">
        <f>IF(C697="","",IF(COUNTIF($C$3:C697,C697)&gt;1,"",MAX($A$2:A696)+1))</f>
        <v/>
      </c>
      <c r="B697" s="167"/>
      <c r="C697" s="201"/>
      <c r="D697" s="201"/>
      <c r="E697" s="201"/>
      <c r="F697" s="201"/>
      <c r="G697" s="201"/>
      <c r="H697" s="201"/>
      <c r="I697" s="201"/>
    </row>
    <row r="698" spans="1:9">
      <c r="A698" s="166" t="str">
        <f>IF(C698="","",IF(COUNTIF($C$3:C698,C698)&gt;1,"",MAX($A$2:A697)+1))</f>
        <v/>
      </c>
      <c r="B698" s="167"/>
      <c r="C698" s="201"/>
      <c r="D698" s="201"/>
      <c r="E698" s="201"/>
      <c r="F698" s="201"/>
      <c r="G698" s="201"/>
      <c r="H698" s="201"/>
      <c r="I698" s="201"/>
    </row>
    <row r="699" spans="1:9">
      <c r="A699" s="166" t="str">
        <f>IF(C699="","",IF(COUNTIF($C$3:C699,C699)&gt;1,"",MAX($A$2:A698)+1))</f>
        <v/>
      </c>
      <c r="B699" s="167"/>
      <c r="C699" s="201"/>
      <c r="D699" s="201"/>
      <c r="E699" s="201"/>
      <c r="F699" s="201"/>
      <c r="G699" s="201"/>
      <c r="H699" s="201"/>
      <c r="I699" s="201"/>
    </row>
    <row r="700" spans="1:9">
      <c r="A700" s="166" t="str">
        <f>IF(C700="","",IF(COUNTIF($C$3:C700,C700)&gt;1,"",MAX($A$2:A699)+1))</f>
        <v/>
      </c>
      <c r="B700" s="167"/>
      <c r="C700" s="201"/>
      <c r="D700" s="201"/>
      <c r="E700" s="201"/>
      <c r="F700" s="201"/>
      <c r="G700" s="201"/>
      <c r="H700" s="201"/>
      <c r="I700" s="201"/>
    </row>
    <row r="701" spans="1:9">
      <c r="A701" s="166" t="str">
        <f>IF(C701="","",IF(COUNTIF($C$3:C701,C701)&gt;1,"",MAX($A$2:A700)+1))</f>
        <v/>
      </c>
      <c r="B701" s="167"/>
      <c r="C701" s="201"/>
      <c r="D701" s="201"/>
      <c r="E701" s="201"/>
      <c r="F701" s="201"/>
      <c r="G701" s="201"/>
      <c r="H701" s="201"/>
      <c r="I701" s="201"/>
    </row>
    <row r="702" spans="1:9">
      <c r="A702" s="166" t="str">
        <f>IF(C702="","",IF(COUNTIF($C$3:C702,C702)&gt;1,"",MAX($A$2:A701)+1))</f>
        <v/>
      </c>
      <c r="B702" s="167"/>
      <c r="C702" s="201"/>
      <c r="D702" s="201"/>
      <c r="E702" s="201"/>
      <c r="F702" s="201"/>
      <c r="G702" s="201"/>
      <c r="H702" s="201"/>
      <c r="I702" s="201"/>
    </row>
    <row r="703" spans="1:9">
      <c r="A703" s="166" t="str">
        <f>IF(C703="","",IF(COUNTIF($C$3:C703,C703)&gt;1,"",MAX($A$2:A702)+1))</f>
        <v/>
      </c>
      <c r="B703" s="167"/>
      <c r="C703" s="201"/>
      <c r="D703" s="201"/>
      <c r="E703" s="201"/>
      <c r="F703" s="201"/>
      <c r="G703" s="201"/>
      <c r="H703" s="201"/>
      <c r="I703" s="201"/>
    </row>
    <row r="704" spans="1:9">
      <c r="A704" s="166" t="str">
        <f>IF(C704="","",IF(COUNTIF($C$3:C704,C704)&gt;1,"",MAX($A$2:A703)+1))</f>
        <v/>
      </c>
      <c r="B704" s="167"/>
      <c r="C704" s="201"/>
      <c r="D704" s="201"/>
      <c r="E704" s="201"/>
      <c r="F704" s="201"/>
      <c r="G704" s="201"/>
      <c r="H704" s="201"/>
      <c r="I704" s="201"/>
    </row>
    <row r="705" spans="1:9">
      <c r="A705" s="166" t="str">
        <f>IF(C705="","",IF(COUNTIF($C$3:C705,C705)&gt;1,"",MAX($A$2:A704)+1))</f>
        <v/>
      </c>
      <c r="B705" s="167"/>
      <c r="C705" s="201"/>
      <c r="D705" s="201"/>
      <c r="E705" s="201"/>
      <c r="F705" s="201"/>
      <c r="G705" s="201"/>
      <c r="H705" s="201"/>
      <c r="I705" s="201"/>
    </row>
    <row r="706" spans="1:9">
      <c r="A706" s="166" t="str">
        <f>IF(C706="","",IF(COUNTIF($C$3:C706,C706)&gt;1,"",MAX($A$2:A705)+1))</f>
        <v/>
      </c>
      <c r="B706" s="167"/>
      <c r="C706" s="201"/>
      <c r="D706" s="201"/>
      <c r="E706" s="201"/>
      <c r="F706" s="201"/>
      <c r="G706" s="201"/>
      <c r="H706" s="201"/>
      <c r="I706" s="201"/>
    </row>
    <row r="707" spans="1:9">
      <c r="A707" s="166" t="str">
        <f>IF(C707="","",IF(COUNTIF($C$3:C707,C707)&gt;1,"",MAX($A$2:A706)+1))</f>
        <v/>
      </c>
      <c r="B707" s="167"/>
      <c r="C707" s="201"/>
      <c r="D707" s="201"/>
      <c r="E707" s="201"/>
      <c r="F707" s="201"/>
      <c r="G707" s="201"/>
      <c r="H707" s="201"/>
      <c r="I707" s="201"/>
    </row>
    <row r="708" spans="1:9">
      <c r="A708" s="166" t="str">
        <f>IF(C708="","",IF(COUNTIF($C$3:C708,C708)&gt;1,"",MAX($A$2:A707)+1))</f>
        <v/>
      </c>
      <c r="B708" s="167"/>
      <c r="C708" s="201"/>
      <c r="D708" s="201"/>
      <c r="E708" s="201"/>
      <c r="F708" s="201"/>
      <c r="G708" s="201"/>
      <c r="H708" s="201"/>
      <c r="I708" s="201"/>
    </row>
    <row r="709" spans="1:9">
      <c r="A709" s="166" t="str">
        <f>IF(C709="","",IF(COUNTIF($C$3:C709,C709)&gt;1,"",MAX($A$2:A708)+1))</f>
        <v/>
      </c>
      <c r="B709" s="167"/>
      <c r="C709" s="201"/>
      <c r="D709" s="201"/>
      <c r="E709" s="201"/>
      <c r="F709" s="201"/>
      <c r="G709" s="201"/>
      <c r="H709" s="201"/>
      <c r="I709" s="201"/>
    </row>
    <row r="710" spans="1:9">
      <c r="A710" s="166" t="str">
        <f>IF(C710="","",IF(COUNTIF($C$3:C710,C710)&gt;1,"",MAX($A$2:A709)+1))</f>
        <v/>
      </c>
      <c r="B710" s="167"/>
      <c r="C710" s="201"/>
      <c r="D710" s="201"/>
      <c r="E710" s="201"/>
      <c r="F710" s="201"/>
      <c r="G710" s="201"/>
      <c r="H710" s="201"/>
      <c r="I710" s="201"/>
    </row>
    <row r="711" spans="1:9">
      <c r="A711" s="166" t="str">
        <f>IF(C711="","",IF(COUNTIF($C$3:C711,C711)&gt;1,"",MAX($A$2:A710)+1))</f>
        <v/>
      </c>
      <c r="B711" s="167"/>
      <c r="C711" s="201"/>
      <c r="D711" s="201"/>
      <c r="E711" s="201"/>
      <c r="F711" s="201"/>
      <c r="G711" s="201"/>
      <c r="H711" s="201"/>
      <c r="I711" s="201"/>
    </row>
    <row r="712" spans="1:9">
      <c r="A712" s="166" t="str">
        <f>IF(C712="","",IF(COUNTIF($C$3:C712,C712)&gt;1,"",MAX($A$2:A711)+1))</f>
        <v/>
      </c>
      <c r="B712" s="167"/>
      <c r="C712" s="201"/>
      <c r="D712" s="201"/>
      <c r="E712" s="201"/>
      <c r="F712" s="201"/>
      <c r="G712" s="201"/>
      <c r="H712" s="201"/>
      <c r="I712" s="201"/>
    </row>
    <row r="713" spans="1:9">
      <c r="A713" s="166" t="str">
        <f>IF(C713="","",IF(COUNTIF($C$3:C713,C713)&gt;1,"",MAX($A$2:A712)+1))</f>
        <v/>
      </c>
      <c r="B713" s="167"/>
      <c r="C713" s="201"/>
      <c r="D713" s="201"/>
      <c r="E713" s="201"/>
      <c r="F713" s="201"/>
      <c r="G713" s="201"/>
      <c r="H713" s="201"/>
      <c r="I713" s="201"/>
    </row>
    <row r="714" spans="1:9">
      <c r="A714" s="166" t="str">
        <f>IF(C714="","",IF(COUNTIF($C$3:C714,C714)&gt;1,"",MAX($A$2:A713)+1))</f>
        <v/>
      </c>
      <c r="B714" s="167"/>
      <c r="C714" s="201"/>
      <c r="D714" s="201"/>
      <c r="E714" s="201"/>
      <c r="F714" s="201"/>
      <c r="G714" s="201"/>
      <c r="H714" s="201"/>
      <c r="I714" s="201"/>
    </row>
    <row r="715" spans="1:9">
      <c r="A715" s="166" t="str">
        <f>IF(C715="","",IF(COUNTIF($C$3:C715,C715)&gt;1,"",MAX($A$2:A714)+1))</f>
        <v/>
      </c>
      <c r="B715" s="167"/>
      <c r="C715" s="201"/>
      <c r="D715" s="201"/>
      <c r="E715" s="201"/>
      <c r="F715" s="201"/>
      <c r="G715" s="201"/>
      <c r="H715" s="201"/>
      <c r="I715" s="201"/>
    </row>
    <row r="716" spans="1:9">
      <c r="A716" s="166" t="str">
        <f>IF(C716="","",IF(COUNTIF($C$3:C716,C716)&gt;1,"",MAX($A$2:A715)+1))</f>
        <v/>
      </c>
      <c r="B716" s="167"/>
      <c r="C716" s="201"/>
      <c r="D716" s="201"/>
      <c r="E716" s="201"/>
      <c r="F716" s="201"/>
      <c r="G716" s="201"/>
      <c r="H716" s="201"/>
      <c r="I716" s="201"/>
    </row>
    <row r="717" spans="1:9">
      <c r="A717" s="166" t="str">
        <f>IF(C717="","",IF(COUNTIF($C$3:C717,C717)&gt;1,"",MAX($A$2:A716)+1))</f>
        <v/>
      </c>
      <c r="B717" s="167"/>
      <c r="C717" s="201"/>
      <c r="D717" s="201"/>
      <c r="E717" s="201"/>
      <c r="F717" s="201"/>
      <c r="G717" s="201"/>
      <c r="H717" s="201"/>
      <c r="I717" s="201"/>
    </row>
    <row r="718" spans="1:9">
      <c r="A718" s="166" t="str">
        <f>IF(C718="","",IF(COUNTIF($C$3:C718,C718)&gt;1,"",MAX($A$2:A717)+1))</f>
        <v/>
      </c>
      <c r="B718" s="167"/>
      <c r="C718" s="201"/>
      <c r="D718" s="201"/>
      <c r="E718" s="201"/>
      <c r="F718" s="201"/>
      <c r="G718" s="201"/>
      <c r="H718" s="201"/>
      <c r="I718" s="201"/>
    </row>
    <row r="719" spans="1:9">
      <c r="A719" s="166" t="str">
        <f>IF(C719="","",IF(COUNTIF($C$3:C719,C719)&gt;1,"",MAX($A$2:A718)+1))</f>
        <v/>
      </c>
      <c r="B719" s="167"/>
      <c r="C719" s="201"/>
      <c r="D719" s="201"/>
      <c r="E719" s="201"/>
      <c r="F719" s="201"/>
      <c r="G719" s="201"/>
      <c r="H719" s="201"/>
      <c r="I719" s="201"/>
    </row>
    <row r="720" spans="1:9">
      <c r="A720" s="166" t="str">
        <f>IF(C720="","",IF(COUNTIF($C$3:C720,C720)&gt;1,"",MAX($A$2:A719)+1))</f>
        <v/>
      </c>
      <c r="B720" s="167"/>
      <c r="C720" s="201"/>
      <c r="D720" s="201"/>
      <c r="E720" s="201"/>
      <c r="F720" s="201"/>
      <c r="G720" s="201"/>
      <c r="H720" s="201"/>
      <c r="I720" s="201"/>
    </row>
    <row r="721" spans="1:9">
      <c r="A721" s="166" t="str">
        <f>IF(C721="","",IF(COUNTIF($C$3:C721,C721)&gt;1,"",MAX($A$2:A720)+1))</f>
        <v/>
      </c>
      <c r="B721" s="167"/>
      <c r="C721" s="201"/>
      <c r="D721" s="201"/>
      <c r="E721" s="201"/>
      <c r="F721" s="201"/>
      <c r="G721" s="201"/>
      <c r="H721" s="201"/>
      <c r="I721" s="201"/>
    </row>
    <row r="722" spans="1:9">
      <c r="A722" s="166" t="str">
        <f>IF(C722="","",IF(COUNTIF($C$3:C722,C722)&gt;1,"",MAX($A$2:A721)+1))</f>
        <v/>
      </c>
      <c r="B722" s="167"/>
      <c r="C722" s="201"/>
      <c r="D722" s="201"/>
      <c r="E722" s="201"/>
      <c r="F722" s="201"/>
      <c r="G722" s="201"/>
      <c r="H722" s="201"/>
      <c r="I722" s="201"/>
    </row>
    <row r="723" spans="1:9">
      <c r="A723" s="166" t="str">
        <f>IF(C723="","",IF(COUNTIF($C$3:C723,C723)&gt;1,"",MAX($A$2:A722)+1))</f>
        <v/>
      </c>
      <c r="B723" s="167"/>
      <c r="C723" s="201"/>
      <c r="D723" s="201"/>
      <c r="E723" s="201"/>
      <c r="F723" s="201"/>
      <c r="G723" s="201"/>
      <c r="H723" s="201"/>
      <c r="I723" s="201"/>
    </row>
    <row r="724" spans="1:9">
      <c r="A724" s="166" t="str">
        <f>IF(C724="","",IF(COUNTIF($C$3:C724,C724)&gt;1,"",MAX($A$2:A723)+1))</f>
        <v/>
      </c>
      <c r="B724" s="167"/>
      <c r="C724" s="201"/>
      <c r="D724" s="201"/>
      <c r="E724" s="201"/>
      <c r="F724" s="201"/>
      <c r="G724" s="201"/>
      <c r="H724" s="201"/>
      <c r="I724" s="201"/>
    </row>
    <row r="725" spans="1:9">
      <c r="A725" s="166" t="str">
        <f>IF(C725="","",IF(COUNTIF($C$3:C725,C725)&gt;1,"",MAX($A$2:A724)+1))</f>
        <v/>
      </c>
      <c r="B725" s="167"/>
      <c r="C725" s="201"/>
      <c r="D725" s="201"/>
      <c r="E725" s="201"/>
      <c r="F725" s="201"/>
      <c r="G725" s="201"/>
      <c r="H725" s="201"/>
      <c r="I725" s="201"/>
    </row>
    <row r="726" spans="1:9">
      <c r="A726" s="166" t="str">
        <f>IF(C726="","",IF(COUNTIF($C$3:C726,C726)&gt;1,"",MAX($A$2:A725)+1))</f>
        <v/>
      </c>
      <c r="B726" s="167"/>
      <c r="C726" s="201"/>
      <c r="D726" s="201"/>
      <c r="E726" s="201"/>
      <c r="F726" s="201"/>
      <c r="G726" s="201"/>
      <c r="H726" s="201"/>
      <c r="I726" s="201"/>
    </row>
    <row r="727" spans="1:9">
      <c r="A727" s="166" t="str">
        <f>IF(C727="","",IF(COUNTIF($C$3:C727,C727)&gt;1,"",MAX($A$2:A726)+1))</f>
        <v/>
      </c>
      <c r="B727" s="167"/>
      <c r="C727" s="201"/>
      <c r="D727" s="201"/>
      <c r="E727" s="201"/>
      <c r="F727" s="201"/>
      <c r="G727" s="201"/>
      <c r="H727" s="201"/>
      <c r="I727" s="201"/>
    </row>
    <row r="728" spans="1:9">
      <c r="A728" s="166" t="str">
        <f>IF(C728="","",IF(COUNTIF($C$3:C728,C728)&gt;1,"",MAX($A$2:A727)+1))</f>
        <v/>
      </c>
      <c r="B728" s="167"/>
      <c r="C728" s="201"/>
      <c r="D728" s="201"/>
      <c r="E728" s="201"/>
      <c r="F728" s="201"/>
      <c r="G728" s="201"/>
      <c r="H728" s="201"/>
      <c r="I728" s="201"/>
    </row>
    <row r="729" spans="1:9">
      <c r="A729" s="166" t="str">
        <f>IF(C729="","",IF(COUNTIF($C$3:C729,C729)&gt;1,"",MAX($A$2:A728)+1))</f>
        <v/>
      </c>
      <c r="B729" s="167"/>
      <c r="C729" s="201"/>
      <c r="D729" s="201"/>
      <c r="E729" s="201"/>
      <c r="F729" s="201"/>
      <c r="G729" s="201"/>
      <c r="H729" s="201"/>
      <c r="I729" s="201"/>
    </row>
    <row r="730" spans="1:9">
      <c r="A730" s="166" t="str">
        <f>IF(C730="","",IF(COUNTIF($C$3:C730,C730)&gt;1,"",MAX($A$2:A729)+1))</f>
        <v/>
      </c>
      <c r="B730" s="167"/>
      <c r="C730" s="201"/>
      <c r="D730" s="201"/>
      <c r="E730" s="201"/>
      <c r="F730" s="201"/>
      <c r="G730" s="201"/>
      <c r="H730" s="201"/>
      <c r="I730" s="201"/>
    </row>
    <row r="731" spans="1:9">
      <c r="A731" s="166" t="str">
        <f>IF(C731="","",IF(COUNTIF($C$3:C731,C731)&gt;1,"",MAX($A$2:A730)+1))</f>
        <v/>
      </c>
      <c r="B731" s="167"/>
      <c r="C731" s="201"/>
      <c r="D731" s="201"/>
      <c r="E731" s="201"/>
      <c r="F731" s="201"/>
      <c r="G731" s="201"/>
      <c r="H731" s="201"/>
      <c r="I731" s="201"/>
    </row>
    <row r="732" spans="1:9">
      <c r="A732" s="166" t="str">
        <f>IF(C732="","",IF(COUNTIF($C$3:C732,C732)&gt;1,"",MAX($A$2:A731)+1))</f>
        <v/>
      </c>
      <c r="B732" s="167"/>
      <c r="C732" s="201"/>
      <c r="D732" s="201"/>
      <c r="E732" s="201"/>
      <c r="F732" s="201"/>
      <c r="G732" s="201"/>
      <c r="H732" s="201"/>
      <c r="I732" s="201"/>
    </row>
    <row r="733" spans="1:9">
      <c r="A733" s="166" t="str">
        <f>IF(C733="","",IF(COUNTIF($C$3:C733,C733)&gt;1,"",MAX($A$2:A732)+1))</f>
        <v/>
      </c>
      <c r="B733" s="167"/>
      <c r="C733" s="201"/>
      <c r="D733" s="201"/>
      <c r="E733" s="201"/>
      <c r="F733" s="201"/>
      <c r="G733" s="201"/>
      <c r="H733" s="201"/>
      <c r="I733" s="201"/>
    </row>
    <row r="734" spans="1:9">
      <c r="A734" s="166" t="str">
        <f>IF(C734="","",IF(COUNTIF($C$3:C734,C734)&gt;1,"",MAX($A$2:A733)+1))</f>
        <v/>
      </c>
      <c r="B734" s="167"/>
      <c r="C734" s="201"/>
      <c r="D734" s="201"/>
      <c r="E734" s="201"/>
      <c r="F734" s="201"/>
      <c r="G734" s="201"/>
      <c r="H734" s="201"/>
      <c r="I734" s="201"/>
    </row>
    <row r="735" spans="1:9">
      <c r="A735" s="166" t="str">
        <f>IF(C735="","",IF(COUNTIF($C$3:C735,C735)&gt;1,"",MAX($A$2:A734)+1))</f>
        <v/>
      </c>
      <c r="B735" s="167"/>
      <c r="C735" s="201"/>
      <c r="D735" s="201"/>
      <c r="E735" s="201"/>
      <c r="F735" s="201"/>
      <c r="G735" s="201"/>
      <c r="H735" s="201"/>
      <c r="I735" s="201"/>
    </row>
    <row r="736" spans="1:9">
      <c r="A736" s="166" t="str">
        <f>IF(C736="","",IF(COUNTIF($C$3:C736,C736)&gt;1,"",MAX($A$2:A735)+1))</f>
        <v/>
      </c>
      <c r="B736" s="167"/>
      <c r="C736" s="201"/>
      <c r="D736" s="201"/>
      <c r="E736" s="201"/>
      <c r="F736" s="201"/>
      <c r="G736" s="201"/>
      <c r="H736" s="201"/>
      <c r="I736" s="201"/>
    </row>
    <row r="737" spans="1:9">
      <c r="A737" s="166" t="str">
        <f>IF(C737="","",IF(COUNTIF($C$3:C737,C737)&gt;1,"",MAX($A$2:A736)+1))</f>
        <v/>
      </c>
      <c r="B737" s="167"/>
      <c r="C737" s="201"/>
      <c r="D737" s="201"/>
      <c r="E737" s="201"/>
      <c r="F737" s="201"/>
      <c r="G737" s="201"/>
      <c r="H737" s="201"/>
      <c r="I737" s="201"/>
    </row>
    <row r="738" spans="1:9">
      <c r="A738" s="166" t="str">
        <f>IF(C738="","",IF(COUNTIF($C$3:C738,C738)&gt;1,"",MAX($A$2:A737)+1))</f>
        <v/>
      </c>
      <c r="B738" s="167"/>
      <c r="C738" s="201"/>
      <c r="D738" s="201"/>
      <c r="E738" s="201"/>
      <c r="F738" s="201"/>
      <c r="G738" s="201"/>
      <c r="H738" s="201"/>
      <c r="I738" s="201"/>
    </row>
    <row r="739" spans="1:9">
      <c r="A739" s="166" t="str">
        <f>IF(C739="","",IF(COUNTIF($C$3:C739,C739)&gt;1,"",MAX($A$2:A738)+1))</f>
        <v/>
      </c>
      <c r="B739" s="167"/>
      <c r="C739" s="201"/>
      <c r="D739" s="201"/>
      <c r="E739" s="201"/>
      <c r="F739" s="201"/>
      <c r="G739" s="201"/>
      <c r="H739" s="201"/>
      <c r="I739" s="201"/>
    </row>
    <row r="740" spans="1:9">
      <c r="A740" s="166" t="str">
        <f>IF(C740="","",IF(COUNTIF($C$3:C740,C740)&gt;1,"",MAX($A$2:A739)+1))</f>
        <v/>
      </c>
      <c r="B740" s="167"/>
      <c r="C740" s="201"/>
      <c r="D740" s="201"/>
      <c r="E740" s="201"/>
      <c r="F740" s="201"/>
      <c r="G740" s="201"/>
      <c r="H740" s="201"/>
      <c r="I740" s="201"/>
    </row>
    <row r="741" spans="1:9">
      <c r="A741" s="166" t="str">
        <f>IF(C741="","",IF(COUNTIF($C$3:C741,C741)&gt;1,"",MAX($A$2:A740)+1))</f>
        <v/>
      </c>
      <c r="B741" s="167"/>
      <c r="C741" s="201"/>
      <c r="D741" s="201"/>
      <c r="E741" s="201"/>
      <c r="F741" s="201"/>
      <c r="G741" s="201"/>
      <c r="H741" s="201"/>
      <c r="I741" s="201"/>
    </row>
    <row r="742" spans="1:9">
      <c r="A742" s="166" t="str">
        <f>IF(C742="","",IF(COUNTIF($C$3:C742,C742)&gt;1,"",MAX($A$2:A741)+1))</f>
        <v/>
      </c>
      <c r="B742" s="167"/>
      <c r="C742" s="201"/>
      <c r="D742" s="201"/>
      <c r="E742" s="201"/>
      <c r="F742" s="201"/>
      <c r="G742" s="201"/>
      <c r="H742" s="201"/>
      <c r="I742" s="201"/>
    </row>
    <row r="743" spans="1:9">
      <c r="A743" s="166" t="str">
        <f>IF(C743="","",IF(COUNTIF($C$3:C743,C743)&gt;1,"",MAX($A$2:A742)+1))</f>
        <v/>
      </c>
      <c r="B743" s="167"/>
      <c r="C743" s="201"/>
      <c r="D743" s="201"/>
      <c r="E743" s="201"/>
      <c r="F743" s="201"/>
      <c r="G743" s="201"/>
      <c r="H743" s="201"/>
      <c r="I743" s="201"/>
    </row>
    <row r="744" spans="1:9">
      <c r="A744" s="166" t="str">
        <f>IF(C744="","",IF(COUNTIF($C$3:C744,C744)&gt;1,"",MAX($A$2:A743)+1))</f>
        <v/>
      </c>
      <c r="B744" s="167"/>
      <c r="C744" s="201"/>
      <c r="D744" s="201"/>
      <c r="E744" s="201"/>
      <c r="F744" s="201"/>
      <c r="G744" s="201"/>
      <c r="H744" s="201"/>
      <c r="I744" s="201"/>
    </row>
    <row r="745" spans="1:9">
      <c r="A745" s="166" t="str">
        <f>IF(C745="","",IF(COUNTIF($C$3:C745,C745)&gt;1,"",MAX($A$2:A744)+1))</f>
        <v/>
      </c>
      <c r="B745" s="167"/>
      <c r="C745" s="201"/>
      <c r="D745" s="201"/>
      <c r="E745" s="201"/>
      <c r="F745" s="201"/>
      <c r="G745" s="201"/>
      <c r="H745" s="201"/>
      <c r="I745" s="201"/>
    </row>
    <row r="746" spans="1:9">
      <c r="A746" s="166" t="str">
        <f>IF(C746="","",IF(COUNTIF($C$3:C746,C746)&gt;1,"",MAX($A$2:A745)+1))</f>
        <v/>
      </c>
      <c r="B746" s="167"/>
      <c r="C746" s="201"/>
      <c r="D746" s="201"/>
      <c r="E746" s="201"/>
      <c r="F746" s="201"/>
      <c r="G746" s="201"/>
      <c r="H746" s="201"/>
      <c r="I746" s="201"/>
    </row>
    <row r="747" spans="1:9">
      <c r="A747" s="166" t="str">
        <f>IF(C747="","",IF(COUNTIF($C$3:C747,C747)&gt;1,"",MAX($A$2:A746)+1))</f>
        <v/>
      </c>
      <c r="B747" s="167"/>
      <c r="C747" s="201"/>
      <c r="D747" s="201"/>
      <c r="E747" s="201"/>
      <c r="F747" s="201"/>
      <c r="G747" s="201"/>
      <c r="H747" s="201"/>
      <c r="I747" s="201"/>
    </row>
    <row r="748" spans="1:9">
      <c r="A748" s="166" t="str">
        <f>IF(C748="","",IF(COUNTIF($C$3:C748,C748)&gt;1,"",MAX($A$2:A747)+1))</f>
        <v/>
      </c>
      <c r="B748" s="167"/>
      <c r="C748" s="201"/>
      <c r="D748" s="201"/>
      <c r="E748" s="201"/>
      <c r="F748" s="201"/>
      <c r="G748" s="201"/>
      <c r="H748" s="201"/>
      <c r="I748" s="201"/>
    </row>
    <row r="749" spans="1:9">
      <c r="A749" s="166" t="str">
        <f>IF(C749="","",IF(COUNTIF($C$3:C749,C749)&gt;1,"",MAX($A$2:A748)+1))</f>
        <v/>
      </c>
      <c r="B749" s="167"/>
      <c r="C749" s="201"/>
      <c r="D749" s="201"/>
      <c r="E749" s="201"/>
      <c r="F749" s="201"/>
      <c r="G749" s="201"/>
      <c r="H749" s="201"/>
      <c r="I749" s="201"/>
    </row>
    <row r="750" spans="1:9">
      <c r="A750" s="166" t="str">
        <f>IF(C750="","",IF(COUNTIF($C$3:C750,C750)&gt;1,"",MAX($A$2:A749)+1))</f>
        <v/>
      </c>
      <c r="B750" s="167"/>
      <c r="C750" s="201"/>
      <c r="D750" s="201"/>
      <c r="E750" s="201"/>
      <c r="F750" s="201"/>
      <c r="G750" s="201"/>
      <c r="H750" s="201"/>
      <c r="I750" s="201"/>
    </row>
    <row r="751" spans="1:9">
      <c r="A751" s="166" t="str">
        <f>IF(C751="","",IF(COUNTIF($C$3:C751,C751)&gt;1,"",MAX($A$2:A750)+1))</f>
        <v/>
      </c>
      <c r="B751" s="167"/>
      <c r="C751" s="201"/>
      <c r="D751" s="201"/>
      <c r="E751" s="201"/>
      <c r="F751" s="201"/>
      <c r="G751" s="201"/>
      <c r="H751" s="201"/>
      <c r="I751" s="201"/>
    </row>
    <row r="752" spans="1:9">
      <c r="A752" s="166" t="str">
        <f>IF(C752="","",IF(COUNTIF($C$3:C752,C752)&gt;1,"",MAX($A$2:A751)+1))</f>
        <v/>
      </c>
      <c r="B752" s="167"/>
      <c r="C752" s="201"/>
      <c r="D752" s="201"/>
      <c r="E752" s="201"/>
      <c r="F752" s="201"/>
      <c r="G752" s="201"/>
      <c r="H752" s="201"/>
      <c r="I752" s="201"/>
    </row>
    <row r="753" spans="1:9">
      <c r="A753" s="166" t="str">
        <f>IF(C753="","",IF(COUNTIF($C$3:C753,C753)&gt;1,"",MAX($A$2:A752)+1))</f>
        <v/>
      </c>
      <c r="B753" s="167"/>
      <c r="C753" s="201"/>
      <c r="D753" s="201"/>
      <c r="E753" s="201"/>
      <c r="F753" s="201"/>
      <c r="G753" s="201"/>
      <c r="H753" s="201"/>
      <c r="I753" s="201"/>
    </row>
    <row r="754" spans="1:9">
      <c r="A754" s="166" t="str">
        <f>IF(C754="","",IF(COUNTIF($C$3:C754,C754)&gt;1,"",MAX($A$2:A753)+1))</f>
        <v/>
      </c>
      <c r="B754" s="167"/>
      <c r="C754" s="201"/>
      <c r="D754" s="201"/>
      <c r="E754" s="201"/>
      <c r="F754" s="201"/>
      <c r="G754" s="201"/>
      <c r="H754" s="201"/>
      <c r="I754" s="201"/>
    </row>
    <row r="755" spans="1:9">
      <c r="A755" s="166" t="str">
        <f>IF(C755="","",IF(COUNTIF($C$3:C755,C755)&gt;1,"",MAX($A$2:A754)+1))</f>
        <v/>
      </c>
      <c r="B755" s="167"/>
      <c r="C755" s="201"/>
      <c r="D755" s="201"/>
      <c r="E755" s="201"/>
      <c r="F755" s="201"/>
      <c r="G755" s="201"/>
      <c r="H755" s="201"/>
      <c r="I755" s="201"/>
    </row>
    <row r="756" spans="1:9">
      <c r="A756" s="166" t="str">
        <f>IF(C756="","",IF(COUNTIF($C$3:C756,C756)&gt;1,"",MAX($A$2:A755)+1))</f>
        <v/>
      </c>
      <c r="B756" s="167"/>
      <c r="C756" s="201"/>
      <c r="D756" s="201"/>
      <c r="E756" s="201"/>
      <c r="F756" s="201"/>
      <c r="G756" s="201"/>
      <c r="H756" s="201"/>
      <c r="I756" s="201"/>
    </row>
    <row r="757" spans="1:9">
      <c r="A757" s="166" t="str">
        <f>IF(C757="","",IF(COUNTIF($C$3:C757,C757)&gt;1,"",MAX($A$2:A756)+1))</f>
        <v/>
      </c>
      <c r="B757" s="167"/>
      <c r="C757" s="201"/>
      <c r="D757" s="201"/>
      <c r="E757" s="201"/>
      <c r="F757" s="201"/>
      <c r="G757" s="201"/>
      <c r="H757" s="201"/>
      <c r="I757" s="201"/>
    </row>
    <row r="758" spans="1:9">
      <c r="A758" s="166" t="str">
        <f>IF(C758="","",IF(COUNTIF($C$3:C758,C758)&gt;1,"",MAX($A$2:A757)+1))</f>
        <v/>
      </c>
      <c r="B758" s="167"/>
      <c r="C758" s="201"/>
      <c r="D758" s="201"/>
      <c r="E758" s="201"/>
      <c r="F758" s="201"/>
      <c r="G758" s="201"/>
      <c r="H758" s="201"/>
      <c r="I758" s="201"/>
    </row>
    <row r="759" spans="1:9">
      <c r="A759" s="166" t="str">
        <f>IF(C759="","",IF(COUNTIF($C$3:C759,C759)&gt;1,"",MAX($A$2:A758)+1))</f>
        <v/>
      </c>
      <c r="B759" s="167"/>
      <c r="C759" s="201"/>
      <c r="D759" s="201"/>
      <c r="E759" s="201"/>
      <c r="F759" s="201"/>
      <c r="G759" s="201"/>
      <c r="H759" s="201"/>
      <c r="I759" s="201"/>
    </row>
    <row r="760" spans="1:9">
      <c r="A760" s="166" t="str">
        <f>IF(C760="","",IF(COUNTIF($C$3:C760,C760)&gt;1,"",MAX($A$2:A759)+1))</f>
        <v/>
      </c>
      <c r="B760" s="167"/>
      <c r="C760" s="201"/>
      <c r="D760" s="201"/>
      <c r="E760" s="201"/>
      <c r="F760" s="201"/>
      <c r="G760" s="201"/>
      <c r="H760" s="201"/>
      <c r="I760" s="201"/>
    </row>
    <row r="761" spans="1:9">
      <c r="A761" s="166" t="str">
        <f>IF(C761="","",IF(COUNTIF($C$3:C761,C761)&gt;1,"",MAX($A$2:A760)+1))</f>
        <v/>
      </c>
      <c r="B761" s="167"/>
      <c r="C761" s="201"/>
      <c r="D761" s="201"/>
      <c r="E761" s="201"/>
      <c r="F761" s="201"/>
      <c r="G761" s="201"/>
      <c r="H761" s="201"/>
      <c r="I761" s="201"/>
    </row>
    <row r="762" spans="1:9">
      <c r="A762" s="166" t="str">
        <f>IF(C762="","",IF(COUNTIF($C$3:C762,C762)&gt;1,"",MAX($A$2:A761)+1))</f>
        <v/>
      </c>
      <c r="B762" s="167"/>
      <c r="C762" s="201"/>
      <c r="D762" s="201"/>
      <c r="E762" s="201"/>
      <c r="F762" s="201"/>
      <c r="G762" s="201"/>
      <c r="H762" s="201"/>
      <c r="I762" s="201"/>
    </row>
    <row r="763" spans="1:9">
      <c r="A763" s="166" t="str">
        <f>IF(C763="","",IF(COUNTIF($C$3:C763,C763)&gt;1,"",MAX($A$2:A762)+1))</f>
        <v/>
      </c>
      <c r="B763" s="167"/>
      <c r="C763" s="201"/>
      <c r="D763" s="201"/>
      <c r="E763" s="201"/>
      <c r="F763" s="201"/>
      <c r="G763" s="201"/>
      <c r="H763" s="201"/>
      <c r="I763" s="201"/>
    </row>
    <row r="764" spans="1:9">
      <c r="A764" s="166" t="str">
        <f>IF(C764="","",IF(COUNTIF($C$3:C764,C764)&gt;1,"",MAX($A$2:A763)+1))</f>
        <v/>
      </c>
      <c r="B764" s="167"/>
      <c r="C764" s="201"/>
      <c r="D764" s="201"/>
      <c r="E764" s="201"/>
      <c r="F764" s="201"/>
      <c r="G764" s="201"/>
      <c r="H764" s="201"/>
      <c r="I764" s="201"/>
    </row>
    <row r="765" spans="1:9">
      <c r="A765" s="166" t="str">
        <f>IF(C765="","",IF(COUNTIF($C$3:C765,C765)&gt;1,"",MAX($A$2:A764)+1))</f>
        <v/>
      </c>
      <c r="B765" s="167"/>
      <c r="C765" s="201"/>
      <c r="D765" s="201"/>
      <c r="E765" s="201"/>
      <c r="F765" s="201"/>
      <c r="G765" s="201"/>
      <c r="H765" s="201"/>
      <c r="I765" s="201"/>
    </row>
    <row r="766" spans="1:9">
      <c r="A766" s="166" t="str">
        <f>IF(C766="","",IF(COUNTIF($C$3:C766,C766)&gt;1,"",MAX($A$2:A765)+1))</f>
        <v/>
      </c>
      <c r="B766" s="167"/>
      <c r="C766" s="201"/>
      <c r="D766" s="201"/>
      <c r="E766" s="201"/>
      <c r="F766" s="201"/>
      <c r="G766" s="201"/>
      <c r="H766" s="201"/>
      <c r="I766" s="201"/>
    </row>
    <row r="767" spans="1:9">
      <c r="A767" s="166" t="str">
        <f>IF(C767="","",IF(COUNTIF($C$3:C767,C767)&gt;1,"",MAX($A$2:A766)+1))</f>
        <v/>
      </c>
      <c r="B767" s="167"/>
      <c r="C767" s="201"/>
      <c r="D767" s="201"/>
      <c r="E767" s="201"/>
      <c r="F767" s="201"/>
      <c r="G767" s="201"/>
      <c r="H767" s="201"/>
      <c r="I767" s="201"/>
    </row>
    <row r="768" spans="1:9">
      <c r="A768" s="166" t="str">
        <f>IF(C768="","",IF(COUNTIF($C$3:C768,C768)&gt;1,"",MAX($A$2:A767)+1))</f>
        <v/>
      </c>
      <c r="B768" s="167"/>
      <c r="C768" s="201"/>
      <c r="D768" s="201"/>
      <c r="E768" s="201"/>
      <c r="F768" s="201"/>
      <c r="G768" s="201"/>
      <c r="H768" s="201"/>
      <c r="I768" s="201"/>
    </row>
    <row r="769" spans="1:9">
      <c r="A769" s="166" t="str">
        <f>IF(C769="","",IF(COUNTIF($C$3:C769,C769)&gt;1,"",MAX($A$2:A768)+1))</f>
        <v/>
      </c>
      <c r="B769" s="167"/>
      <c r="C769" s="201"/>
      <c r="D769" s="201"/>
      <c r="E769" s="201"/>
      <c r="F769" s="201"/>
      <c r="G769" s="201"/>
      <c r="H769" s="201"/>
      <c r="I769" s="201"/>
    </row>
    <row r="770" spans="1:9">
      <c r="A770" s="166" t="str">
        <f>IF(C770="","",IF(COUNTIF($C$3:C770,C770)&gt;1,"",MAX($A$2:A769)+1))</f>
        <v/>
      </c>
      <c r="B770" s="167"/>
      <c r="C770" s="201"/>
      <c r="D770" s="201"/>
      <c r="E770" s="201"/>
      <c r="F770" s="201"/>
      <c r="G770" s="201"/>
      <c r="H770" s="201"/>
      <c r="I770" s="201"/>
    </row>
    <row r="771" spans="1:9">
      <c r="A771" s="166" t="str">
        <f>IF(C771="","",IF(COUNTIF($C$3:C771,C771)&gt;1,"",MAX($A$2:A770)+1))</f>
        <v/>
      </c>
      <c r="B771" s="167"/>
      <c r="C771" s="201"/>
      <c r="D771" s="201"/>
      <c r="E771" s="201"/>
      <c r="F771" s="201"/>
      <c r="G771" s="201"/>
      <c r="H771" s="201"/>
      <c r="I771" s="201"/>
    </row>
    <row r="772" spans="1:9">
      <c r="A772" s="166" t="str">
        <f>IF(C772="","",IF(COUNTIF($C$3:C772,C772)&gt;1,"",MAX($A$2:A771)+1))</f>
        <v/>
      </c>
      <c r="B772" s="167"/>
      <c r="C772" s="201"/>
      <c r="D772" s="201"/>
      <c r="E772" s="201"/>
      <c r="F772" s="201"/>
      <c r="G772" s="201"/>
      <c r="H772" s="201"/>
      <c r="I772" s="201"/>
    </row>
    <row r="773" spans="1:9">
      <c r="A773" s="166" t="str">
        <f>IF(C773="","",IF(COUNTIF($C$3:C773,C773)&gt;1,"",MAX($A$2:A772)+1))</f>
        <v/>
      </c>
      <c r="B773" s="167"/>
      <c r="C773" s="201"/>
      <c r="D773" s="201"/>
      <c r="E773" s="201"/>
      <c r="F773" s="201"/>
      <c r="G773" s="201"/>
      <c r="H773" s="201"/>
      <c r="I773" s="201"/>
    </row>
    <row r="774" spans="1:9">
      <c r="A774" s="166" t="str">
        <f>IF(C774="","",IF(COUNTIF($C$3:C774,C774)&gt;1,"",MAX($A$2:A773)+1))</f>
        <v/>
      </c>
      <c r="B774" s="167"/>
      <c r="C774" s="201"/>
      <c r="D774" s="201"/>
      <c r="E774" s="201"/>
      <c r="F774" s="201"/>
      <c r="G774" s="201"/>
      <c r="H774" s="201"/>
      <c r="I774" s="201"/>
    </row>
    <row r="775" spans="1:9">
      <c r="A775" s="166" t="str">
        <f>IF(C775="","",IF(COUNTIF($C$3:C775,C775)&gt;1,"",MAX($A$2:A774)+1))</f>
        <v/>
      </c>
      <c r="B775" s="167"/>
      <c r="C775" s="201"/>
      <c r="D775" s="201"/>
      <c r="E775" s="201"/>
      <c r="F775" s="201"/>
      <c r="G775" s="201"/>
      <c r="H775" s="201"/>
      <c r="I775" s="201"/>
    </row>
    <row r="776" spans="1:9">
      <c r="A776" s="166" t="str">
        <f>IF(C776="","",IF(COUNTIF($C$3:C776,C776)&gt;1,"",MAX($A$2:A775)+1))</f>
        <v/>
      </c>
      <c r="B776" s="167"/>
      <c r="C776" s="201"/>
      <c r="D776" s="201"/>
      <c r="E776" s="201"/>
      <c r="F776" s="201"/>
      <c r="G776" s="201"/>
      <c r="H776" s="201"/>
      <c r="I776" s="201"/>
    </row>
    <row r="777" spans="1:9">
      <c r="A777" s="166" t="str">
        <f>IF(C777="","",IF(COUNTIF($C$3:C777,C777)&gt;1,"",MAX($A$2:A776)+1))</f>
        <v/>
      </c>
      <c r="B777" s="167"/>
      <c r="C777" s="201"/>
      <c r="D777" s="201"/>
      <c r="E777" s="201"/>
      <c r="F777" s="201"/>
      <c r="G777" s="201"/>
      <c r="H777" s="201"/>
      <c r="I777" s="201"/>
    </row>
    <row r="778" spans="1:9">
      <c r="A778" s="166" t="str">
        <f>IF(C778="","",IF(COUNTIF($C$3:C778,C778)&gt;1,"",MAX($A$2:A777)+1))</f>
        <v/>
      </c>
      <c r="B778" s="167"/>
      <c r="C778" s="201"/>
      <c r="D778" s="201"/>
      <c r="E778" s="201"/>
      <c r="F778" s="201"/>
      <c r="G778" s="201"/>
      <c r="H778" s="201"/>
      <c r="I778" s="201"/>
    </row>
    <row r="779" spans="1:9">
      <c r="A779" s="166" t="str">
        <f>IF(C779="","",IF(COUNTIF($C$3:C779,C779)&gt;1,"",MAX($A$2:A778)+1))</f>
        <v/>
      </c>
      <c r="B779" s="167"/>
      <c r="C779" s="201"/>
      <c r="D779" s="201"/>
      <c r="E779" s="201"/>
      <c r="F779" s="201"/>
      <c r="G779" s="201"/>
      <c r="H779" s="201"/>
      <c r="I779" s="201"/>
    </row>
    <row r="780" spans="1:9">
      <c r="A780" s="166" t="str">
        <f>IF(C780="","",IF(COUNTIF($C$3:C780,C780)&gt;1,"",MAX($A$2:A779)+1))</f>
        <v/>
      </c>
      <c r="B780" s="167"/>
      <c r="C780" s="201"/>
      <c r="D780" s="201"/>
      <c r="E780" s="201"/>
      <c r="F780" s="201"/>
      <c r="G780" s="201"/>
      <c r="H780" s="201"/>
      <c r="I780" s="201"/>
    </row>
    <row r="781" spans="1:9">
      <c r="A781" s="166" t="str">
        <f>IF(C781="","",IF(COUNTIF($C$3:C781,C781)&gt;1,"",MAX($A$2:A780)+1))</f>
        <v/>
      </c>
      <c r="B781" s="167"/>
      <c r="C781" s="201"/>
      <c r="D781" s="201"/>
      <c r="E781" s="201"/>
      <c r="F781" s="201"/>
      <c r="G781" s="201"/>
      <c r="H781" s="201"/>
      <c r="I781" s="201"/>
    </row>
    <row r="782" spans="1:9">
      <c r="A782" s="166" t="str">
        <f>IF(C782="","",IF(COUNTIF($C$3:C782,C782)&gt;1,"",MAX($A$2:A781)+1))</f>
        <v/>
      </c>
      <c r="B782" s="167"/>
      <c r="C782" s="201"/>
      <c r="D782" s="201"/>
      <c r="E782" s="201"/>
      <c r="F782" s="201"/>
      <c r="G782" s="201"/>
      <c r="H782" s="201"/>
      <c r="I782" s="201"/>
    </row>
    <row r="783" spans="1:9">
      <c r="A783" s="166" t="str">
        <f>IF(C783="","",IF(COUNTIF($C$3:C783,C783)&gt;1,"",MAX($A$2:A782)+1))</f>
        <v/>
      </c>
      <c r="B783" s="167"/>
      <c r="C783" s="201"/>
      <c r="D783" s="201"/>
      <c r="E783" s="201"/>
      <c r="F783" s="201"/>
      <c r="G783" s="201"/>
      <c r="H783" s="201"/>
      <c r="I783" s="201"/>
    </row>
    <row r="784" spans="1:9">
      <c r="A784" s="166" t="str">
        <f>IF(C784="","",IF(COUNTIF($C$3:C784,C784)&gt;1,"",MAX($A$2:A783)+1))</f>
        <v/>
      </c>
      <c r="B784" s="167"/>
      <c r="C784" s="201"/>
      <c r="D784" s="201"/>
      <c r="E784" s="201"/>
      <c r="F784" s="201"/>
      <c r="G784" s="201"/>
      <c r="H784" s="201"/>
      <c r="I784" s="201"/>
    </row>
    <row r="785" spans="1:9">
      <c r="A785" s="166" t="str">
        <f>IF(C785="","",IF(COUNTIF($C$3:C785,C785)&gt;1,"",MAX($A$2:A784)+1))</f>
        <v/>
      </c>
      <c r="B785" s="167"/>
      <c r="C785" s="201"/>
      <c r="D785" s="201"/>
      <c r="E785" s="201"/>
      <c r="F785" s="201"/>
      <c r="G785" s="201"/>
      <c r="H785" s="201"/>
      <c r="I785" s="201"/>
    </row>
    <row r="786" spans="1:9">
      <c r="A786" s="166" t="str">
        <f>IF(C786="","",IF(COUNTIF($C$3:C786,C786)&gt;1,"",MAX($A$2:A785)+1))</f>
        <v/>
      </c>
      <c r="B786" s="167"/>
      <c r="C786" s="201"/>
      <c r="D786" s="201"/>
      <c r="E786" s="201"/>
      <c r="F786" s="201"/>
      <c r="G786" s="201"/>
      <c r="H786" s="201"/>
      <c r="I786" s="201"/>
    </row>
    <row r="787" spans="1:9">
      <c r="A787" s="166" t="str">
        <f>IF(C787="","",IF(COUNTIF($C$3:C787,C787)&gt;1,"",MAX($A$2:A786)+1))</f>
        <v/>
      </c>
      <c r="B787" s="167"/>
      <c r="C787" s="201"/>
      <c r="D787" s="201"/>
      <c r="E787" s="201"/>
      <c r="F787" s="201"/>
      <c r="G787" s="201"/>
      <c r="H787" s="201"/>
      <c r="I787" s="201"/>
    </row>
    <row r="788" spans="1:9">
      <c r="A788" s="166" t="str">
        <f>IF(C788="","",IF(COUNTIF($C$3:C788,C788)&gt;1,"",MAX($A$2:A787)+1))</f>
        <v/>
      </c>
      <c r="B788" s="167"/>
      <c r="C788" s="201"/>
      <c r="D788" s="201"/>
      <c r="E788" s="201"/>
      <c r="F788" s="201"/>
      <c r="G788" s="201"/>
      <c r="H788" s="201"/>
      <c r="I788" s="201"/>
    </row>
    <row r="789" spans="1:9">
      <c r="A789" s="166" t="str">
        <f>IF(C789="","",IF(COUNTIF($C$3:C789,C789)&gt;1,"",MAX($A$2:A788)+1))</f>
        <v/>
      </c>
      <c r="B789" s="167"/>
      <c r="C789" s="201"/>
      <c r="D789" s="201"/>
      <c r="E789" s="201"/>
      <c r="F789" s="201"/>
      <c r="G789" s="201"/>
      <c r="H789" s="201"/>
      <c r="I789" s="201"/>
    </row>
    <row r="790" spans="1:9">
      <c r="A790" s="166" t="str">
        <f>IF(C790="","",IF(COUNTIF($C$3:C790,C790)&gt;1,"",MAX($A$2:A789)+1))</f>
        <v/>
      </c>
      <c r="B790" s="167"/>
      <c r="C790" s="201"/>
      <c r="D790" s="201"/>
      <c r="E790" s="201"/>
      <c r="F790" s="201"/>
      <c r="G790" s="201"/>
      <c r="H790" s="201"/>
      <c r="I790" s="201"/>
    </row>
    <row r="791" spans="1:9">
      <c r="A791" s="166" t="str">
        <f>IF(C791="","",IF(COUNTIF($C$3:C791,C791)&gt;1,"",MAX($A$2:A790)+1))</f>
        <v/>
      </c>
      <c r="B791" s="167"/>
      <c r="C791" s="201"/>
      <c r="D791" s="201"/>
      <c r="E791" s="201"/>
      <c r="F791" s="201"/>
      <c r="G791" s="201"/>
      <c r="H791" s="201"/>
      <c r="I791" s="201"/>
    </row>
    <row r="792" spans="1:9">
      <c r="A792" s="166" t="str">
        <f>IF(C792="","",IF(COUNTIF($C$3:C792,C792)&gt;1,"",MAX($A$2:A791)+1))</f>
        <v/>
      </c>
      <c r="B792" s="167"/>
      <c r="C792" s="201"/>
      <c r="D792" s="201"/>
      <c r="E792" s="201"/>
      <c r="F792" s="201"/>
      <c r="G792" s="201"/>
      <c r="H792" s="201"/>
      <c r="I792" s="201"/>
    </row>
    <row r="793" spans="1:9">
      <c r="A793" s="166" t="str">
        <f>IF(C793="","",IF(COUNTIF($C$3:C793,C793)&gt;1,"",MAX($A$2:A792)+1))</f>
        <v/>
      </c>
      <c r="B793" s="167"/>
      <c r="C793" s="201"/>
      <c r="D793" s="201"/>
      <c r="E793" s="201"/>
      <c r="F793" s="201"/>
      <c r="G793" s="201"/>
      <c r="H793" s="201"/>
      <c r="I793" s="201"/>
    </row>
    <row r="794" spans="1:9">
      <c r="A794" s="166" t="str">
        <f>IF(C794="","",IF(COUNTIF($C$3:C794,C794)&gt;1,"",MAX($A$2:A793)+1))</f>
        <v/>
      </c>
      <c r="B794" s="167"/>
      <c r="C794" s="201"/>
      <c r="D794" s="201"/>
      <c r="E794" s="201"/>
      <c r="F794" s="201"/>
      <c r="G794" s="201"/>
      <c r="H794" s="201"/>
      <c r="I794" s="201"/>
    </row>
    <row r="795" spans="1:9">
      <c r="A795" s="166" t="str">
        <f>IF(C795="","",IF(COUNTIF($C$3:C795,C795)&gt;1,"",MAX($A$2:A794)+1))</f>
        <v/>
      </c>
      <c r="B795" s="167"/>
      <c r="C795" s="201"/>
      <c r="D795" s="201"/>
      <c r="E795" s="201"/>
      <c r="F795" s="201"/>
      <c r="G795" s="201"/>
      <c r="H795" s="201"/>
      <c r="I795" s="201"/>
    </row>
    <row r="796" spans="1:9">
      <c r="A796" s="166" t="str">
        <f>IF(C796="","",IF(COUNTIF($C$3:C796,C796)&gt;1,"",MAX($A$2:A795)+1))</f>
        <v/>
      </c>
      <c r="B796" s="167"/>
      <c r="C796" s="201"/>
      <c r="D796" s="201"/>
      <c r="E796" s="201"/>
      <c r="F796" s="201"/>
      <c r="G796" s="201"/>
      <c r="H796" s="201"/>
      <c r="I796" s="201"/>
    </row>
    <row r="797" spans="1:9">
      <c r="A797" s="166" t="str">
        <f>IF(C797="","",IF(COUNTIF($C$3:C797,C797)&gt;1,"",MAX($A$2:A796)+1))</f>
        <v/>
      </c>
      <c r="B797" s="167"/>
      <c r="C797" s="201"/>
      <c r="D797" s="201"/>
      <c r="E797" s="201"/>
      <c r="F797" s="201"/>
      <c r="G797" s="201"/>
      <c r="H797" s="201"/>
      <c r="I797" s="201"/>
    </row>
    <row r="798" spans="1:9">
      <c r="A798" s="166" t="str">
        <f>IF(C798="","",IF(COUNTIF($C$3:C798,C798)&gt;1,"",MAX($A$2:A797)+1))</f>
        <v/>
      </c>
      <c r="B798" s="167"/>
      <c r="C798" s="201"/>
      <c r="D798" s="201"/>
      <c r="E798" s="201"/>
      <c r="F798" s="201"/>
      <c r="G798" s="201"/>
      <c r="H798" s="201"/>
      <c r="I798" s="201"/>
    </row>
    <row r="799" spans="1:9">
      <c r="A799" s="166" t="str">
        <f>IF(C799="","",IF(COUNTIF($C$3:C799,C799)&gt;1,"",MAX($A$2:A798)+1))</f>
        <v/>
      </c>
      <c r="B799" s="167"/>
      <c r="C799" s="201"/>
      <c r="D799" s="201"/>
      <c r="E799" s="201"/>
      <c r="F799" s="201"/>
      <c r="G799" s="201"/>
      <c r="H799" s="201"/>
      <c r="I799" s="201"/>
    </row>
    <row r="800" spans="1:9">
      <c r="A800" s="166" t="str">
        <f>IF(C800="","",IF(COUNTIF($C$3:C800,C800)&gt;1,"",MAX($A$2:A799)+1))</f>
        <v/>
      </c>
      <c r="B800" s="167"/>
      <c r="C800" s="201"/>
      <c r="D800" s="201"/>
      <c r="E800" s="201"/>
      <c r="F800" s="201"/>
      <c r="G800" s="201"/>
      <c r="H800" s="201"/>
      <c r="I800" s="201"/>
    </row>
    <row r="801" spans="1:9">
      <c r="A801" s="166" t="str">
        <f>IF(C801="","",IF(COUNTIF($C$3:C801,C801)&gt;1,"",MAX($A$2:A800)+1))</f>
        <v/>
      </c>
      <c r="B801" s="167"/>
      <c r="C801" s="201"/>
      <c r="D801" s="201"/>
      <c r="E801" s="201"/>
      <c r="F801" s="201"/>
      <c r="G801" s="201"/>
      <c r="H801" s="201"/>
      <c r="I801" s="201"/>
    </row>
    <row r="802" spans="1:9">
      <c r="A802" s="166" t="str">
        <f>IF(C802="","",IF(COUNTIF($C$3:C802,C802)&gt;1,"",MAX($A$2:A801)+1))</f>
        <v/>
      </c>
      <c r="B802" s="167"/>
      <c r="C802" s="201"/>
      <c r="D802" s="201"/>
      <c r="E802" s="201"/>
      <c r="F802" s="201"/>
      <c r="G802" s="201"/>
      <c r="H802" s="201"/>
      <c r="I802" s="201"/>
    </row>
    <row r="803" spans="1:9">
      <c r="A803" s="166" t="str">
        <f>IF(C803="","",IF(COUNTIF($C$3:C803,C803)&gt;1,"",MAX($A$2:A802)+1))</f>
        <v/>
      </c>
      <c r="B803" s="167"/>
      <c r="C803" s="201"/>
      <c r="D803" s="201"/>
      <c r="E803" s="201"/>
      <c r="F803" s="201"/>
      <c r="G803" s="201"/>
      <c r="H803" s="201"/>
      <c r="I803" s="201"/>
    </row>
    <row r="804" spans="1:9">
      <c r="A804" s="166" t="str">
        <f>IF(C804="","",IF(COUNTIF($C$3:C804,C804)&gt;1,"",MAX($A$2:A803)+1))</f>
        <v/>
      </c>
      <c r="B804" s="167"/>
      <c r="C804" s="201"/>
      <c r="D804" s="201"/>
      <c r="E804" s="201"/>
      <c r="F804" s="201"/>
      <c r="G804" s="201"/>
      <c r="H804" s="201"/>
      <c r="I804" s="201"/>
    </row>
    <row r="805" spans="1:9">
      <c r="A805" s="166" t="str">
        <f>IF(C805="","",IF(COUNTIF($C$3:C805,C805)&gt;1,"",MAX($A$2:A804)+1))</f>
        <v/>
      </c>
      <c r="B805" s="167"/>
      <c r="C805" s="201"/>
      <c r="D805" s="201"/>
      <c r="E805" s="201"/>
      <c r="F805" s="201"/>
      <c r="G805" s="201"/>
      <c r="H805" s="201"/>
      <c r="I805" s="201"/>
    </row>
    <row r="806" spans="1:9">
      <c r="A806" s="166" t="str">
        <f>IF(C806="","",IF(COUNTIF($C$3:C806,C806)&gt;1,"",MAX($A$2:A805)+1))</f>
        <v/>
      </c>
      <c r="B806" s="167"/>
      <c r="C806" s="201"/>
      <c r="D806" s="201"/>
      <c r="E806" s="201"/>
      <c r="F806" s="201"/>
      <c r="G806" s="201"/>
      <c r="H806" s="201"/>
      <c r="I806" s="201"/>
    </row>
    <row r="807" spans="1:9">
      <c r="A807" s="166" t="str">
        <f>IF(C807="","",IF(COUNTIF($C$3:C807,C807)&gt;1,"",MAX($A$2:A806)+1))</f>
        <v/>
      </c>
      <c r="B807" s="167"/>
      <c r="C807" s="201"/>
      <c r="D807" s="201"/>
      <c r="E807" s="201"/>
      <c r="F807" s="201"/>
      <c r="G807" s="201"/>
      <c r="H807" s="201"/>
      <c r="I807" s="201"/>
    </row>
    <row r="808" spans="1:9">
      <c r="A808" s="166" t="str">
        <f>IF(C808="","",IF(COUNTIF($C$3:C808,C808)&gt;1,"",MAX($A$2:A807)+1))</f>
        <v/>
      </c>
      <c r="B808" s="167"/>
      <c r="C808" s="201"/>
      <c r="D808" s="201"/>
      <c r="E808" s="201"/>
      <c r="F808" s="201"/>
      <c r="G808" s="201"/>
      <c r="H808" s="201"/>
      <c r="I808" s="201"/>
    </row>
    <row r="809" spans="1:9">
      <c r="A809" s="166" t="str">
        <f>IF(C809="","",IF(COUNTIF($C$3:C809,C809)&gt;1,"",MAX($A$2:A808)+1))</f>
        <v/>
      </c>
      <c r="B809" s="167"/>
      <c r="C809" s="201"/>
      <c r="D809" s="201"/>
      <c r="E809" s="201"/>
      <c r="F809" s="201"/>
      <c r="G809" s="201"/>
      <c r="H809" s="201"/>
      <c r="I809" s="201"/>
    </row>
    <row r="810" spans="1:9">
      <c r="A810" s="166" t="str">
        <f>IF(C810="","",IF(COUNTIF($C$3:C810,C810)&gt;1,"",MAX($A$2:A809)+1))</f>
        <v/>
      </c>
      <c r="B810" s="167"/>
      <c r="C810" s="201"/>
      <c r="D810" s="201"/>
      <c r="E810" s="201"/>
      <c r="F810" s="201"/>
      <c r="G810" s="201"/>
      <c r="H810" s="201"/>
      <c r="I810" s="201"/>
    </row>
    <row r="811" spans="1:9">
      <c r="A811" s="166" t="str">
        <f>IF(C811="","",IF(COUNTIF($C$3:C811,C811)&gt;1,"",MAX($A$2:A810)+1))</f>
        <v/>
      </c>
      <c r="B811" s="167"/>
      <c r="C811" s="201"/>
      <c r="D811" s="201"/>
      <c r="E811" s="201"/>
      <c r="F811" s="201"/>
      <c r="G811" s="201"/>
      <c r="H811" s="201"/>
      <c r="I811" s="201"/>
    </row>
    <row r="812" spans="1:9">
      <c r="A812" s="166" t="str">
        <f>IF(C812="","",IF(COUNTIF($C$3:C812,C812)&gt;1,"",MAX($A$2:A811)+1))</f>
        <v/>
      </c>
      <c r="B812" s="167"/>
      <c r="C812" s="201"/>
      <c r="D812" s="201"/>
      <c r="E812" s="201"/>
      <c r="F812" s="201"/>
      <c r="G812" s="201"/>
      <c r="H812" s="201"/>
      <c r="I812" s="201"/>
    </row>
    <row r="813" spans="1:9">
      <c r="A813" s="166" t="str">
        <f>IF(C813="","",IF(COUNTIF($C$3:C813,C813)&gt;1,"",MAX($A$2:A812)+1))</f>
        <v/>
      </c>
      <c r="B813" s="167"/>
      <c r="C813" s="201"/>
      <c r="D813" s="201"/>
      <c r="E813" s="201"/>
      <c r="F813" s="201"/>
      <c r="G813" s="201"/>
      <c r="H813" s="201"/>
      <c r="I813" s="201"/>
    </row>
    <row r="814" spans="1:9">
      <c r="A814" s="166" t="str">
        <f>IF(C814="","",IF(COUNTIF($C$3:C814,C814)&gt;1,"",MAX($A$2:A813)+1))</f>
        <v/>
      </c>
      <c r="B814" s="167"/>
      <c r="C814" s="201"/>
      <c r="D814" s="201"/>
      <c r="E814" s="201"/>
      <c r="F814" s="201"/>
      <c r="G814" s="201"/>
      <c r="H814" s="201"/>
      <c r="I814" s="201"/>
    </row>
    <row r="815" spans="1:9">
      <c r="A815" s="166" t="str">
        <f>IF(C815="","",IF(COUNTIF($C$3:C815,C815)&gt;1,"",MAX($A$2:A814)+1))</f>
        <v/>
      </c>
      <c r="B815" s="167"/>
      <c r="C815" s="201"/>
      <c r="D815" s="201"/>
      <c r="E815" s="201"/>
      <c r="F815" s="201"/>
      <c r="G815" s="201"/>
      <c r="H815" s="201"/>
      <c r="I815" s="201"/>
    </row>
    <row r="816" spans="1:9">
      <c r="A816" s="166" t="str">
        <f>IF(C816="","",IF(COUNTIF($C$3:C816,C816)&gt;1,"",MAX($A$2:A815)+1))</f>
        <v/>
      </c>
      <c r="B816" s="167"/>
      <c r="C816" s="201"/>
      <c r="D816" s="201"/>
      <c r="E816" s="201"/>
      <c r="F816" s="201"/>
      <c r="G816" s="201"/>
      <c r="H816" s="201"/>
      <c r="I816" s="201"/>
    </row>
    <row r="817" spans="1:9">
      <c r="A817" s="166" t="str">
        <f>IF(C817="","",IF(COUNTIF($C$3:C817,C817)&gt;1,"",MAX($A$2:A816)+1))</f>
        <v/>
      </c>
      <c r="B817" s="167"/>
      <c r="C817" s="201"/>
      <c r="D817" s="201"/>
      <c r="E817" s="201"/>
      <c r="F817" s="201"/>
      <c r="G817" s="201"/>
      <c r="H817" s="201"/>
      <c r="I817" s="201"/>
    </row>
    <row r="818" spans="1:9">
      <c r="A818" s="166" t="str">
        <f>IF(C818="","",IF(COUNTIF($C$3:C818,C818)&gt;1,"",MAX($A$2:A817)+1))</f>
        <v/>
      </c>
      <c r="B818" s="167"/>
      <c r="C818" s="201"/>
      <c r="D818" s="201"/>
      <c r="E818" s="201"/>
      <c r="F818" s="201"/>
      <c r="G818" s="201"/>
      <c r="H818" s="201"/>
      <c r="I818" s="201"/>
    </row>
    <row r="819" spans="1:9">
      <c r="A819" s="166" t="str">
        <f>IF(C819="","",IF(COUNTIF($C$3:C819,C819)&gt;1,"",MAX($A$2:A818)+1))</f>
        <v/>
      </c>
      <c r="B819" s="167"/>
      <c r="C819" s="201"/>
      <c r="D819" s="201"/>
      <c r="E819" s="201"/>
      <c r="F819" s="201"/>
      <c r="G819" s="201"/>
      <c r="H819" s="201"/>
      <c r="I819" s="201"/>
    </row>
    <row r="820" spans="1:9">
      <c r="A820" s="166" t="str">
        <f>IF(C820="","",IF(COUNTIF($C$3:C820,C820)&gt;1,"",MAX($A$2:A819)+1))</f>
        <v/>
      </c>
      <c r="B820" s="167"/>
      <c r="C820" s="201"/>
      <c r="D820" s="201"/>
      <c r="E820" s="201"/>
      <c r="F820" s="201"/>
      <c r="G820" s="201"/>
      <c r="H820" s="201"/>
      <c r="I820" s="201"/>
    </row>
    <row r="821" spans="1:9">
      <c r="A821" s="166" t="str">
        <f>IF(C821="","",IF(COUNTIF($C$3:C821,C821)&gt;1,"",MAX($A$2:A820)+1))</f>
        <v/>
      </c>
      <c r="B821" s="167"/>
      <c r="C821" s="201"/>
      <c r="D821" s="201"/>
      <c r="E821" s="201"/>
      <c r="F821" s="201"/>
      <c r="G821" s="201"/>
      <c r="H821" s="201"/>
      <c r="I821" s="201"/>
    </row>
    <row r="822" spans="1:9">
      <c r="A822" s="166" t="str">
        <f>IF(C822="","",IF(COUNTIF($C$3:C822,C822)&gt;1,"",MAX($A$2:A821)+1))</f>
        <v/>
      </c>
      <c r="B822" s="167"/>
      <c r="C822" s="201"/>
      <c r="D822" s="201"/>
      <c r="E822" s="201"/>
      <c r="F822" s="201"/>
      <c r="G822" s="201"/>
      <c r="H822" s="201"/>
      <c r="I822" s="201"/>
    </row>
    <row r="823" spans="1:9">
      <c r="A823" s="166" t="str">
        <f>IF(C823="","",IF(COUNTIF($C$3:C823,C823)&gt;1,"",MAX($A$2:A822)+1))</f>
        <v/>
      </c>
      <c r="B823" s="167"/>
      <c r="C823" s="201"/>
      <c r="D823" s="201"/>
      <c r="E823" s="201"/>
      <c r="F823" s="201"/>
      <c r="G823" s="201"/>
      <c r="H823" s="201"/>
      <c r="I823" s="201"/>
    </row>
    <row r="824" spans="1:9">
      <c r="A824" s="166" t="str">
        <f>IF(C824="","",IF(COUNTIF($C$3:C824,C824)&gt;1,"",MAX($A$2:A823)+1))</f>
        <v/>
      </c>
      <c r="B824" s="167"/>
      <c r="C824" s="201"/>
      <c r="D824" s="201"/>
      <c r="E824" s="201"/>
      <c r="F824" s="201"/>
      <c r="G824" s="201"/>
      <c r="H824" s="201"/>
      <c r="I824" s="201"/>
    </row>
    <row r="825" spans="1:9">
      <c r="A825" s="166" t="str">
        <f>IF(C825="","",IF(COUNTIF($C$3:C825,C825)&gt;1,"",MAX($A$2:A824)+1))</f>
        <v/>
      </c>
      <c r="B825" s="167"/>
      <c r="C825" s="201"/>
      <c r="D825" s="201"/>
      <c r="E825" s="201"/>
      <c r="F825" s="201"/>
      <c r="G825" s="201"/>
      <c r="H825" s="201"/>
      <c r="I825" s="201"/>
    </row>
    <row r="826" spans="1:9">
      <c r="A826" s="166" t="str">
        <f>IF(C826="","",IF(COUNTIF($C$3:C826,C826)&gt;1,"",MAX($A$2:A825)+1))</f>
        <v/>
      </c>
      <c r="B826" s="167"/>
      <c r="C826" s="201"/>
      <c r="D826" s="201"/>
      <c r="E826" s="201"/>
      <c r="F826" s="201"/>
      <c r="G826" s="201"/>
      <c r="H826" s="201"/>
      <c r="I826" s="201"/>
    </row>
    <row r="827" spans="1:9">
      <c r="A827" s="166" t="str">
        <f>IF(C827="","",IF(COUNTIF($C$3:C827,C827)&gt;1,"",MAX($A$2:A826)+1))</f>
        <v/>
      </c>
      <c r="B827" s="167"/>
      <c r="C827" s="201"/>
      <c r="D827" s="201"/>
      <c r="E827" s="201"/>
      <c r="F827" s="201"/>
      <c r="G827" s="201"/>
      <c r="H827" s="201"/>
      <c r="I827" s="201"/>
    </row>
    <row r="828" spans="1:9">
      <c r="A828" s="166" t="str">
        <f>IF(C828="","",IF(COUNTIF($C$3:C828,C828)&gt;1,"",MAX($A$2:A827)+1))</f>
        <v/>
      </c>
      <c r="B828" s="167"/>
      <c r="C828" s="201"/>
      <c r="D828" s="201"/>
      <c r="E828" s="201"/>
      <c r="F828" s="201"/>
      <c r="G828" s="201"/>
      <c r="H828" s="201"/>
      <c r="I828" s="201"/>
    </row>
    <row r="829" spans="1:9">
      <c r="A829" s="166" t="str">
        <f>IF(C829="","",IF(COUNTIF($C$3:C829,C829)&gt;1,"",MAX($A$2:A828)+1))</f>
        <v/>
      </c>
      <c r="B829" s="167"/>
      <c r="C829" s="201"/>
      <c r="D829" s="201"/>
      <c r="E829" s="201"/>
      <c r="F829" s="201"/>
      <c r="G829" s="201"/>
      <c r="H829" s="201"/>
      <c r="I829" s="201"/>
    </row>
    <row r="830" spans="1:9">
      <c r="A830" s="166" t="str">
        <f>IF(C830="","",IF(COUNTIF($C$3:C830,C830)&gt;1,"",MAX($A$2:A829)+1))</f>
        <v/>
      </c>
      <c r="B830" s="167"/>
      <c r="C830" s="201"/>
      <c r="D830" s="201"/>
      <c r="E830" s="201"/>
      <c r="F830" s="201"/>
      <c r="G830" s="201"/>
      <c r="H830" s="201"/>
      <c r="I830" s="201"/>
    </row>
    <row r="831" spans="1:9">
      <c r="A831" s="166" t="str">
        <f>IF(C831="","",IF(COUNTIF($C$3:C831,C831)&gt;1,"",MAX($A$2:A830)+1))</f>
        <v/>
      </c>
      <c r="B831" s="167"/>
      <c r="C831" s="201"/>
      <c r="D831" s="201"/>
      <c r="E831" s="201"/>
      <c r="F831" s="201"/>
      <c r="G831" s="201"/>
      <c r="H831" s="201"/>
      <c r="I831" s="201"/>
    </row>
    <row r="832" spans="1:9">
      <c r="A832" s="166" t="str">
        <f>IF(C832="","",IF(COUNTIF($C$3:C832,C832)&gt;1,"",MAX($A$2:A831)+1))</f>
        <v/>
      </c>
      <c r="B832" s="167"/>
      <c r="C832" s="201"/>
      <c r="D832" s="201"/>
      <c r="E832" s="201"/>
      <c r="F832" s="201"/>
      <c r="G832" s="201"/>
      <c r="H832" s="201"/>
      <c r="I832" s="201"/>
    </row>
    <row r="833" spans="1:9">
      <c r="A833" s="166" t="str">
        <f>IF(C833="","",IF(COUNTIF($C$3:C833,C833)&gt;1,"",MAX($A$2:A832)+1))</f>
        <v/>
      </c>
      <c r="B833" s="167"/>
      <c r="C833" s="201"/>
      <c r="D833" s="201"/>
      <c r="E833" s="201"/>
      <c r="F833" s="201"/>
      <c r="G833" s="201"/>
      <c r="H833" s="201"/>
      <c r="I833" s="201"/>
    </row>
    <row r="834" spans="1:9">
      <c r="A834" s="166" t="str">
        <f>IF(C834="","",IF(COUNTIF($C$3:C834,C834)&gt;1,"",MAX($A$2:A833)+1))</f>
        <v/>
      </c>
      <c r="B834" s="167"/>
      <c r="C834" s="201"/>
      <c r="D834" s="201"/>
      <c r="E834" s="201"/>
      <c r="F834" s="201"/>
      <c r="G834" s="201"/>
      <c r="H834" s="201"/>
      <c r="I834" s="201"/>
    </row>
    <row r="835" spans="1:9">
      <c r="A835" s="166" t="str">
        <f>IF(C835="","",IF(COUNTIF($C$3:C835,C835)&gt;1,"",MAX($A$2:A834)+1))</f>
        <v/>
      </c>
      <c r="B835" s="167"/>
      <c r="C835" s="201"/>
      <c r="D835" s="201"/>
      <c r="E835" s="201"/>
      <c r="F835" s="201"/>
      <c r="G835" s="201"/>
      <c r="H835" s="201"/>
      <c r="I835" s="201"/>
    </row>
    <row r="836" spans="1:9">
      <c r="A836" s="166" t="str">
        <f>IF(C836="","",IF(COUNTIF($C$3:C836,C836)&gt;1,"",MAX($A$2:A835)+1))</f>
        <v/>
      </c>
      <c r="B836" s="167"/>
      <c r="C836" s="201"/>
      <c r="D836" s="201"/>
      <c r="E836" s="201"/>
      <c r="F836" s="201"/>
      <c r="G836" s="201"/>
      <c r="H836" s="201"/>
      <c r="I836" s="201"/>
    </row>
    <row r="837" spans="1:9">
      <c r="A837" s="166" t="str">
        <f>IF(C837="","",IF(COUNTIF($C$3:C837,C837)&gt;1,"",MAX($A$2:A836)+1))</f>
        <v/>
      </c>
      <c r="B837" s="167"/>
      <c r="C837" s="201"/>
      <c r="D837" s="201"/>
      <c r="E837" s="201"/>
      <c r="F837" s="201"/>
      <c r="G837" s="201"/>
      <c r="H837" s="201"/>
      <c r="I837" s="201"/>
    </row>
    <row r="838" spans="1:9">
      <c r="A838" s="166" t="str">
        <f>IF(C838="","",IF(COUNTIF($C$3:C838,C838)&gt;1,"",MAX($A$2:A837)+1))</f>
        <v/>
      </c>
      <c r="B838" s="167"/>
      <c r="C838" s="201"/>
      <c r="D838" s="201"/>
      <c r="E838" s="201"/>
      <c r="F838" s="201"/>
      <c r="G838" s="201"/>
      <c r="H838" s="201"/>
      <c r="I838" s="201"/>
    </row>
    <row r="839" spans="1:9">
      <c r="A839" s="166" t="str">
        <f>IF(C839="","",IF(COUNTIF($C$3:C839,C839)&gt;1,"",MAX($A$2:A838)+1))</f>
        <v/>
      </c>
      <c r="B839" s="167"/>
      <c r="C839" s="201"/>
      <c r="D839" s="201"/>
      <c r="E839" s="201"/>
      <c r="F839" s="201"/>
      <c r="G839" s="201"/>
      <c r="H839" s="201"/>
      <c r="I839" s="201"/>
    </row>
    <row r="840" spans="1:9">
      <c r="A840" s="166" t="str">
        <f>IF(C840="","",IF(COUNTIF($C$3:C840,C840)&gt;1,"",MAX($A$2:A839)+1))</f>
        <v/>
      </c>
      <c r="B840" s="167"/>
      <c r="C840" s="201"/>
      <c r="D840" s="201"/>
      <c r="E840" s="201"/>
      <c r="F840" s="201"/>
      <c r="G840" s="201"/>
      <c r="H840" s="201"/>
      <c r="I840" s="201"/>
    </row>
    <row r="841" spans="1:9">
      <c r="A841" s="166" t="str">
        <f>IF(C841="","",IF(COUNTIF($C$3:C841,C841)&gt;1,"",MAX($A$2:A840)+1))</f>
        <v/>
      </c>
      <c r="B841" s="167"/>
      <c r="C841" s="201"/>
      <c r="D841" s="201"/>
      <c r="E841" s="201"/>
      <c r="F841" s="201"/>
      <c r="G841" s="201"/>
      <c r="H841" s="201"/>
      <c r="I841" s="201"/>
    </row>
    <row r="842" spans="1:9">
      <c r="A842" s="166" t="str">
        <f>IF(C842="","",IF(COUNTIF($C$3:C842,C842)&gt;1,"",MAX($A$2:A841)+1))</f>
        <v/>
      </c>
      <c r="B842" s="167"/>
      <c r="C842" s="201"/>
      <c r="D842" s="201"/>
      <c r="E842" s="201"/>
      <c r="F842" s="201"/>
      <c r="G842" s="201"/>
      <c r="H842" s="201"/>
      <c r="I842" s="201"/>
    </row>
    <row r="843" spans="1:9">
      <c r="A843" s="166" t="str">
        <f>IF(C843="","",IF(COUNTIF($C$3:C843,C843)&gt;1,"",MAX($A$2:A842)+1))</f>
        <v/>
      </c>
      <c r="B843" s="167"/>
      <c r="C843" s="201"/>
      <c r="D843" s="201"/>
      <c r="E843" s="201"/>
      <c r="F843" s="201"/>
      <c r="G843" s="201"/>
      <c r="H843" s="201"/>
      <c r="I843" s="201"/>
    </row>
    <row r="844" spans="1:9">
      <c r="A844" s="166" t="str">
        <f>IF(C844="","",IF(COUNTIF($C$3:C844,C844)&gt;1,"",MAX($A$2:A843)+1))</f>
        <v/>
      </c>
      <c r="B844" s="167"/>
      <c r="C844" s="201"/>
      <c r="D844" s="201"/>
      <c r="E844" s="201"/>
      <c r="F844" s="201"/>
      <c r="G844" s="201"/>
      <c r="H844" s="201"/>
      <c r="I844" s="201"/>
    </row>
    <row r="845" spans="1:9">
      <c r="A845" s="166" t="str">
        <f>IF(C845="","",IF(COUNTIF($C$3:C845,C845)&gt;1,"",MAX($A$2:A844)+1))</f>
        <v/>
      </c>
      <c r="B845" s="167"/>
      <c r="C845" s="201"/>
      <c r="D845" s="201"/>
      <c r="E845" s="201"/>
      <c r="F845" s="201"/>
      <c r="G845" s="201"/>
      <c r="H845" s="201"/>
      <c r="I845" s="201"/>
    </row>
    <row r="846" spans="1:9">
      <c r="A846" s="166" t="str">
        <f>IF(C846="","",IF(COUNTIF($C$3:C846,C846)&gt;1,"",MAX($A$2:A845)+1))</f>
        <v/>
      </c>
      <c r="B846" s="167"/>
      <c r="C846" s="201"/>
      <c r="D846" s="201"/>
      <c r="E846" s="201"/>
      <c r="F846" s="201"/>
      <c r="G846" s="201"/>
      <c r="H846" s="201"/>
      <c r="I846" s="201"/>
    </row>
    <row r="847" spans="1:9">
      <c r="A847" s="166" t="str">
        <f>IF(C847="","",IF(COUNTIF($C$3:C847,C847)&gt;1,"",MAX($A$2:A846)+1))</f>
        <v/>
      </c>
      <c r="B847" s="167"/>
      <c r="C847" s="201"/>
      <c r="D847" s="201"/>
      <c r="E847" s="201"/>
      <c r="F847" s="201"/>
      <c r="G847" s="201"/>
      <c r="H847" s="201"/>
      <c r="I847" s="201"/>
    </row>
    <row r="848" spans="1:9">
      <c r="A848" s="166" t="str">
        <f>IF(C848="","",IF(COUNTIF($C$3:C848,C848)&gt;1,"",MAX($A$2:A847)+1))</f>
        <v/>
      </c>
      <c r="B848" s="167"/>
      <c r="C848" s="201"/>
      <c r="D848" s="201"/>
      <c r="E848" s="201"/>
      <c r="F848" s="201"/>
      <c r="G848" s="201"/>
      <c r="H848" s="201"/>
      <c r="I848" s="201"/>
    </row>
    <row r="849" spans="1:9">
      <c r="A849" s="166" t="str">
        <f>IF(C849="","",IF(COUNTIF($C$3:C849,C849)&gt;1,"",MAX($A$2:A848)+1))</f>
        <v/>
      </c>
      <c r="B849" s="167"/>
      <c r="C849" s="201"/>
      <c r="D849" s="201"/>
      <c r="E849" s="201"/>
      <c r="F849" s="201"/>
      <c r="G849" s="201"/>
      <c r="H849" s="201"/>
      <c r="I849" s="201"/>
    </row>
    <row r="850" spans="1:9">
      <c r="A850" s="166" t="str">
        <f>IF(C850="","",IF(COUNTIF($C$3:C850,C850)&gt;1,"",MAX($A$2:A849)+1))</f>
        <v/>
      </c>
      <c r="B850" s="167"/>
      <c r="C850" s="201"/>
      <c r="D850" s="201"/>
      <c r="E850" s="201"/>
      <c r="F850" s="201"/>
      <c r="G850" s="201"/>
      <c r="H850" s="201"/>
      <c r="I850" s="201"/>
    </row>
    <row r="851" spans="1:9">
      <c r="A851" s="166" t="str">
        <f>IF(C851="","",IF(COUNTIF($C$3:C851,C851)&gt;1,"",MAX($A$2:A850)+1))</f>
        <v/>
      </c>
      <c r="B851" s="167"/>
      <c r="C851" s="201"/>
      <c r="D851" s="201"/>
      <c r="E851" s="201"/>
      <c r="F851" s="201"/>
      <c r="G851" s="201"/>
      <c r="H851" s="201"/>
      <c r="I851" s="201"/>
    </row>
    <row r="852" spans="1:9">
      <c r="A852" s="166" t="str">
        <f>IF(C852="","",IF(COUNTIF($C$3:C852,C852)&gt;1,"",MAX($A$2:A851)+1))</f>
        <v/>
      </c>
      <c r="B852" s="167"/>
      <c r="C852" s="201"/>
      <c r="D852" s="201"/>
      <c r="E852" s="201"/>
      <c r="F852" s="201"/>
      <c r="G852" s="201"/>
      <c r="H852" s="201"/>
      <c r="I852" s="201"/>
    </row>
    <row r="853" spans="1:9">
      <c r="A853" s="166" t="str">
        <f>IF(C853="","",IF(COUNTIF($C$3:C853,C853)&gt;1,"",MAX($A$2:A852)+1))</f>
        <v/>
      </c>
      <c r="B853" s="167"/>
      <c r="C853" s="201"/>
      <c r="D853" s="201"/>
      <c r="E853" s="201"/>
      <c r="F853" s="201"/>
      <c r="G853" s="201"/>
      <c r="H853" s="201"/>
      <c r="I853" s="201"/>
    </row>
    <row r="854" spans="1:9">
      <c r="A854" s="166" t="str">
        <f>IF(C854="","",IF(COUNTIF($C$3:C854,C854)&gt;1,"",MAX($A$2:A853)+1))</f>
        <v/>
      </c>
      <c r="B854" s="167"/>
      <c r="C854" s="201"/>
      <c r="D854" s="201"/>
      <c r="E854" s="201"/>
      <c r="F854" s="201"/>
      <c r="G854" s="201"/>
      <c r="H854" s="201"/>
      <c r="I854" s="201"/>
    </row>
    <row r="855" spans="1:9">
      <c r="A855" s="166" t="str">
        <f>IF(C855="","",IF(COUNTIF($C$3:C855,C855)&gt;1,"",MAX($A$2:A854)+1))</f>
        <v/>
      </c>
      <c r="B855" s="167"/>
      <c r="C855" s="201"/>
      <c r="D855" s="201"/>
      <c r="E855" s="201"/>
      <c r="F855" s="201"/>
      <c r="G855" s="201"/>
      <c r="H855" s="201"/>
      <c r="I855" s="201"/>
    </row>
    <row r="856" spans="1:9">
      <c r="A856" s="166" t="str">
        <f>IF(C856="","",IF(COUNTIF($C$3:C856,C856)&gt;1,"",MAX($A$2:A855)+1))</f>
        <v/>
      </c>
      <c r="B856" s="167"/>
      <c r="C856" s="201"/>
      <c r="D856" s="201"/>
      <c r="E856" s="201"/>
      <c r="F856" s="201"/>
      <c r="G856" s="201"/>
      <c r="H856" s="201"/>
      <c r="I856" s="201"/>
    </row>
    <row r="857" spans="1:9">
      <c r="A857" s="166" t="str">
        <f>IF(C857="","",IF(COUNTIF($C$3:C857,C857)&gt;1,"",MAX($A$2:A856)+1))</f>
        <v/>
      </c>
      <c r="B857" s="167"/>
      <c r="C857" s="201"/>
      <c r="D857" s="201"/>
      <c r="E857" s="201"/>
      <c r="F857" s="201"/>
      <c r="G857" s="201"/>
      <c r="H857" s="201"/>
      <c r="I857" s="201"/>
    </row>
    <row r="858" spans="1:9">
      <c r="A858" s="166" t="str">
        <f>IF(C858="","",IF(COUNTIF($C$3:C858,C858)&gt;1,"",MAX($A$2:A857)+1))</f>
        <v/>
      </c>
      <c r="B858" s="167"/>
      <c r="C858" s="201"/>
      <c r="D858" s="201"/>
      <c r="E858" s="201"/>
      <c r="F858" s="201"/>
      <c r="G858" s="201"/>
      <c r="H858" s="201"/>
      <c r="I858" s="201"/>
    </row>
    <row r="859" spans="1:9">
      <c r="A859" s="166" t="str">
        <f>IF(C859="","",IF(COUNTIF($C$3:C859,C859)&gt;1,"",MAX($A$2:A858)+1))</f>
        <v/>
      </c>
      <c r="B859" s="167"/>
      <c r="C859" s="201"/>
      <c r="D859" s="201"/>
      <c r="E859" s="201"/>
      <c r="F859" s="201"/>
      <c r="G859" s="201"/>
      <c r="H859" s="201"/>
      <c r="I859" s="201"/>
    </row>
    <row r="860" spans="1:9">
      <c r="A860" s="166" t="str">
        <f>IF(C860="","",IF(COUNTIF($C$3:C860,C860)&gt;1,"",MAX($A$2:A859)+1))</f>
        <v/>
      </c>
      <c r="B860" s="167"/>
      <c r="C860" s="201"/>
      <c r="D860" s="201"/>
      <c r="E860" s="201"/>
      <c r="F860" s="201"/>
      <c r="G860" s="201"/>
      <c r="H860" s="201"/>
      <c r="I860" s="201"/>
    </row>
    <row r="861" spans="1:9">
      <c r="A861" s="166" t="str">
        <f>IF(C861="","",IF(COUNTIF($C$3:C861,C861)&gt;1,"",MAX($A$2:A860)+1))</f>
        <v/>
      </c>
      <c r="B861" s="167"/>
      <c r="C861" s="201"/>
      <c r="D861" s="201"/>
      <c r="E861" s="201"/>
      <c r="F861" s="201"/>
      <c r="G861" s="201"/>
      <c r="H861" s="201"/>
      <c r="I861" s="201"/>
    </row>
    <row r="862" spans="1:9">
      <c r="A862" s="166" t="str">
        <f>IF(C862="","",IF(COUNTIF($C$3:C862,C862)&gt;1,"",MAX($A$2:A861)+1))</f>
        <v/>
      </c>
      <c r="B862" s="167"/>
      <c r="C862" s="201"/>
      <c r="D862" s="201"/>
      <c r="E862" s="201"/>
      <c r="F862" s="201"/>
      <c r="G862" s="201"/>
      <c r="H862" s="201"/>
      <c r="I862" s="201"/>
    </row>
    <row r="863" spans="1:9">
      <c r="A863" s="166" t="str">
        <f>IF(C863="","",IF(COUNTIF($C$3:C863,C863)&gt;1,"",MAX($A$2:A862)+1))</f>
        <v/>
      </c>
      <c r="B863" s="167"/>
      <c r="C863" s="201"/>
      <c r="D863" s="201"/>
      <c r="E863" s="201"/>
      <c r="F863" s="201"/>
      <c r="G863" s="201"/>
      <c r="H863" s="201"/>
      <c r="I863" s="201"/>
    </row>
    <row r="864" spans="1:9">
      <c r="A864" s="166" t="str">
        <f>IF(C864="","",IF(COUNTIF($C$3:C864,C864)&gt;1,"",MAX($A$2:A863)+1))</f>
        <v/>
      </c>
      <c r="B864" s="167"/>
      <c r="C864" s="201"/>
      <c r="D864" s="201"/>
      <c r="E864" s="201"/>
      <c r="F864" s="201"/>
      <c r="G864" s="201"/>
      <c r="H864" s="201"/>
      <c r="I864" s="201"/>
    </row>
    <row r="865" spans="1:9">
      <c r="A865" s="166" t="str">
        <f>IF(C865="","",IF(COUNTIF($C$3:C865,C865)&gt;1,"",MAX($A$2:A864)+1))</f>
        <v/>
      </c>
      <c r="B865" s="167"/>
      <c r="C865" s="201"/>
      <c r="D865" s="201"/>
      <c r="E865" s="201"/>
      <c r="F865" s="201"/>
      <c r="G865" s="201"/>
      <c r="H865" s="201"/>
      <c r="I865" s="201"/>
    </row>
    <row r="866" spans="1:9">
      <c r="A866" s="166" t="str">
        <f>IF(C866="","",IF(COUNTIF($C$3:C866,C866)&gt;1,"",MAX($A$2:A865)+1))</f>
        <v/>
      </c>
      <c r="B866" s="167"/>
      <c r="C866" s="201"/>
      <c r="D866" s="201"/>
      <c r="E866" s="201"/>
      <c r="F866" s="201"/>
      <c r="G866" s="201"/>
      <c r="H866" s="201"/>
      <c r="I866" s="201"/>
    </row>
    <row r="867" spans="1:9">
      <c r="A867" s="166" t="str">
        <f>IF(C867="","",IF(COUNTIF($C$3:C867,C867)&gt;1,"",MAX($A$2:A866)+1))</f>
        <v/>
      </c>
      <c r="B867" s="167"/>
      <c r="C867" s="201"/>
      <c r="D867" s="201"/>
      <c r="E867" s="201"/>
      <c r="F867" s="201"/>
      <c r="G867" s="201"/>
      <c r="H867" s="201"/>
      <c r="I867" s="201"/>
    </row>
    <row r="868" spans="1:9">
      <c r="A868" s="166" t="str">
        <f>IF(C868="","",IF(COUNTIF($C$3:C868,C868)&gt;1,"",MAX($A$2:A867)+1))</f>
        <v/>
      </c>
      <c r="B868" s="167"/>
      <c r="C868" s="201"/>
      <c r="D868" s="201"/>
      <c r="E868" s="201"/>
      <c r="F868" s="201"/>
      <c r="G868" s="201"/>
      <c r="H868" s="201"/>
      <c r="I868" s="201"/>
    </row>
    <row r="869" spans="1:9">
      <c r="A869" s="166" t="str">
        <f>IF(C869="","",IF(COUNTIF($C$3:C869,C869)&gt;1,"",MAX($A$2:A868)+1))</f>
        <v/>
      </c>
      <c r="B869" s="167"/>
      <c r="C869" s="201"/>
      <c r="D869" s="201"/>
      <c r="E869" s="201"/>
      <c r="F869" s="201"/>
      <c r="G869" s="201"/>
      <c r="H869" s="201"/>
      <c r="I869" s="201"/>
    </row>
    <row r="870" spans="1:9">
      <c r="A870" s="166" t="str">
        <f>IF(C870="","",IF(COUNTIF($C$3:C870,C870)&gt;1,"",MAX($A$2:A869)+1))</f>
        <v/>
      </c>
      <c r="B870" s="167"/>
      <c r="C870" s="201"/>
      <c r="D870" s="201"/>
      <c r="E870" s="201"/>
      <c r="F870" s="201"/>
      <c r="G870" s="201"/>
      <c r="H870" s="201"/>
      <c r="I870" s="201"/>
    </row>
    <row r="871" spans="1:9">
      <c r="A871" s="166" t="str">
        <f>IF(C871="","",IF(COUNTIF($C$3:C871,C871)&gt;1,"",MAX($A$2:A870)+1))</f>
        <v/>
      </c>
      <c r="B871" s="167"/>
      <c r="C871" s="201"/>
      <c r="D871" s="201"/>
      <c r="E871" s="201"/>
      <c r="F871" s="201"/>
      <c r="G871" s="201"/>
      <c r="H871" s="201"/>
      <c r="I871" s="201"/>
    </row>
    <row r="872" spans="1:9">
      <c r="A872" s="166" t="str">
        <f>IF(C872="","",IF(COUNTIF($C$3:C872,C872)&gt;1,"",MAX($A$2:A871)+1))</f>
        <v/>
      </c>
      <c r="B872" s="167"/>
      <c r="C872" s="201"/>
      <c r="D872" s="201"/>
      <c r="E872" s="201"/>
      <c r="F872" s="201"/>
      <c r="G872" s="201"/>
      <c r="H872" s="201"/>
      <c r="I872" s="201"/>
    </row>
    <row r="873" spans="1:9">
      <c r="A873" s="166" t="str">
        <f>IF(C873="","",IF(COUNTIF($C$3:C873,C873)&gt;1,"",MAX($A$2:A872)+1))</f>
        <v/>
      </c>
      <c r="B873" s="167"/>
      <c r="C873" s="201"/>
      <c r="D873" s="201"/>
      <c r="E873" s="201"/>
      <c r="F873" s="201"/>
      <c r="G873" s="201"/>
      <c r="H873" s="201"/>
      <c r="I873" s="201"/>
    </row>
    <row r="874" spans="1:9">
      <c r="A874" s="166" t="str">
        <f>IF(C874="","",IF(COUNTIF($C$3:C874,C874)&gt;1,"",MAX($A$2:A873)+1))</f>
        <v/>
      </c>
      <c r="B874" s="167"/>
      <c r="C874" s="201"/>
      <c r="D874" s="201"/>
      <c r="E874" s="201"/>
      <c r="F874" s="201"/>
      <c r="G874" s="201"/>
      <c r="H874" s="201"/>
      <c r="I874" s="201"/>
    </row>
    <row r="875" spans="1:9">
      <c r="A875" s="166" t="str">
        <f>IF(C875="","",IF(COUNTIF($C$3:C875,C875)&gt;1,"",MAX($A$2:A874)+1))</f>
        <v/>
      </c>
      <c r="B875" s="167"/>
      <c r="C875" s="201"/>
      <c r="D875" s="201"/>
      <c r="E875" s="201"/>
      <c r="F875" s="201"/>
      <c r="G875" s="201"/>
      <c r="H875" s="201"/>
      <c r="I875" s="201"/>
    </row>
    <row r="876" spans="1:9">
      <c r="A876" s="166" t="str">
        <f>IF(C876="","",IF(COUNTIF($C$3:C876,C876)&gt;1,"",MAX($A$2:A875)+1))</f>
        <v/>
      </c>
      <c r="B876" s="167"/>
      <c r="C876" s="201"/>
      <c r="D876" s="201"/>
      <c r="E876" s="201"/>
      <c r="F876" s="201"/>
      <c r="G876" s="201"/>
      <c r="H876" s="201"/>
      <c r="I876" s="201"/>
    </row>
    <row r="877" spans="1:9">
      <c r="A877" s="166" t="str">
        <f>IF(C877="","",IF(COUNTIF($C$3:C877,C877)&gt;1,"",MAX($A$2:A876)+1))</f>
        <v/>
      </c>
      <c r="B877" s="167"/>
      <c r="C877" s="201"/>
      <c r="D877" s="201"/>
      <c r="E877" s="201"/>
      <c r="F877" s="201"/>
      <c r="G877" s="201"/>
      <c r="H877" s="201"/>
      <c r="I877" s="201"/>
    </row>
    <row r="878" spans="1:9">
      <c r="A878" s="166" t="str">
        <f>IF(C878="","",IF(COUNTIF($C$3:C878,C878)&gt;1,"",MAX($A$2:A877)+1))</f>
        <v/>
      </c>
      <c r="B878" s="167"/>
      <c r="C878" s="201"/>
      <c r="D878" s="201"/>
      <c r="E878" s="201"/>
      <c r="F878" s="201"/>
      <c r="G878" s="201"/>
      <c r="H878" s="201"/>
      <c r="I878" s="201"/>
    </row>
    <row r="879" spans="1:9">
      <c r="A879" s="166" t="str">
        <f>IF(C879="","",IF(COUNTIF($C$3:C879,C879)&gt;1,"",MAX($A$2:A878)+1))</f>
        <v/>
      </c>
      <c r="B879" s="167"/>
      <c r="C879" s="201"/>
      <c r="D879" s="201"/>
      <c r="E879" s="201"/>
      <c r="F879" s="201"/>
      <c r="G879" s="201"/>
      <c r="H879" s="201"/>
      <c r="I879" s="201"/>
    </row>
    <row r="880" spans="1:9">
      <c r="A880" s="166" t="str">
        <f>IF(C880="","",IF(COUNTIF($C$3:C880,C880)&gt;1,"",MAX($A$2:A879)+1))</f>
        <v/>
      </c>
      <c r="B880" s="167"/>
      <c r="C880" s="201"/>
      <c r="D880" s="201"/>
      <c r="E880" s="201"/>
      <c r="F880" s="201"/>
      <c r="G880" s="201"/>
      <c r="H880" s="201"/>
      <c r="I880" s="201"/>
    </row>
    <row r="881" spans="1:9">
      <c r="A881" s="166" t="str">
        <f>IF(C881="","",IF(COUNTIF($C$3:C881,C881)&gt;1,"",MAX($A$2:A880)+1))</f>
        <v/>
      </c>
      <c r="B881" s="167"/>
      <c r="C881" s="201"/>
      <c r="D881" s="201"/>
      <c r="E881" s="201"/>
      <c r="F881" s="201"/>
      <c r="G881" s="201"/>
      <c r="H881" s="201"/>
      <c r="I881" s="201"/>
    </row>
    <row r="882" spans="1:9">
      <c r="A882" s="166" t="str">
        <f>IF(C882="","",IF(COUNTIF($C$3:C882,C882)&gt;1,"",MAX($A$2:A881)+1))</f>
        <v/>
      </c>
      <c r="B882" s="167"/>
      <c r="C882" s="201"/>
      <c r="D882" s="201"/>
      <c r="E882" s="201"/>
      <c r="F882" s="201"/>
      <c r="G882" s="201"/>
      <c r="H882" s="201"/>
      <c r="I882" s="201"/>
    </row>
    <row r="883" spans="1:9">
      <c r="A883" s="166" t="str">
        <f>IF(C883="","",IF(COUNTIF($C$3:C883,C883)&gt;1,"",MAX($A$2:A882)+1))</f>
        <v/>
      </c>
      <c r="B883" s="167"/>
      <c r="C883" s="201"/>
      <c r="D883" s="201"/>
      <c r="E883" s="201"/>
      <c r="F883" s="201"/>
      <c r="G883" s="201"/>
      <c r="H883" s="201"/>
      <c r="I883" s="201"/>
    </row>
    <row r="884" spans="1:9">
      <c r="A884" s="166" t="str">
        <f>IF(C884="","",IF(COUNTIF($C$3:C884,C884)&gt;1,"",MAX($A$2:A883)+1))</f>
        <v/>
      </c>
      <c r="B884" s="167"/>
      <c r="C884" s="201"/>
      <c r="D884" s="201"/>
      <c r="E884" s="201"/>
      <c r="F884" s="201"/>
      <c r="G884" s="201"/>
      <c r="H884" s="201"/>
      <c r="I884" s="201"/>
    </row>
    <row r="885" spans="1:9">
      <c r="A885" s="166" t="str">
        <f>IF(C885="","",IF(COUNTIF($C$3:C885,C885)&gt;1,"",MAX($A$2:A884)+1))</f>
        <v/>
      </c>
      <c r="B885" s="167"/>
      <c r="C885" s="201"/>
      <c r="D885" s="201"/>
      <c r="E885" s="201"/>
      <c r="F885" s="201"/>
      <c r="G885" s="201"/>
      <c r="H885" s="201"/>
      <c r="I885" s="201"/>
    </row>
    <row r="886" spans="1:9">
      <c r="A886" s="166" t="str">
        <f>IF(C886="","",IF(COUNTIF($C$3:C886,C886)&gt;1,"",MAX($A$2:A885)+1))</f>
        <v/>
      </c>
      <c r="B886" s="167"/>
      <c r="C886" s="201"/>
      <c r="D886" s="201"/>
      <c r="E886" s="201"/>
      <c r="F886" s="201"/>
      <c r="G886" s="201"/>
      <c r="H886" s="201"/>
      <c r="I886" s="201"/>
    </row>
    <row r="887" spans="1:9">
      <c r="A887" s="166" t="str">
        <f>IF(C887="","",IF(COUNTIF($C$3:C887,C887)&gt;1,"",MAX($A$2:A886)+1))</f>
        <v/>
      </c>
      <c r="B887" s="167"/>
      <c r="C887" s="201"/>
      <c r="D887" s="201"/>
      <c r="E887" s="201"/>
      <c r="F887" s="201"/>
      <c r="G887" s="201"/>
      <c r="H887" s="201"/>
      <c r="I887" s="201"/>
    </row>
    <row r="888" spans="1:9">
      <c r="A888" s="166" t="str">
        <f>IF(C888="","",IF(COUNTIF($C$3:C888,C888)&gt;1,"",MAX($A$2:A887)+1))</f>
        <v/>
      </c>
      <c r="B888" s="167"/>
      <c r="C888" s="201"/>
      <c r="D888" s="201"/>
      <c r="E888" s="201"/>
      <c r="F888" s="201"/>
      <c r="G888" s="201"/>
      <c r="H888" s="201"/>
      <c r="I888" s="201"/>
    </row>
    <row r="889" spans="1:9">
      <c r="A889" s="166" t="str">
        <f>IF(C889="","",IF(COUNTIF($C$3:C889,C889)&gt;1,"",MAX($A$2:A888)+1))</f>
        <v/>
      </c>
      <c r="B889" s="167"/>
      <c r="C889" s="201"/>
      <c r="D889" s="201"/>
      <c r="E889" s="201"/>
      <c r="F889" s="201"/>
      <c r="G889" s="201"/>
      <c r="H889" s="201"/>
      <c r="I889" s="201"/>
    </row>
    <row r="890" spans="1:9">
      <c r="A890" s="166" t="str">
        <f>IF(C890="","",IF(COUNTIF($C$3:C890,C890)&gt;1,"",MAX($A$2:A889)+1))</f>
        <v/>
      </c>
      <c r="B890" s="167"/>
      <c r="C890" s="201"/>
      <c r="D890" s="201"/>
      <c r="E890" s="201"/>
      <c r="F890" s="201"/>
      <c r="G890" s="201"/>
      <c r="H890" s="201"/>
      <c r="I890" s="201"/>
    </row>
    <row r="891" spans="1:9">
      <c r="A891" s="166" t="str">
        <f>IF(C891="","",IF(COUNTIF($C$3:C891,C891)&gt;1,"",MAX($A$2:A890)+1))</f>
        <v/>
      </c>
      <c r="B891" s="167"/>
      <c r="C891" s="201"/>
      <c r="D891" s="201"/>
      <c r="E891" s="201"/>
      <c r="F891" s="201"/>
      <c r="G891" s="201"/>
      <c r="H891" s="201"/>
      <c r="I891" s="201"/>
    </row>
    <row r="892" spans="1:9">
      <c r="A892" s="166" t="str">
        <f>IF(C892="","",IF(COUNTIF($C$3:C892,C892)&gt;1,"",MAX($A$2:A891)+1))</f>
        <v/>
      </c>
      <c r="B892" s="167"/>
      <c r="C892" s="201"/>
      <c r="D892" s="201"/>
      <c r="E892" s="201"/>
      <c r="F892" s="201"/>
      <c r="G892" s="201"/>
      <c r="H892" s="201"/>
      <c r="I892" s="201"/>
    </row>
    <row r="893" spans="1:9">
      <c r="A893" s="166" t="str">
        <f>IF(C893="","",IF(COUNTIF($C$3:C893,C893)&gt;1,"",MAX($A$2:A892)+1))</f>
        <v/>
      </c>
      <c r="B893" s="167"/>
      <c r="C893" s="201"/>
      <c r="D893" s="201"/>
      <c r="E893" s="201"/>
      <c r="F893" s="201"/>
      <c r="G893" s="201"/>
      <c r="H893" s="201"/>
      <c r="I893" s="201"/>
    </row>
    <row r="894" spans="1:9">
      <c r="A894" s="166" t="str">
        <f>IF(C894="","",IF(COUNTIF($C$3:C894,C894)&gt;1,"",MAX($A$2:A893)+1))</f>
        <v/>
      </c>
      <c r="B894" s="167"/>
      <c r="C894" s="201"/>
      <c r="D894" s="201"/>
      <c r="E894" s="201"/>
      <c r="F894" s="201"/>
      <c r="G894" s="201"/>
      <c r="H894" s="201"/>
      <c r="I894" s="201"/>
    </row>
    <row r="895" spans="1:9">
      <c r="A895" s="166" t="str">
        <f>IF(C895="","",IF(COUNTIF($C$3:C895,C895)&gt;1,"",MAX($A$2:A894)+1))</f>
        <v/>
      </c>
      <c r="B895" s="167"/>
      <c r="C895" s="201"/>
      <c r="D895" s="201"/>
      <c r="E895" s="201"/>
      <c r="F895" s="201"/>
      <c r="G895" s="201"/>
      <c r="H895" s="201"/>
      <c r="I895" s="201"/>
    </row>
    <row r="896" spans="1:9">
      <c r="A896" s="166" t="str">
        <f>IF(C896="","",IF(COUNTIF($C$3:C896,C896)&gt;1,"",MAX($A$2:A895)+1))</f>
        <v/>
      </c>
      <c r="B896" s="167"/>
      <c r="C896" s="201"/>
      <c r="D896" s="201"/>
      <c r="E896" s="201"/>
      <c r="F896" s="201"/>
      <c r="G896" s="201"/>
      <c r="H896" s="201"/>
      <c r="I896" s="201"/>
    </row>
    <row r="897" spans="1:9">
      <c r="A897" s="166" t="str">
        <f>IF(C897="","",IF(COUNTIF($C$3:C897,C897)&gt;1,"",MAX($A$2:A896)+1))</f>
        <v/>
      </c>
      <c r="B897" s="167"/>
      <c r="C897" s="201"/>
      <c r="D897" s="201"/>
      <c r="E897" s="201"/>
      <c r="F897" s="201"/>
      <c r="G897" s="201"/>
      <c r="H897" s="201"/>
      <c r="I897" s="201"/>
    </row>
    <row r="898" spans="1:9">
      <c r="A898" s="166" t="str">
        <f>IF(C898="","",IF(COUNTIF($C$3:C898,C898)&gt;1,"",MAX($A$2:A897)+1))</f>
        <v/>
      </c>
      <c r="B898" s="167"/>
      <c r="C898" s="201"/>
      <c r="D898" s="201"/>
      <c r="E898" s="201"/>
      <c r="F898" s="201"/>
      <c r="G898" s="201"/>
      <c r="H898" s="201"/>
      <c r="I898" s="201"/>
    </row>
    <row r="899" spans="1:9">
      <c r="A899" s="166" t="str">
        <f>IF(C899="","",IF(COUNTIF($C$3:C899,C899)&gt;1,"",MAX($A$2:A898)+1))</f>
        <v/>
      </c>
      <c r="B899" s="167"/>
      <c r="C899" s="201"/>
      <c r="D899" s="201"/>
      <c r="E899" s="201"/>
      <c r="F899" s="201"/>
      <c r="G899" s="201"/>
      <c r="H899" s="201"/>
      <c r="I899" s="201"/>
    </row>
    <row r="900" spans="1:9">
      <c r="A900" s="166" t="str">
        <f>IF(C900="","",IF(COUNTIF($C$3:C900,C900)&gt;1,"",MAX($A$2:A899)+1))</f>
        <v/>
      </c>
      <c r="B900" s="167"/>
      <c r="C900" s="201"/>
      <c r="D900" s="201"/>
      <c r="E900" s="201"/>
      <c r="F900" s="201"/>
      <c r="G900" s="201"/>
      <c r="H900" s="201"/>
      <c r="I900" s="201"/>
    </row>
    <row r="901" spans="1:9">
      <c r="A901" s="166" t="str">
        <f>IF(C901="","",IF(COUNTIF($C$3:C901,C901)&gt;1,"",MAX($A$2:A900)+1))</f>
        <v/>
      </c>
      <c r="B901" s="167"/>
      <c r="C901" s="201"/>
      <c r="D901" s="201"/>
      <c r="E901" s="201"/>
      <c r="F901" s="201"/>
      <c r="G901" s="201"/>
      <c r="H901" s="201"/>
      <c r="I901" s="201"/>
    </row>
    <row r="902" spans="1:9">
      <c r="A902" s="166" t="str">
        <f>IF(C902="","",IF(COUNTIF($C$3:C902,C902)&gt;1,"",MAX($A$2:A901)+1))</f>
        <v/>
      </c>
      <c r="B902" s="167"/>
      <c r="C902" s="201"/>
      <c r="D902" s="201"/>
      <c r="E902" s="201"/>
      <c r="F902" s="201"/>
      <c r="G902" s="201"/>
      <c r="H902" s="201"/>
      <c r="I902" s="201"/>
    </row>
    <row r="903" spans="1:9">
      <c r="A903" s="166" t="str">
        <f>IF(C903="","",IF(COUNTIF($C$3:C903,C903)&gt;1,"",MAX($A$2:A902)+1))</f>
        <v/>
      </c>
      <c r="B903" s="167"/>
      <c r="C903" s="201"/>
      <c r="D903" s="201"/>
      <c r="E903" s="201"/>
      <c r="F903" s="201"/>
      <c r="G903" s="201"/>
      <c r="H903" s="201"/>
      <c r="I903" s="201"/>
    </row>
    <row r="904" spans="1:9">
      <c r="A904" s="166" t="str">
        <f>IF(C904="","",IF(COUNTIF($C$3:C904,C904)&gt;1,"",MAX($A$2:A903)+1))</f>
        <v/>
      </c>
      <c r="B904" s="167"/>
      <c r="C904" s="201"/>
      <c r="D904" s="201"/>
      <c r="E904" s="201"/>
      <c r="F904" s="201"/>
      <c r="G904" s="201"/>
      <c r="H904" s="201"/>
      <c r="I904" s="201"/>
    </row>
    <row r="905" spans="1:9">
      <c r="A905" s="166" t="str">
        <f>IF(C905="","",IF(COUNTIF($C$3:C905,C905)&gt;1,"",MAX($A$2:A904)+1))</f>
        <v/>
      </c>
      <c r="B905" s="167"/>
      <c r="C905" s="201"/>
      <c r="D905" s="201"/>
      <c r="E905" s="201"/>
      <c r="F905" s="201"/>
      <c r="G905" s="201"/>
      <c r="H905" s="201"/>
      <c r="I905" s="201"/>
    </row>
    <row r="906" spans="1:9">
      <c r="A906" s="166" t="str">
        <f>IF(C906="","",IF(COUNTIF($C$3:C906,C906)&gt;1,"",MAX($A$2:A905)+1))</f>
        <v/>
      </c>
      <c r="B906" s="167"/>
      <c r="C906" s="201"/>
      <c r="D906" s="201"/>
      <c r="E906" s="201"/>
      <c r="F906" s="201"/>
      <c r="G906" s="201"/>
      <c r="H906" s="201"/>
      <c r="I906" s="201"/>
    </row>
    <row r="907" spans="1:9">
      <c r="A907" s="166" t="str">
        <f>IF(C907="","",IF(COUNTIF($C$3:C907,C907)&gt;1,"",MAX($A$2:A906)+1))</f>
        <v/>
      </c>
      <c r="B907" s="167"/>
      <c r="C907" s="201"/>
      <c r="D907" s="201"/>
      <c r="E907" s="201"/>
      <c r="F907" s="201"/>
      <c r="G907" s="201"/>
      <c r="H907" s="201"/>
      <c r="I907" s="201"/>
    </row>
    <row r="908" spans="1:9">
      <c r="A908" s="166" t="str">
        <f>IF(C908="","",IF(COUNTIF($C$3:C908,C908)&gt;1,"",MAX($A$2:A907)+1))</f>
        <v/>
      </c>
      <c r="B908" s="167"/>
      <c r="C908" s="201"/>
      <c r="D908" s="201"/>
      <c r="E908" s="201"/>
      <c r="F908" s="201"/>
      <c r="G908" s="201"/>
      <c r="H908" s="201"/>
      <c r="I908" s="201"/>
    </row>
    <row r="909" spans="1:9">
      <c r="A909" s="166" t="str">
        <f>IF(C909="","",IF(COUNTIF($C$3:C909,C909)&gt;1,"",MAX($A$2:A908)+1))</f>
        <v/>
      </c>
      <c r="B909" s="167"/>
      <c r="C909" s="201"/>
      <c r="D909" s="201"/>
      <c r="E909" s="201"/>
      <c r="F909" s="201"/>
      <c r="G909" s="201"/>
      <c r="H909" s="201"/>
      <c r="I909" s="201"/>
    </row>
    <row r="910" spans="1:9">
      <c r="A910" s="166" t="str">
        <f>IF(C910="","",IF(COUNTIF($C$3:C910,C910)&gt;1,"",MAX($A$2:A909)+1))</f>
        <v/>
      </c>
      <c r="B910" s="167"/>
      <c r="C910" s="201"/>
      <c r="D910" s="201"/>
      <c r="E910" s="201"/>
      <c r="F910" s="201"/>
      <c r="G910" s="201"/>
      <c r="H910" s="201"/>
      <c r="I910" s="201"/>
    </row>
    <row r="911" spans="1:9">
      <c r="A911" s="166" t="str">
        <f>IF(C911="","",IF(COUNTIF($C$3:C911,C911)&gt;1,"",MAX($A$2:A910)+1))</f>
        <v/>
      </c>
      <c r="B911" s="167"/>
      <c r="C911" s="201"/>
      <c r="D911" s="201"/>
      <c r="E911" s="201"/>
      <c r="F911" s="201"/>
      <c r="G911" s="201"/>
      <c r="H911" s="201"/>
      <c r="I911" s="201"/>
    </row>
    <row r="912" spans="1:9">
      <c r="A912" s="166" t="str">
        <f>IF(C912="","",IF(COUNTIF($C$3:C912,C912)&gt;1,"",MAX($A$2:A911)+1))</f>
        <v/>
      </c>
      <c r="B912" s="167"/>
      <c r="C912" s="201"/>
      <c r="D912" s="201"/>
      <c r="E912" s="201"/>
      <c r="F912" s="201"/>
      <c r="G912" s="201"/>
      <c r="H912" s="201"/>
      <c r="I912" s="201"/>
    </row>
    <row r="913" spans="1:9">
      <c r="A913" s="166" t="str">
        <f>IF(C913="","",IF(COUNTIF($C$3:C913,C913)&gt;1,"",MAX($A$2:A912)+1))</f>
        <v/>
      </c>
      <c r="B913" s="167"/>
      <c r="C913" s="201"/>
      <c r="D913" s="201"/>
      <c r="E913" s="201"/>
      <c r="F913" s="201"/>
      <c r="G913" s="201"/>
      <c r="H913" s="201"/>
      <c r="I913" s="201"/>
    </row>
    <row r="914" spans="1:9">
      <c r="A914" s="166" t="str">
        <f>IF(C914="","",IF(COUNTIF($C$3:C914,C914)&gt;1,"",MAX($A$2:A913)+1))</f>
        <v/>
      </c>
      <c r="B914" s="167"/>
      <c r="C914" s="201"/>
      <c r="D914" s="201"/>
      <c r="E914" s="201"/>
      <c r="F914" s="201"/>
      <c r="G914" s="201"/>
      <c r="H914" s="201"/>
      <c r="I914" s="201"/>
    </row>
    <row r="915" spans="1:9">
      <c r="A915" s="166" t="str">
        <f>IF(C915="","",IF(COUNTIF($C$3:C915,C915)&gt;1,"",MAX($A$2:A914)+1))</f>
        <v/>
      </c>
      <c r="B915" s="167"/>
      <c r="C915" s="201"/>
      <c r="D915" s="201"/>
      <c r="E915" s="201"/>
      <c r="F915" s="201"/>
      <c r="G915" s="201"/>
      <c r="H915" s="201"/>
      <c r="I915" s="201"/>
    </row>
    <row r="916" spans="1:9">
      <c r="A916" s="166" t="str">
        <f>IF(C916="","",IF(COUNTIF($C$3:C916,C916)&gt;1,"",MAX($A$2:A915)+1))</f>
        <v/>
      </c>
      <c r="B916" s="167"/>
      <c r="C916" s="201"/>
      <c r="D916" s="201"/>
      <c r="E916" s="201"/>
      <c r="F916" s="201"/>
      <c r="G916" s="201"/>
      <c r="H916" s="201"/>
      <c r="I916" s="201"/>
    </row>
    <row r="917" spans="1:9">
      <c r="A917" s="166" t="str">
        <f>IF(C917="","",IF(COUNTIF($C$3:C917,C917)&gt;1,"",MAX($A$2:A916)+1))</f>
        <v/>
      </c>
      <c r="B917" s="167"/>
      <c r="C917" s="201"/>
      <c r="D917" s="201"/>
      <c r="E917" s="201"/>
      <c r="F917" s="201"/>
      <c r="G917" s="201"/>
      <c r="H917" s="201"/>
      <c r="I917" s="201"/>
    </row>
    <row r="918" spans="1:9">
      <c r="A918" s="166" t="str">
        <f>IF(C918="","",IF(COUNTIF($C$3:C918,C918)&gt;1,"",MAX($A$2:A917)+1))</f>
        <v/>
      </c>
      <c r="B918" s="167"/>
      <c r="C918" s="201"/>
      <c r="D918" s="201"/>
      <c r="E918" s="201"/>
      <c r="F918" s="201"/>
      <c r="G918" s="201"/>
      <c r="H918" s="201"/>
      <c r="I918" s="201"/>
    </row>
    <row r="919" spans="1:9">
      <c r="A919" s="166" t="str">
        <f>IF(C919="","",IF(COUNTIF($C$3:C919,C919)&gt;1,"",MAX($A$2:A918)+1))</f>
        <v/>
      </c>
      <c r="B919" s="167"/>
      <c r="C919" s="201"/>
      <c r="D919" s="201"/>
      <c r="E919" s="201"/>
      <c r="F919" s="201"/>
      <c r="G919" s="201"/>
      <c r="H919" s="201"/>
      <c r="I919" s="201"/>
    </row>
    <row r="920" spans="1:9">
      <c r="A920" s="166" t="str">
        <f>IF(C920="","",IF(COUNTIF($C$3:C920,C920)&gt;1,"",MAX($A$2:A919)+1))</f>
        <v/>
      </c>
      <c r="B920" s="167"/>
      <c r="C920" s="201"/>
      <c r="D920" s="201"/>
      <c r="E920" s="201"/>
      <c r="F920" s="201"/>
      <c r="G920" s="201"/>
      <c r="H920" s="201"/>
      <c r="I920" s="201"/>
    </row>
    <row r="921" spans="1:9">
      <c r="A921" s="166" t="str">
        <f>IF(C921="","",IF(COUNTIF($C$3:C921,C921)&gt;1,"",MAX($A$2:A920)+1))</f>
        <v/>
      </c>
      <c r="B921" s="167"/>
      <c r="C921" s="201"/>
      <c r="D921" s="201"/>
      <c r="E921" s="201"/>
      <c r="F921" s="201"/>
      <c r="G921" s="201"/>
      <c r="H921" s="201"/>
      <c r="I921" s="201"/>
    </row>
    <row r="922" spans="1:9">
      <c r="A922" s="166" t="str">
        <f>IF(C922="","",IF(COUNTIF($C$3:C922,C922)&gt;1,"",MAX($A$2:A921)+1))</f>
        <v/>
      </c>
      <c r="B922" s="167"/>
      <c r="C922" s="201"/>
      <c r="D922" s="201"/>
      <c r="E922" s="201"/>
      <c r="F922" s="201"/>
      <c r="G922" s="201"/>
      <c r="H922" s="201"/>
      <c r="I922" s="201"/>
    </row>
    <row r="923" spans="1:9">
      <c r="A923" s="166" t="str">
        <f>IF(C923="","",IF(COUNTIF($C$3:C923,C923)&gt;1,"",MAX($A$2:A922)+1))</f>
        <v/>
      </c>
      <c r="B923" s="167"/>
      <c r="C923" s="201"/>
      <c r="D923" s="201"/>
      <c r="E923" s="201"/>
      <c r="F923" s="201"/>
      <c r="G923" s="201"/>
      <c r="H923" s="201"/>
      <c r="I923" s="201"/>
    </row>
    <row r="924" spans="1:9">
      <c r="A924" s="166" t="str">
        <f>IF(C924="","",IF(COUNTIF($C$3:C924,C924)&gt;1,"",MAX($A$2:A923)+1))</f>
        <v/>
      </c>
      <c r="B924" s="167"/>
      <c r="C924" s="201"/>
      <c r="D924" s="201"/>
      <c r="E924" s="201"/>
      <c r="F924" s="201"/>
      <c r="G924" s="201"/>
      <c r="H924" s="201"/>
      <c r="I924" s="201"/>
    </row>
    <row r="925" spans="1:9">
      <c r="A925" s="166" t="str">
        <f>IF(C925="","",IF(COUNTIF($C$3:C925,C925)&gt;1,"",MAX($A$2:A924)+1))</f>
        <v/>
      </c>
      <c r="B925" s="167"/>
      <c r="C925" s="201"/>
      <c r="D925" s="201"/>
      <c r="E925" s="201"/>
      <c r="F925" s="201"/>
      <c r="G925" s="201"/>
      <c r="H925" s="201"/>
      <c r="I925" s="201"/>
    </row>
    <row r="926" spans="1:9">
      <c r="A926" s="166" t="str">
        <f>IF(C926="","",IF(COUNTIF($C$3:C926,C926)&gt;1,"",MAX($A$2:A925)+1))</f>
        <v/>
      </c>
      <c r="B926" s="167"/>
      <c r="C926" s="201"/>
      <c r="D926" s="201"/>
      <c r="E926" s="201"/>
      <c r="F926" s="201"/>
      <c r="G926" s="201"/>
      <c r="H926" s="201"/>
      <c r="I926" s="201"/>
    </row>
    <row r="927" spans="1:9">
      <c r="A927" s="166" t="str">
        <f>IF(C927="","",IF(COUNTIF($C$3:C927,C927)&gt;1,"",MAX($A$2:A926)+1))</f>
        <v/>
      </c>
      <c r="B927" s="167"/>
      <c r="C927" s="201"/>
      <c r="D927" s="201"/>
      <c r="E927" s="201"/>
      <c r="F927" s="201"/>
      <c r="G927" s="201"/>
      <c r="H927" s="201"/>
      <c r="I927" s="201"/>
    </row>
    <row r="928" spans="1:9">
      <c r="A928" s="166" t="str">
        <f>IF(C928="","",IF(COUNTIF($C$3:C928,C928)&gt;1,"",MAX($A$2:A927)+1))</f>
        <v/>
      </c>
      <c r="B928" s="167"/>
      <c r="C928" s="201"/>
      <c r="D928" s="201"/>
      <c r="E928" s="201"/>
      <c r="F928" s="201"/>
      <c r="G928" s="201"/>
      <c r="H928" s="201"/>
      <c r="I928" s="201"/>
    </row>
    <row r="929" spans="1:9">
      <c r="A929" s="166" t="str">
        <f>IF(C929="","",IF(COUNTIF($C$3:C929,C929)&gt;1,"",MAX($A$2:A928)+1))</f>
        <v/>
      </c>
      <c r="B929" s="167"/>
      <c r="C929" s="201"/>
      <c r="D929" s="201"/>
      <c r="E929" s="201"/>
      <c r="F929" s="201"/>
      <c r="G929" s="201"/>
      <c r="H929" s="201"/>
      <c r="I929" s="201"/>
    </row>
    <row r="930" spans="1:9">
      <c r="A930" s="166" t="str">
        <f>IF(C930="","",IF(COUNTIF($C$3:C930,C930)&gt;1,"",MAX($A$2:A929)+1))</f>
        <v/>
      </c>
      <c r="B930" s="167"/>
      <c r="C930" s="201"/>
      <c r="D930" s="201"/>
      <c r="E930" s="201"/>
      <c r="F930" s="201"/>
      <c r="G930" s="201"/>
      <c r="H930" s="201"/>
      <c r="I930" s="201"/>
    </row>
    <row r="931" spans="1:9">
      <c r="A931" s="166" t="str">
        <f>IF(C931="","",IF(COUNTIF($C$3:C931,C931)&gt;1,"",MAX($A$2:A930)+1))</f>
        <v/>
      </c>
      <c r="B931" s="167"/>
      <c r="C931" s="201"/>
      <c r="D931" s="201"/>
      <c r="E931" s="201"/>
      <c r="F931" s="201"/>
      <c r="G931" s="201"/>
      <c r="H931" s="201"/>
      <c r="I931" s="201"/>
    </row>
    <row r="932" spans="1:9">
      <c r="A932" s="166" t="str">
        <f>IF(C932="","",IF(COUNTIF($C$3:C932,C932)&gt;1,"",MAX($A$2:A931)+1))</f>
        <v/>
      </c>
      <c r="B932" s="167"/>
      <c r="C932" s="201"/>
      <c r="D932" s="201"/>
      <c r="E932" s="201"/>
      <c r="F932" s="201"/>
      <c r="G932" s="201"/>
      <c r="H932" s="201"/>
      <c r="I932" s="201"/>
    </row>
    <row r="933" spans="1:9">
      <c r="A933" s="166" t="str">
        <f>IF(C933="","",IF(COUNTIF($C$3:C933,C933)&gt;1,"",MAX($A$2:A932)+1))</f>
        <v/>
      </c>
      <c r="B933" s="167"/>
      <c r="C933" s="201"/>
      <c r="D933" s="201"/>
      <c r="E933" s="201"/>
      <c r="F933" s="201"/>
      <c r="G933" s="201"/>
      <c r="H933" s="201"/>
      <c r="I933" s="201"/>
    </row>
    <row r="934" spans="1:9">
      <c r="A934" s="166" t="str">
        <f>IF(C934="","",IF(COUNTIF($C$3:C934,C934)&gt;1,"",MAX($A$2:A933)+1))</f>
        <v/>
      </c>
      <c r="B934" s="167"/>
      <c r="C934" s="201"/>
      <c r="D934" s="201"/>
      <c r="E934" s="201"/>
      <c r="F934" s="201"/>
      <c r="G934" s="201"/>
      <c r="H934" s="201"/>
      <c r="I934" s="201"/>
    </row>
    <row r="935" spans="1:9">
      <c r="A935" s="166" t="str">
        <f>IF(C935="","",IF(COUNTIF($C$3:C935,C935)&gt;1,"",MAX($A$2:A934)+1))</f>
        <v/>
      </c>
      <c r="B935" s="167"/>
      <c r="C935" s="201"/>
      <c r="D935" s="201"/>
      <c r="E935" s="201"/>
      <c r="F935" s="201"/>
      <c r="G935" s="201"/>
      <c r="H935" s="201"/>
      <c r="I935" s="201"/>
    </row>
    <row r="936" spans="1:9">
      <c r="A936" s="166" t="str">
        <f>IF(C936="","",IF(COUNTIF($C$3:C936,C936)&gt;1,"",MAX($A$2:A935)+1))</f>
        <v/>
      </c>
      <c r="B936" s="167"/>
      <c r="C936" s="201"/>
      <c r="D936" s="201"/>
      <c r="E936" s="201"/>
      <c r="F936" s="201"/>
      <c r="G936" s="201"/>
      <c r="H936" s="201"/>
      <c r="I936" s="201"/>
    </row>
    <row r="937" spans="1:9">
      <c r="A937" s="166" t="str">
        <f>IF(C937="","",IF(COUNTIF($C$3:C937,C937)&gt;1,"",MAX($A$2:A936)+1))</f>
        <v/>
      </c>
      <c r="B937" s="167"/>
      <c r="C937" s="201"/>
      <c r="D937" s="201"/>
      <c r="E937" s="201"/>
      <c r="F937" s="201"/>
      <c r="G937" s="201"/>
      <c r="H937" s="201"/>
      <c r="I937" s="201"/>
    </row>
    <row r="938" spans="1:9">
      <c r="A938" s="166" t="str">
        <f>IF(C938="","",IF(COUNTIF($C$3:C938,C938)&gt;1,"",MAX($A$2:A937)+1))</f>
        <v/>
      </c>
      <c r="B938" s="167"/>
      <c r="C938" s="201"/>
      <c r="D938" s="201"/>
      <c r="E938" s="201"/>
      <c r="F938" s="201"/>
      <c r="G938" s="201"/>
      <c r="H938" s="201"/>
      <c r="I938" s="201"/>
    </row>
    <row r="939" spans="1:9">
      <c r="A939" s="166" t="str">
        <f>IF(C939="","",IF(COUNTIF($C$3:C939,C939)&gt;1,"",MAX($A$2:A938)+1))</f>
        <v/>
      </c>
      <c r="B939" s="167"/>
      <c r="C939" s="201"/>
      <c r="D939" s="201"/>
      <c r="E939" s="201"/>
      <c r="F939" s="201"/>
      <c r="G939" s="201"/>
      <c r="H939" s="201"/>
      <c r="I939" s="201"/>
    </row>
    <row r="940" spans="1:9">
      <c r="A940" s="166" t="str">
        <f>IF(C940="","",IF(COUNTIF($C$3:C940,C940)&gt;1,"",MAX($A$2:A939)+1))</f>
        <v/>
      </c>
      <c r="B940" s="167"/>
      <c r="C940" s="201"/>
      <c r="D940" s="201"/>
      <c r="E940" s="201"/>
      <c r="F940" s="201"/>
      <c r="G940" s="201"/>
      <c r="H940" s="201"/>
      <c r="I940" s="201"/>
    </row>
    <row r="941" spans="1:9">
      <c r="A941" s="166" t="str">
        <f>IF(C941="","",IF(COUNTIF($C$3:C941,C941)&gt;1,"",MAX($A$2:A940)+1))</f>
        <v/>
      </c>
      <c r="B941" s="167"/>
      <c r="C941" s="201"/>
      <c r="D941" s="201"/>
      <c r="E941" s="201"/>
      <c r="F941" s="201"/>
      <c r="G941" s="201"/>
      <c r="H941" s="201"/>
      <c r="I941" s="201"/>
    </row>
    <row r="942" spans="1:9">
      <c r="A942" s="166" t="str">
        <f>IF(C942="","",IF(COUNTIF($C$3:C942,C942)&gt;1,"",MAX($A$2:A941)+1))</f>
        <v/>
      </c>
      <c r="B942" s="167"/>
      <c r="C942" s="201"/>
      <c r="D942" s="201"/>
      <c r="E942" s="201"/>
      <c r="F942" s="201"/>
      <c r="G942" s="201"/>
      <c r="H942" s="201"/>
      <c r="I942" s="201"/>
    </row>
    <row r="943" spans="1:9">
      <c r="A943" s="166" t="str">
        <f>IF(C943="","",IF(COUNTIF($C$3:C943,C943)&gt;1,"",MAX($A$2:A942)+1))</f>
        <v/>
      </c>
      <c r="B943" s="167"/>
      <c r="C943" s="201"/>
      <c r="D943" s="201"/>
      <c r="E943" s="201"/>
      <c r="F943" s="201"/>
      <c r="G943" s="201"/>
      <c r="H943" s="201"/>
      <c r="I943" s="201"/>
    </row>
    <row r="944" spans="1:9">
      <c r="A944" s="166" t="str">
        <f>IF(C944="","",IF(COUNTIF($C$3:C944,C944)&gt;1,"",MAX($A$2:A943)+1))</f>
        <v/>
      </c>
      <c r="B944" s="167"/>
      <c r="C944" s="201"/>
      <c r="D944" s="201"/>
      <c r="E944" s="201"/>
      <c r="F944" s="201"/>
      <c r="G944" s="201"/>
      <c r="H944" s="201"/>
      <c r="I944" s="201"/>
    </row>
    <row r="945" spans="1:9">
      <c r="A945" s="166" t="str">
        <f>IF(C945="","",IF(COUNTIF($C$3:C945,C945)&gt;1,"",MAX($A$2:A944)+1))</f>
        <v/>
      </c>
      <c r="B945" s="167"/>
      <c r="C945" s="201"/>
      <c r="D945" s="201"/>
      <c r="E945" s="201"/>
      <c r="F945" s="201"/>
      <c r="G945" s="201"/>
      <c r="H945" s="201"/>
      <c r="I945" s="201"/>
    </row>
    <row r="946" spans="1:9">
      <c r="A946" s="166" t="str">
        <f>IF(C946="","",IF(COUNTIF($C$3:C946,C946)&gt;1,"",MAX($A$2:A945)+1))</f>
        <v/>
      </c>
      <c r="B946" s="167"/>
      <c r="C946" s="201"/>
      <c r="D946" s="201"/>
      <c r="E946" s="201"/>
      <c r="F946" s="201"/>
      <c r="G946" s="201"/>
      <c r="H946" s="201"/>
      <c r="I946" s="201"/>
    </row>
    <row r="947" spans="1:9">
      <c r="A947" s="166" t="str">
        <f>IF(C947="","",IF(COUNTIF($C$3:C947,C947)&gt;1,"",MAX($A$2:A946)+1))</f>
        <v/>
      </c>
      <c r="B947" s="167"/>
      <c r="C947" s="201"/>
      <c r="D947" s="201"/>
      <c r="E947" s="201"/>
      <c r="F947" s="201"/>
      <c r="G947" s="201"/>
      <c r="H947" s="201"/>
      <c r="I947" s="201"/>
    </row>
    <row r="948" spans="1:9">
      <c r="A948" s="166" t="str">
        <f>IF(C948="","",IF(COUNTIF($C$3:C948,C948)&gt;1,"",MAX($A$2:A947)+1))</f>
        <v/>
      </c>
      <c r="B948" s="167"/>
      <c r="C948" s="201"/>
      <c r="D948" s="201"/>
      <c r="E948" s="201"/>
      <c r="F948" s="201"/>
      <c r="G948" s="201"/>
      <c r="H948" s="201"/>
      <c r="I948" s="201"/>
    </row>
    <row r="949" spans="1:9">
      <c r="A949" s="166" t="str">
        <f>IF(C949="","",IF(COUNTIF($C$3:C949,C949)&gt;1,"",MAX($A$2:A948)+1))</f>
        <v/>
      </c>
      <c r="B949" s="167"/>
      <c r="C949" s="201"/>
      <c r="D949" s="201"/>
      <c r="E949" s="201"/>
      <c r="F949" s="201"/>
      <c r="G949" s="201"/>
      <c r="H949" s="201"/>
      <c r="I949" s="201"/>
    </row>
    <row r="950" spans="1:9">
      <c r="A950" s="166" t="str">
        <f>IF(C950="","",IF(COUNTIF($C$3:C950,C950)&gt;1,"",MAX($A$2:A949)+1))</f>
        <v/>
      </c>
      <c r="B950" s="167"/>
      <c r="C950" s="201"/>
      <c r="D950" s="201"/>
      <c r="E950" s="201"/>
      <c r="F950" s="201"/>
      <c r="G950" s="201"/>
      <c r="H950" s="201"/>
      <c r="I950" s="201"/>
    </row>
    <row r="951" spans="1:9">
      <c r="A951" s="166" t="str">
        <f>IF(C951="","",IF(COUNTIF($C$3:C951,C951)&gt;1,"",MAX($A$2:A950)+1))</f>
        <v/>
      </c>
      <c r="B951" s="167"/>
      <c r="C951" s="201"/>
      <c r="D951" s="201"/>
      <c r="E951" s="201"/>
      <c r="F951" s="201"/>
      <c r="G951" s="201"/>
      <c r="H951" s="201"/>
      <c r="I951" s="201"/>
    </row>
    <row r="952" spans="1:9">
      <c r="A952" s="166" t="str">
        <f>IF(C952="","",IF(COUNTIF($C$3:C952,C952)&gt;1,"",MAX($A$2:A951)+1))</f>
        <v/>
      </c>
      <c r="B952" s="167"/>
      <c r="C952" s="201"/>
      <c r="D952" s="201"/>
      <c r="E952" s="201"/>
      <c r="F952" s="201"/>
      <c r="G952" s="201"/>
      <c r="H952" s="201"/>
      <c r="I952" s="201"/>
    </row>
    <row r="953" spans="1:9">
      <c r="A953" s="166" t="str">
        <f>IF(C953="","",IF(COUNTIF($C$3:C953,C953)&gt;1,"",MAX($A$2:A952)+1))</f>
        <v/>
      </c>
      <c r="B953" s="167"/>
      <c r="C953" s="201"/>
      <c r="D953" s="201"/>
      <c r="E953" s="201"/>
      <c r="F953" s="201"/>
      <c r="G953" s="201"/>
      <c r="H953" s="201"/>
      <c r="I953" s="201"/>
    </row>
    <row r="954" spans="1:9">
      <c r="A954" s="166" t="str">
        <f>IF(C954="","",IF(COUNTIF($C$3:C954,C954)&gt;1,"",MAX($A$2:A953)+1))</f>
        <v/>
      </c>
      <c r="B954" s="167"/>
      <c r="C954" s="201"/>
      <c r="D954" s="201"/>
      <c r="E954" s="201"/>
      <c r="F954" s="201"/>
      <c r="G954" s="201"/>
      <c r="H954" s="201"/>
      <c r="I954" s="201"/>
    </row>
    <row r="955" spans="1:9">
      <c r="A955" s="166" t="str">
        <f>IF(C955="","",IF(COUNTIF($C$3:C955,C955)&gt;1,"",MAX($A$2:A954)+1))</f>
        <v/>
      </c>
      <c r="B955" s="167"/>
      <c r="C955" s="201"/>
      <c r="D955" s="201"/>
      <c r="E955" s="201"/>
      <c r="F955" s="201"/>
      <c r="G955" s="201"/>
      <c r="H955" s="201"/>
      <c r="I955" s="201"/>
    </row>
    <row r="956" spans="1:9">
      <c r="A956" s="166" t="str">
        <f>IF(C956="","",IF(COUNTIF($C$3:C956,C956)&gt;1,"",MAX($A$2:A955)+1))</f>
        <v/>
      </c>
      <c r="B956" s="167"/>
      <c r="C956" s="201"/>
      <c r="D956" s="201"/>
      <c r="E956" s="201"/>
      <c r="F956" s="201"/>
      <c r="G956" s="201"/>
      <c r="H956" s="201"/>
      <c r="I956" s="201"/>
    </row>
    <row r="957" spans="1:9">
      <c r="A957" s="166" t="str">
        <f>IF(C957="","",IF(COUNTIF($C$3:C957,C957)&gt;1,"",MAX($A$2:A956)+1))</f>
        <v/>
      </c>
      <c r="B957" s="167"/>
      <c r="C957" s="201"/>
      <c r="D957" s="201"/>
      <c r="E957" s="201"/>
      <c r="F957" s="201"/>
      <c r="G957" s="201"/>
      <c r="H957" s="201"/>
      <c r="I957" s="201"/>
    </row>
    <row r="958" spans="1:9">
      <c r="A958" s="166" t="str">
        <f>IF(C958="","",IF(COUNTIF($C$3:C958,C958)&gt;1,"",MAX($A$2:A957)+1))</f>
        <v/>
      </c>
      <c r="B958" s="167"/>
      <c r="C958" s="201"/>
      <c r="D958" s="201"/>
      <c r="E958" s="201"/>
      <c r="F958" s="201"/>
      <c r="G958" s="201"/>
      <c r="H958" s="201"/>
      <c r="I958" s="201"/>
    </row>
    <row r="959" spans="1:9">
      <c r="A959" s="166" t="str">
        <f>IF(C959="","",IF(COUNTIF($C$3:C959,C959)&gt;1,"",MAX($A$2:A958)+1))</f>
        <v/>
      </c>
      <c r="B959" s="167"/>
      <c r="C959" s="201"/>
      <c r="D959" s="201"/>
      <c r="E959" s="201"/>
      <c r="F959" s="201"/>
      <c r="G959" s="201"/>
      <c r="H959" s="201"/>
      <c r="I959" s="201"/>
    </row>
    <row r="960" spans="1:9">
      <c r="A960" s="166" t="str">
        <f>IF(C960="","",IF(COUNTIF($C$3:C960,C960)&gt;1,"",MAX($A$2:A959)+1))</f>
        <v/>
      </c>
      <c r="B960" s="167"/>
      <c r="C960" s="201"/>
      <c r="D960" s="201"/>
      <c r="E960" s="201"/>
      <c r="F960" s="201"/>
      <c r="G960" s="201"/>
      <c r="H960" s="201"/>
      <c r="I960" s="201"/>
    </row>
    <row r="961" spans="1:9">
      <c r="A961" s="166" t="str">
        <f>IF(C961="","",IF(COUNTIF($C$3:C961,C961)&gt;1,"",MAX($A$2:A960)+1))</f>
        <v/>
      </c>
      <c r="B961" s="167"/>
      <c r="C961" s="201"/>
      <c r="D961" s="201"/>
      <c r="E961" s="201"/>
      <c r="F961" s="201"/>
      <c r="G961" s="201"/>
      <c r="H961" s="201"/>
      <c r="I961" s="201"/>
    </row>
    <row r="962" spans="1:9">
      <c r="A962" s="166" t="str">
        <f>IF(C962="","",IF(COUNTIF($C$3:C962,C962)&gt;1,"",MAX($A$2:A961)+1))</f>
        <v/>
      </c>
      <c r="B962" s="167"/>
      <c r="C962" s="201"/>
      <c r="D962" s="201"/>
      <c r="E962" s="201"/>
      <c r="F962" s="201"/>
      <c r="G962" s="201"/>
      <c r="H962" s="201"/>
      <c r="I962" s="201"/>
    </row>
    <row r="963" spans="1:9">
      <c r="A963" s="166" t="str">
        <f>IF(C963="","",IF(COUNTIF($C$3:C963,C963)&gt;1,"",MAX($A$2:A962)+1))</f>
        <v/>
      </c>
      <c r="B963" s="167"/>
      <c r="C963" s="201"/>
      <c r="D963" s="201"/>
      <c r="E963" s="201"/>
      <c r="F963" s="201"/>
      <c r="G963" s="201"/>
      <c r="H963" s="201"/>
      <c r="I963" s="201"/>
    </row>
    <row r="964" spans="1:9">
      <c r="A964" s="166" t="str">
        <f>IF(C964="","",IF(COUNTIF($C$3:C964,C964)&gt;1,"",MAX($A$2:A963)+1))</f>
        <v/>
      </c>
      <c r="B964" s="167"/>
      <c r="C964" s="201"/>
      <c r="D964" s="201"/>
      <c r="E964" s="201"/>
      <c r="F964" s="201"/>
      <c r="G964" s="201"/>
      <c r="H964" s="201"/>
      <c r="I964" s="201"/>
    </row>
    <row r="965" spans="1:9">
      <c r="A965" s="166" t="str">
        <f>IF(C965="","",IF(COUNTIF($C$3:C965,C965)&gt;1,"",MAX($A$2:A964)+1))</f>
        <v/>
      </c>
      <c r="B965" s="167"/>
      <c r="C965" s="201"/>
      <c r="D965" s="201"/>
      <c r="E965" s="201"/>
      <c r="F965" s="201"/>
      <c r="G965" s="201"/>
      <c r="H965" s="201"/>
      <c r="I965" s="201"/>
    </row>
    <row r="966" spans="1:9">
      <c r="A966" s="166" t="str">
        <f>IF(C966="","",IF(COUNTIF($C$3:C966,C966)&gt;1,"",MAX($A$2:A965)+1))</f>
        <v/>
      </c>
      <c r="B966" s="167"/>
      <c r="C966" s="201"/>
      <c r="D966" s="201"/>
      <c r="E966" s="201"/>
      <c r="F966" s="201"/>
      <c r="G966" s="201"/>
      <c r="H966" s="201"/>
      <c r="I966" s="201"/>
    </row>
    <row r="967" spans="1:9">
      <c r="A967" s="166" t="str">
        <f>IF(C967="","",IF(COUNTIF($C$3:C967,C967)&gt;1,"",MAX($A$2:A966)+1))</f>
        <v/>
      </c>
      <c r="B967" s="167"/>
      <c r="C967" s="201"/>
      <c r="D967" s="201"/>
      <c r="E967" s="201"/>
      <c r="F967" s="201"/>
      <c r="G967" s="201"/>
      <c r="H967" s="201"/>
      <c r="I967" s="201"/>
    </row>
    <row r="968" spans="1:9">
      <c r="A968" s="166" t="str">
        <f>IF(C968="","",IF(COUNTIF($C$3:C968,C968)&gt;1,"",MAX($A$2:A967)+1))</f>
        <v/>
      </c>
      <c r="B968" s="167"/>
      <c r="C968" s="201"/>
      <c r="D968" s="201"/>
      <c r="E968" s="201"/>
      <c r="F968" s="201"/>
      <c r="G968" s="201"/>
      <c r="H968" s="201"/>
      <c r="I968" s="201"/>
    </row>
    <row r="969" spans="1:9">
      <c r="A969" s="166" t="str">
        <f>IF(C969="","",IF(COUNTIF($C$3:C969,C969)&gt;1,"",MAX($A$2:A968)+1))</f>
        <v/>
      </c>
      <c r="B969" s="167"/>
      <c r="C969" s="201"/>
      <c r="D969" s="201"/>
      <c r="E969" s="201"/>
      <c r="F969" s="201"/>
      <c r="G969" s="201"/>
      <c r="H969" s="201"/>
      <c r="I969" s="201"/>
    </row>
    <row r="970" spans="1:9">
      <c r="A970" s="166" t="str">
        <f>IF(C970="","",IF(COUNTIF($C$3:C970,C970)&gt;1,"",MAX($A$2:A969)+1))</f>
        <v/>
      </c>
      <c r="B970" s="167"/>
      <c r="C970" s="201"/>
      <c r="D970" s="201"/>
      <c r="E970" s="201"/>
      <c r="F970" s="201"/>
      <c r="G970" s="201"/>
      <c r="H970" s="201"/>
      <c r="I970" s="201"/>
    </row>
    <row r="971" spans="1:9">
      <c r="A971" s="166" t="str">
        <f>IF(C971="","",IF(COUNTIF($C$3:C971,C971)&gt;1,"",MAX($A$2:A970)+1))</f>
        <v/>
      </c>
      <c r="B971" s="167"/>
      <c r="C971" s="201"/>
      <c r="D971" s="201"/>
      <c r="E971" s="201"/>
      <c r="F971" s="201"/>
      <c r="G971" s="201"/>
      <c r="H971" s="201"/>
      <c r="I971" s="201"/>
    </row>
    <row r="972" spans="1:9">
      <c r="A972" s="166" t="str">
        <f>IF(C972="","",IF(COUNTIF($C$3:C972,C972)&gt;1,"",MAX($A$2:A971)+1))</f>
        <v/>
      </c>
      <c r="B972" s="167"/>
      <c r="C972" s="201"/>
      <c r="D972" s="201"/>
      <c r="E972" s="201"/>
      <c r="F972" s="201"/>
      <c r="G972" s="201"/>
      <c r="H972" s="201"/>
      <c r="I972" s="201"/>
    </row>
    <row r="973" spans="1:9">
      <c r="A973" s="166" t="str">
        <f>IF(C973="","",IF(COUNTIF($C$3:C973,C973)&gt;1,"",MAX($A$2:A972)+1))</f>
        <v/>
      </c>
      <c r="B973" s="167"/>
      <c r="C973" s="201"/>
      <c r="D973" s="201"/>
      <c r="E973" s="201"/>
      <c r="F973" s="201"/>
      <c r="G973" s="201"/>
      <c r="H973" s="201"/>
      <c r="I973" s="201"/>
    </row>
    <row r="974" spans="1:9">
      <c r="A974" s="166" t="str">
        <f>IF(C974="","",IF(COUNTIF($C$3:C974,C974)&gt;1,"",MAX($A$2:A973)+1))</f>
        <v/>
      </c>
      <c r="B974" s="167"/>
      <c r="C974" s="201"/>
      <c r="D974" s="201"/>
      <c r="E974" s="201"/>
      <c r="F974" s="201"/>
      <c r="G974" s="201"/>
      <c r="H974" s="201"/>
      <c r="I974" s="201"/>
    </row>
    <row r="975" spans="1:9">
      <c r="A975" s="166" t="str">
        <f>IF(C975="","",IF(COUNTIF($C$3:C975,C975)&gt;1,"",MAX($A$2:A974)+1))</f>
        <v/>
      </c>
      <c r="B975" s="167"/>
      <c r="C975" s="201"/>
      <c r="D975" s="201"/>
      <c r="E975" s="201"/>
      <c r="F975" s="201"/>
      <c r="G975" s="201"/>
      <c r="H975" s="201"/>
      <c r="I975" s="201"/>
    </row>
    <row r="976" spans="1:9">
      <c r="A976" s="166" t="str">
        <f>IF(C976="","",IF(COUNTIF($C$3:C976,C976)&gt;1,"",MAX($A$2:A975)+1))</f>
        <v/>
      </c>
      <c r="B976" s="167"/>
      <c r="C976" s="201"/>
      <c r="D976" s="201"/>
      <c r="E976" s="201"/>
      <c r="F976" s="201"/>
      <c r="G976" s="201"/>
      <c r="H976" s="201"/>
      <c r="I976" s="201"/>
    </row>
    <row r="977" spans="1:9">
      <c r="A977" s="166" t="str">
        <f>IF(C977="","",IF(COUNTIF($C$3:C977,C977)&gt;1,"",MAX($A$2:A976)+1))</f>
        <v/>
      </c>
      <c r="B977" s="167"/>
      <c r="C977" s="201"/>
      <c r="D977" s="201"/>
      <c r="E977" s="201"/>
      <c r="F977" s="201"/>
      <c r="G977" s="201"/>
      <c r="H977" s="201"/>
      <c r="I977" s="201"/>
    </row>
    <row r="978" spans="1:9">
      <c r="A978" s="166" t="str">
        <f>IF(C978="","",IF(COUNTIF($C$3:C978,C978)&gt;1,"",MAX($A$2:A977)+1))</f>
        <v/>
      </c>
      <c r="B978" s="167"/>
      <c r="C978" s="201"/>
      <c r="D978" s="201"/>
      <c r="E978" s="201"/>
      <c r="F978" s="201"/>
      <c r="G978" s="201"/>
      <c r="H978" s="201"/>
      <c r="I978" s="201"/>
    </row>
    <row r="979" spans="1:9">
      <c r="A979" s="166" t="str">
        <f>IF(C979="","",IF(COUNTIF($C$3:C979,C979)&gt;1,"",MAX($A$2:A978)+1))</f>
        <v/>
      </c>
      <c r="B979" s="167"/>
      <c r="C979" s="201"/>
      <c r="D979" s="201"/>
      <c r="E979" s="201"/>
      <c r="F979" s="201"/>
      <c r="G979" s="201"/>
      <c r="H979" s="201"/>
      <c r="I979" s="201"/>
    </row>
    <row r="980" spans="1:9">
      <c r="A980" s="166" t="str">
        <f>IF(C980="","",IF(COUNTIF($C$3:C980,C980)&gt;1,"",MAX($A$2:A979)+1))</f>
        <v/>
      </c>
      <c r="B980" s="167"/>
      <c r="C980" s="201"/>
      <c r="D980" s="201"/>
      <c r="E980" s="201"/>
      <c r="F980" s="201"/>
      <c r="G980" s="201"/>
      <c r="H980" s="201"/>
      <c r="I980" s="201"/>
    </row>
    <row r="981" spans="1:9">
      <c r="A981" s="166" t="str">
        <f>IF(C981="","",IF(COUNTIF($C$3:C981,C981)&gt;1,"",MAX($A$2:A980)+1))</f>
        <v/>
      </c>
      <c r="B981" s="167"/>
      <c r="C981" s="201"/>
      <c r="D981" s="201"/>
      <c r="E981" s="201"/>
      <c r="F981" s="201"/>
      <c r="G981" s="201"/>
      <c r="H981" s="201"/>
      <c r="I981" s="201"/>
    </row>
    <row r="982" spans="1:9">
      <c r="A982" s="166" t="str">
        <f>IF(C982="","",IF(COUNTIF($C$3:C982,C982)&gt;1,"",MAX($A$2:A981)+1))</f>
        <v/>
      </c>
      <c r="B982" s="167"/>
      <c r="C982" s="201"/>
      <c r="D982" s="201"/>
      <c r="E982" s="201"/>
      <c r="F982" s="201"/>
      <c r="G982" s="201"/>
      <c r="H982" s="201"/>
      <c r="I982" s="201"/>
    </row>
    <row r="983" spans="1:9">
      <c r="A983" s="166" t="str">
        <f>IF(C983="","",IF(COUNTIF($C$3:C983,C983)&gt;1,"",MAX($A$2:A982)+1))</f>
        <v/>
      </c>
      <c r="B983" s="167"/>
      <c r="C983" s="201"/>
      <c r="D983" s="201"/>
      <c r="E983" s="201"/>
      <c r="F983" s="201"/>
      <c r="G983" s="201"/>
      <c r="H983" s="201"/>
      <c r="I983" s="201"/>
    </row>
    <row r="984" spans="1:9">
      <c r="A984" s="166" t="str">
        <f>IF(C984="","",IF(COUNTIF($C$3:C984,C984)&gt;1,"",MAX($A$2:A983)+1))</f>
        <v/>
      </c>
      <c r="B984" s="167"/>
      <c r="C984" s="201"/>
      <c r="D984" s="201"/>
      <c r="E984" s="201"/>
      <c r="F984" s="201"/>
      <c r="G984" s="201"/>
      <c r="H984" s="201"/>
      <c r="I984" s="201"/>
    </row>
    <row r="985" spans="1:9">
      <c r="A985" s="166" t="str">
        <f>IF(C985="","",IF(COUNTIF($C$3:C985,C985)&gt;1,"",MAX($A$2:A984)+1))</f>
        <v/>
      </c>
      <c r="B985" s="167"/>
      <c r="C985" s="201"/>
      <c r="D985" s="201"/>
      <c r="E985" s="201"/>
      <c r="F985" s="201"/>
      <c r="G985" s="201"/>
      <c r="H985" s="201"/>
      <c r="I985" s="201"/>
    </row>
    <row r="986" spans="1:9">
      <c r="A986" s="166" t="str">
        <f>IF(C986="","",IF(COUNTIF($C$3:C986,C986)&gt;1,"",MAX($A$2:A985)+1))</f>
        <v/>
      </c>
      <c r="B986" s="167"/>
      <c r="C986" s="201"/>
      <c r="D986" s="201"/>
      <c r="E986" s="201"/>
      <c r="F986" s="201"/>
      <c r="G986" s="201"/>
      <c r="H986" s="201"/>
      <c r="I986" s="201"/>
    </row>
    <row r="987" spans="1:9">
      <c r="A987" s="166" t="str">
        <f>IF(C987="","",IF(COUNTIF($C$3:C987,C987)&gt;1,"",MAX($A$2:A986)+1))</f>
        <v/>
      </c>
      <c r="B987" s="167"/>
      <c r="C987" s="201"/>
      <c r="D987" s="201"/>
      <c r="E987" s="201"/>
      <c r="F987" s="201"/>
      <c r="G987" s="201"/>
      <c r="H987" s="201"/>
      <c r="I987" s="201"/>
    </row>
    <row r="988" spans="1:9">
      <c r="A988" s="166" t="str">
        <f>IF(C988="","",IF(COUNTIF($C$3:C988,C988)&gt;1,"",MAX($A$2:A987)+1))</f>
        <v/>
      </c>
      <c r="B988" s="167"/>
      <c r="C988" s="201"/>
      <c r="D988" s="201"/>
      <c r="E988" s="201"/>
      <c r="F988" s="201"/>
      <c r="G988" s="201"/>
      <c r="H988" s="201"/>
      <c r="I988" s="201"/>
    </row>
    <row r="989" spans="1:9">
      <c r="A989" s="166" t="str">
        <f>IF(C989="","",IF(COUNTIF($C$3:C989,C989)&gt;1,"",MAX($A$2:A988)+1))</f>
        <v/>
      </c>
      <c r="B989" s="167"/>
      <c r="C989" s="201"/>
      <c r="D989" s="201"/>
      <c r="E989" s="201"/>
      <c r="F989" s="201"/>
      <c r="G989" s="201"/>
      <c r="H989" s="201"/>
      <c r="I989" s="201"/>
    </row>
    <row r="990" spans="1:9">
      <c r="A990" s="166" t="str">
        <f>IF(C990="","",IF(COUNTIF($C$3:C990,C990)&gt;1,"",MAX($A$2:A989)+1))</f>
        <v/>
      </c>
      <c r="B990" s="167"/>
      <c r="C990" s="201"/>
      <c r="D990" s="201"/>
      <c r="E990" s="201"/>
      <c r="F990" s="201"/>
      <c r="G990" s="201"/>
      <c r="H990" s="201"/>
      <c r="I990" s="201"/>
    </row>
    <row r="991" spans="1:9">
      <c r="A991" s="166" t="str">
        <f>IF(C991="","",IF(COUNTIF($C$3:C991,C991)&gt;1,"",MAX($A$2:A990)+1))</f>
        <v/>
      </c>
      <c r="B991" s="167"/>
      <c r="C991" s="201"/>
      <c r="D991" s="201"/>
      <c r="E991" s="201"/>
      <c r="F991" s="201"/>
      <c r="G991" s="201"/>
      <c r="H991" s="201"/>
      <c r="I991" s="201"/>
    </row>
    <row r="992" spans="1:9">
      <c r="A992" s="166" t="str">
        <f>IF(C992="","",IF(COUNTIF($C$3:C992,C992)&gt;1,"",MAX($A$2:A991)+1))</f>
        <v/>
      </c>
      <c r="B992" s="167"/>
      <c r="C992" s="201"/>
      <c r="D992" s="201"/>
      <c r="E992" s="201"/>
      <c r="F992" s="201"/>
      <c r="G992" s="201"/>
      <c r="H992" s="201"/>
      <c r="I992" s="201"/>
    </row>
    <row r="993" spans="1:9">
      <c r="A993" s="166" t="str">
        <f>IF(C993="","",IF(COUNTIF($C$3:C993,C993)&gt;1,"",MAX($A$2:A992)+1))</f>
        <v/>
      </c>
      <c r="B993" s="167"/>
      <c r="C993" s="201"/>
      <c r="D993" s="201"/>
      <c r="E993" s="201"/>
      <c r="F993" s="201"/>
      <c r="G993" s="201"/>
      <c r="H993" s="201"/>
      <c r="I993" s="201"/>
    </row>
    <row r="994" spans="1:9">
      <c r="A994" s="166" t="str">
        <f>IF(C994="","",IF(COUNTIF($C$3:C994,C994)&gt;1,"",MAX($A$2:A993)+1))</f>
        <v/>
      </c>
      <c r="B994" s="167"/>
      <c r="C994" s="201"/>
      <c r="D994" s="201"/>
      <c r="E994" s="201"/>
      <c r="F994" s="201"/>
      <c r="G994" s="201"/>
      <c r="H994" s="201"/>
      <c r="I994" s="201"/>
    </row>
    <row r="995" spans="1:9">
      <c r="A995" s="166" t="str">
        <f>IF(C995="","",IF(COUNTIF($C$3:C995,C995)&gt;1,"",MAX($A$2:A994)+1))</f>
        <v/>
      </c>
      <c r="B995" s="167"/>
      <c r="C995" s="201"/>
      <c r="D995" s="201"/>
      <c r="E995" s="201"/>
      <c r="F995" s="201"/>
      <c r="G995" s="201"/>
      <c r="H995" s="201"/>
      <c r="I995" s="201"/>
    </row>
    <row r="996" spans="1:9">
      <c r="A996" s="166" t="str">
        <f>IF(C996="","",IF(COUNTIF($C$3:C996,C996)&gt;1,"",MAX($A$2:A995)+1))</f>
        <v/>
      </c>
      <c r="B996" s="167"/>
      <c r="C996" s="201"/>
      <c r="D996" s="201"/>
      <c r="E996" s="201"/>
      <c r="F996" s="201"/>
      <c r="G996" s="201"/>
      <c r="H996" s="201"/>
      <c r="I996" s="201"/>
    </row>
    <row r="997" spans="1:9">
      <c r="A997" s="166" t="str">
        <f>IF(C997="","",IF(COUNTIF($C$3:C997,C997)&gt;1,"",MAX($A$2:A996)+1))</f>
        <v/>
      </c>
      <c r="B997" s="167"/>
      <c r="C997" s="201"/>
      <c r="D997" s="201"/>
      <c r="E997" s="201"/>
      <c r="F997" s="201"/>
      <c r="G997" s="201"/>
      <c r="H997" s="201"/>
      <c r="I997" s="201"/>
    </row>
    <row r="998" spans="1:9">
      <c r="A998" s="166" t="str">
        <f>IF(C998="","",IF(COUNTIF($C$3:C998,C998)&gt;1,"",MAX($A$2:A997)+1))</f>
        <v/>
      </c>
      <c r="B998" s="167"/>
      <c r="C998" s="201"/>
      <c r="D998" s="201"/>
      <c r="E998" s="201"/>
      <c r="F998" s="201"/>
      <c r="G998" s="201"/>
      <c r="H998" s="201"/>
      <c r="I998" s="201"/>
    </row>
    <row r="999" spans="1:9">
      <c r="A999" s="166" t="str">
        <f>IF(C999="","",IF(COUNTIF($C$3:C999,C999)&gt;1,"",MAX($A$2:A998)+1))</f>
        <v/>
      </c>
      <c r="B999" s="167"/>
      <c r="C999" s="201"/>
      <c r="D999" s="201"/>
      <c r="E999" s="201"/>
      <c r="F999" s="201"/>
      <c r="G999" s="201"/>
      <c r="H999" s="201"/>
      <c r="I999" s="201"/>
    </row>
    <row r="1000" spans="1:9">
      <c r="A1000" s="166" t="str">
        <f>IF(C1000="","",IF(COUNTIF($C$3:C1000,C1000)&gt;1,"",MAX($A$2:A999)+1))</f>
        <v/>
      </c>
      <c r="B1000" s="167"/>
      <c r="C1000" s="201"/>
      <c r="D1000" s="201"/>
      <c r="E1000" s="201"/>
      <c r="F1000" s="201"/>
      <c r="G1000" s="201"/>
      <c r="H1000" s="201"/>
      <c r="I1000" s="201"/>
    </row>
    <row r="1001" spans="1:9">
      <c r="A1001" s="166" t="str">
        <f>IF(C1001="","",IF(COUNTIF($C$3:C1001,C1001)&gt;1,"",MAX($A$2:A1000)+1))</f>
        <v/>
      </c>
      <c r="B1001" s="167"/>
      <c r="C1001" s="201"/>
      <c r="D1001" s="201"/>
      <c r="E1001" s="201"/>
      <c r="F1001" s="201"/>
      <c r="G1001" s="201"/>
      <c r="H1001" s="201"/>
      <c r="I1001" s="201"/>
    </row>
    <row r="1002" spans="1:9">
      <c r="A1002" s="166" t="str">
        <f>IF(C1002="","",IF(COUNTIF($C$3:C1002,C1002)&gt;1,"",MAX($A$2:A1001)+1))</f>
        <v/>
      </c>
      <c r="B1002" s="167"/>
      <c r="C1002" s="201"/>
      <c r="D1002" s="201"/>
      <c r="E1002" s="201"/>
      <c r="F1002" s="201"/>
      <c r="G1002" s="201"/>
      <c r="H1002" s="201"/>
      <c r="I1002" s="201"/>
    </row>
    <row r="1003" spans="1:9">
      <c r="A1003" s="166" t="str">
        <f>IF(C1003="","",IF(COUNTIF($C$3:C1003,C1003)&gt;1,"",MAX($A$2:A1002)+1))</f>
        <v/>
      </c>
      <c r="B1003" s="167"/>
      <c r="C1003" s="201"/>
      <c r="D1003" s="201"/>
      <c r="E1003" s="201"/>
      <c r="F1003" s="201"/>
      <c r="G1003" s="201"/>
      <c r="H1003" s="201"/>
      <c r="I1003" s="201"/>
    </row>
    <row r="1004" spans="1:9">
      <c r="A1004" s="166" t="str">
        <f>IF(C1004="","",IF(COUNTIF($C$3:C1004,C1004)&gt;1,"",MAX($A$2:A1003)+1))</f>
        <v/>
      </c>
      <c r="B1004" s="167"/>
      <c r="C1004" s="201"/>
      <c r="D1004" s="201"/>
      <c r="E1004" s="201"/>
      <c r="F1004" s="201"/>
      <c r="G1004" s="201"/>
      <c r="H1004" s="201"/>
      <c r="I1004" s="201"/>
    </row>
    <row r="1005" spans="1:9">
      <c r="A1005" s="166" t="str">
        <f>IF(C1005="","",IF(COUNTIF($C$3:C1005,C1005)&gt;1,"",MAX($A$2:A1004)+1))</f>
        <v/>
      </c>
      <c r="B1005" s="167"/>
      <c r="C1005" s="201"/>
      <c r="D1005" s="201"/>
      <c r="E1005" s="201"/>
      <c r="F1005" s="201"/>
      <c r="G1005" s="201"/>
      <c r="H1005" s="201"/>
      <c r="I1005" s="201"/>
    </row>
    <row r="1006" spans="1:9">
      <c r="A1006" s="166" t="str">
        <f>IF(C1006="","",IF(COUNTIF($C$3:C1006,C1006)&gt;1,"",MAX($A$2:A1005)+1))</f>
        <v/>
      </c>
      <c r="B1006" s="167"/>
      <c r="C1006" s="201"/>
      <c r="D1006" s="201"/>
      <c r="E1006" s="201"/>
      <c r="F1006" s="201"/>
      <c r="G1006" s="201"/>
      <c r="H1006" s="201"/>
      <c r="I1006" s="201"/>
    </row>
    <row r="1007" spans="1:9">
      <c r="A1007" s="166" t="str">
        <f>IF(C1007="","",IF(COUNTIF($C$3:C1007,C1007)&gt;1,"",MAX($A$2:A1006)+1))</f>
        <v/>
      </c>
      <c r="B1007" s="167"/>
      <c r="C1007" s="201"/>
      <c r="D1007" s="201"/>
      <c r="E1007" s="201"/>
      <c r="F1007" s="201"/>
      <c r="G1007" s="201"/>
      <c r="H1007" s="201"/>
      <c r="I1007" s="201"/>
    </row>
    <row r="1008" spans="1:9">
      <c r="A1008" s="166" t="str">
        <f>IF(C1008="","",IF(COUNTIF($C$3:C1008,C1008)&gt;1,"",MAX($A$2:A1007)+1))</f>
        <v/>
      </c>
      <c r="B1008" s="167"/>
      <c r="C1008" s="201"/>
      <c r="D1008" s="201"/>
      <c r="E1008" s="201"/>
      <c r="F1008" s="201"/>
      <c r="G1008" s="201"/>
      <c r="H1008" s="201"/>
      <c r="I1008" s="201"/>
    </row>
    <row r="1009" spans="1:9">
      <c r="A1009" s="166" t="str">
        <f>IF(C1009="","",IF(COUNTIF($C$3:C1009,C1009)&gt;1,"",MAX($A$2:A1008)+1))</f>
        <v/>
      </c>
      <c r="B1009" s="167"/>
      <c r="C1009" s="201"/>
      <c r="D1009" s="201"/>
      <c r="E1009" s="201"/>
      <c r="F1009" s="201"/>
      <c r="G1009" s="201"/>
      <c r="H1009" s="201"/>
      <c r="I1009" s="201"/>
    </row>
    <row r="1010" spans="1:9">
      <c r="A1010" s="166" t="str">
        <f>IF(C1010="","",IF(COUNTIF($C$3:C1010,C1010)&gt;1,"",MAX($A$2:A1009)+1))</f>
        <v/>
      </c>
      <c r="B1010" s="167"/>
      <c r="C1010" s="201"/>
      <c r="D1010" s="201"/>
      <c r="E1010" s="201"/>
      <c r="F1010" s="201"/>
      <c r="G1010" s="201"/>
      <c r="H1010" s="201"/>
      <c r="I1010" s="201"/>
    </row>
    <row r="1011" spans="1:9">
      <c r="A1011" s="166" t="str">
        <f>IF(C1011="","",IF(COUNTIF($C$3:C1011,C1011)&gt;1,"",MAX($A$2:A1010)+1))</f>
        <v/>
      </c>
      <c r="B1011" s="167"/>
      <c r="C1011" s="201"/>
      <c r="D1011" s="201"/>
      <c r="E1011" s="201"/>
      <c r="F1011" s="201"/>
      <c r="G1011" s="201"/>
      <c r="H1011" s="201"/>
      <c r="I1011" s="201"/>
    </row>
    <row r="1012" spans="1:9">
      <c r="A1012" s="166" t="str">
        <f>IF(C1012="","",IF(COUNTIF($C$3:C1012,C1012)&gt;1,"",MAX($A$2:A1011)+1))</f>
        <v/>
      </c>
      <c r="B1012" s="167"/>
      <c r="C1012" s="201"/>
      <c r="D1012" s="201"/>
      <c r="E1012" s="201"/>
      <c r="F1012" s="201"/>
      <c r="G1012" s="201"/>
      <c r="H1012" s="201"/>
      <c r="I1012" s="201"/>
    </row>
    <row r="1013" spans="1:9">
      <c r="A1013" s="166" t="str">
        <f>IF(C1013="","",IF(COUNTIF($C$3:C1013,C1013)&gt;1,"",MAX($A$2:A1012)+1))</f>
        <v/>
      </c>
      <c r="B1013" s="167"/>
      <c r="C1013" s="201"/>
      <c r="D1013" s="201"/>
      <c r="E1013" s="201"/>
      <c r="F1013" s="201"/>
      <c r="G1013" s="201"/>
      <c r="H1013" s="201"/>
      <c r="I1013" s="201"/>
    </row>
    <row r="1014" spans="1:9">
      <c r="A1014" s="166" t="str">
        <f>IF(C1014="","",IF(COUNTIF($C$3:C1014,C1014)&gt;1,"",MAX($A$2:A1013)+1))</f>
        <v/>
      </c>
      <c r="B1014" s="167"/>
      <c r="C1014" s="201"/>
      <c r="D1014" s="201"/>
      <c r="E1014" s="201"/>
      <c r="F1014" s="201"/>
      <c r="G1014" s="201"/>
      <c r="H1014" s="201"/>
      <c r="I1014" s="201"/>
    </row>
    <row r="1015" spans="1:9">
      <c r="A1015" s="166" t="str">
        <f>IF(C1015="","",IF(COUNTIF($C$3:C1015,C1015)&gt;1,"",MAX($A$2:A1014)+1))</f>
        <v/>
      </c>
      <c r="B1015" s="167"/>
      <c r="C1015" s="201"/>
      <c r="D1015" s="201"/>
      <c r="E1015" s="201"/>
      <c r="F1015" s="201"/>
      <c r="G1015" s="201"/>
      <c r="H1015" s="201"/>
      <c r="I1015" s="201"/>
    </row>
    <row r="1016" spans="1:9">
      <c r="A1016" s="166" t="str">
        <f>IF(C1016="","",IF(COUNTIF($C$3:C1016,C1016)&gt;1,"",MAX($A$2:A1015)+1))</f>
        <v/>
      </c>
      <c r="B1016" s="167"/>
      <c r="C1016" s="201"/>
      <c r="D1016" s="201"/>
      <c r="E1016" s="201"/>
      <c r="F1016" s="201"/>
      <c r="G1016" s="201"/>
      <c r="H1016" s="201"/>
      <c r="I1016" s="201"/>
    </row>
    <row r="1017" spans="1:9">
      <c r="A1017" s="166" t="str">
        <f>IF(C1017="","",IF(COUNTIF($C$3:C1017,C1017)&gt;1,"",MAX($A$2:A1016)+1))</f>
        <v/>
      </c>
      <c r="B1017" s="167"/>
      <c r="C1017" s="201"/>
      <c r="D1017" s="201"/>
      <c r="E1017" s="201"/>
      <c r="F1017" s="201"/>
      <c r="G1017" s="201"/>
      <c r="H1017" s="201"/>
      <c r="I1017" s="201"/>
    </row>
    <row r="1018" spans="1:9">
      <c r="A1018" s="166" t="str">
        <f>IF(C1018="","",IF(COUNTIF($C$3:C1018,C1018)&gt;1,"",MAX($A$2:A1017)+1))</f>
        <v/>
      </c>
      <c r="B1018" s="167"/>
      <c r="C1018" s="201"/>
      <c r="D1018" s="201"/>
      <c r="E1018" s="201"/>
      <c r="F1018" s="201"/>
      <c r="G1018" s="201"/>
      <c r="H1018" s="201"/>
      <c r="I1018" s="201"/>
    </row>
    <row r="1019" spans="1:9">
      <c r="A1019" s="166" t="str">
        <f>IF(C1019="","",IF(COUNTIF($C$3:C1019,C1019)&gt;1,"",MAX($A$2:A1018)+1))</f>
        <v/>
      </c>
      <c r="B1019" s="167"/>
      <c r="C1019" s="201"/>
      <c r="D1019" s="201"/>
      <c r="E1019" s="201"/>
      <c r="F1019" s="201"/>
      <c r="G1019" s="201"/>
      <c r="H1019" s="201"/>
      <c r="I1019" s="201"/>
    </row>
    <row r="1020" spans="1:9">
      <c r="A1020" s="166" t="str">
        <f>IF(C1020="","",IF(COUNTIF($C$3:C1020,C1020)&gt;1,"",MAX($A$2:A1019)+1))</f>
        <v/>
      </c>
      <c r="B1020" s="167"/>
      <c r="C1020" s="201"/>
      <c r="D1020" s="201"/>
      <c r="E1020" s="201"/>
      <c r="F1020" s="201"/>
      <c r="G1020" s="201"/>
      <c r="H1020" s="201"/>
      <c r="I1020" s="201"/>
    </row>
    <row r="1021" spans="1:9">
      <c r="A1021" s="166" t="str">
        <f>IF(C1021="","",IF(COUNTIF($C$3:C1021,C1021)&gt;1,"",MAX($A$2:A1020)+1))</f>
        <v/>
      </c>
      <c r="B1021" s="167"/>
      <c r="C1021" s="201"/>
      <c r="D1021" s="201"/>
      <c r="E1021" s="201"/>
      <c r="F1021" s="201"/>
      <c r="G1021" s="201"/>
      <c r="H1021" s="201"/>
      <c r="I1021" s="201"/>
    </row>
    <row r="1022" spans="1:9">
      <c r="A1022" s="166" t="str">
        <f>IF(C1022="","",IF(COUNTIF($C$3:C1022,C1022)&gt;1,"",MAX($A$2:A1021)+1))</f>
        <v/>
      </c>
      <c r="B1022" s="167"/>
      <c r="C1022" s="201"/>
      <c r="D1022" s="201"/>
      <c r="E1022" s="201"/>
      <c r="F1022" s="201"/>
      <c r="G1022" s="201"/>
      <c r="H1022" s="201"/>
      <c r="I1022" s="201"/>
    </row>
    <row r="1023" spans="1:9">
      <c r="A1023" s="166" t="str">
        <f>IF(C1023="","",IF(COUNTIF($C$3:C1023,C1023)&gt;1,"",MAX($A$2:A1022)+1))</f>
        <v/>
      </c>
      <c r="B1023" s="167"/>
      <c r="C1023" s="201"/>
      <c r="D1023" s="201"/>
      <c r="E1023" s="201"/>
      <c r="F1023" s="201"/>
      <c r="G1023" s="201"/>
      <c r="H1023" s="201"/>
      <c r="I1023" s="201"/>
    </row>
    <row r="1024" spans="1:9">
      <c r="A1024" s="166" t="str">
        <f>IF(C1024="","",IF(COUNTIF($C$3:C1024,C1024)&gt;1,"",MAX($A$2:A1023)+1))</f>
        <v/>
      </c>
      <c r="B1024" s="167"/>
      <c r="C1024" s="201"/>
      <c r="D1024" s="201"/>
      <c r="E1024" s="201"/>
      <c r="F1024" s="201"/>
      <c r="G1024" s="201"/>
      <c r="H1024" s="201"/>
      <c r="I1024" s="201"/>
    </row>
    <row r="1025" spans="1:9">
      <c r="A1025" s="166" t="str">
        <f>IF(C1025="","",IF(COUNTIF($C$3:C1025,C1025)&gt;1,"",MAX($A$2:A1024)+1))</f>
        <v/>
      </c>
      <c r="B1025" s="167"/>
      <c r="C1025" s="201"/>
      <c r="D1025" s="201"/>
      <c r="E1025" s="201"/>
      <c r="F1025" s="201"/>
      <c r="G1025" s="201"/>
      <c r="H1025" s="201"/>
      <c r="I1025" s="201"/>
    </row>
    <row r="1026" spans="1:9">
      <c r="A1026" s="166" t="str">
        <f>IF(C1026="","",IF(COUNTIF($C$3:C1026,C1026)&gt;1,"",MAX($A$2:A1025)+1))</f>
        <v/>
      </c>
      <c r="B1026" s="167"/>
      <c r="C1026" s="201"/>
      <c r="D1026" s="201"/>
      <c r="E1026" s="201"/>
      <c r="F1026" s="201"/>
      <c r="G1026" s="201"/>
      <c r="H1026" s="201"/>
      <c r="I1026" s="201"/>
    </row>
    <row r="1027" spans="1:9">
      <c r="A1027" s="166" t="str">
        <f>IF(C1027="","",IF(COUNTIF($C$3:C1027,C1027)&gt;1,"",MAX($A$2:A1026)+1))</f>
        <v/>
      </c>
      <c r="B1027" s="167"/>
      <c r="C1027" s="201"/>
      <c r="D1027" s="201"/>
      <c r="E1027" s="201"/>
      <c r="F1027" s="201"/>
      <c r="G1027" s="201"/>
      <c r="H1027" s="201"/>
      <c r="I1027" s="201"/>
    </row>
    <row r="1028" spans="1:9">
      <c r="A1028" s="166" t="str">
        <f>IF(C1028="","",IF(COUNTIF($C$3:C1028,C1028)&gt;1,"",MAX($A$2:A1027)+1))</f>
        <v/>
      </c>
      <c r="B1028" s="167"/>
      <c r="C1028" s="201"/>
      <c r="D1028" s="201"/>
      <c r="E1028" s="201"/>
      <c r="F1028" s="201"/>
      <c r="G1028" s="201"/>
      <c r="H1028" s="201"/>
      <c r="I1028" s="201"/>
    </row>
    <row r="1029" spans="1:9">
      <c r="A1029" s="166" t="str">
        <f>IF(C1029="","",IF(COUNTIF($C$3:C1029,C1029)&gt;1,"",MAX($A$2:A1028)+1))</f>
        <v/>
      </c>
      <c r="B1029" s="167"/>
      <c r="C1029" s="201"/>
      <c r="D1029" s="201"/>
      <c r="E1029" s="201"/>
      <c r="F1029" s="201"/>
      <c r="G1029" s="201"/>
      <c r="H1029" s="201"/>
      <c r="I1029" s="201"/>
    </row>
    <row r="1030" spans="1:9">
      <c r="A1030" s="166" t="str">
        <f>IF(C1030="","",IF(COUNTIF($C$3:C1030,C1030)&gt;1,"",MAX($A$2:A1029)+1))</f>
        <v/>
      </c>
      <c r="B1030" s="167"/>
      <c r="C1030" s="201"/>
      <c r="D1030" s="201"/>
      <c r="E1030" s="201"/>
      <c r="F1030" s="201"/>
      <c r="G1030" s="201"/>
      <c r="H1030" s="201"/>
      <c r="I1030" s="201"/>
    </row>
    <row r="1031" spans="1:9">
      <c r="A1031" s="166" t="str">
        <f>IF(C1031="","",IF(COUNTIF($C$3:C1031,C1031)&gt;1,"",MAX($A$2:A1030)+1))</f>
        <v/>
      </c>
      <c r="B1031" s="167"/>
      <c r="C1031" s="201"/>
      <c r="D1031" s="201"/>
      <c r="E1031" s="201"/>
      <c r="F1031" s="201"/>
      <c r="G1031" s="201"/>
      <c r="H1031" s="201"/>
      <c r="I1031" s="201"/>
    </row>
    <row r="1032" spans="1:9">
      <c r="A1032" s="166" t="str">
        <f>IF(C1032="","",IF(COUNTIF($C$3:C1032,C1032)&gt;1,"",MAX($A$2:A1031)+1))</f>
        <v/>
      </c>
      <c r="B1032" s="167"/>
      <c r="C1032" s="201"/>
      <c r="D1032" s="201"/>
      <c r="E1032" s="201"/>
      <c r="F1032" s="201"/>
      <c r="G1032" s="201"/>
      <c r="H1032" s="201"/>
      <c r="I1032" s="201"/>
    </row>
    <row r="1033" spans="1:9">
      <c r="A1033" s="166" t="str">
        <f>IF(C1033="","",IF(COUNTIF($C$3:C1033,C1033)&gt;1,"",MAX($A$2:A1032)+1))</f>
        <v/>
      </c>
      <c r="B1033" s="167"/>
      <c r="C1033" s="201"/>
      <c r="D1033" s="201"/>
      <c r="E1033" s="201"/>
      <c r="F1033" s="201"/>
      <c r="G1033" s="201"/>
      <c r="H1033" s="201"/>
      <c r="I1033" s="201"/>
    </row>
    <row r="1034" spans="1:9">
      <c r="A1034" s="166" t="str">
        <f>IF(C1034="","",IF(COUNTIF($C$3:C1034,C1034)&gt;1,"",MAX($A$2:A1033)+1))</f>
        <v/>
      </c>
      <c r="B1034" s="167"/>
      <c r="C1034" s="201"/>
      <c r="D1034" s="201"/>
      <c r="E1034" s="201"/>
      <c r="F1034" s="201"/>
      <c r="G1034" s="201"/>
      <c r="H1034" s="201"/>
      <c r="I1034" s="201"/>
    </row>
    <row r="1035" spans="1:9">
      <c r="A1035" s="166" t="str">
        <f>IF(C1035="","",IF(COUNTIF($C$3:C1035,C1035)&gt;1,"",MAX($A$2:A1034)+1))</f>
        <v/>
      </c>
      <c r="B1035" s="167"/>
      <c r="C1035" s="201"/>
      <c r="D1035" s="201"/>
      <c r="E1035" s="201"/>
      <c r="F1035" s="201"/>
      <c r="G1035" s="201"/>
      <c r="H1035" s="201"/>
      <c r="I1035" s="201"/>
    </row>
    <row r="1036" spans="1:9">
      <c r="A1036" s="166" t="str">
        <f>IF(C1036="","",IF(COUNTIF($C$3:C1036,C1036)&gt;1,"",MAX($A$2:A1035)+1))</f>
        <v/>
      </c>
      <c r="B1036" s="167"/>
      <c r="C1036" s="201"/>
      <c r="D1036" s="201"/>
      <c r="E1036" s="201"/>
      <c r="F1036" s="201"/>
      <c r="G1036" s="201"/>
      <c r="H1036" s="201"/>
      <c r="I1036" s="201"/>
    </row>
    <row r="1037" spans="1:9">
      <c r="A1037" s="166" t="str">
        <f>IF(C1037="","",IF(COUNTIF($C$3:C1037,C1037)&gt;1,"",MAX($A$2:A1036)+1))</f>
        <v/>
      </c>
      <c r="B1037" s="167"/>
      <c r="C1037" s="201"/>
      <c r="D1037" s="201"/>
      <c r="E1037" s="201"/>
      <c r="F1037" s="201"/>
      <c r="G1037" s="201"/>
      <c r="H1037" s="201"/>
      <c r="I1037" s="201"/>
    </row>
    <row r="1038" spans="1:9">
      <c r="A1038" s="166" t="str">
        <f>IF(C1038="","",IF(COUNTIF($C$3:C1038,C1038)&gt;1,"",MAX($A$2:A1037)+1))</f>
        <v/>
      </c>
      <c r="B1038" s="167"/>
      <c r="C1038" s="201"/>
      <c r="D1038" s="201"/>
      <c r="E1038" s="201"/>
      <c r="F1038" s="201"/>
      <c r="G1038" s="201"/>
      <c r="H1038" s="201"/>
      <c r="I1038" s="201"/>
    </row>
    <row r="1039" spans="1:9">
      <c r="A1039" s="166" t="str">
        <f>IF(C1039="","",IF(COUNTIF($C$3:C1039,C1039)&gt;1,"",MAX($A$2:A1038)+1))</f>
        <v/>
      </c>
      <c r="B1039" s="167"/>
      <c r="C1039" s="201"/>
      <c r="D1039" s="201"/>
      <c r="E1039" s="201"/>
      <c r="F1039" s="201"/>
      <c r="G1039" s="201"/>
      <c r="H1039" s="201"/>
      <c r="I1039" s="201"/>
    </row>
    <row r="1040" spans="1:9">
      <c r="A1040" s="166" t="str">
        <f>IF(C1040="","",IF(COUNTIF($C$3:C1040,C1040)&gt;1,"",MAX($A$2:A1039)+1))</f>
        <v/>
      </c>
      <c r="B1040" s="167"/>
      <c r="C1040" s="201"/>
      <c r="D1040" s="201"/>
      <c r="E1040" s="201"/>
      <c r="F1040" s="201"/>
      <c r="G1040" s="201"/>
      <c r="H1040" s="201"/>
      <c r="I1040" s="201"/>
    </row>
    <row r="1041" spans="1:9">
      <c r="A1041" s="166" t="str">
        <f>IF(C1041="","",IF(COUNTIF($C$3:C1041,C1041)&gt;1,"",MAX($A$2:A1040)+1))</f>
        <v/>
      </c>
      <c r="B1041" s="167"/>
      <c r="C1041" s="201"/>
      <c r="D1041" s="201"/>
      <c r="E1041" s="201"/>
      <c r="F1041" s="201"/>
      <c r="G1041" s="201"/>
      <c r="H1041" s="201"/>
      <c r="I1041" s="201"/>
    </row>
    <row r="1042" spans="1:9">
      <c r="A1042" s="166" t="str">
        <f>IF(C1042="","",IF(COUNTIF($C$3:C1042,C1042)&gt;1,"",MAX($A$2:A1041)+1))</f>
        <v/>
      </c>
      <c r="B1042" s="167"/>
      <c r="C1042" s="201"/>
      <c r="D1042" s="201"/>
      <c r="E1042" s="201"/>
      <c r="F1042" s="201"/>
      <c r="G1042" s="201"/>
      <c r="H1042" s="201"/>
      <c r="I1042" s="201"/>
    </row>
    <row r="1043" spans="1:9">
      <c r="A1043" s="166" t="str">
        <f>IF(C1043="","",IF(COUNTIF($C$3:C1043,C1043)&gt;1,"",MAX($A$2:A1042)+1))</f>
        <v/>
      </c>
      <c r="B1043" s="167"/>
      <c r="C1043" s="201"/>
      <c r="D1043" s="201"/>
      <c r="E1043" s="201"/>
      <c r="F1043" s="201"/>
      <c r="G1043" s="201"/>
      <c r="H1043" s="201"/>
      <c r="I1043" s="201"/>
    </row>
    <row r="1044" spans="1:9">
      <c r="A1044" s="166" t="str">
        <f>IF(C1044="","",IF(COUNTIF($C$3:C1044,C1044)&gt;1,"",MAX($A$2:A1043)+1))</f>
        <v/>
      </c>
      <c r="B1044" s="167"/>
      <c r="C1044" s="201"/>
      <c r="D1044" s="201"/>
      <c r="E1044" s="201"/>
      <c r="F1044" s="201"/>
      <c r="G1044" s="201"/>
      <c r="H1044" s="201"/>
      <c r="I1044" s="201"/>
    </row>
    <row r="1045" spans="1:9">
      <c r="A1045" s="166" t="str">
        <f>IF(C1045="","",IF(COUNTIF($C$3:C1045,C1045)&gt;1,"",MAX($A$2:A1044)+1))</f>
        <v/>
      </c>
      <c r="B1045" s="167"/>
      <c r="C1045" s="201"/>
      <c r="D1045" s="201"/>
      <c r="E1045" s="201"/>
      <c r="F1045" s="201"/>
      <c r="G1045" s="201"/>
      <c r="H1045" s="201"/>
      <c r="I1045" s="201"/>
    </row>
    <row r="1046" spans="1:9">
      <c r="A1046" s="166" t="str">
        <f>IF(C1046="","",IF(COUNTIF($C$3:C1046,C1046)&gt;1,"",MAX($A$2:A1045)+1))</f>
        <v/>
      </c>
      <c r="B1046" s="167"/>
      <c r="C1046" s="201"/>
      <c r="D1046" s="201"/>
      <c r="E1046" s="201"/>
      <c r="F1046" s="201"/>
      <c r="G1046" s="201"/>
      <c r="H1046" s="201"/>
      <c r="I1046" s="201"/>
    </row>
    <row r="1047" spans="1:9">
      <c r="A1047" s="166" t="str">
        <f>IF(C1047="","",IF(COUNTIF($C$3:C1047,C1047)&gt;1,"",MAX($A$2:A1046)+1))</f>
        <v/>
      </c>
      <c r="B1047" s="167"/>
      <c r="C1047" s="201"/>
      <c r="D1047" s="201"/>
      <c r="E1047" s="201"/>
      <c r="F1047" s="201"/>
      <c r="G1047" s="201"/>
      <c r="H1047" s="201"/>
      <c r="I1047" s="201"/>
    </row>
    <row r="1048" spans="1:9">
      <c r="A1048" s="166" t="str">
        <f>IF(C1048="","",IF(COUNTIF($C$3:C1048,C1048)&gt;1,"",MAX($A$2:A1047)+1))</f>
        <v/>
      </c>
      <c r="B1048" s="167"/>
      <c r="C1048" s="201"/>
      <c r="D1048" s="201"/>
      <c r="E1048" s="201"/>
      <c r="F1048" s="201"/>
      <c r="G1048" s="201"/>
      <c r="H1048" s="201"/>
      <c r="I1048" s="201"/>
    </row>
    <row r="1049" spans="1:9">
      <c r="A1049" s="166" t="str">
        <f>IF(C1049="","",IF(COUNTIF($C$3:C1049,C1049)&gt;1,"",MAX($A$2:A1048)+1))</f>
        <v/>
      </c>
      <c r="B1049" s="167"/>
      <c r="C1049" s="201"/>
      <c r="D1049" s="201"/>
      <c r="E1049" s="201"/>
      <c r="F1049" s="201"/>
      <c r="G1049" s="201"/>
      <c r="H1049" s="201"/>
      <c r="I1049" s="201"/>
    </row>
    <row r="1050" spans="1:9">
      <c r="A1050" s="166" t="str">
        <f>IF(C1050="","",IF(COUNTIF($C$3:C1050,C1050)&gt;1,"",MAX($A$2:A1049)+1))</f>
        <v/>
      </c>
      <c r="B1050" s="167"/>
      <c r="C1050" s="201"/>
      <c r="D1050" s="201"/>
      <c r="E1050" s="201"/>
      <c r="F1050" s="201"/>
      <c r="G1050" s="201"/>
      <c r="H1050" s="201"/>
      <c r="I1050" s="201"/>
    </row>
    <row r="1051" spans="1:9">
      <c r="A1051" s="166" t="str">
        <f>IF(C1051="","",IF(COUNTIF($C$3:C1051,C1051)&gt;1,"",MAX($A$2:A1050)+1))</f>
        <v/>
      </c>
      <c r="B1051" s="167"/>
      <c r="C1051" s="201"/>
      <c r="D1051" s="201"/>
      <c r="E1051" s="201"/>
      <c r="F1051" s="201"/>
      <c r="G1051" s="201"/>
      <c r="H1051" s="201"/>
      <c r="I1051" s="201"/>
    </row>
    <row r="1052" spans="1:9">
      <c r="A1052" s="166" t="str">
        <f>IF(C1052="","",IF(COUNTIF($C$3:C1052,C1052)&gt;1,"",MAX($A$2:A1051)+1))</f>
        <v/>
      </c>
      <c r="B1052" s="167"/>
      <c r="C1052" s="201"/>
      <c r="D1052" s="201"/>
      <c r="E1052" s="201"/>
      <c r="F1052" s="201"/>
      <c r="G1052" s="201"/>
      <c r="H1052" s="201"/>
      <c r="I1052" s="201"/>
    </row>
    <row r="1053" spans="1:9">
      <c r="A1053" s="166" t="str">
        <f>IF(C1053="","",IF(COUNTIF($C$3:C1053,C1053)&gt;1,"",MAX($A$2:A1052)+1))</f>
        <v/>
      </c>
      <c r="B1053" s="167"/>
      <c r="C1053" s="201"/>
      <c r="D1053" s="201"/>
      <c r="E1053" s="201"/>
      <c r="F1053" s="201"/>
      <c r="G1053" s="201"/>
      <c r="H1053" s="201"/>
      <c r="I1053" s="201"/>
    </row>
    <row r="1054" spans="1:9">
      <c r="A1054" s="166" t="str">
        <f>IF(C1054="","",IF(COUNTIF($C$3:C1054,C1054)&gt;1,"",MAX($A$2:A1053)+1))</f>
        <v/>
      </c>
      <c r="B1054" s="167"/>
      <c r="C1054" s="201"/>
      <c r="D1054" s="201"/>
      <c r="E1054" s="201"/>
      <c r="F1054" s="201"/>
      <c r="G1054" s="201"/>
      <c r="H1054" s="201"/>
      <c r="I1054" s="201"/>
    </row>
    <row r="1055" spans="1:9">
      <c r="A1055" s="166" t="str">
        <f>IF(C1055="","",IF(COUNTIF($C$3:C1055,C1055)&gt;1,"",MAX($A$2:A1054)+1))</f>
        <v/>
      </c>
      <c r="B1055" s="167"/>
      <c r="C1055" s="201"/>
      <c r="D1055" s="201"/>
      <c r="E1055" s="201"/>
      <c r="F1055" s="201"/>
      <c r="G1055" s="201"/>
      <c r="H1055" s="201"/>
      <c r="I1055" s="201"/>
    </row>
    <row r="1056" spans="1:9">
      <c r="A1056" s="166" t="str">
        <f>IF(C1056="","",IF(COUNTIF($C$3:C1056,C1056)&gt;1,"",MAX($A$2:A1055)+1))</f>
        <v/>
      </c>
      <c r="B1056" s="167"/>
      <c r="C1056" s="201"/>
      <c r="D1056" s="201"/>
      <c r="E1056" s="201"/>
      <c r="F1056" s="201"/>
      <c r="G1056" s="201"/>
      <c r="H1056" s="201"/>
      <c r="I1056" s="201"/>
    </row>
    <row r="1057" spans="1:9">
      <c r="A1057" s="166" t="str">
        <f>IF(C1057="","",IF(COUNTIF($C$3:C1057,C1057)&gt;1,"",MAX($A$2:A1056)+1))</f>
        <v/>
      </c>
      <c r="B1057" s="167"/>
      <c r="C1057" s="201"/>
      <c r="D1057" s="201"/>
      <c r="E1057" s="201"/>
      <c r="F1057" s="201"/>
      <c r="G1057" s="201"/>
      <c r="H1057" s="201"/>
      <c r="I1057" s="201"/>
    </row>
    <row r="1058" spans="1:9">
      <c r="A1058" s="166" t="str">
        <f>IF(C1058="","",IF(COUNTIF($C$3:C1058,C1058)&gt;1,"",MAX($A$2:A1057)+1))</f>
        <v/>
      </c>
      <c r="B1058" s="167"/>
      <c r="C1058" s="201"/>
      <c r="D1058" s="201"/>
      <c r="E1058" s="201"/>
      <c r="F1058" s="201"/>
      <c r="G1058" s="201"/>
      <c r="H1058" s="201"/>
      <c r="I1058" s="201"/>
    </row>
    <row r="1059" spans="1:9">
      <c r="A1059" s="166" t="str">
        <f>IF(C1059="","",IF(COUNTIF($C$3:C1059,C1059)&gt;1,"",MAX($A$2:A1058)+1))</f>
        <v/>
      </c>
      <c r="B1059" s="167"/>
      <c r="C1059" s="201"/>
      <c r="D1059" s="201"/>
      <c r="E1059" s="201"/>
      <c r="F1059" s="201"/>
      <c r="G1059" s="201"/>
      <c r="H1059" s="201"/>
      <c r="I1059" s="201"/>
    </row>
    <row r="1060" spans="1:9">
      <c r="A1060" s="166" t="str">
        <f>IF(C1060="","",IF(COUNTIF($C$3:C1060,C1060)&gt;1,"",MAX($A$2:A1059)+1))</f>
        <v/>
      </c>
      <c r="B1060" s="167"/>
      <c r="C1060" s="201"/>
      <c r="D1060" s="201"/>
      <c r="E1060" s="201"/>
      <c r="F1060" s="201"/>
      <c r="G1060" s="201"/>
      <c r="H1060" s="201"/>
      <c r="I1060" s="201"/>
    </row>
    <row r="1061" spans="1:9">
      <c r="A1061" s="166" t="str">
        <f>IF(C1061="","",IF(COUNTIF($C$3:C1061,C1061)&gt;1,"",MAX($A$2:A1060)+1))</f>
        <v/>
      </c>
      <c r="B1061" s="167"/>
      <c r="C1061" s="201"/>
      <c r="D1061" s="201"/>
      <c r="E1061" s="201"/>
      <c r="F1061" s="201"/>
      <c r="G1061" s="201"/>
      <c r="H1061" s="201"/>
      <c r="I1061" s="201"/>
    </row>
    <row r="1062" spans="1:9">
      <c r="A1062" s="166" t="str">
        <f>IF(C1062="","",IF(COUNTIF($C$3:C1062,C1062)&gt;1,"",MAX($A$2:A1061)+1))</f>
        <v/>
      </c>
      <c r="B1062" s="167"/>
      <c r="C1062" s="201"/>
      <c r="D1062" s="201"/>
      <c r="E1062" s="201"/>
      <c r="F1062" s="201"/>
      <c r="G1062" s="201"/>
      <c r="H1062" s="201"/>
      <c r="I1062" s="201"/>
    </row>
    <row r="1063" spans="1:9">
      <c r="A1063" s="166" t="str">
        <f>IF(C1063="","",IF(COUNTIF($C$3:C1063,C1063)&gt;1,"",MAX($A$2:A1062)+1))</f>
        <v/>
      </c>
      <c r="B1063" s="167"/>
      <c r="C1063" s="201"/>
      <c r="D1063" s="201"/>
      <c r="E1063" s="201"/>
      <c r="F1063" s="201"/>
      <c r="G1063" s="201"/>
      <c r="H1063" s="201"/>
      <c r="I1063" s="201"/>
    </row>
    <row r="1064" spans="1:9">
      <c r="A1064" s="166" t="str">
        <f>IF(C1064="","",IF(COUNTIF($C$3:C1064,C1064)&gt;1,"",MAX($A$2:A1063)+1))</f>
        <v/>
      </c>
      <c r="B1064" s="167"/>
      <c r="C1064" s="201"/>
      <c r="D1064" s="201"/>
      <c r="E1064" s="201"/>
      <c r="F1064" s="201"/>
      <c r="G1064" s="201"/>
      <c r="H1064" s="201"/>
      <c r="I1064" s="201"/>
    </row>
    <row r="1065" spans="1:9">
      <c r="A1065" s="166" t="str">
        <f>IF(C1065="","",IF(COUNTIF($C$3:C1065,C1065)&gt;1,"",MAX($A$2:A1064)+1))</f>
        <v/>
      </c>
      <c r="B1065" s="167"/>
      <c r="C1065" s="201"/>
      <c r="D1065" s="201"/>
      <c r="E1065" s="201"/>
      <c r="F1065" s="201"/>
      <c r="G1065" s="201"/>
      <c r="H1065" s="201"/>
      <c r="I1065" s="201"/>
    </row>
    <row r="1066" spans="1:9">
      <c r="A1066" s="166" t="str">
        <f>IF(C1066="","",IF(COUNTIF($C$3:C1066,C1066)&gt;1,"",MAX($A$2:A1065)+1))</f>
        <v/>
      </c>
      <c r="B1066" s="167"/>
      <c r="C1066" s="201"/>
      <c r="D1066" s="201"/>
      <c r="E1066" s="201"/>
      <c r="F1066" s="201"/>
      <c r="G1066" s="201"/>
      <c r="H1066" s="201"/>
      <c r="I1066" s="201"/>
    </row>
    <row r="1067" spans="1:9">
      <c r="A1067" s="166" t="str">
        <f>IF(C1067="","",IF(COUNTIF($C$3:C1067,C1067)&gt;1,"",MAX($A$2:A1066)+1))</f>
        <v/>
      </c>
      <c r="B1067" s="167"/>
      <c r="C1067" s="201"/>
      <c r="D1067" s="201"/>
      <c r="E1067" s="201"/>
      <c r="F1067" s="201"/>
      <c r="G1067" s="201"/>
      <c r="H1067" s="201"/>
      <c r="I1067" s="201"/>
    </row>
    <row r="1068" spans="1:9">
      <c r="A1068" s="166" t="str">
        <f>IF(C1068="","",IF(COUNTIF($C$3:C1068,C1068)&gt;1,"",MAX($A$2:A1067)+1))</f>
        <v/>
      </c>
      <c r="B1068" s="167"/>
      <c r="C1068" s="201"/>
      <c r="D1068" s="201"/>
      <c r="E1068" s="201"/>
      <c r="F1068" s="201"/>
      <c r="G1068" s="201"/>
      <c r="H1068" s="201"/>
      <c r="I1068" s="201"/>
    </row>
    <row r="1069" spans="1:9">
      <c r="A1069" s="166" t="str">
        <f>IF(C1069="","",IF(COUNTIF($C$3:C1069,C1069)&gt;1,"",MAX($A$2:A1068)+1))</f>
        <v/>
      </c>
      <c r="B1069" s="167"/>
      <c r="C1069" s="201"/>
      <c r="D1069" s="201"/>
      <c r="E1069" s="201"/>
      <c r="F1069" s="201"/>
      <c r="G1069" s="201"/>
      <c r="H1069" s="201"/>
      <c r="I1069" s="201"/>
    </row>
    <row r="1070" spans="1:9">
      <c r="A1070" s="166" t="str">
        <f>IF(C1070="","",IF(COUNTIF($C$3:C1070,C1070)&gt;1,"",MAX($A$2:A1069)+1))</f>
        <v/>
      </c>
      <c r="B1070" s="167"/>
      <c r="C1070" s="201"/>
      <c r="D1070" s="201"/>
      <c r="E1070" s="201"/>
      <c r="F1070" s="201"/>
      <c r="G1070" s="201"/>
      <c r="H1070" s="201"/>
      <c r="I1070" s="201"/>
    </row>
    <row r="1071" spans="1:9">
      <c r="A1071" s="166" t="str">
        <f>IF(C1071="","",IF(COUNTIF($C$3:C1071,C1071)&gt;1,"",MAX($A$2:A1070)+1))</f>
        <v/>
      </c>
      <c r="B1071" s="167"/>
      <c r="C1071" s="201"/>
      <c r="D1071" s="201"/>
      <c r="E1071" s="201"/>
      <c r="F1071" s="201"/>
      <c r="G1071" s="201"/>
      <c r="H1071" s="201"/>
      <c r="I1071" s="201"/>
    </row>
    <row r="1072" spans="1:9">
      <c r="A1072" s="166" t="str">
        <f>IF(C1072="","",IF(COUNTIF($C$3:C1072,C1072)&gt;1,"",MAX($A$2:A1071)+1))</f>
        <v/>
      </c>
      <c r="B1072" s="167"/>
      <c r="C1072" s="201"/>
      <c r="D1072" s="201"/>
      <c r="E1072" s="201"/>
      <c r="F1072" s="201"/>
      <c r="G1072" s="201"/>
      <c r="H1072" s="201"/>
      <c r="I1072" s="201"/>
    </row>
    <row r="1073" spans="1:9">
      <c r="A1073" s="166" t="str">
        <f>IF(C1073="","",IF(COUNTIF($C$3:C1073,C1073)&gt;1,"",MAX($A$2:A1072)+1))</f>
        <v/>
      </c>
      <c r="B1073" s="167"/>
      <c r="C1073" s="201"/>
      <c r="D1073" s="201"/>
      <c r="E1073" s="201"/>
      <c r="F1073" s="201"/>
      <c r="G1073" s="201"/>
      <c r="H1073" s="201"/>
      <c r="I1073" s="201"/>
    </row>
    <row r="1074" spans="1:9">
      <c r="A1074" s="166" t="str">
        <f>IF(C1074="","",IF(COUNTIF($C$3:C1074,C1074)&gt;1,"",MAX($A$2:A1073)+1))</f>
        <v/>
      </c>
      <c r="B1074" s="167"/>
      <c r="C1074" s="201"/>
      <c r="D1074" s="201"/>
      <c r="E1074" s="201"/>
      <c r="F1074" s="201"/>
      <c r="G1074" s="201"/>
      <c r="H1074" s="201"/>
      <c r="I1074" s="201"/>
    </row>
    <row r="1075" spans="1:9">
      <c r="A1075" s="166" t="str">
        <f>IF(C1075="","",IF(COUNTIF($C$3:C1075,C1075)&gt;1,"",MAX($A$2:A1074)+1))</f>
        <v/>
      </c>
      <c r="B1075" s="167"/>
      <c r="C1075" s="201"/>
      <c r="D1075" s="201"/>
      <c r="E1075" s="201"/>
      <c r="F1075" s="201"/>
      <c r="G1075" s="201"/>
      <c r="H1075" s="201"/>
      <c r="I1075" s="201"/>
    </row>
    <row r="1076" spans="1:9">
      <c r="A1076" s="166" t="str">
        <f>IF(C1076="","",IF(COUNTIF($C$3:C1076,C1076)&gt;1,"",MAX($A$2:A1075)+1))</f>
        <v/>
      </c>
      <c r="B1076" s="167"/>
      <c r="C1076" s="201"/>
      <c r="D1076" s="201"/>
      <c r="E1076" s="201"/>
      <c r="F1076" s="201"/>
      <c r="G1076" s="201"/>
      <c r="H1076" s="201"/>
      <c r="I1076" s="201"/>
    </row>
    <row r="1077" spans="1:9">
      <c r="A1077" s="166" t="str">
        <f>IF(C1077="","",IF(COUNTIF($C$3:C1077,C1077)&gt;1,"",MAX($A$2:A1076)+1))</f>
        <v/>
      </c>
      <c r="B1077" s="167"/>
      <c r="C1077" s="201"/>
      <c r="D1077" s="201"/>
      <c r="E1077" s="201"/>
      <c r="F1077" s="201"/>
      <c r="G1077" s="201"/>
      <c r="H1077" s="201"/>
      <c r="I1077" s="201"/>
    </row>
    <row r="1078" spans="1:9">
      <c r="A1078" s="166" t="str">
        <f>IF(C1078="","",IF(COUNTIF($C$3:C1078,C1078)&gt;1,"",MAX($A$2:A1077)+1))</f>
        <v/>
      </c>
      <c r="B1078" s="167"/>
      <c r="C1078" s="201"/>
      <c r="D1078" s="201"/>
      <c r="E1078" s="201"/>
      <c r="F1078" s="201"/>
      <c r="G1078" s="201"/>
      <c r="H1078" s="201"/>
      <c r="I1078" s="201"/>
    </row>
    <row r="1079" spans="1:9">
      <c r="A1079" s="166" t="str">
        <f>IF(C1079="","",IF(COUNTIF($C$3:C1079,C1079)&gt;1,"",MAX($A$2:A1078)+1))</f>
        <v/>
      </c>
      <c r="B1079" s="167"/>
      <c r="C1079" s="201"/>
      <c r="D1079" s="201"/>
      <c r="E1079" s="201"/>
      <c r="F1079" s="201"/>
      <c r="G1079" s="201"/>
      <c r="H1079" s="201"/>
      <c r="I1079" s="201"/>
    </row>
    <row r="1080" spans="1:9">
      <c r="A1080" s="166" t="str">
        <f>IF(C1080="","",IF(COUNTIF($C$3:C1080,C1080)&gt;1,"",MAX($A$2:A1079)+1))</f>
        <v/>
      </c>
      <c r="B1080" s="167"/>
      <c r="C1080" s="201"/>
      <c r="D1080" s="201"/>
      <c r="E1080" s="201"/>
      <c r="F1080" s="201"/>
      <c r="G1080" s="201"/>
      <c r="H1080" s="201"/>
      <c r="I1080" s="201"/>
    </row>
    <row r="1081" spans="1:9">
      <c r="A1081" s="166" t="str">
        <f>IF(C1081="","",IF(COUNTIF($C$3:C1081,C1081)&gt;1,"",MAX($A$2:A1080)+1))</f>
        <v/>
      </c>
      <c r="B1081" s="167"/>
      <c r="C1081" s="201"/>
      <c r="D1081" s="201"/>
      <c r="E1081" s="201"/>
      <c r="F1081" s="201"/>
      <c r="G1081" s="201"/>
      <c r="H1081" s="201"/>
      <c r="I1081" s="201"/>
    </row>
    <row r="1082" spans="1:9">
      <c r="A1082" s="166" t="str">
        <f>IF(C1082="","",IF(COUNTIF($C$3:C1082,C1082)&gt;1,"",MAX($A$2:A1081)+1))</f>
        <v/>
      </c>
      <c r="B1082" s="167"/>
      <c r="C1082" s="201"/>
      <c r="D1082" s="201"/>
      <c r="E1082" s="201"/>
      <c r="F1082" s="201"/>
      <c r="G1082" s="201"/>
      <c r="H1082" s="201"/>
      <c r="I1082" s="201"/>
    </row>
    <row r="1083" spans="1:9">
      <c r="A1083" s="166" t="str">
        <f>IF(C1083="","",IF(COUNTIF($C$3:C1083,C1083)&gt;1,"",MAX($A$2:A1082)+1))</f>
        <v/>
      </c>
      <c r="B1083" s="167"/>
      <c r="C1083" s="201"/>
      <c r="D1083" s="201"/>
      <c r="E1083" s="201"/>
      <c r="F1083" s="201"/>
      <c r="G1083" s="201"/>
      <c r="H1083" s="201"/>
      <c r="I1083" s="201"/>
    </row>
    <row r="1084" spans="1:9">
      <c r="A1084" s="166" t="str">
        <f>IF(C1084="","",IF(COUNTIF($C$3:C1084,C1084)&gt;1,"",MAX($A$2:A1083)+1))</f>
        <v/>
      </c>
      <c r="B1084" s="167"/>
      <c r="C1084" s="201"/>
      <c r="D1084" s="201"/>
      <c r="E1084" s="201"/>
      <c r="F1084" s="201"/>
      <c r="G1084" s="201"/>
      <c r="H1084" s="201"/>
      <c r="I1084" s="201"/>
    </row>
    <row r="1085" spans="1:9">
      <c r="A1085" s="166" t="str">
        <f>IF(C1085="","",IF(COUNTIF($C$3:C1085,C1085)&gt;1,"",MAX($A$2:A1084)+1))</f>
        <v/>
      </c>
      <c r="B1085" s="167"/>
      <c r="C1085" s="201"/>
      <c r="D1085" s="201"/>
      <c r="E1085" s="201"/>
      <c r="F1085" s="201"/>
      <c r="G1085" s="201"/>
      <c r="H1085" s="201"/>
      <c r="I1085" s="201"/>
    </row>
    <row r="1086" spans="1:9">
      <c r="A1086" s="166" t="str">
        <f>IF(C1086="","",IF(COUNTIF($C$3:C1086,C1086)&gt;1,"",MAX($A$2:A1085)+1))</f>
        <v/>
      </c>
      <c r="B1086" s="167"/>
      <c r="C1086" s="201"/>
      <c r="D1086" s="201"/>
      <c r="E1086" s="201"/>
      <c r="F1086" s="201"/>
      <c r="G1086" s="201"/>
      <c r="H1086" s="201"/>
      <c r="I1086" s="201"/>
    </row>
    <row r="1087" spans="1:9">
      <c r="A1087" s="166" t="str">
        <f>IF(C1087="","",IF(COUNTIF($C$3:C1087,C1087)&gt;1,"",MAX($A$2:A1086)+1))</f>
        <v/>
      </c>
      <c r="B1087" s="167"/>
      <c r="C1087" s="201"/>
      <c r="D1087" s="201"/>
      <c r="E1087" s="201"/>
      <c r="F1087" s="201"/>
      <c r="G1087" s="201"/>
      <c r="H1087" s="201"/>
      <c r="I1087" s="201"/>
    </row>
    <row r="1088" spans="1:9">
      <c r="A1088" s="166" t="str">
        <f>IF(C1088="","",IF(COUNTIF($C$3:C1088,C1088)&gt;1,"",MAX($A$2:A1087)+1))</f>
        <v/>
      </c>
      <c r="B1088" s="167"/>
      <c r="C1088" s="201"/>
      <c r="D1088" s="201"/>
      <c r="E1088" s="201"/>
      <c r="F1088" s="201"/>
      <c r="G1088" s="201"/>
      <c r="H1088" s="201"/>
      <c r="I1088" s="201"/>
    </row>
    <row r="1089" spans="1:9">
      <c r="A1089" s="166" t="str">
        <f>IF(C1089="","",IF(COUNTIF($C$3:C1089,C1089)&gt;1,"",MAX($A$2:A1088)+1))</f>
        <v/>
      </c>
      <c r="B1089" s="167"/>
      <c r="C1089" s="201"/>
      <c r="D1089" s="201"/>
      <c r="E1089" s="201"/>
      <c r="F1089" s="201"/>
      <c r="G1089" s="201"/>
      <c r="H1089" s="201"/>
      <c r="I1089" s="201"/>
    </row>
    <row r="1090" spans="1:9">
      <c r="A1090" s="166" t="str">
        <f>IF(C1090="","",IF(COUNTIF($C$3:C1090,C1090)&gt;1,"",MAX($A$2:A1089)+1))</f>
        <v/>
      </c>
      <c r="B1090" s="167"/>
      <c r="C1090" s="201"/>
      <c r="D1090" s="201"/>
      <c r="E1090" s="201"/>
      <c r="F1090" s="201"/>
      <c r="G1090" s="201"/>
      <c r="H1090" s="201"/>
      <c r="I1090" s="201"/>
    </row>
    <row r="1091" spans="1:9">
      <c r="A1091" s="166" t="str">
        <f>IF(C1091="","",IF(COUNTIF($C$3:C1091,C1091)&gt;1,"",MAX($A$2:A1090)+1))</f>
        <v/>
      </c>
      <c r="B1091" s="167"/>
      <c r="C1091" s="201"/>
      <c r="D1091" s="201"/>
      <c r="E1091" s="201"/>
      <c r="F1091" s="201"/>
      <c r="G1091" s="201"/>
      <c r="H1091" s="201"/>
      <c r="I1091" s="201"/>
    </row>
    <row r="1092" spans="1:9">
      <c r="A1092" s="166" t="str">
        <f>IF(C1092="","",IF(COUNTIF($C$3:C1092,C1092)&gt;1,"",MAX($A$2:A1091)+1))</f>
        <v/>
      </c>
      <c r="B1092" s="167"/>
      <c r="C1092" s="201"/>
      <c r="D1092" s="201"/>
      <c r="E1092" s="201"/>
      <c r="F1092" s="201"/>
      <c r="G1092" s="201"/>
      <c r="H1092" s="201"/>
      <c r="I1092" s="201"/>
    </row>
    <row r="1093" spans="1:9">
      <c r="A1093" s="166" t="str">
        <f>IF(C1093="","",IF(COUNTIF($C$3:C1093,C1093)&gt;1,"",MAX($A$2:A1092)+1))</f>
        <v/>
      </c>
      <c r="B1093" s="167"/>
      <c r="C1093" s="201"/>
      <c r="D1093" s="201"/>
      <c r="E1093" s="201"/>
      <c r="F1093" s="201"/>
      <c r="G1093" s="201"/>
      <c r="H1093" s="201"/>
      <c r="I1093" s="201"/>
    </row>
    <row r="1094" spans="1:9">
      <c r="A1094" s="166" t="str">
        <f>IF(C1094="","",IF(COUNTIF($C$3:C1094,C1094)&gt;1,"",MAX($A$2:A1093)+1))</f>
        <v/>
      </c>
      <c r="B1094" s="167"/>
      <c r="C1094" s="201"/>
      <c r="D1094" s="201"/>
      <c r="E1094" s="201"/>
      <c r="F1094" s="201"/>
      <c r="G1094" s="201"/>
      <c r="H1094" s="201"/>
      <c r="I1094" s="201"/>
    </row>
    <row r="1095" spans="1:9">
      <c r="A1095" s="166" t="str">
        <f>IF(C1095="","",IF(COUNTIF($C$3:C1095,C1095)&gt;1,"",MAX($A$2:A1094)+1))</f>
        <v/>
      </c>
      <c r="B1095" s="167"/>
      <c r="C1095" s="201"/>
      <c r="D1095" s="201"/>
      <c r="E1095" s="201"/>
      <c r="F1095" s="201"/>
      <c r="G1095" s="201"/>
      <c r="H1095" s="201"/>
      <c r="I1095" s="201"/>
    </row>
    <row r="1096" spans="1:9">
      <c r="A1096" s="166" t="str">
        <f>IF(C1096="","",IF(COUNTIF($C$3:C1096,C1096)&gt;1,"",MAX($A$2:A1095)+1))</f>
        <v/>
      </c>
      <c r="B1096" s="167"/>
      <c r="C1096" s="201"/>
      <c r="D1096" s="201"/>
      <c r="E1096" s="201"/>
      <c r="F1096" s="201"/>
      <c r="G1096" s="201"/>
      <c r="H1096" s="201"/>
      <c r="I1096" s="201"/>
    </row>
    <row r="1097" spans="1:9">
      <c r="A1097" s="166" t="str">
        <f>IF(C1097="","",IF(COUNTIF($C$3:C1097,C1097)&gt;1,"",MAX($A$2:A1096)+1))</f>
        <v/>
      </c>
      <c r="B1097" s="167"/>
      <c r="C1097" s="201"/>
      <c r="D1097" s="201"/>
      <c r="E1097" s="201"/>
      <c r="F1097" s="201"/>
      <c r="G1097" s="201"/>
      <c r="H1097" s="201"/>
      <c r="I1097" s="201"/>
    </row>
    <row r="1098" spans="1:9">
      <c r="A1098" s="166" t="str">
        <f>IF(C1098="","",IF(COUNTIF($C$3:C1098,C1098)&gt;1,"",MAX($A$2:A1097)+1))</f>
        <v/>
      </c>
      <c r="B1098" s="167"/>
      <c r="C1098" s="201"/>
      <c r="D1098" s="201"/>
      <c r="E1098" s="201"/>
      <c r="F1098" s="201"/>
      <c r="G1098" s="201"/>
      <c r="H1098" s="201"/>
      <c r="I1098" s="201"/>
    </row>
    <row r="1099" spans="1:9">
      <c r="A1099" s="166" t="str">
        <f>IF(C1099="","",IF(COUNTIF($C$3:C1099,C1099)&gt;1,"",MAX($A$2:A1098)+1))</f>
        <v/>
      </c>
      <c r="B1099" s="167"/>
      <c r="C1099" s="201"/>
      <c r="D1099" s="201"/>
      <c r="E1099" s="201"/>
      <c r="F1099" s="201"/>
      <c r="G1099" s="201"/>
      <c r="H1099" s="201"/>
      <c r="I1099" s="201"/>
    </row>
    <row r="1100" spans="1:9">
      <c r="A1100" s="166" t="str">
        <f>IF(C1100="","",IF(COUNTIF($C$3:C1100,C1100)&gt;1,"",MAX($A$2:A1099)+1))</f>
        <v/>
      </c>
      <c r="B1100" s="167"/>
      <c r="C1100" s="201"/>
      <c r="D1100" s="201"/>
      <c r="E1100" s="201"/>
      <c r="F1100" s="201"/>
      <c r="G1100" s="201"/>
      <c r="H1100" s="201"/>
      <c r="I1100" s="201"/>
    </row>
    <row r="1101" spans="1:9">
      <c r="A1101" s="166" t="str">
        <f>IF(C1101="","",IF(COUNTIF($C$3:C1101,C1101)&gt;1,"",MAX($A$2:A1100)+1))</f>
        <v/>
      </c>
      <c r="B1101" s="167"/>
      <c r="C1101" s="201"/>
      <c r="D1101" s="201"/>
      <c r="E1101" s="201"/>
      <c r="F1101" s="201"/>
      <c r="G1101" s="201"/>
      <c r="H1101" s="201"/>
      <c r="I1101" s="201"/>
    </row>
    <row r="1102" spans="1:9">
      <c r="A1102" s="166" t="str">
        <f>IF(C1102="","",IF(COUNTIF($C$3:C1102,C1102)&gt;1,"",MAX($A$2:A1101)+1))</f>
        <v/>
      </c>
      <c r="B1102" s="167"/>
      <c r="C1102" s="201"/>
      <c r="D1102" s="201"/>
      <c r="E1102" s="201"/>
      <c r="F1102" s="201"/>
      <c r="G1102" s="201"/>
      <c r="H1102" s="201"/>
      <c r="I1102" s="201"/>
    </row>
    <row r="1103" spans="1:9">
      <c r="A1103" s="166" t="str">
        <f>IF(C1103="","",IF(COUNTIF($C$3:C1103,C1103)&gt;1,"",MAX($A$2:A1102)+1))</f>
        <v/>
      </c>
      <c r="B1103" s="167"/>
      <c r="C1103" s="201"/>
      <c r="D1103" s="201"/>
      <c r="E1103" s="201"/>
      <c r="F1103" s="201"/>
      <c r="G1103" s="201"/>
      <c r="H1103" s="201"/>
      <c r="I1103" s="201"/>
    </row>
    <row r="1104" spans="1:9">
      <c r="A1104" s="166" t="str">
        <f>IF(C1104="","",IF(COUNTIF($C$3:C1104,C1104)&gt;1,"",MAX($A$2:A1103)+1))</f>
        <v/>
      </c>
      <c r="B1104" s="167"/>
      <c r="C1104" s="201"/>
      <c r="D1104" s="201"/>
      <c r="E1104" s="201"/>
      <c r="F1104" s="201"/>
      <c r="G1104" s="201"/>
      <c r="H1104" s="201"/>
      <c r="I1104" s="201"/>
    </row>
    <row r="1105" spans="1:9">
      <c r="A1105" s="166" t="str">
        <f>IF(C1105="","",IF(COUNTIF($C$3:C1105,C1105)&gt;1,"",MAX($A$2:A1104)+1))</f>
        <v/>
      </c>
      <c r="B1105" s="167"/>
      <c r="C1105" s="201"/>
      <c r="D1105" s="201"/>
      <c r="E1105" s="201"/>
      <c r="F1105" s="201"/>
      <c r="G1105" s="201"/>
      <c r="H1105" s="201"/>
      <c r="I1105" s="201"/>
    </row>
    <row r="1106" spans="1:9">
      <c r="A1106" s="166" t="str">
        <f>IF(C1106="","",IF(COUNTIF($C$3:C1106,C1106)&gt;1,"",MAX($A$2:A1105)+1))</f>
        <v/>
      </c>
      <c r="B1106" s="167"/>
      <c r="C1106" s="201"/>
      <c r="D1106" s="201"/>
      <c r="E1106" s="201"/>
      <c r="F1106" s="201"/>
      <c r="G1106" s="201"/>
      <c r="H1106" s="201"/>
      <c r="I1106" s="201"/>
    </row>
    <row r="1107" spans="1:9">
      <c r="A1107" s="166" t="str">
        <f>IF(C1107="","",IF(COUNTIF($C$3:C1107,C1107)&gt;1,"",MAX($A$2:A1106)+1))</f>
        <v/>
      </c>
      <c r="B1107" s="167"/>
      <c r="C1107" s="201"/>
      <c r="D1107" s="201"/>
      <c r="E1107" s="201"/>
      <c r="F1107" s="201"/>
      <c r="G1107" s="201"/>
      <c r="H1107" s="201"/>
      <c r="I1107" s="201"/>
    </row>
    <row r="1108" spans="1:9">
      <c r="A1108" s="166" t="str">
        <f>IF(C1108="","",IF(COUNTIF($C$3:C1108,C1108)&gt;1,"",MAX($A$2:A1107)+1))</f>
        <v/>
      </c>
      <c r="B1108" s="167"/>
      <c r="C1108" s="201"/>
      <c r="D1108" s="201"/>
      <c r="E1108" s="201"/>
      <c r="F1108" s="201"/>
      <c r="G1108" s="201"/>
      <c r="H1108" s="201"/>
      <c r="I1108" s="201"/>
    </row>
    <row r="1109" spans="1:9">
      <c r="A1109" s="166" t="str">
        <f>IF(C1109="","",IF(COUNTIF($C$3:C1109,C1109)&gt;1,"",MAX($A$2:A1108)+1))</f>
        <v/>
      </c>
      <c r="B1109" s="167"/>
      <c r="C1109" s="201"/>
      <c r="D1109" s="201"/>
      <c r="E1109" s="201"/>
      <c r="F1109" s="201"/>
      <c r="G1109" s="201"/>
      <c r="H1109" s="201"/>
      <c r="I1109" s="201"/>
    </row>
    <row r="1110" spans="1:9">
      <c r="A1110" s="166" t="str">
        <f>IF(C1110="","",IF(COUNTIF($C$3:C1110,C1110)&gt;1,"",MAX($A$2:A1109)+1))</f>
        <v/>
      </c>
      <c r="B1110" s="167"/>
      <c r="C1110" s="201"/>
      <c r="D1110" s="201"/>
      <c r="E1110" s="201"/>
      <c r="F1110" s="201"/>
      <c r="G1110" s="201"/>
      <c r="H1110" s="201"/>
      <c r="I1110" s="201"/>
    </row>
    <row r="1111" spans="1:9">
      <c r="A1111" s="166" t="str">
        <f>IF(C1111="","",IF(COUNTIF($C$3:C1111,C1111)&gt;1,"",MAX($A$2:A1110)+1))</f>
        <v/>
      </c>
      <c r="B1111" s="167"/>
      <c r="C1111" s="201"/>
      <c r="D1111" s="201"/>
      <c r="E1111" s="201"/>
      <c r="F1111" s="201"/>
      <c r="G1111" s="201"/>
      <c r="H1111" s="201"/>
      <c r="I1111" s="201"/>
    </row>
    <row r="1112" spans="1:9">
      <c r="A1112" s="166" t="str">
        <f>IF(C1112="","",IF(COUNTIF($C$3:C1112,C1112)&gt;1,"",MAX($A$2:A1111)+1))</f>
        <v/>
      </c>
      <c r="B1112" s="167"/>
      <c r="C1112" s="201"/>
      <c r="D1112" s="201"/>
      <c r="E1112" s="201"/>
      <c r="F1112" s="201"/>
      <c r="G1112" s="201"/>
      <c r="H1112" s="201"/>
      <c r="I1112" s="201"/>
    </row>
    <row r="1113" spans="1:9">
      <c r="A1113" s="166" t="str">
        <f>IF(C1113="","",IF(COUNTIF($C$3:C1113,C1113)&gt;1,"",MAX($A$2:A1112)+1))</f>
        <v/>
      </c>
      <c r="B1113" s="167"/>
      <c r="C1113" s="201"/>
      <c r="D1113" s="201"/>
      <c r="E1113" s="201"/>
      <c r="F1113" s="201"/>
      <c r="G1113" s="201"/>
      <c r="H1113" s="201"/>
      <c r="I1113" s="201"/>
    </row>
    <row r="1114" spans="1:9">
      <c r="A1114" s="166" t="str">
        <f>IF(C1114="","",IF(COUNTIF($C$3:C1114,C1114)&gt;1,"",MAX($A$2:A1113)+1))</f>
        <v/>
      </c>
      <c r="B1114" s="167"/>
      <c r="C1114" s="201"/>
      <c r="D1114" s="201"/>
      <c r="E1114" s="201"/>
      <c r="F1114" s="201"/>
      <c r="G1114" s="201"/>
      <c r="H1114" s="201"/>
      <c r="I1114" s="201"/>
    </row>
    <row r="1115" spans="1:9">
      <c r="A1115" s="166" t="str">
        <f>IF(C1115="","",IF(COUNTIF($C$3:C1115,C1115)&gt;1,"",MAX($A$2:A1114)+1))</f>
        <v/>
      </c>
      <c r="B1115" s="167"/>
      <c r="C1115" s="201"/>
      <c r="D1115" s="201"/>
      <c r="E1115" s="201"/>
      <c r="F1115" s="201"/>
      <c r="G1115" s="201"/>
      <c r="H1115" s="201"/>
      <c r="I1115" s="201"/>
    </row>
    <row r="1116" spans="1:9">
      <c r="A1116" s="166" t="str">
        <f>IF(C1116="","",IF(COUNTIF($C$3:C1116,C1116)&gt;1,"",MAX($A$2:A1115)+1))</f>
        <v/>
      </c>
      <c r="B1116" s="167"/>
      <c r="C1116" s="201"/>
      <c r="D1116" s="201"/>
      <c r="E1116" s="201"/>
      <c r="F1116" s="201"/>
      <c r="G1116" s="201"/>
      <c r="H1116" s="201"/>
      <c r="I1116" s="201"/>
    </row>
    <row r="1117" spans="1:9">
      <c r="A1117" s="166" t="str">
        <f>IF(C1117="","",IF(COUNTIF($C$3:C1117,C1117)&gt;1,"",MAX($A$2:A1116)+1))</f>
        <v/>
      </c>
      <c r="B1117" s="167"/>
      <c r="C1117" s="201"/>
      <c r="D1117" s="201"/>
      <c r="E1117" s="201"/>
      <c r="F1117" s="201"/>
      <c r="G1117" s="201"/>
      <c r="H1117" s="201"/>
      <c r="I1117" s="201"/>
    </row>
    <row r="1118" spans="1:9">
      <c r="A1118" s="166" t="str">
        <f>IF(C1118="","",IF(COUNTIF($C$3:C1118,C1118)&gt;1,"",MAX($A$2:A1117)+1))</f>
        <v/>
      </c>
      <c r="B1118" s="167"/>
      <c r="C1118" s="201"/>
      <c r="D1118" s="201"/>
      <c r="E1118" s="201"/>
      <c r="F1118" s="201"/>
      <c r="G1118" s="201"/>
      <c r="H1118" s="201"/>
      <c r="I1118" s="201"/>
    </row>
    <row r="1119" spans="1:9">
      <c r="A1119" s="166" t="str">
        <f>IF(C1119="","",IF(COUNTIF($C$3:C1119,C1119)&gt;1,"",MAX($A$2:A1118)+1))</f>
        <v/>
      </c>
      <c r="B1119" s="167"/>
      <c r="C1119" s="201"/>
      <c r="D1119" s="201"/>
      <c r="E1119" s="201"/>
      <c r="F1119" s="201"/>
      <c r="G1119" s="201"/>
      <c r="H1119" s="201"/>
      <c r="I1119" s="201"/>
    </row>
    <row r="1120" spans="1:9">
      <c r="A1120" s="166" t="str">
        <f>IF(C1120="","",IF(COUNTIF($C$3:C1120,C1120)&gt;1,"",MAX($A$2:A1119)+1))</f>
        <v/>
      </c>
      <c r="B1120" s="167"/>
      <c r="C1120" s="201"/>
      <c r="D1120" s="201"/>
      <c r="E1120" s="201"/>
      <c r="F1120" s="201"/>
      <c r="G1120" s="201"/>
      <c r="H1120" s="201"/>
      <c r="I1120" s="201"/>
    </row>
    <row r="1121" spans="1:9">
      <c r="A1121" s="166" t="str">
        <f>IF(C1121="","",IF(COUNTIF($C$3:C1121,C1121)&gt;1,"",MAX($A$2:A1120)+1))</f>
        <v/>
      </c>
      <c r="B1121" s="167"/>
      <c r="C1121" s="201"/>
      <c r="D1121" s="201"/>
      <c r="E1121" s="201"/>
      <c r="F1121" s="201"/>
      <c r="G1121" s="201"/>
      <c r="H1121" s="201"/>
      <c r="I1121" s="201"/>
    </row>
    <row r="1122" spans="1:9">
      <c r="A1122" s="166" t="str">
        <f>IF(C1122="","",IF(COUNTIF($C$3:C1122,C1122)&gt;1,"",MAX($A$2:A1121)+1))</f>
        <v/>
      </c>
      <c r="B1122" s="167"/>
      <c r="C1122" s="201"/>
      <c r="D1122" s="201"/>
      <c r="E1122" s="201"/>
      <c r="F1122" s="201"/>
      <c r="G1122" s="201"/>
      <c r="H1122" s="201"/>
      <c r="I1122" s="201"/>
    </row>
    <row r="1123" spans="1:9">
      <c r="A1123" s="166" t="str">
        <f>IF(C1123="","",IF(COUNTIF($C$3:C1123,C1123)&gt;1,"",MAX($A$2:A1122)+1))</f>
        <v/>
      </c>
      <c r="B1123" s="167"/>
      <c r="C1123" s="201"/>
      <c r="D1123" s="201"/>
      <c r="E1123" s="201"/>
      <c r="F1123" s="201"/>
      <c r="G1123" s="201"/>
      <c r="H1123" s="201"/>
      <c r="I1123" s="201"/>
    </row>
    <row r="1124" spans="1:9">
      <c r="A1124" s="166" t="str">
        <f>IF(C1124="","",IF(COUNTIF($C$3:C1124,C1124)&gt;1,"",MAX($A$2:A1123)+1))</f>
        <v/>
      </c>
      <c r="B1124" s="167"/>
      <c r="C1124" s="201"/>
      <c r="D1124" s="201"/>
      <c r="E1124" s="201"/>
      <c r="F1124" s="201"/>
      <c r="G1124" s="201"/>
      <c r="H1124" s="201"/>
      <c r="I1124" s="201"/>
    </row>
    <row r="1125" spans="1:9">
      <c r="A1125" s="166" t="str">
        <f>IF(C1125="","",IF(COUNTIF($C$3:C1125,C1125)&gt;1,"",MAX($A$2:A1124)+1))</f>
        <v/>
      </c>
      <c r="B1125" s="167"/>
      <c r="C1125" s="201"/>
      <c r="D1125" s="201"/>
      <c r="E1125" s="201"/>
      <c r="F1125" s="201"/>
      <c r="G1125" s="201"/>
      <c r="H1125" s="201"/>
      <c r="I1125" s="201"/>
    </row>
    <row r="1126" spans="1:9">
      <c r="A1126" s="166" t="str">
        <f>IF(C1126="","",IF(COUNTIF($C$3:C1126,C1126)&gt;1,"",MAX($A$2:A1125)+1))</f>
        <v/>
      </c>
      <c r="B1126" s="167"/>
      <c r="C1126" s="201"/>
      <c r="D1126" s="201"/>
      <c r="E1126" s="201"/>
      <c r="F1126" s="201"/>
      <c r="G1126" s="201"/>
      <c r="H1126" s="201"/>
      <c r="I1126" s="201"/>
    </row>
    <row r="1127" spans="1:9">
      <c r="A1127" s="166" t="str">
        <f>IF(C1127="","",IF(COUNTIF($C$3:C1127,C1127)&gt;1,"",MAX($A$2:A1126)+1))</f>
        <v/>
      </c>
      <c r="B1127" s="167"/>
      <c r="C1127" s="201"/>
      <c r="D1127" s="201"/>
      <c r="E1127" s="201"/>
      <c r="F1127" s="201"/>
      <c r="G1127" s="201"/>
      <c r="H1127" s="201"/>
      <c r="I1127" s="201"/>
    </row>
    <row r="1128" spans="1:9">
      <c r="A1128" s="166" t="str">
        <f>IF(C1128="","",IF(COUNTIF($C$3:C1128,C1128)&gt;1,"",MAX($A$2:A1127)+1))</f>
        <v/>
      </c>
      <c r="B1128" s="167"/>
      <c r="C1128" s="201"/>
      <c r="D1128" s="201"/>
      <c r="E1128" s="201"/>
      <c r="F1128" s="201"/>
      <c r="G1128" s="201"/>
      <c r="H1128" s="201"/>
      <c r="I1128" s="201"/>
    </row>
    <row r="1129" spans="1:9">
      <c r="A1129" s="166" t="str">
        <f>IF(C1129="","",IF(COUNTIF($C$3:C1129,C1129)&gt;1,"",MAX($A$2:A1128)+1))</f>
        <v/>
      </c>
      <c r="B1129" s="167"/>
      <c r="C1129" s="201"/>
      <c r="D1129" s="201"/>
      <c r="E1129" s="201"/>
      <c r="F1129" s="201"/>
      <c r="G1129" s="201"/>
      <c r="H1129" s="201"/>
      <c r="I1129" s="201"/>
    </row>
    <row r="1130" spans="1:9">
      <c r="A1130" s="166" t="str">
        <f>IF(C1130="","",IF(COUNTIF($C$3:C1130,C1130)&gt;1,"",MAX($A$2:A1129)+1))</f>
        <v/>
      </c>
      <c r="B1130" s="167"/>
      <c r="C1130" s="201"/>
      <c r="D1130" s="201"/>
      <c r="E1130" s="201"/>
      <c r="F1130" s="201"/>
      <c r="G1130" s="201"/>
      <c r="H1130" s="201"/>
      <c r="I1130" s="201"/>
    </row>
    <row r="1131" spans="1:9">
      <c r="A1131" s="166" t="str">
        <f>IF(C1131="","",IF(COUNTIF($C$3:C1131,C1131)&gt;1,"",MAX($A$2:A1130)+1))</f>
        <v/>
      </c>
      <c r="B1131" s="167"/>
      <c r="C1131" s="201"/>
      <c r="D1131" s="201"/>
      <c r="E1131" s="201"/>
      <c r="F1131" s="201"/>
      <c r="G1131" s="201"/>
      <c r="H1131" s="201"/>
      <c r="I1131" s="201"/>
    </row>
    <row r="1132" spans="1:9">
      <c r="A1132" s="166" t="str">
        <f>IF(C1132="","",IF(COUNTIF($C$3:C1132,C1132)&gt;1,"",MAX($A$2:A1131)+1))</f>
        <v/>
      </c>
      <c r="B1132" s="167"/>
      <c r="C1132" s="201"/>
      <c r="D1132" s="201"/>
      <c r="E1132" s="201"/>
      <c r="F1132" s="201"/>
      <c r="G1132" s="201"/>
      <c r="H1132" s="201"/>
      <c r="I1132" s="201"/>
    </row>
    <row r="1133" spans="1:9">
      <c r="A1133" s="166" t="str">
        <f>IF(C1133="","",IF(COUNTIF($C$3:C1133,C1133)&gt;1,"",MAX($A$2:A1132)+1))</f>
        <v/>
      </c>
      <c r="B1133" s="167"/>
      <c r="C1133" s="201"/>
      <c r="D1133" s="201"/>
      <c r="E1133" s="201"/>
      <c r="F1133" s="201"/>
      <c r="G1133" s="201"/>
      <c r="H1133" s="201"/>
      <c r="I1133" s="201"/>
    </row>
    <row r="1134" spans="1:9">
      <c r="A1134" s="166" t="str">
        <f>IF(C1134="","",IF(COUNTIF($C$3:C1134,C1134)&gt;1,"",MAX($A$2:A1133)+1))</f>
        <v/>
      </c>
      <c r="B1134" s="167"/>
      <c r="C1134" s="201"/>
      <c r="D1134" s="201"/>
      <c r="E1134" s="201"/>
      <c r="F1134" s="201"/>
      <c r="G1134" s="201"/>
      <c r="H1134" s="201"/>
      <c r="I1134" s="201"/>
    </row>
    <row r="1135" spans="1:9">
      <c r="A1135" s="166" t="str">
        <f>IF(C1135="","",IF(COUNTIF($C$3:C1135,C1135)&gt;1,"",MAX($A$2:A1134)+1))</f>
        <v/>
      </c>
      <c r="B1135" s="167"/>
      <c r="C1135" s="201"/>
      <c r="D1135" s="201"/>
      <c r="E1135" s="201"/>
      <c r="F1135" s="201"/>
      <c r="G1135" s="201"/>
      <c r="H1135" s="201"/>
      <c r="I1135" s="201"/>
    </row>
    <row r="1136" spans="1:9">
      <c r="A1136" s="166" t="str">
        <f>IF(C1136="","",IF(COUNTIF($C$3:C1136,C1136)&gt;1,"",MAX($A$2:A1135)+1))</f>
        <v/>
      </c>
      <c r="B1136" s="167"/>
      <c r="C1136" s="201"/>
      <c r="D1136" s="201"/>
      <c r="E1136" s="201"/>
      <c r="F1136" s="201"/>
      <c r="G1136" s="201"/>
      <c r="H1136" s="201"/>
      <c r="I1136" s="201"/>
    </row>
    <row r="1137" spans="1:9">
      <c r="A1137" s="166" t="str">
        <f>IF(C1137="","",IF(COUNTIF($C$3:C1137,C1137)&gt;1,"",MAX($A$2:A1136)+1))</f>
        <v/>
      </c>
      <c r="B1137" s="167"/>
      <c r="C1137" s="201"/>
      <c r="D1137" s="201"/>
      <c r="E1137" s="201"/>
      <c r="F1137" s="201"/>
      <c r="G1137" s="201"/>
      <c r="H1137" s="201"/>
      <c r="I1137" s="201"/>
    </row>
    <row r="1138" spans="1:9">
      <c r="A1138" s="166" t="str">
        <f>IF(C1138="","",IF(COUNTIF($C$3:C1138,C1138)&gt;1,"",MAX($A$2:A1137)+1))</f>
        <v/>
      </c>
      <c r="B1138" s="167"/>
      <c r="C1138" s="201"/>
      <c r="D1138" s="201"/>
      <c r="E1138" s="201"/>
      <c r="F1138" s="201"/>
      <c r="G1138" s="201"/>
      <c r="H1138" s="201"/>
      <c r="I1138" s="201"/>
    </row>
    <row r="1139" spans="1:9">
      <c r="A1139" s="166" t="str">
        <f>IF(C1139="","",IF(COUNTIF($C$3:C1139,C1139)&gt;1,"",MAX($A$2:A1138)+1))</f>
        <v/>
      </c>
      <c r="B1139" s="167"/>
      <c r="C1139" s="201"/>
      <c r="D1139" s="201"/>
      <c r="E1139" s="201"/>
      <c r="F1139" s="201"/>
      <c r="G1139" s="201"/>
      <c r="H1139" s="201"/>
      <c r="I1139" s="201"/>
    </row>
    <row r="1140" spans="1:9">
      <c r="A1140" s="166" t="str">
        <f>IF(C1140="","",IF(COUNTIF($C$3:C1140,C1140)&gt;1,"",MAX($A$2:A1139)+1))</f>
        <v/>
      </c>
      <c r="B1140" s="167"/>
      <c r="C1140" s="201"/>
      <c r="D1140" s="201"/>
      <c r="E1140" s="201"/>
      <c r="F1140" s="201"/>
      <c r="G1140" s="201"/>
      <c r="H1140" s="201"/>
      <c r="I1140" s="201"/>
    </row>
    <row r="1141" spans="1:9">
      <c r="A1141" s="166" t="str">
        <f>IF(C1141="","",IF(COUNTIF($C$3:C1141,C1141)&gt;1,"",MAX($A$2:A1140)+1))</f>
        <v/>
      </c>
      <c r="B1141" s="167"/>
      <c r="C1141" s="201"/>
      <c r="D1141" s="201"/>
      <c r="E1141" s="201"/>
      <c r="F1141" s="201"/>
      <c r="G1141" s="201"/>
      <c r="H1141" s="201"/>
      <c r="I1141" s="201"/>
    </row>
    <row r="1142" spans="1:9">
      <c r="A1142" s="166" t="str">
        <f>IF(C1142="","",IF(COUNTIF($C$3:C1142,C1142)&gt;1,"",MAX($A$2:A1141)+1))</f>
        <v/>
      </c>
      <c r="B1142" s="167"/>
      <c r="C1142" s="201"/>
      <c r="D1142" s="201"/>
      <c r="E1142" s="201"/>
      <c r="F1142" s="201"/>
      <c r="G1142" s="201"/>
      <c r="H1142" s="201"/>
      <c r="I1142" s="201"/>
    </row>
    <row r="1143" spans="1:9">
      <c r="A1143" s="166" t="str">
        <f>IF(C1143="","",IF(COUNTIF($C$3:C1143,C1143)&gt;1,"",MAX($A$2:A1142)+1))</f>
        <v/>
      </c>
      <c r="B1143" s="167"/>
      <c r="C1143" s="201"/>
      <c r="D1143" s="201"/>
      <c r="E1143" s="201"/>
      <c r="F1143" s="201"/>
      <c r="G1143" s="201"/>
      <c r="H1143" s="201"/>
      <c r="I1143" s="201"/>
    </row>
    <row r="1144" spans="1:9">
      <c r="A1144" s="166" t="str">
        <f>IF(C1144="","",IF(COUNTIF($C$3:C1144,C1144)&gt;1,"",MAX($A$2:A1143)+1))</f>
        <v/>
      </c>
      <c r="B1144" s="167"/>
      <c r="C1144" s="201"/>
      <c r="D1144" s="201"/>
      <c r="E1144" s="201"/>
      <c r="F1144" s="201"/>
      <c r="G1144" s="201"/>
      <c r="H1144" s="201"/>
      <c r="I1144" s="201"/>
    </row>
    <row r="1145" spans="1:9">
      <c r="A1145" s="166" t="str">
        <f>IF(C1145="","",IF(COUNTIF($C$3:C1145,C1145)&gt;1,"",MAX($A$2:A1144)+1))</f>
        <v/>
      </c>
      <c r="B1145" s="167"/>
      <c r="C1145" s="201"/>
      <c r="D1145" s="201"/>
      <c r="E1145" s="201"/>
      <c r="F1145" s="201"/>
      <c r="G1145" s="201"/>
      <c r="H1145" s="201"/>
      <c r="I1145" s="201"/>
    </row>
    <row r="1146" spans="1:9">
      <c r="A1146" s="166" t="str">
        <f>IF(C1146="","",IF(COUNTIF($C$3:C1146,C1146)&gt;1,"",MAX($A$2:A1145)+1))</f>
        <v/>
      </c>
      <c r="B1146" s="167"/>
      <c r="C1146" s="201"/>
      <c r="D1146" s="201"/>
      <c r="E1146" s="201"/>
      <c r="F1146" s="201"/>
      <c r="G1146" s="201"/>
      <c r="H1146" s="201"/>
      <c r="I1146" s="201"/>
    </row>
    <row r="1147" spans="1:9">
      <c r="A1147" s="166" t="str">
        <f>IF(C1147="","",IF(COUNTIF($C$3:C1147,C1147)&gt;1,"",MAX($A$2:A1146)+1))</f>
        <v/>
      </c>
      <c r="B1147" s="167"/>
      <c r="C1147" s="201"/>
      <c r="D1147" s="201"/>
      <c r="E1147" s="201"/>
      <c r="F1147" s="201"/>
      <c r="G1147" s="201"/>
      <c r="H1147" s="201"/>
      <c r="I1147" s="201"/>
    </row>
    <row r="1148" spans="1:9">
      <c r="A1148" s="166" t="str">
        <f>IF(C1148="","",IF(COUNTIF($C$3:C1148,C1148)&gt;1,"",MAX($A$2:A1147)+1))</f>
        <v/>
      </c>
      <c r="B1148" s="167"/>
      <c r="C1148" s="201"/>
      <c r="D1148" s="201"/>
      <c r="E1148" s="201"/>
      <c r="F1148" s="201"/>
      <c r="G1148" s="201"/>
      <c r="H1148" s="201"/>
      <c r="I1148" s="201"/>
    </row>
    <row r="1149" spans="1:9">
      <c r="A1149" s="166" t="str">
        <f>IF(C1149="","",IF(COUNTIF($C$3:C1149,C1149)&gt;1,"",MAX($A$2:A1148)+1))</f>
        <v/>
      </c>
      <c r="B1149" s="167"/>
      <c r="C1149" s="201"/>
      <c r="D1149" s="201"/>
      <c r="E1149" s="201"/>
      <c r="F1149" s="201"/>
      <c r="G1149" s="201"/>
      <c r="H1149" s="201"/>
      <c r="I1149" s="201"/>
    </row>
    <row r="1150" spans="1:9">
      <c r="A1150" s="166" t="str">
        <f>IF(C1150="","",IF(COUNTIF($C$3:C1150,C1150)&gt;1,"",MAX($A$2:A1149)+1))</f>
        <v/>
      </c>
      <c r="B1150" s="167"/>
      <c r="C1150" s="201"/>
      <c r="D1150" s="201"/>
      <c r="E1150" s="201"/>
      <c r="F1150" s="201"/>
      <c r="G1150" s="201"/>
      <c r="H1150" s="201"/>
      <c r="I1150" s="201"/>
    </row>
    <row r="1151" spans="1:9">
      <c r="A1151" s="166" t="str">
        <f>IF(C1151="","",IF(COUNTIF($C$3:C1151,C1151)&gt;1,"",MAX($A$2:A1150)+1))</f>
        <v/>
      </c>
      <c r="B1151" s="167"/>
      <c r="C1151" s="201"/>
      <c r="D1151" s="201"/>
      <c r="E1151" s="201"/>
      <c r="F1151" s="201"/>
      <c r="G1151" s="201"/>
      <c r="H1151" s="201"/>
      <c r="I1151" s="201"/>
    </row>
    <row r="1152" spans="1:9">
      <c r="A1152" s="166" t="str">
        <f>IF(C1152="","",IF(COUNTIF($C$3:C1152,C1152)&gt;1,"",MAX($A$2:A1151)+1))</f>
        <v/>
      </c>
      <c r="B1152" s="167"/>
      <c r="C1152" s="201"/>
      <c r="D1152" s="201"/>
      <c r="E1152" s="201"/>
      <c r="F1152" s="201"/>
      <c r="G1152" s="201"/>
      <c r="H1152" s="201"/>
      <c r="I1152" s="201"/>
    </row>
    <row r="1153" spans="1:9">
      <c r="A1153" s="166" t="str">
        <f>IF(C1153="","",IF(COUNTIF($C$3:C1153,C1153)&gt;1,"",MAX($A$2:A1152)+1))</f>
        <v/>
      </c>
      <c r="B1153" s="167"/>
      <c r="C1153" s="201"/>
      <c r="D1153" s="201"/>
      <c r="E1153" s="201"/>
      <c r="F1153" s="201"/>
      <c r="G1153" s="201"/>
      <c r="H1153" s="201"/>
      <c r="I1153" s="201"/>
    </row>
    <row r="1154" spans="1:9">
      <c r="A1154" s="166" t="str">
        <f>IF(C1154="","",IF(COUNTIF($C$3:C1154,C1154)&gt;1,"",MAX($A$2:A1153)+1))</f>
        <v/>
      </c>
      <c r="B1154" s="167"/>
      <c r="C1154" s="201"/>
      <c r="D1154" s="201"/>
      <c r="E1154" s="201"/>
      <c r="F1154" s="201"/>
      <c r="G1154" s="201"/>
      <c r="H1154" s="201"/>
      <c r="I1154" s="201"/>
    </row>
    <row r="1155" spans="1:9">
      <c r="A1155" s="166" t="str">
        <f>IF(C1155="","",IF(COUNTIF($C$3:C1155,C1155)&gt;1,"",MAX($A$2:A1154)+1))</f>
        <v/>
      </c>
      <c r="B1155" s="167"/>
      <c r="C1155" s="201"/>
      <c r="D1155" s="201"/>
      <c r="E1155" s="201"/>
      <c r="F1155" s="201"/>
      <c r="G1155" s="201"/>
      <c r="H1155" s="201"/>
      <c r="I1155" s="201"/>
    </row>
    <row r="1156" spans="1:9">
      <c r="A1156" s="166" t="str">
        <f>IF(C1156="","",IF(COUNTIF($C$3:C1156,C1156)&gt;1,"",MAX($A$2:A1155)+1))</f>
        <v/>
      </c>
      <c r="B1156" s="167"/>
      <c r="C1156" s="201"/>
      <c r="D1156" s="201"/>
      <c r="E1156" s="201"/>
      <c r="F1156" s="201"/>
      <c r="G1156" s="201"/>
      <c r="H1156" s="201"/>
      <c r="I1156" s="201"/>
    </row>
    <row r="1157" spans="1:9">
      <c r="A1157" s="166" t="str">
        <f>IF(C1157="","",IF(COUNTIF($C$3:C1157,C1157)&gt;1,"",MAX($A$2:A1156)+1))</f>
        <v/>
      </c>
      <c r="B1157" s="167"/>
      <c r="C1157" s="201"/>
      <c r="D1157" s="201"/>
      <c r="E1157" s="201"/>
      <c r="F1157" s="201"/>
      <c r="G1157" s="201"/>
      <c r="H1157" s="201"/>
      <c r="I1157" s="201"/>
    </row>
    <row r="1158" spans="1:9">
      <c r="A1158" s="166" t="str">
        <f>IF(C1158="","",IF(COUNTIF($C$3:C1158,C1158)&gt;1,"",MAX($A$2:A1157)+1))</f>
        <v/>
      </c>
      <c r="B1158" s="167"/>
      <c r="C1158" s="201"/>
      <c r="D1158" s="201"/>
      <c r="E1158" s="201"/>
      <c r="F1158" s="201"/>
      <c r="G1158" s="201"/>
      <c r="H1158" s="201"/>
      <c r="I1158" s="201"/>
    </row>
    <row r="1159" spans="1:9">
      <c r="A1159" s="166" t="str">
        <f>IF(C1159="","",IF(COUNTIF($C$3:C1159,C1159)&gt;1,"",MAX($A$2:A1158)+1))</f>
        <v/>
      </c>
      <c r="B1159" s="167"/>
      <c r="C1159" s="201"/>
      <c r="D1159" s="201"/>
      <c r="E1159" s="201"/>
      <c r="F1159" s="201"/>
      <c r="G1159" s="201"/>
      <c r="H1159" s="201"/>
      <c r="I1159" s="201"/>
    </row>
    <row r="1160" spans="1:9">
      <c r="A1160" s="166" t="str">
        <f>IF(C1160="","",IF(COUNTIF($C$3:C1160,C1160)&gt;1,"",MAX($A$2:A1159)+1))</f>
        <v/>
      </c>
      <c r="B1160" s="167"/>
      <c r="C1160" s="201"/>
      <c r="D1160" s="201"/>
      <c r="E1160" s="201"/>
      <c r="F1160" s="201"/>
      <c r="G1160" s="201"/>
      <c r="H1160" s="201"/>
      <c r="I1160" s="201"/>
    </row>
    <row r="1161" spans="1:9">
      <c r="A1161" s="166" t="str">
        <f>IF(C1161="","",IF(COUNTIF($C$3:C1161,C1161)&gt;1,"",MAX($A$2:A1160)+1))</f>
        <v/>
      </c>
      <c r="B1161" s="167"/>
      <c r="C1161" s="201"/>
      <c r="D1161" s="201"/>
      <c r="E1161" s="201"/>
      <c r="F1161" s="201"/>
      <c r="G1161" s="201"/>
      <c r="H1161" s="201"/>
      <c r="I1161" s="201"/>
    </row>
    <row r="1162" spans="1:9">
      <c r="A1162" s="166" t="str">
        <f>IF(C1162="","",IF(COUNTIF($C$3:C1162,C1162)&gt;1,"",MAX($A$2:A1161)+1))</f>
        <v/>
      </c>
      <c r="B1162" s="167"/>
      <c r="C1162" s="201"/>
      <c r="D1162" s="201"/>
      <c r="E1162" s="201"/>
      <c r="F1162" s="201"/>
      <c r="G1162" s="201"/>
      <c r="H1162" s="201"/>
      <c r="I1162" s="201"/>
    </row>
    <row r="1163" spans="1:9">
      <c r="A1163" s="166" t="str">
        <f>IF(C1163="","",IF(COUNTIF($C$3:C1163,C1163)&gt;1,"",MAX($A$2:A1162)+1))</f>
        <v/>
      </c>
      <c r="B1163" s="167"/>
      <c r="C1163" s="201"/>
      <c r="D1163" s="201"/>
      <c r="E1163" s="201"/>
      <c r="F1163" s="201"/>
      <c r="G1163" s="201"/>
      <c r="H1163" s="201"/>
      <c r="I1163" s="201"/>
    </row>
    <row r="1164" spans="1:9">
      <c r="A1164" s="166" t="str">
        <f>IF(C1164="","",IF(COUNTIF($C$3:C1164,C1164)&gt;1,"",MAX($A$2:A1163)+1))</f>
        <v/>
      </c>
      <c r="B1164" s="167"/>
      <c r="C1164" s="201"/>
      <c r="D1164" s="201"/>
      <c r="E1164" s="201"/>
      <c r="F1164" s="201"/>
      <c r="G1164" s="201"/>
      <c r="H1164" s="201"/>
      <c r="I1164" s="201"/>
    </row>
    <row r="1165" spans="1:9">
      <c r="A1165" s="166" t="str">
        <f>IF(C1165="","",IF(COUNTIF($C$3:C1165,C1165)&gt;1,"",MAX($A$2:A1164)+1))</f>
        <v/>
      </c>
      <c r="B1165" s="167"/>
      <c r="C1165" s="201"/>
      <c r="D1165" s="201"/>
      <c r="E1165" s="201"/>
      <c r="F1165" s="201"/>
      <c r="G1165" s="201"/>
      <c r="H1165" s="201"/>
      <c r="I1165" s="201"/>
    </row>
    <row r="1166" spans="1:9">
      <c r="A1166" s="166" t="str">
        <f>IF(C1166="","",IF(COUNTIF($C$3:C1166,C1166)&gt;1,"",MAX($A$2:A1165)+1))</f>
        <v/>
      </c>
      <c r="B1166" s="167"/>
      <c r="C1166" s="201"/>
      <c r="D1166" s="201"/>
      <c r="E1166" s="201"/>
      <c r="F1166" s="201"/>
      <c r="G1166" s="201"/>
      <c r="H1166" s="201"/>
      <c r="I1166" s="201"/>
    </row>
    <row r="1167" spans="1:9">
      <c r="A1167" s="166" t="str">
        <f>IF(C1167="","",IF(COUNTIF($C$3:C1167,C1167)&gt;1,"",MAX($A$2:A1166)+1))</f>
        <v/>
      </c>
      <c r="B1167" s="167"/>
      <c r="C1167" s="201"/>
      <c r="D1167" s="201"/>
      <c r="E1167" s="201"/>
      <c r="F1167" s="201"/>
      <c r="G1167" s="201"/>
      <c r="H1167" s="201"/>
      <c r="I1167" s="201"/>
    </row>
    <row r="1168" spans="1:9">
      <c r="A1168" s="166" t="str">
        <f>IF(C1168="","",IF(COUNTIF($C$3:C1168,C1168)&gt;1,"",MAX($A$2:A1167)+1))</f>
        <v/>
      </c>
      <c r="B1168" s="167"/>
      <c r="C1168" s="201"/>
      <c r="D1168" s="201"/>
      <c r="E1168" s="201"/>
      <c r="F1168" s="201"/>
      <c r="G1168" s="201"/>
      <c r="H1168" s="201"/>
      <c r="I1168" s="201"/>
    </row>
    <row r="1169" spans="1:9">
      <c r="A1169" s="166" t="str">
        <f>IF(C1169="","",IF(COUNTIF($C$3:C1169,C1169)&gt;1,"",MAX($A$2:A1168)+1))</f>
        <v/>
      </c>
      <c r="B1169" s="167"/>
      <c r="C1169" s="201"/>
      <c r="D1169" s="201"/>
      <c r="E1169" s="201"/>
      <c r="F1169" s="201"/>
      <c r="G1169" s="201"/>
      <c r="H1169" s="201"/>
      <c r="I1169" s="201"/>
    </row>
    <row r="1170" spans="1:9">
      <c r="A1170" s="166" t="str">
        <f>IF(C1170="","",IF(COUNTIF($C$3:C1170,C1170)&gt;1,"",MAX($A$2:A1169)+1))</f>
        <v/>
      </c>
      <c r="B1170" s="167"/>
      <c r="C1170" s="201"/>
      <c r="D1170" s="201"/>
      <c r="E1170" s="201"/>
      <c r="F1170" s="201"/>
      <c r="G1170" s="201"/>
      <c r="H1170" s="201"/>
      <c r="I1170" s="201"/>
    </row>
    <row r="1171" spans="1:9">
      <c r="A1171" s="166" t="str">
        <f>IF(C1171="","",IF(COUNTIF($C$3:C1171,C1171)&gt;1,"",MAX($A$2:A1170)+1))</f>
        <v/>
      </c>
      <c r="B1171" s="167"/>
      <c r="C1171" s="201"/>
      <c r="D1171" s="201"/>
      <c r="E1171" s="201"/>
      <c r="F1171" s="201"/>
      <c r="G1171" s="201"/>
      <c r="H1171" s="201"/>
      <c r="I1171" s="201"/>
    </row>
    <row r="1172" spans="1:9">
      <c r="A1172" s="166" t="str">
        <f>IF(C1172="","",IF(COUNTIF($C$3:C1172,C1172)&gt;1,"",MAX($A$2:A1171)+1))</f>
        <v/>
      </c>
      <c r="B1172" s="167"/>
      <c r="C1172" s="201"/>
      <c r="D1172" s="201"/>
      <c r="E1172" s="201"/>
      <c r="F1172" s="201"/>
      <c r="G1172" s="201"/>
      <c r="H1172" s="201"/>
      <c r="I1172" s="201"/>
    </row>
    <row r="1173" spans="1:9">
      <c r="A1173" s="166" t="str">
        <f>IF(C1173="","",IF(COUNTIF($C$3:C1173,C1173)&gt;1,"",MAX($A$2:A1172)+1))</f>
        <v/>
      </c>
      <c r="B1173" s="167"/>
      <c r="C1173" s="201"/>
      <c r="D1173" s="201"/>
      <c r="E1173" s="201"/>
      <c r="F1173" s="201"/>
      <c r="G1173" s="201"/>
      <c r="H1173" s="201"/>
      <c r="I1173" s="201"/>
    </row>
    <row r="1174" spans="1:9">
      <c r="A1174" s="166" t="str">
        <f>IF(C1174="","",IF(COUNTIF($C$3:C1174,C1174)&gt;1,"",MAX($A$2:A1173)+1))</f>
        <v/>
      </c>
      <c r="B1174" s="167"/>
      <c r="C1174" s="201"/>
      <c r="D1174" s="201"/>
      <c r="E1174" s="201"/>
      <c r="F1174" s="201"/>
      <c r="G1174" s="201"/>
      <c r="H1174" s="201"/>
      <c r="I1174" s="201"/>
    </row>
    <row r="1175" spans="1:9">
      <c r="A1175" s="166" t="str">
        <f>IF(C1175="","",IF(COUNTIF($C$3:C1175,C1175)&gt;1,"",MAX($A$2:A1174)+1))</f>
        <v/>
      </c>
      <c r="B1175" s="167"/>
      <c r="C1175" s="201"/>
      <c r="D1175" s="201"/>
      <c r="E1175" s="201"/>
      <c r="F1175" s="201"/>
      <c r="G1175" s="201"/>
      <c r="H1175" s="201"/>
      <c r="I1175" s="201"/>
    </row>
    <row r="1176" spans="1:9">
      <c r="A1176" s="166" t="str">
        <f>IF(C1176="","",IF(COUNTIF($C$3:C1176,C1176)&gt;1,"",MAX($A$2:A1175)+1))</f>
        <v/>
      </c>
      <c r="B1176" s="167"/>
      <c r="C1176" s="201"/>
      <c r="D1176" s="201"/>
      <c r="E1176" s="201"/>
      <c r="F1176" s="201"/>
      <c r="G1176" s="201"/>
      <c r="H1176" s="201"/>
      <c r="I1176" s="201"/>
    </row>
    <row r="1177" spans="1:9">
      <c r="A1177" s="166" t="str">
        <f>IF(C1177="","",IF(COUNTIF($C$3:C1177,C1177)&gt;1,"",MAX($A$2:A1176)+1))</f>
        <v/>
      </c>
      <c r="B1177" s="167"/>
      <c r="C1177" s="201"/>
      <c r="D1177" s="201"/>
      <c r="E1177" s="201"/>
      <c r="F1177" s="201"/>
      <c r="G1177" s="201"/>
      <c r="H1177" s="201"/>
      <c r="I1177" s="201"/>
    </row>
    <row r="1178" spans="1:9">
      <c r="A1178" s="166" t="str">
        <f>IF(C1178="","",IF(COUNTIF($C$3:C1178,C1178)&gt;1,"",MAX($A$2:A1177)+1))</f>
        <v/>
      </c>
      <c r="B1178" s="167"/>
      <c r="C1178" s="201"/>
      <c r="D1178" s="201"/>
      <c r="E1178" s="201"/>
      <c r="F1178" s="201"/>
      <c r="G1178" s="201"/>
      <c r="H1178" s="201"/>
      <c r="I1178" s="201"/>
    </row>
    <row r="1179" spans="1:9">
      <c r="A1179" s="166" t="str">
        <f>IF(C1179="","",IF(COUNTIF($C$3:C1179,C1179)&gt;1,"",MAX($A$2:A1178)+1))</f>
        <v/>
      </c>
      <c r="B1179" s="167"/>
      <c r="C1179" s="201"/>
      <c r="D1179" s="201"/>
      <c r="E1179" s="201"/>
      <c r="F1179" s="201"/>
      <c r="G1179" s="201"/>
      <c r="H1179" s="201"/>
      <c r="I1179" s="201"/>
    </row>
    <row r="1180" spans="1:9">
      <c r="A1180" s="166" t="str">
        <f>IF(C1180="","",IF(COUNTIF($C$3:C1180,C1180)&gt;1,"",MAX($A$2:A1179)+1))</f>
        <v/>
      </c>
      <c r="B1180" s="167"/>
      <c r="C1180" s="201"/>
      <c r="D1180" s="201"/>
      <c r="E1180" s="201"/>
      <c r="F1180" s="201"/>
      <c r="G1180" s="201"/>
      <c r="H1180" s="201"/>
      <c r="I1180" s="201"/>
    </row>
    <row r="1181" spans="1:9">
      <c r="A1181" s="166" t="str">
        <f>IF(C1181="","",IF(COUNTIF($C$3:C1181,C1181)&gt;1,"",MAX($A$2:A1180)+1))</f>
        <v/>
      </c>
      <c r="B1181" s="167"/>
      <c r="C1181" s="201"/>
      <c r="D1181" s="201"/>
      <c r="E1181" s="201"/>
      <c r="F1181" s="201"/>
      <c r="G1181" s="201"/>
      <c r="H1181" s="201"/>
      <c r="I1181" s="201"/>
    </row>
    <row r="1182" spans="1:9">
      <c r="A1182" s="166" t="str">
        <f>IF(C1182="","",IF(COUNTIF($C$3:C1182,C1182)&gt;1,"",MAX($A$2:A1181)+1))</f>
        <v/>
      </c>
      <c r="B1182" s="167"/>
      <c r="C1182" s="201"/>
      <c r="D1182" s="201"/>
      <c r="E1182" s="201"/>
      <c r="F1182" s="201"/>
      <c r="G1182" s="201"/>
      <c r="H1182" s="201"/>
      <c r="I1182" s="201"/>
    </row>
    <row r="1183" spans="1:9">
      <c r="A1183" s="166" t="str">
        <f>IF(C1183="","",IF(COUNTIF($C$3:C1183,C1183)&gt;1,"",MAX($A$2:A1182)+1))</f>
        <v/>
      </c>
      <c r="B1183" s="167"/>
      <c r="C1183" s="201"/>
      <c r="D1183" s="201"/>
      <c r="E1183" s="201"/>
      <c r="F1183" s="201"/>
      <c r="G1183" s="201"/>
      <c r="H1183" s="201"/>
      <c r="I1183" s="201"/>
    </row>
    <row r="1184" spans="1:9">
      <c r="A1184" s="166" t="str">
        <f>IF(C1184="","",IF(COUNTIF($C$3:C1184,C1184)&gt;1,"",MAX($A$2:A1183)+1))</f>
        <v/>
      </c>
      <c r="B1184" s="167"/>
      <c r="C1184" s="201"/>
      <c r="D1184" s="201"/>
      <c r="E1184" s="201"/>
      <c r="F1184" s="201"/>
      <c r="G1184" s="201"/>
      <c r="H1184" s="201"/>
      <c r="I1184" s="201"/>
    </row>
    <row r="1185" spans="1:9">
      <c r="A1185" s="166" t="str">
        <f>IF(C1185="","",IF(COUNTIF($C$3:C1185,C1185)&gt;1,"",MAX($A$2:A1184)+1))</f>
        <v/>
      </c>
      <c r="B1185" s="167"/>
      <c r="C1185" s="201"/>
      <c r="D1185" s="201"/>
      <c r="E1185" s="201"/>
      <c r="F1185" s="201"/>
      <c r="G1185" s="201"/>
      <c r="H1185" s="201"/>
      <c r="I1185" s="201"/>
    </row>
    <row r="1186" spans="1:9">
      <c r="A1186" s="166" t="str">
        <f>IF(C1186="","",IF(COUNTIF($C$3:C1186,C1186)&gt;1,"",MAX($A$2:A1185)+1))</f>
        <v/>
      </c>
      <c r="B1186" s="167"/>
      <c r="C1186" s="201"/>
      <c r="D1186" s="201"/>
      <c r="E1186" s="201"/>
      <c r="F1186" s="201"/>
      <c r="G1186" s="201"/>
      <c r="H1186" s="201"/>
      <c r="I1186" s="201"/>
    </row>
    <row r="1187" spans="1:9">
      <c r="A1187" s="166" t="str">
        <f>IF(C1187="","",IF(COUNTIF($C$3:C1187,C1187)&gt;1,"",MAX($A$2:A1186)+1))</f>
        <v/>
      </c>
      <c r="B1187" s="167"/>
      <c r="C1187" s="201"/>
      <c r="D1187" s="201"/>
      <c r="E1187" s="201"/>
      <c r="F1187" s="201"/>
      <c r="G1187" s="201"/>
      <c r="H1187" s="201"/>
      <c r="I1187" s="201"/>
    </row>
    <row r="1188" spans="1:9">
      <c r="A1188" s="166" t="str">
        <f>IF(C1188="","",IF(COUNTIF($C$3:C1188,C1188)&gt;1,"",MAX($A$2:A1187)+1))</f>
        <v/>
      </c>
      <c r="B1188" s="167"/>
      <c r="C1188" s="201"/>
      <c r="D1188" s="201"/>
      <c r="E1188" s="201"/>
      <c r="F1188" s="201"/>
      <c r="G1188" s="201"/>
      <c r="H1188" s="201"/>
      <c r="I1188" s="201"/>
    </row>
    <row r="1189" spans="1:9">
      <c r="A1189" s="166" t="str">
        <f>IF(C1189="","",IF(COUNTIF($C$3:C1189,C1189)&gt;1,"",MAX($A$2:A1188)+1))</f>
        <v/>
      </c>
      <c r="B1189" s="167"/>
      <c r="C1189" s="201"/>
      <c r="D1189" s="201"/>
      <c r="E1189" s="201"/>
      <c r="F1189" s="201"/>
      <c r="G1189" s="201"/>
      <c r="H1189" s="201"/>
      <c r="I1189" s="201"/>
    </row>
    <row r="1190" spans="1:9">
      <c r="A1190" s="166" t="str">
        <f>IF(C1190="","",IF(COUNTIF($C$3:C1190,C1190)&gt;1,"",MAX($A$2:A1189)+1))</f>
        <v/>
      </c>
      <c r="B1190" s="167"/>
      <c r="C1190" s="201"/>
      <c r="D1190" s="201"/>
      <c r="E1190" s="201"/>
      <c r="F1190" s="201"/>
      <c r="G1190" s="201"/>
      <c r="H1190" s="201"/>
      <c r="I1190" s="201"/>
    </row>
    <row r="1191" spans="1:9">
      <c r="A1191" s="166" t="str">
        <f>IF(C1191="","",IF(COUNTIF($C$3:C1191,C1191)&gt;1,"",MAX($A$2:A1190)+1))</f>
        <v/>
      </c>
      <c r="B1191" s="167"/>
      <c r="C1191" s="201"/>
      <c r="D1191" s="201"/>
      <c r="E1191" s="201"/>
      <c r="F1191" s="201"/>
      <c r="G1191" s="201"/>
      <c r="H1191" s="201"/>
      <c r="I1191" s="201"/>
    </row>
    <row r="1192" spans="1:9">
      <c r="A1192" s="166" t="str">
        <f>IF(C1192="","",IF(COUNTIF($C$3:C1192,C1192)&gt;1,"",MAX($A$2:A1191)+1))</f>
        <v/>
      </c>
      <c r="B1192" s="167"/>
      <c r="C1192" s="201"/>
      <c r="D1192" s="201"/>
      <c r="E1192" s="201"/>
      <c r="F1192" s="201"/>
      <c r="G1192" s="201"/>
      <c r="H1192" s="201"/>
      <c r="I1192" s="201"/>
    </row>
    <row r="1193" spans="1:9">
      <c r="A1193" s="166" t="str">
        <f>IF(C1193="","",IF(COUNTIF($C$3:C1193,C1193)&gt;1,"",MAX($A$2:A1192)+1))</f>
        <v/>
      </c>
      <c r="B1193" s="167"/>
      <c r="C1193" s="201"/>
      <c r="D1193" s="201"/>
      <c r="E1193" s="201"/>
      <c r="F1193" s="201"/>
      <c r="G1193" s="201"/>
      <c r="H1193" s="201"/>
      <c r="I1193" s="201"/>
    </row>
    <row r="1194" spans="1:9">
      <c r="A1194" s="166" t="str">
        <f>IF(C1194="","",IF(COUNTIF($C$3:C1194,C1194)&gt;1,"",MAX($A$2:A1193)+1))</f>
        <v/>
      </c>
      <c r="B1194" s="167"/>
      <c r="C1194" s="201"/>
      <c r="D1194" s="201"/>
      <c r="E1194" s="201"/>
      <c r="F1194" s="201"/>
      <c r="G1194" s="201"/>
      <c r="H1194" s="201"/>
      <c r="I1194" s="201"/>
    </row>
    <row r="1195" spans="1:9">
      <c r="A1195" s="166" t="str">
        <f>IF(C1195="","",IF(COUNTIF($C$3:C1195,C1195)&gt;1,"",MAX($A$2:A1194)+1))</f>
        <v/>
      </c>
      <c r="B1195" s="167"/>
      <c r="C1195" s="201"/>
      <c r="D1195" s="201"/>
      <c r="E1195" s="201"/>
      <c r="F1195" s="201"/>
      <c r="G1195" s="201"/>
      <c r="H1195" s="201"/>
      <c r="I1195" s="201"/>
    </row>
    <row r="1196" spans="1:9">
      <c r="A1196" s="166" t="str">
        <f>IF(C1196="","",IF(COUNTIF($C$3:C1196,C1196)&gt;1,"",MAX($A$2:A1195)+1))</f>
        <v/>
      </c>
      <c r="B1196" s="167"/>
      <c r="C1196" s="201"/>
      <c r="D1196" s="201"/>
      <c r="E1196" s="201"/>
      <c r="F1196" s="201"/>
      <c r="G1196" s="201"/>
      <c r="H1196" s="201"/>
      <c r="I1196" s="201"/>
    </row>
    <row r="1197" spans="1:9">
      <c r="A1197" s="166" t="str">
        <f>IF(C1197="","",IF(COUNTIF($C$3:C1197,C1197)&gt;1,"",MAX($A$2:A1196)+1))</f>
        <v/>
      </c>
      <c r="B1197" s="167"/>
      <c r="C1197" s="201"/>
      <c r="D1197" s="201"/>
      <c r="E1197" s="201"/>
      <c r="F1197" s="201"/>
      <c r="G1197" s="201"/>
      <c r="H1197" s="201"/>
      <c r="I1197" s="201"/>
    </row>
    <row r="1198" spans="1:9">
      <c r="A1198" s="166" t="str">
        <f>IF(C1198="","",IF(COUNTIF($C$3:C1198,C1198)&gt;1,"",MAX($A$2:A1197)+1))</f>
        <v/>
      </c>
      <c r="B1198" s="167"/>
      <c r="C1198" s="201"/>
      <c r="D1198" s="201"/>
      <c r="E1198" s="201"/>
      <c r="F1198" s="201"/>
      <c r="G1198" s="201"/>
      <c r="H1198" s="201"/>
      <c r="I1198" s="201"/>
    </row>
    <row r="1199" spans="1:9">
      <c r="A1199" s="166" t="str">
        <f>IF(C1199="","",IF(COUNTIF($C$3:C1199,C1199)&gt;1,"",MAX($A$2:A1198)+1))</f>
        <v/>
      </c>
      <c r="B1199" s="167"/>
      <c r="C1199" s="201"/>
      <c r="D1199" s="201"/>
      <c r="E1199" s="201"/>
      <c r="F1199" s="201"/>
      <c r="G1199" s="201"/>
      <c r="H1199" s="201"/>
      <c r="I1199" s="201"/>
    </row>
    <row r="1200" spans="1:9">
      <c r="A1200" s="166" t="str">
        <f>IF(C1200="","",IF(COUNTIF($C$3:C1200,C1200)&gt;1,"",MAX($A$2:A1199)+1))</f>
        <v/>
      </c>
      <c r="B1200" s="167"/>
      <c r="C1200" s="201"/>
      <c r="D1200" s="201"/>
      <c r="E1200" s="201"/>
      <c r="F1200" s="201"/>
      <c r="G1200" s="201"/>
      <c r="H1200" s="201"/>
      <c r="I1200" s="201"/>
    </row>
    <row r="1201" spans="1:9">
      <c r="A1201" s="166" t="str">
        <f>IF(C1201="","",IF(COUNTIF($C$3:C1201,C1201)&gt;1,"",MAX($A$2:A1200)+1))</f>
        <v/>
      </c>
      <c r="B1201" s="167"/>
      <c r="C1201" s="201"/>
      <c r="D1201" s="201"/>
      <c r="E1201" s="201"/>
      <c r="F1201" s="201"/>
      <c r="G1201" s="201"/>
      <c r="H1201" s="201"/>
      <c r="I1201" s="201"/>
    </row>
    <row r="1202" spans="1:9">
      <c r="A1202" s="166" t="str">
        <f>IF(C1202="","",IF(COUNTIF($C$3:C1202,C1202)&gt;1,"",MAX($A$2:A1201)+1))</f>
        <v/>
      </c>
      <c r="B1202" s="167"/>
      <c r="C1202" s="201"/>
      <c r="D1202" s="201"/>
      <c r="E1202" s="201"/>
      <c r="F1202" s="201"/>
      <c r="G1202" s="201"/>
      <c r="H1202" s="201"/>
      <c r="I1202" s="201"/>
    </row>
    <row r="1203" spans="1:9">
      <c r="A1203" s="166" t="str">
        <f>IF(C1203="","",IF(COUNTIF($C$3:C1203,C1203)&gt;1,"",MAX($A$2:A1202)+1))</f>
        <v/>
      </c>
      <c r="B1203" s="167"/>
      <c r="C1203" s="201"/>
      <c r="D1203" s="201"/>
      <c r="E1203" s="201"/>
      <c r="F1203" s="201"/>
      <c r="G1203" s="201"/>
      <c r="H1203" s="201"/>
      <c r="I1203" s="201"/>
    </row>
    <row r="1204" spans="1:9">
      <c r="A1204" s="166" t="str">
        <f>IF(C1204="","",IF(COUNTIF($C$3:C1204,C1204)&gt;1,"",MAX($A$2:A1203)+1))</f>
        <v/>
      </c>
      <c r="B1204" s="167"/>
      <c r="C1204" s="201"/>
      <c r="D1204" s="201"/>
      <c r="E1204" s="201"/>
      <c r="F1204" s="201"/>
      <c r="G1204" s="201"/>
      <c r="H1204" s="201"/>
      <c r="I1204" s="201"/>
    </row>
    <row r="1205" spans="1:9">
      <c r="A1205" s="166" t="str">
        <f>IF(C1205="","",IF(COUNTIF($C$3:C1205,C1205)&gt;1,"",MAX($A$2:A1204)+1))</f>
        <v/>
      </c>
      <c r="B1205" s="167"/>
      <c r="C1205" s="201"/>
      <c r="D1205" s="201"/>
      <c r="E1205" s="201"/>
      <c r="F1205" s="201"/>
      <c r="G1205" s="201"/>
      <c r="H1205" s="201"/>
      <c r="I1205" s="201"/>
    </row>
    <row r="1206" spans="1:9">
      <c r="A1206" s="166" t="str">
        <f>IF(C1206="","",IF(COUNTIF($C$3:C1206,C1206)&gt;1,"",MAX($A$2:A1205)+1))</f>
        <v/>
      </c>
      <c r="B1206" s="167"/>
      <c r="C1206" s="201"/>
      <c r="D1206" s="201"/>
      <c r="E1206" s="201"/>
      <c r="F1206" s="201"/>
      <c r="G1206" s="201"/>
      <c r="H1206" s="201"/>
      <c r="I1206" s="201"/>
    </row>
    <row r="1207" spans="1:9">
      <c r="A1207" s="166" t="str">
        <f>IF(C1207="","",IF(COUNTIF($C$3:C1207,C1207)&gt;1,"",MAX($A$2:A1206)+1))</f>
        <v/>
      </c>
      <c r="B1207" s="167"/>
      <c r="C1207" s="201"/>
      <c r="D1207" s="201"/>
      <c r="E1207" s="201"/>
      <c r="F1207" s="201"/>
      <c r="G1207" s="201"/>
      <c r="H1207" s="201"/>
      <c r="I1207" s="201"/>
    </row>
    <row r="1208" spans="1:9">
      <c r="A1208" s="166" t="str">
        <f>IF(C1208="","",IF(COUNTIF($C$3:C1208,C1208)&gt;1,"",MAX($A$2:A1207)+1))</f>
        <v/>
      </c>
      <c r="B1208" s="167"/>
      <c r="C1208" s="201"/>
      <c r="D1208" s="201"/>
      <c r="E1208" s="201"/>
      <c r="F1208" s="201"/>
      <c r="G1208" s="201"/>
      <c r="H1208" s="201"/>
      <c r="I1208" s="201"/>
    </row>
    <row r="1209" spans="1:9">
      <c r="A1209" s="166" t="str">
        <f>IF(C1209="","",IF(COUNTIF($C$3:C1209,C1209)&gt;1,"",MAX($A$2:A1208)+1))</f>
        <v/>
      </c>
      <c r="B1209" s="167"/>
      <c r="C1209" s="201"/>
      <c r="D1209" s="201"/>
      <c r="E1209" s="201"/>
      <c r="F1209" s="201"/>
      <c r="G1209" s="201"/>
      <c r="H1209" s="201"/>
      <c r="I1209" s="201"/>
    </row>
    <row r="1210" spans="1:9">
      <c r="A1210" s="166" t="str">
        <f>IF(C1210="","",IF(COUNTIF($C$3:C1210,C1210)&gt;1,"",MAX($A$2:A1209)+1))</f>
        <v/>
      </c>
      <c r="B1210" s="167"/>
      <c r="C1210" s="201"/>
      <c r="D1210" s="201"/>
      <c r="E1210" s="201"/>
      <c r="F1210" s="201"/>
      <c r="G1210" s="201"/>
      <c r="H1210" s="201"/>
      <c r="I1210" s="201"/>
    </row>
    <row r="1211" spans="1:9">
      <c r="A1211" s="166" t="str">
        <f>IF(C1211="","",IF(COUNTIF($C$3:C1211,C1211)&gt;1,"",MAX($A$2:A1210)+1))</f>
        <v/>
      </c>
      <c r="B1211" s="167"/>
      <c r="C1211" s="201"/>
      <c r="D1211" s="201"/>
      <c r="E1211" s="201"/>
      <c r="F1211" s="201"/>
      <c r="G1211" s="201"/>
      <c r="H1211" s="201"/>
      <c r="I1211" s="201"/>
    </row>
    <row r="1212" spans="1:9">
      <c r="A1212" s="166" t="str">
        <f>IF(C1212="","",IF(COUNTIF($C$3:C1212,C1212)&gt;1,"",MAX($A$2:A1211)+1))</f>
        <v/>
      </c>
      <c r="B1212" s="167"/>
      <c r="C1212" s="201"/>
      <c r="D1212" s="201"/>
      <c r="E1212" s="201"/>
      <c r="F1212" s="201"/>
      <c r="G1212" s="201"/>
      <c r="H1212" s="201"/>
      <c r="I1212" s="201"/>
    </row>
    <row r="1213" spans="1:9">
      <c r="A1213" s="166" t="str">
        <f>IF(C1213="","",IF(COUNTIF($C$3:C1213,C1213)&gt;1,"",MAX($A$2:A1212)+1))</f>
        <v/>
      </c>
      <c r="B1213" s="167"/>
      <c r="C1213" s="201"/>
      <c r="D1213" s="201"/>
      <c r="E1213" s="201"/>
      <c r="F1213" s="201"/>
      <c r="G1213" s="201"/>
      <c r="H1213" s="201"/>
      <c r="I1213" s="201"/>
    </row>
    <row r="1214" spans="1:9">
      <c r="A1214" s="166" t="str">
        <f>IF(C1214="","",IF(COUNTIF($C$3:C1214,C1214)&gt;1,"",MAX($A$2:A1213)+1))</f>
        <v/>
      </c>
      <c r="B1214" s="167"/>
      <c r="C1214" s="201"/>
      <c r="D1214" s="201"/>
      <c r="E1214" s="201"/>
      <c r="F1214" s="201"/>
      <c r="G1214" s="201"/>
      <c r="H1214" s="201"/>
      <c r="I1214" s="201"/>
    </row>
    <row r="1215" spans="1:9">
      <c r="A1215" s="166" t="str">
        <f>IF(C1215="","",IF(COUNTIF($C$3:C1215,C1215)&gt;1,"",MAX($A$2:A1214)+1))</f>
        <v/>
      </c>
      <c r="B1215" s="167"/>
      <c r="C1215" s="201"/>
      <c r="D1215" s="201"/>
      <c r="E1215" s="201"/>
      <c r="F1215" s="201"/>
      <c r="G1215" s="201"/>
      <c r="H1215" s="201"/>
      <c r="I1215" s="201"/>
    </row>
    <row r="1216" spans="1:9">
      <c r="A1216" s="166" t="str">
        <f>IF(C1216="","",IF(COUNTIF($C$3:C1216,C1216)&gt;1,"",MAX($A$2:A1215)+1))</f>
        <v/>
      </c>
      <c r="B1216" s="167"/>
      <c r="C1216" s="201"/>
      <c r="D1216" s="201"/>
      <c r="E1216" s="201"/>
      <c r="F1216" s="201"/>
      <c r="G1216" s="201"/>
      <c r="H1216" s="201"/>
      <c r="I1216" s="201"/>
    </row>
    <row r="1217" spans="1:9">
      <c r="A1217" s="166" t="str">
        <f>IF(C1217="","",IF(COUNTIF($C$3:C1217,C1217)&gt;1,"",MAX($A$2:A1216)+1))</f>
        <v/>
      </c>
      <c r="B1217" s="167"/>
      <c r="C1217" s="201"/>
      <c r="D1217" s="201"/>
      <c r="E1217" s="201"/>
      <c r="F1217" s="201"/>
      <c r="G1217" s="201"/>
      <c r="H1217" s="201"/>
      <c r="I1217" s="201"/>
    </row>
    <row r="1218" spans="1:9">
      <c r="A1218" s="166" t="str">
        <f>IF(C1218="","",IF(COUNTIF($C$3:C1218,C1218)&gt;1,"",MAX($A$2:A1217)+1))</f>
        <v/>
      </c>
      <c r="B1218" s="167"/>
      <c r="C1218" s="201"/>
      <c r="D1218" s="201"/>
      <c r="E1218" s="201"/>
      <c r="F1218" s="201"/>
      <c r="G1218" s="201"/>
      <c r="H1218" s="201"/>
      <c r="I1218" s="201"/>
    </row>
    <row r="1219" spans="1:9">
      <c r="A1219" s="166" t="str">
        <f>IF(C1219="","",IF(COUNTIF($C$3:C1219,C1219)&gt;1,"",MAX($A$2:A1218)+1))</f>
        <v/>
      </c>
      <c r="B1219" s="167"/>
      <c r="C1219" s="201"/>
      <c r="D1219" s="201"/>
      <c r="E1219" s="201"/>
      <c r="F1219" s="201"/>
      <c r="G1219" s="201"/>
      <c r="H1219" s="201"/>
      <c r="I1219" s="201"/>
    </row>
    <row r="1220" spans="1:9">
      <c r="A1220" s="166" t="str">
        <f>IF(C1220="","",IF(COUNTIF($C$3:C1220,C1220)&gt;1,"",MAX($A$2:A1219)+1))</f>
        <v/>
      </c>
      <c r="B1220" s="167"/>
      <c r="C1220" s="201"/>
      <c r="D1220" s="201"/>
      <c r="E1220" s="201"/>
      <c r="F1220" s="201"/>
      <c r="G1220" s="201"/>
      <c r="H1220" s="201"/>
      <c r="I1220" s="201"/>
    </row>
    <row r="1221" spans="1:9">
      <c r="A1221" s="166" t="str">
        <f>IF(C1221="","",IF(COUNTIF($C$3:C1221,C1221)&gt;1,"",MAX($A$2:A1220)+1))</f>
        <v/>
      </c>
      <c r="B1221" s="167"/>
      <c r="C1221" s="201"/>
      <c r="D1221" s="201"/>
      <c r="E1221" s="201"/>
      <c r="F1221" s="201"/>
      <c r="G1221" s="201"/>
      <c r="H1221" s="201"/>
      <c r="I1221" s="201"/>
    </row>
    <row r="1222" spans="1:9">
      <c r="A1222" s="166" t="str">
        <f>IF(C1222="","",IF(COUNTIF($C$3:C1222,C1222)&gt;1,"",MAX($A$2:A1221)+1))</f>
        <v/>
      </c>
      <c r="B1222" s="167"/>
      <c r="C1222" s="201"/>
      <c r="D1222" s="201"/>
      <c r="E1222" s="201"/>
      <c r="F1222" s="201"/>
      <c r="G1222" s="201"/>
      <c r="H1222" s="201"/>
      <c r="I1222" s="201"/>
    </row>
    <row r="1223" spans="1:9">
      <c r="A1223" s="166" t="str">
        <f>IF(C1223="","",IF(COUNTIF($C$3:C1223,C1223)&gt;1,"",MAX($A$2:A1222)+1))</f>
        <v/>
      </c>
      <c r="B1223" s="167"/>
      <c r="C1223" s="201"/>
      <c r="D1223" s="201"/>
      <c r="E1223" s="201"/>
      <c r="F1223" s="201"/>
      <c r="G1223" s="201"/>
      <c r="H1223" s="201"/>
      <c r="I1223" s="201"/>
    </row>
    <row r="1224" spans="1:9">
      <c r="A1224" s="166" t="str">
        <f>IF(C1224="","",IF(COUNTIF($C$3:C1224,C1224)&gt;1,"",MAX($A$2:A1223)+1))</f>
        <v/>
      </c>
      <c r="B1224" s="167"/>
      <c r="C1224" s="201"/>
      <c r="D1224" s="201"/>
      <c r="E1224" s="201"/>
      <c r="F1224" s="201"/>
      <c r="G1224" s="201"/>
      <c r="H1224" s="201"/>
      <c r="I1224" s="201"/>
    </row>
    <row r="1225" spans="1:9">
      <c r="A1225" s="166" t="str">
        <f>IF(C1225="","",IF(COUNTIF($C$3:C1225,C1225)&gt;1,"",MAX($A$2:A1224)+1))</f>
        <v/>
      </c>
      <c r="B1225" s="167"/>
      <c r="C1225" s="201"/>
      <c r="D1225" s="201"/>
      <c r="E1225" s="201"/>
      <c r="F1225" s="201"/>
      <c r="G1225" s="201"/>
      <c r="H1225" s="201"/>
      <c r="I1225" s="201"/>
    </row>
    <row r="1226" spans="1:9">
      <c r="A1226" s="166" t="str">
        <f>IF(C1226="","",IF(COUNTIF($C$3:C1226,C1226)&gt;1,"",MAX($A$2:A1225)+1))</f>
        <v/>
      </c>
      <c r="B1226" s="167"/>
      <c r="C1226" s="201"/>
      <c r="D1226" s="201"/>
      <c r="E1226" s="201"/>
      <c r="F1226" s="201"/>
      <c r="G1226" s="201"/>
      <c r="H1226" s="201"/>
      <c r="I1226" s="201"/>
    </row>
    <row r="1227" spans="1:9">
      <c r="A1227" s="166" t="str">
        <f>IF(C1227="","",IF(COUNTIF($C$3:C1227,C1227)&gt;1,"",MAX($A$2:A1226)+1))</f>
        <v/>
      </c>
      <c r="B1227" s="167"/>
      <c r="C1227" s="201"/>
      <c r="D1227" s="201"/>
      <c r="E1227" s="201"/>
      <c r="F1227" s="201"/>
      <c r="G1227" s="201"/>
      <c r="H1227" s="201"/>
      <c r="I1227" s="201"/>
    </row>
    <row r="1228" spans="1:9">
      <c r="A1228" s="166" t="str">
        <f>IF(C1228="","",IF(COUNTIF($C$3:C1228,C1228)&gt;1,"",MAX($A$2:A1227)+1))</f>
        <v/>
      </c>
      <c r="B1228" s="167"/>
      <c r="C1228" s="201"/>
      <c r="D1228" s="201"/>
      <c r="E1228" s="201"/>
      <c r="F1228" s="201"/>
      <c r="G1228" s="201"/>
      <c r="H1228" s="201"/>
      <c r="I1228" s="201"/>
    </row>
    <row r="1229" spans="1:9">
      <c r="A1229" s="166" t="str">
        <f>IF(C1229="","",IF(COUNTIF($C$3:C1229,C1229)&gt;1,"",MAX($A$2:A1228)+1))</f>
        <v/>
      </c>
      <c r="B1229" s="167"/>
      <c r="C1229" s="201"/>
      <c r="D1229" s="201"/>
      <c r="E1229" s="201"/>
      <c r="F1229" s="201"/>
      <c r="G1229" s="201"/>
      <c r="H1229" s="201"/>
      <c r="I1229" s="201"/>
    </row>
    <row r="1230" spans="1:9">
      <c r="A1230" s="166" t="str">
        <f>IF(C1230="","",IF(COUNTIF($C$3:C1230,C1230)&gt;1,"",MAX($A$2:A1229)+1))</f>
        <v/>
      </c>
      <c r="B1230" s="167"/>
      <c r="C1230" s="201"/>
      <c r="D1230" s="201"/>
      <c r="E1230" s="201"/>
      <c r="F1230" s="201"/>
      <c r="G1230" s="201"/>
      <c r="H1230" s="201"/>
      <c r="I1230" s="201"/>
    </row>
    <row r="1231" spans="1:9">
      <c r="A1231" s="166" t="str">
        <f>IF(C1231="","",IF(COUNTIF($C$3:C1231,C1231)&gt;1,"",MAX($A$2:A1230)+1))</f>
        <v/>
      </c>
      <c r="B1231" s="167"/>
      <c r="C1231" s="201"/>
      <c r="D1231" s="201"/>
      <c r="E1231" s="201"/>
      <c r="F1231" s="201"/>
      <c r="G1231" s="201"/>
      <c r="H1231" s="201"/>
      <c r="I1231" s="201"/>
    </row>
    <row r="1232" spans="1:9">
      <c r="A1232" s="166" t="str">
        <f>IF(C1232="","",IF(COUNTIF($C$3:C1232,C1232)&gt;1,"",MAX($A$2:A1231)+1))</f>
        <v/>
      </c>
      <c r="B1232" s="167"/>
      <c r="C1232" s="201"/>
      <c r="D1232" s="201"/>
      <c r="E1232" s="201"/>
      <c r="F1232" s="201"/>
      <c r="G1232" s="201"/>
      <c r="H1232" s="201"/>
      <c r="I1232" s="201"/>
    </row>
    <row r="1233" spans="1:9">
      <c r="A1233" s="166" t="str">
        <f>IF(C1233="","",IF(COUNTIF($C$3:C1233,C1233)&gt;1,"",MAX($A$2:A1232)+1))</f>
        <v/>
      </c>
      <c r="B1233" s="167"/>
      <c r="C1233" s="201"/>
      <c r="D1233" s="201"/>
      <c r="E1233" s="201"/>
      <c r="F1233" s="201"/>
      <c r="G1233" s="201"/>
      <c r="H1233" s="201"/>
      <c r="I1233" s="201"/>
    </row>
    <row r="1234" spans="1:9">
      <c r="A1234" s="166" t="str">
        <f>IF(C1234="","",IF(COUNTIF($C$3:C1234,C1234)&gt;1,"",MAX($A$2:A1233)+1))</f>
        <v/>
      </c>
      <c r="B1234" s="167"/>
      <c r="C1234" s="201"/>
      <c r="D1234" s="201"/>
      <c r="E1234" s="201"/>
      <c r="F1234" s="201"/>
      <c r="G1234" s="201"/>
      <c r="H1234" s="201"/>
      <c r="I1234" s="201"/>
    </row>
    <row r="1235" spans="1:9">
      <c r="A1235" s="166" t="str">
        <f>IF(C1235="","",IF(COUNTIF($C$3:C1235,C1235)&gt;1,"",MAX($A$2:A1234)+1))</f>
        <v/>
      </c>
      <c r="B1235" s="167"/>
      <c r="C1235" s="201"/>
      <c r="D1235" s="201"/>
      <c r="E1235" s="201"/>
      <c r="F1235" s="201"/>
      <c r="G1235" s="201"/>
      <c r="H1235" s="201"/>
      <c r="I1235" s="201"/>
    </row>
    <row r="1236" spans="1:9">
      <c r="A1236" s="166" t="str">
        <f>IF(C1236="","",IF(COUNTIF($C$3:C1236,C1236)&gt;1,"",MAX($A$2:A1235)+1))</f>
        <v/>
      </c>
      <c r="B1236" s="167"/>
      <c r="C1236" s="201"/>
      <c r="D1236" s="201"/>
      <c r="E1236" s="201"/>
      <c r="F1236" s="201"/>
      <c r="G1236" s="201"/>
      <c r="H1236" s="201"/>
      <c r="I1236" s="201"/>
    </row>
    <row r="1237" spans="1:9">
      <c r="A1237" s="166" t="str">
        <f>IF(C1237="","",IF(COUNTIF($C$3:C1237,C1237)&gt;1,"",MAX($A$2:A1236)+1))</f>
        <v/>
      </c>
      <c r="B1237" s="167"/>
      <c r="C1237" s="201"/>
      <c r="D1237" s="201"/>
      <c r="E1237" s="201"/>
      <c r="F1237" s="201"/>
      <c r="G1237" s="201"/>
      <c r="H1237" s="201"/>
      <c r="I1237" s="201"/>
    </row>
    <row r="1238" spans="1:9">
      <c r="A1238" s="166" t="str">
        <f>IF(C1238="","",IF(COUNTIF($C$3:C1238,C1238)&gt;1,"",MAX($A$2:A1237)+1))</f>
        <v/>
      </c>
      <c r="B1238" s="167"/>
      <c r="C1238" s="201"/>
      <c r="D1238" s="201"/>
      <c r="E1238" s="201"/>
      <c r="F1238" s="201"/>
      <c r="G1238" s="201"/>
      <c r="H1238" s="201"/>
      <c r="I1238" s="201"/>
    </row>
    <row r="1239" spans="1:9">
      <c r="A1239" s="166" t="str">
        <f>IF(C1239="","",IF(COUNTIF($C$3:C1239,C1239)&gt;1,"",MAX($A$2:A1238)+1))</f>
        <v/>
      </c>
      <c r="B1239" s="167"/>
      <c r="C1239" s="201"/>
      <c r="D1239" s="201"/>
      <c r="E1239" s="201"/>
      <c r="F1239" s="201"/>
      <c r="G1239" s="201"/>
      <c r="H1239" s="201"/>
      <c r="I1239" s="201"/>
    </row>
    <row r="1240" spans="1:9">
      <c r="A1240" s="166" t="str">
        <f>IF(C1240="","",IF(COUNTIF($C$3:C1240,C1240)&gt;1,"",MAX($A$2:A1239)+1))</f>
        <v/>
      </c>
      <c r="B1240" s="167"/>
      <c r="C1240" s="201"/>
      <c r="D1240" s="201"/>
      <c r="E1240" s="201"/>
      <c r="F1240" s="201"/>
      <c r="G1240" s="201"/>
      <c r="H1240" s="201"/>
      <c r="I1240" s="201"/>
    </row>
    <row r="1241" spans="1:9">
      <c r="A1241" s="166" t="str">
        <f>IF(C1241="","",IF(COUNTIF($C$3:C1241,C1241)&gt;1,"",MAX($A$2:A1240)+1))</f>
        <v/>
      </c>
      <c r="B1241" s="167"/>
      <c r="C1241" s="201"/>
      <c r="D1241" s="201"/>
      <c r="E1241" s="201"/>
      <c r="F1241" s="201"/>
      <c r="G1241" s="201"/>
      <c r="H1241" s="201"/>
      <c r="I1241" s="201"/>
    </row>
    <row r="1242" spans="1:9">
      <c r="A1242" s="166" t="str">
        <f>IF(C1242="","",IF(COUNTIF($C$3:C1242,C1242)&gt;1,"",MAX($A$2:A1241)+1))</f>
        <v/>
      </c>
      <c r="B1242" s="167"/>
      <c r="C1242" s="201"/>
      <c r="D1242" s="201"/>
      <c r="E1242" s="201"/>
      <c r="F1242" s="201"/>
      <c r="G1242" s="201"/>
      <c r="H1242" s="201"/>
      <c r="I1242" s="201"/>
    </row>
    <row r="1243" spans="1:9">
      <c r="A1243" s="166" t="str">
        <f>IF(C1243="","",IF(COUNTIF($C$3:C1243,C1243)&gt;1,"",MAX($A$2:A1242)+1))</f>
        <v/>
      </c>
      <c r="B1243" s="167"/>
      <c r="C1243" s="201"/>
      <c r="D1243" s="201"/>
      <c r="E1243" s="201"/>
      <c r="F1243" s="201"/>
      <c r="G1243" s="201"/>
      <c r="H1243" s="201"/>
      <c r="I1243" s="201"/>
    </row>
    <row r="1244" spans="1:9">
      <c r="A1244" s="166" t="str">
        <f>IF(C1244="","",IF(COUNTIF($C$3:C1244,C1244)&gt;1,"",MAX($A$2:A1243)+1))</f>
        <v/>
      </c>
      <c r="B1244" s="167"/>
      <c r="C1244" s="201"/>
      <c r="D1244" s="201"/>
      <c r="E1244" s="201"/>
      <c r="F1244" s="201"/>
      <c r="G1244" s="201"/>
      <c r="H1244" s="201"/>
      <c r="I1244" s="201"/>
    </row>
    <row r="1245" spans="1:9">
      <c r="A1245" s="166" t="str">
        <f>IF(C1245="","",IF(COUNTIF($C$3:C1245,C1245)&gt;1,"",MAX($A$2:A1244)+1))</f>
        <v/>
      </c>
      <c r="B1245" s="167"/>
      <c r="C1245" s="201"/>
      <c r="D1245" s="201"/>
      <c r="E1245" s="201"/>
      <c r="F1245" s="201"/>
      <c r="G1245" s="201"/>
      <c r="H1245" s="201"/>
      <c r="I1245" s="201"/>
    </row>
    <row r="1246" spans="1:9">
      <c r="A1246" s="166" t="str">
        <f>IF(C1246="","",IF(COUNTIF($C$3:C1246,C1246)&gt;1,"",MAX($A$2:A1245)+1))</f>
        <v/>
      </c>
      <c r="B1246" s="167"/>
      <c r="C1246" s="201"/>
      <c r="D1246" s="201"/>
      <c r="E1246" s="201"/>
      <c r="F1246" s="201"/>
      <c r="G1246" s="201"/>
      <c r="H1246" s="201"/>
      <c r="I1246" s="201"/>
    </row>
    <row r="1247" spans="1:9">
      <c r="A1247" s="166" t="str">
        <f>IF(C1247="","",IF(COUNTIF($C$3:C1247,C1247)&gt;1,"",MAX($A$2:A1246)+1))</f>
        <v/>
      </c>
      <c r="B1247" s="167"/>
      <c r="C1247" s="201"/>
      <c r="D1247" s="201"/>
      <c r="E1247" s="201"/>
      <c r="F1247" s="201"/>
      <c r="G1247" s="201"/>
      <c r="H1247" s="201"/>
      <c r="I1247" s="201"/>
    </row>
    <row r="1248" spans="1:9">
      <c r="A1248" s="166" t="str">
        <f>IF(C1248="","",IF(COUNTIF($C$3:C1248,C1248)&gt;1,"",MAX($A$2:A1247)+1))</f>
        <v/>
      </c>
      <c r="B1248" s="167"/>
      <c r="C1248" s="201"/>
      <c r="D1248" s="201"/>
      <c r="E1248" s="201"/>
      <c r="F1248" s="201"/>
      <c r="G1248" s="201"/>
      <c r="H1248" s="201"/>
      <c r="I1248" s="201"/>
    </row>
    <row r="1249" spans="1:9">
      <c r="A1249" s="166" t="str">
        <f>IF(C1249="","",IF(COUNTIF($C$3:C1249,C1249)&gt;1,"",MAX($A$2:A1248)+1))</f>
        <v/>
      </c>
      <c r="B1249" s="167"/>
      <c r="C1249" s="201"/>
      <c r="D1249" s="201"/>
      <c r="E1249" s="201"/>
      <c r="F1249" s="201"/>
      <c r="G1249" s="201"/>
      <c r="H1249" s="201"/>
      <c r="I1249" s="201"/>
    </row>
    <row r="1250" spans="1:9">
      <c r="A1250" s="166" t="str">
        <f>IF(C1250="","",IF(COUNTIF($C$3:C1250,C1250)&gt;1,"",MAX($A$2:A1249)+1))</f>
        <v/>
      </c>
      <c r="B1250" s="167"/>
      <c r="C1250" s="201"/>
      <c r="D1250" s="201"/>
      <c r="E1250" s="201"/>
      <c r="F1250" s="201"/>
      <c r="G1250" s="201"/>
      <c r="H1250" s="201"/>
      <c r="I1250" s="201"/>
    </row>
    <row r="1251" spans="1:9">
      <c r="A1251" s="166" t="str">
        <f>IF(C1251="","",IF(COUNTIF($C$3:C1251,C1251)&gt;1,"",MAX($A$2:A1250)+1))</f>
        <v/>
      </c>
      <c r="B1251" s="167"/>
      <c r="C1251" s="201"/>
      <c r="D1251" s="201"/>
      <c r="E1251" s="201"/>
      <c r="F1251" s="201"/>
      <c r="G1251" s="201"/>
      <c r="H1251" s="201"/>
      <c r="I1251" s="201"/>
    </row>
    <row r="1252" spans="1:9">
      <c r="A1252" s="166" t="str">
        <f>IF(C1252="","",IF(COUNTIF($C$3:C1252,C1252)&gt;1,"",MAX($A$2:A1251)+1))</f>
        <v/>
      </c>
      <c r="B1252" s="167"/>
      <c r="C1252" s="201"/>
      <c r="D1252" s="201"/>
      <c r="E1252" s="201"/>
      <c r="F1252" s="201"/>
      <c r="G1252" s="201"/>
      <c r="H1252" s="201"/>
      <c r="I1252" s="201"/>
    </row>
    <row r="1253" spans="1:9">
      <c r="A1253" s="166" t="str">
        <f>IF(C1253="","",IF(COUNTIF($C$3:C1253,C1253)&gt;1,"",MAX($A$2:A1252)+1))</f>
        <v/>
      </c>
      <c r="B1253" s="167"/>
      <c r="C1253" s="201"/>
      <c r="D1253" s="201"/>
      <c r="E1253" s="201"/>
      <c r="F1253" s="201"/>
      <c r="G1253" s="201"/>
      <c r="H1253" s="201"/>
      <c r="I1253" s="201"/>
    </row>
    <row r="1254" spans="1:9">
      <c r="A1254" s="166" t="str">
        <f>IF(C1254="","",IF(COUNTIF($C$3:C1254,C1254)&gt;1,"",MAX($A$2:A1253)+1))</f>
        <v/>
      </c>
      <c r="B1254" s="167"/>
      <c r="C1254" s="201"/>
      <c r="D1254" s="201"/>
      <c r="E1254" s="201"/>
      <c r="F1254" s="201"/>
      <c r="G1254" s="201"/>
      <c r="H1254" s="201"/>
      <c r="I1254" s="201"/>
    </row>
    <row r="1255" spans="1:9">
      <c r="A1255" s="166" t="str">
        <f>IF(C1255="","",IF(COUNTIF($C$3:C1255,C1255)&gt;1,"",MAX($A$2:A1254)+1))</f>
        <v/>
      </c>
      <c r="B1255" s="167"/>
      <c r="C1255" s="201"/>
      <c r="D1255" s="201"/>
      <c r="E1255" s="201"/>
      <c r="F1255" s="201"/>
      <c r="G1255" s="201"/>
      <c r="H1255" s="201"/>
      <c r="I1255" s="201"/>
    </row>
    <row r="1256" spans="1:9">
      <c r="A1256" s="166" t="str">
        <f>IF(C1256="","",IF(COUNTIF($C$3:C1256,C1256)&gt;1,"",MAX($A$2:A1255)+1))</f>
        <v/>
      </c>
      <c r="B1256" s="167"/>
      <c r="C1256" s="201"/>
      <c r="D1256" s="201"/>
      <c r="E1256" s="201"/>
      <c r="F1256" s="201"/>
      <c r="G1256" s="201"/>
      <c r="H1256" s="201"/>
      <c r="I1256" s="201"/>
    </row>
    <row r="1257" spans="1:9">
      <c r="A1257" s="166" t="str">
        <f>IF(C1257="","",IF(COUNTIF($C$3:C1257,C1257)&gt;1,"",MAX($A$2:A1256)+1))</f>
        <v/>
      </c>
      <c r="B1257" s="167"/>
      <c r="C1257" s="201"/>
      <c r="D1257" s="201"/>
      <c r="E1257" s="201"/>
      <c r="F1257" s="201"/>
      <c r="G1257" s="201"/>
      <c r="H1257" s="201"/>
      <c r="I1257" s="201"/>
    </row>
    <row r="1258" spans="1:9">
      <c r="A1258" s="166" t="str">
        <f>IF(C1258="","",IF(COUNTIF($C$3:C1258,C1258)&gt;1,"",MAX($A$2:A1257)+1))</f>
        <v/>
      </c>
      <c r="B1258" s="167"/>
      <c r="C1258" s="201"/>
      <c r="D1258" s="201"/>
      <c r="E1258" s="201"/>
      <c r="F1258" s="201"/>
      <c r="G1258" s="201"/>
      <c r="H1258" s="201"/>
      <c r="I1258" s="201"/>
    </row>
    <row r="1259" spans="1:9">
      <c r="A1259" s="166" t="str">
        <f>IF(C1259="","",IF(COUNTIF($C$3:C1259,C1259)&gt;1,"",MAX($A$2:A1258)+1))</f>
        <v/>
      </c>
      <c r="B1259" s="167"/>
      <c r="C1259" s="201"/>
      <c r="D1259" s="201"/>
      <c r="E1259" s="201"/>
      <c r="F1259" s="201"/>
      <c r="G1259" s="201"/>
      <c r="H1259" s="201"/>
      <c r="I1259" s="201"/>
    </row>
    <row r="1260" spans="1:9">
      <c r="A1260" s="166" t="str">
        <f>IF(C1260="","",IF(COUNTIF($C$3:C1260,C1260)&gt;1,"",MAX($A$2:A1259)+1))</f>
        <v/>
      </c>
      <c r="B1260" s="167"/>
      <c r="C1260" s="201"/>
      <c r="D1260" s="201"/>
      <c r="E1260" s="201"/>
      <c r="F1260" s="201"/>
      <c r="G1260" s="201"/>
      <c r="H1260" s="201"/>
      <c r="I1260" s="201"/>
    </row>
    <row r="1261" spans="1:9">
      <c r="A1261" s="166" t="str">
        <f>IF(C1261="","",IF(COUNTIF($C$3:C1261,C1261)&gt;1,"",MAX($A$2:A1260)+1))</f>
        <v/>
      </c>
      <c r="B1261" s="167"/>
      <c r="C1261" s="201"/>
      <c r="D1261" s="201"/>
      <c r="E1261" s="201"/>
      <c r="F1261" s="201"/>
      <c r="G1261" s="201"/>
      <c r="H1261" s="201"/>
      <c r="I1261" s="201"/>
    </row>
    <row r="1262" spans="1:9">
      <c r="A1262" s="166" t="str">
        <f>IF(C1262="","",IF(COUNTIF($C$3:C1262,C1262)&gt;1,"",MAX($A$2:A1261)+1))</f>
        <v/>
      </c>
      <c r="B1262" s="167"/>
      <c r="C1262" s="201"/>
      <c r="D1262" s="201"/>
      <c r="E1262" s="201"/>
      <c r="F1262" s="201"/>
      <c r="G1262" s="201"/>
      <c r="H1262" s="201"/>
      <c r="I1262" s="201"/>
    </row>
    <row r="1263" spans="1:9">
      <c r="A1263" s="166" t="str">
        <f>IF(C1263="","",IF(COUNTIF($C$3:C1263,C1263)&gt;1,"",MAX($A$2:A1262)+1))</f>
        <v/>
      </c>
      <c r="B1263" s="167"/>
      <c r="C1263" s="201"/>
      <c r="D1263" s="201"/>
      <c r="E1263" s="201"/>
      <c r="F1263" s="201"/>
      <c r="G1263" s="201"/>
      <c r="H1263" s="201"/>
      <c r="I1263" s="201"/>
    </row>
    <row r="1264" spans="1:9">
      <c r="A1264" s="166" t="str">
        <f>IF(C1264="","",IF(COUNTIF($C$3:C1264,C1264)&gt;1,"",MAX($A$2:A1263)+1))</f>
        <v/>
      </c>
      <c r="B1264" s="167"/>
      <c r="C1264" s="201"/>
      <c r="D1264" s="201"/>
      <c r="E1264" s="201"/>
      <c r="F1264" s="201"/>
      <c r="G1264" s="201"/>
      <c r="H1264" s="201"/>
      <c r="I1264" s="201"/>
    </row>
    <row r="1265" spans="1:9">
      <c r="A1265" s="166" t="str">
        <f>IF(C1265="","",IF(COUNTIF($C$3:C1265,C1265)&gt;1,"",MAX($A$2:A1264)+1))</f>
        <v/>
      </c>
      <c r="B1265" s="167"/>
      <c r="C1265" s="201"/>
      <c r="D1265" s="201"/>
      <c r="E1265" s="201"/>
      <c r="F1265" s="201"/>
      <c r="G1265" s="201"/>
      <c r="H1265" s="201"/>
      <c r="I1265" s="201"/>
    </row>
    <row r="1266" spans="1:9">
      <c r="A1266" s="166" t="str">
        <f>IF(C1266="","",IF(COUNTIF($C$3:C1266,C1266)&gt;1,"",MAX($A$2:A1265)+1))</f>
        <v/>
      </c>
      <c r="B1266" s="167"/>
      <c r="C1266" s="201"/>
      <c r="D1266" s="201"/>
      <c r="E1266" s="201"/>
      <c r="F1266" s="201"/>
      <c r="G1266" s="201"/>
      <c r="H1266" s="201"/>
      <c r="I1266" s="201"/>
    </row>
    <row r="1267" spans="1:9">
      <c r="A1267" s="166" t="str">
        <f>IF(C1267="","",IF(COUNTIF($C$3:C1267,C1267)&gt;1,"",MAX($A$2:A1266)+1))</f>
        <v/>
      </c>
      <c r="B1267" s="167"/>
      <c r="C1267" s="201"/>
      <c r="D1267" s="201"/>
      <c r="E1267" s="201"/>
      <c r="F1267" s="201"/>
      <c r="G1267" s="201"/>
      <c r="H1267" s="201"/>
      <c r="I1267" s="201"/>
    </row>
    <row r="1268" spans="1:9">
      <c r="A1268" s="166" t="str">
        <f>IF(C1268="","",IF(COUNTIF($C$3:C1268,C1268)&gt;1,"",MAX($A$2:A1267)+1))</f>
        <v/>
      </c>
      <c r="B1268" s="167"/>
      <c r="C1268" s="201"/>
      <c r="D1268" s="201"/>
      <c r="E1268" s="201"/>
      <c r="F1268" s="201"/>
      <c r="G1268" s="201"/>
      <c r="H1268" s="201"/>
      <c r="I1268" s="201"/>
    </row>
    <row r="1269" spans="1:9">
      <c r="A1269" s="166" t="str">
        <f>IF(C1269="","",IF(COUNTIF($C$3:C1269,C1269)&gt;1,"",MAX($A$2:A1268)+1))</f>
        <v/>
      </c>
      <c r="B1269" s="167"/>
      <c r="C1269" s="201"/>
      <c r="D1269" s="201"/>
      <c r="E1269" s="201"/>
      <c r="F1269" s="201"/>
      <c r="G1269" s="201"/>
      <c r="H1269" s="201"/>
      <c r="I1269" s="201"/>
    </row>
    <row r="1270" spans="1:9">
      <c r="A1270" s="166" t="str">
        <f>IF(C1270="","",IF(COUNTIF($C$3:C1270,C1270)&gt;1,"",MAX($A$2:A1269)+1))</f>
        <v/>
      </c>
      <c r="B1270" s="167"/>
      <c r="C1270" s="201"/>
      <c r="D1270" s="201"/>
      <c r="E1270" s="201"/>
      <c r="F1270" s="201"/>
      <c r="G1270" s="201"/>
      <c r="H1270" s="201"/>
      <c r="I1270" s="201"/>
    </row>
    <row r="1271" spans="1:9">
      <c r="A1271" s="166" t="str">
        <f>IF(C1271="","",IF(COUNTIF($C$3:C1271,C1271)&gt;1,"",MAX($A$2:A1270)+1))</f>
        <v/>
      </c>
      <c r="B1271" s="167"/>
      <c r="C1271" s="201"/>
      <c r="D1271" s="201"/>
      <c r="E1271" s="201"/>
      <c r="F1271" s="201"/>
      <c r="G1271" s="201"/>
      <c r="H1271" s="201"/>
      <c r="I1271" s="201"/>
    </row>
    <row r="1272" spans="1:9">
      <c r="A1272" s="166" t="str">
        <f>IF(C1272="","",IF(COUNTIF($C$3:C1272,C1272)&gt;1,"",MAX($A$2:A1271)+1))</f>
        <v/>
      </c>
      <c r="B1272" s="167"/>
      <c r="C1272" s="201"/>
      <c r="D1272" s="201"/>
      <c r="E1272" s="201"/>
      <c r="F1272" s="201"/>
      <c r="G1272" s="201"/>
      <c r="H1272" s="201"/>
      <c r="I1272" s="201"/>
    </row>
    <row r="1273" spans="1:9">
      <c r="A1273" s="166" t="str">
        <f>IF(C1273="","",IF(COUNTIF($C$3:C1273,C1273)&gt;1,"",MAX($A$2:A1272)+1))</f>
        <v/>
      </c>
      <c r="B1273" s="167"/>
      <c r="C1273" s="201"/>
      <c r="D1273" s="201"/>
      <c r="E1273" s="201"/>
      <c r="F1273" s="201"/>
      <c r="G1273" s="201"/>
      <c r="H1273" s="201"/>
      <c r="I1273" s="201"/>
    </row>
    <row r="1274" spans="1:9">
      <c r="A1274" s="166" t="str">
        <f>IF(C1274="","",IF(COUNTIF($C$3:C1274,C1274)&gt;1,"",MAX($A$2:A1273)+1))</f>
        <v/>
      </c>
      <c r="B1274" s="167"/>
      <c r="C1274" s="201"/>
      <c r="D1274" s="201"/>
      <c r="E1274" s="201"/>
      <c r="F1274" s="201"/>
      <c r="G1274" s="201"/>
      <c r="H1274" s="201"/>
      <c r="I1274" s="201"/>
    </row>
    <row r="1275" spans="1:9">
      <c r="A1275" s="166" t="str">
        <f>IF(C1275="","",IF(COUNTIF($C$3:C1275,C1275)&gt;1,"",MAX($A$2:A1274)+1))</f>
        <v/>
      </c>
      <c r="B1275" s="167"/>
      <c r="C1275" s="201"/>
      <c r="D1275" s="201"/>
      <c r="E1275" s="201"/>
      <c r="F1275" s="201"/>
      <c r="G1275" s="201"/>
      <c r="H1275" s="201"/>
      <c r="I1275" s="201"/>
    </row>
    <row r="1276" spans="1:9">
      <c r="A1276" s="166" t="str">
        <f>IF(C1276="","",IF(COUNTIF($C$3:C1276,C1276)&gt;1,"",MAX($A$2:A1275)+1))</f>
        <v/>
      </c>
      <c r="B1276" s="167"/>
      <c r="C1276" s="201"/>
      <c r="D1276" s="201"/>
      <c r="E1276" s="201"/>
      <c r="F1276" s="201"/>
      <c r="G1276" s="201"/>
      <c r="H1276" s="201"/>
      <c r="I1276" s="201"/>
    </row>
    <row r="1277" spans="1:9">
      <c r="A1277" s="166" t="str">
        <f>IF(C1277="","",IF(COUNTIF($C$3:C1277,C1277)&gt;1,"",MAX($A$2:A1276)+1))</f>
        <v/>
      </c>
      <c r="B1277" s="167"/>
      <c r="C1277" s="201"/>
      <c r="D1277" s="201"/>
      <c r="E1277" s="201"/>
      <c r="F1277" s="201"/>
      <c r="G1277" s="201"/>
      <c r="H1277" s="201"/>
      <c r="I1277" s="201"/>
    </row>
    <row r="1278" spans="1:9">
      <c r="A1278" s="166" t="str">
        <f>IF(C1278="","",IF(COUNTIF($C$3:C1278,C1278)&gt;1,"",MAX($A$2:A1277)+1))</f>
        <v/>
      </c>
      <c r="B1278" s="167"/>
      <c r="C1278" s="201"/>
      <c r="D1278" s="201"/>
      <c r="E1278" s="201"/>
      <c r="F1278" s="201"/>
      <c r="G1278" s="201"/>
      <c r="H1278" s="201"/>
      <c r="I1278" s="201"/>
    </row>
    <row r="1279" spans="1:9">
      <c r="A1279" s="166" t="str">
        <f>IF(C1279="","",IF(COUNTIF($C$3:C1279,C1279)&gt;1,"",MAX($A$2:A1278)+1))</f>
        <v/>
      </c>
      <c r="B1279" s="167"/>
      <c r="C1279" s="201"/>
      <c r="D1279" s="201"/>
      <c r="E1279" s="201"/>
      <c r="F1279" s="201"/>
      <c r="G1279" s="201"/>
      <c r="H1279" s="201"/>
      <c r="I1279" s="201"/>
    </row>
    <row r="1280" spans="1:9">
      <c r="A1280" s="166" t="str">
        <f>IF(C1280="","",IF(COUNTIF($C$3:C1280,C1280)&gt;1,"",MAX($A$2:A1279)+1))</f>
        <v/>
      </c>
      <c r="B1280" s="167"/>
      <c r="C1280" s="201"/>
      <c r="D1280" s="201"/>
      <c r="E1280" s="201"/>
      <c r="F1280" s="201"/>
      <c r="G1280" s="201"/>
      <c r="H1280" s="201"/>
      <c r="I1280" s="201"/>
    </row>
    <row r="1281" spans="1:9">
      <c r="A1281" s="166" t="str">
        <f>IF(C1281="","",IF(COUNTIF($C$3:C1281,C1281)&gt;1,"",MAX($A$2:A1280)+1))</f>
        <v/>
      </c>
      <c r="B1281" s="167"/>
      <c r="C1281" s="201"/>
      <c r="D1281" s="201"/>
      <c r="E1281" s="201"/>
      <c r="F1281" s="201"/>
      <c r="G1281" s="201"/>
      <c r="H1281" s="201"/>
      <c r="I1281" s="201"/>
    </row>
    <row r="1282" spans="1:9">
      <c r="A1282" s="166" t="str">
        <f>IF(C1282="","",IF(COUNTIF($C$3:C1282,C1282)&gt;1,"",MAX($A$2:A1281)+1))</f>
        <v/>
      </c>
      <c r="B1282" s="167"/>
      <c r="C1282" s="201"/>
      <c r="D1282" s="201"/>
      <c r="E1282" s="201"/>
      <c r="F1282" s="201"/>
      <c r="G1282" s="201"/>
      <c r="H1282" s="201"/>
      <c r="I1282" s="201"/>
    </row>
    <row r="1283" spans="1:9">
      <c r="A1283" s="166" t="str">
        <f>IF(C1283="","",IF(COUNTIF($C$3:C1283,C1283)&gt;1,"",MAX($A$2:A1282)+1))</f>
        <v/>
      </c>
      <c r="B1283" s="167"/>
      <c r="C1283" s="201"/>
      <c r="D1283" s="201"/>
      <c r="E1283" s="201"/>
      <c r="F1283" s="201"/>
      <c r="G1283" s="201"/>
      <c r="H1283" s="201"/>
      <c r="I1283" s="201"/>
    </row>
    <row r="1284" spans="1:9">
      <c r="A1284" s="166" t="str">
        <f>IF(C1284="","",IF(COUNTIF($C$3:C1284,C1284)&gt;1,"",MAX($A$2:A1283)+1))</f>
        <v/>
      </c>
      <c r="B1284" s="167"/>
      <c r="C1284" s="201"/>
      <c r="D1284" s="201"/>
      <c r="E1284" s="201"/>
      <c r="F1284" s="201"/>
      <c r="G1284" s="201"/>
      <c r="H1284" s="201"/>
      <c r="I1284" s="201"/>
    </row>
    <row r="1285" spans="1:9">
      <c r="A1285" s="166" t="str">
        <f>IF(C1285="","",IF(COUNTIF($C$3:C1285,C1285)&gt;1,"",MAX($A$2:A1284)+1))</f>
        <v/>
      </c>
      <c r="B1285" s="167"/>
      <c r="C1285" s="201"/>
      <c r="D1285" s="201"/>
      <c r="E1285" s="201"/>
      <c r="F1285" s="201"/>
      <c r="G1285" s="201"/>
      <c r="H1285" s="201"/>
      <c r="I1285" s="201"/>
    </row>
    <row r="1286" spans="1:9">
      <c r="A1286" s="166" t="str">
        <f>IF(C1286="","",IF(COUNTIF($C$3:C1286,C1286)&gt;1,"",MAX($A$2:A1285)+1))</f>
        <v/>
      </c>
      <c r="B1286" s="167"/>
      <c r="C1286" s="201"/>
      <c r="D1286" s="201"/>
      <c r="E1286" s="201"/>
      <c r="F1286" s="201"/>
      <c r="G1286" s="201"/>
      <c r="H1286" s="201"/>
      <c r="I1286" s="201"/>
    </row>
    <row r="1287" spans="1:9">
      <c r="A1287" s="166" t="str">
        <f>IF(C1287="","",IF(COUNTIF($C$3:C1287,C1287)&gt;1,"",MAX($A$2:A1286)+1))</f>
        <v/>
      </c>
      <c r="B1287" s="167"/>
      <c r="C1287" s="201"/>
      <c r="D1287" s="201"/>
      <c r="E1287" s="201"/>
      <c r="F1287" s="201"/>
      <c r="G1287" s="201"/>
      <c r="H1287" s="201"/>
      <c r="I1287" s="201"/>
    </row>
    <row r="1288" spans="1:9">
      <c r="A1288" s="166" t="str">
        <f>IF(C1288="","",IF(COUNTIF($C$3:C1288,C1288)&gt;1,"",MAX($A$2:A1287)+1))</f>
        <v/>
      </c>
      <c r="B1288" s="167"/>
      <c r="C1288" s="201"/>
      <c r="D1288" s="201"/>
      <c r="E1288" s="201"/>
      <c r="F1288" s="201"/>
      <c r="G1288" s="201"/>
      <c r="H1288" s="201"/>
      <c r="I1288" s="201"/>
    </row>
    <row r="1289" spans="1:9">
      <c r="A1289" s="166" t="str">
        <f>IF(C1289="","",IF(COUNTIF($C$3:C1289,C1289)&gt;1,"",MAX($A$2:A1288)+1))</f>
        <v/>
      </c>
      <c r="B1289" s="167"/>
      <c r="C1289" s="201"/>
      <c r="D1289" s="201"/>
      <c r="E1289" s="201"/>
      <c r="F1289" s="201"/>
      <c r="G1289" s="201"/>
      <c r="H1289" s="201"/>
      <c r="I1289" s="201"/>
    </row>
    <row r="1290" spans="1:9">
      <c r="A1290" s="166" t="str">
        <f>IF(C1290="","",IF(COUNTIF($C$3:C1290,C1290)&gt;1,"",MAX($A$2:A1289)+1))</f>
        <v/>
      </c>
      <c r="B1290" s="167"/>
      <c r="C1290" s="201"/>
      <c r="D1290" s="201"/>
      <c r="E1290" s="201"/>
      <c r="F1290" s="201"/>
      <c r="G1290" s="201"/>
      <c r="H1290" s="201"/>
      <c r="I1290" s="201"/>
    </row>
    <row r="1291" spans="1:9">
      <c r="A1291" s="166" t="str">
        <f>IF(C1291="","",IF(COUNTIF($C$3:C1291,C1291)&gt;1,"",MAX($A$2:A1290)+1))</f>
        <v/>
      </c>
      <c r="B1291" s="167"/>
      <c r="C1291" s="201"/>
      <c r="D1291" s="201"/>
      <c r="E1291" s="201"/>
      <c r="F1291" s="201"/>
      <c r="G1291" s="201"/>
      <c r="H1291" s="201"/>
      <c r="I1291" s="201"/>
    </row>
    <row r="1292" spans="1:9">
      <c r="A1292" s="166" t="str">
        <f>IF(C1292="","",IF(COUNTIF($C$3:C1292,C1292)&gt;1,"",MAX($A$2:A1291)+1))</f>
        <v/>
      </c>
      <c r="B1292" s="167"/>
      <c r="C1292" s="201"/>
      <c r="D1292" s="201"/>
      <c r="E1292" s="201"/>
      <c r="F1292" s="201"/>
      <c r="G1292" s="201"/>
      <c r="H1292" s="201"/>
      <c r="I1292" s="201"/>
    </row>
    <row r="1293" spans="1:9">
      <c r="A1293" s="166" t="str">
        <f>IF(C1293="","",IF(COUNTIF($C$3:C1293,C1293)&gt;1,"",MAX($A$2:A1292)+1))</f>
        <v/>
      </c>
      <c r="B1293" s="167"/>
      <c r="C1293" s="201"/>
      <c r="D1293" s="201"/>
      <c r="E1293" s="201"/>
      <c r="F1293" s="201"/>
      <c r="G1293" s="201"/>
      <c r="H1293" s="201"/>
      <c r="I1293" s="201"/>
    </row>
    <row r="1294" spans="1:9">
      <c r="A1294" s="166" t="str">
        <f>IF(C1294="","",IF(COUNTIF($C$3:C1294,C1294)&gt;1,"",MAX($A$2:A1293)+1))</f>
        <v/>
      </c>
      <c r="B1294" s="167"/>
      <c r="C1294" s="201"/>
      <c r="D1294" s="201"/>
      <c r="E1294" s="201"/>
      <c r="F1294" s="201"/>
      <c r="G1294" s="201"/>
      <c r="H1294" s="201"/>
      <c r="I1294" s="201"/>
    </row>
    <row r="1295" spans="1:9">
      <c r="A1295" s="166" t="str">
        <f>IF(C1295="","",IF(COUNTIF($C$3:C1295,C1295)&gt;1,"",MAX($A$2:A1294)+1))</f>
        <v/>
      </c>
      <c r="B1295" s="167"/>
      <c r="C1295" s="201"/>
      <c r="D1295" s="201"/>
      <c r="E1295" s="201"/>
      <c r="F1295" s="201"/>
      <c r="G1295" s="201"/>
      <c r="H1295" s="201"/>
      <c r="I1295" s="201"/>
    </row>
    <row r="1296" spans="1:9">
      <c r="A1296" s="166" t="str">
        <f>IF(C1296="","",IF(COUNTIF($C$3:C1296,C1296)&gt;1,"",MAX($A$2:A1295)+1))</f>
        <v/>
      </c>
      <c r="B1296" s="167"/>
      <c r="C1296" s="201"/>
      <c r="D1296" s="201"/>
      <c r="E1296" s="201"/>
      <c r="F1296" s="201"/>
      <c r="G1296" s="201"/>
      <c r="H1296" s="201"/>
      <c r="I1296" s="201"/>
    </row>
    <row r="1297" spans="1:9">
      <c r="A1297" s="166" t="str">
        <f>IF(C1297="","",IF(COUNTIF($C$3:C1297,C1297)&gt;1,"",MAX($A$2:A1296)+1))</f>
        <v/>
      </c>
      <c r="B1297" s="167"/>
      <c r="C1297" s="201"/>
      <c r="D1297" s="201"/>
      <c r="E1297" s="201"/>
      <c r="F1297" s="201"/>
      <c r="G1297" s="201"/>
      <c r="H1297" s="201"/>
      <c r="I1297" s="201"/>
    </row>
    <row r="1298" spans="1:9">
      <c r="A1298" s="166" t="str">
        <f>IF(C1298="","",IF(COUNTIF($C$3:C1298,C1298)&gt;1,"",MAX($A$2:A1297)+1))</f>
        <v/>
      </c>
      <c r="B1298" s="167"/>
      <c r="C1298" s="201"/>
      <c r="D1298" s="201"/>
      <c r="E1298" s="201"/>
      <c r="F1298" s="201"/>
      <c r="G1298" s="201"/>
      <c r="H1298" s="201"/>
      <c r="I1298" s="201"/>
    </row>
    <row r="1299" spans="1:9">
      <c r="A1299" s="166" t="str">
        <f>IF(C1299="","",IF(COUNTIF($C$3:C1299,C1299)&gt;1,"",MAX($A$2:A1298)+1))</f>
        <v/>
      </c>
      <c r="B1299" s="167"/>
      <c r="C1299" s="201"/>
      <c r="D1299" s="201"/>
      <c r="E1299" s="201"/>
      <c r="F1299" s="201"/>
      <c r="G1299" s="201"/>
      <c r="H1299" s="201"/>
      <c r="I1299" s="201"/>
    </row>
    <row r="1300" spans="1:9">
      <c r="A1300" s="166" t="str">
        <f>IF(C1300="","",IF(COUNTIF($C$3:C1300,C1300)&gt;1,"",MAX($A$2:A1299)+1))</f>
        <v/>
      </c>
      <c r="B1300" s="167"/>
      <c r="C1300" s="201"/>
      <c r="D1300" s="201"/>
      <c r="E1300" s="201"/>
      <c r="F1300" s="201"/>
      <c r="G1300" s="201"/>
      <c r="H1300" s="201"/>
      <c r="I1300" s="201"/>
    </row>
    <row r="1301" spans="1:9">
      <c r="A1301" s="166" t="str">
        <f>IF(C1301="","",IF(COUNTIF($C$3:C1301,C1301)&gt;1,"",MAX($A$2:A1300)+1))</f>
        <v/>
      </c>
      <c r="B1301" s="167"/>
      <c r="C1301" s="201"/>
      <c r="D1301" s="201"/>
      <c r="E1301" s="201"/>
      <c r="F1301" s="201"/>
      <c r="G1301" s="201"/>
      <c r="H1301" s="201"/>
      <c r="I1301" s="201"/>
    </row>
    <row r="1302" spans="1:9">
      <c r="A1302" s="166" t="str">
        <f>IF(C1302="","",IF(COUNTIF($C$3:C1302,C1302)&gt;1,"",MAX($A$2:A1301)+1))</f>
        <v/>
      </c>
      <c r="B1302" s="167"/>
      <c r="C1302" s="201"/>
      <c r="D1302" s="201"/>
      <c r="E1302" s="201"/>
      <c r="F1302" s="201"/>
      <c r="G1302" s="201"/>
      <c r="H1302" s="201"/>
      <c r="I1302" s="201"/>
    </row>
    <row r="1303" spans="1:9">
      <c r="A1303" s="166" t="str">
        <f>IF(C1303="","",IF(COUNTIF($C$3:C1303,C1303)&gt;1,"",MAX($A$2:A1302)+1))</f>
        <v/>
      </c>
      <c r="B1303" s="167"/>
      <c r="C1303" s="201"/>
      <c r="D1303" s="201"/>
      <c r="E1303" s="201"/>
      <c r="F1303" s="201"/>
      <c r="G1303" s="201"/>
      <c r="H1303" s="201"/>
      <c r="I1303" s="201"/>
    </row>
    <row r="1304" spans="1:9">
      <c r="A1304" s="166" t="str">
        <f>IF(C1304="","",IF(COUNTIF($C$3:C1304,C1304)&gt;1,"",MAX($A$2:A1303)+1))</f>
        <v/>
      </c>
      <c r="B1304" s="167"/>
      <c r="C1304" s="201"/>
      <c r="D1304" s="201"/>
      <c r="E1304" s="201"/>
      <c r="F1304" s="201"/>
      <c r="G1304" s="201"/>
      <c r="H1304" s="201"/>
      <c r="I1304" s="201"/>
    </row>
    <row r="1305" spans="1:9">
      <c r="A1305" s="166" t="str">
        <f>IF(C1305="","",IF(COUNTIF($C$3:C1305,C1305)&gt;1,"",MAX($A$2:A1304)+1))</f>
        <v/>
      </c>
      <c r="B1305" s="167"/>
      <c r="C1305" s="201"/>
      <c r="D1305" s="201"/>
      <c r="E1305" s="201"/>
      <c r="F1305" s="201"/>
      <c r="G1305" s="201"/>
      <c r="H1305" s="201"/>
      <c r="I1305" s="201"/>
    </row>
    <row r="1306" spans="1:9">
      <c r="A1306" s="166" t="str">
        <f>IF(C1306="","",IF(COUNTIF($C$3:C1306,C1306)&gt;1,"",MAX($A$2:A1305)+1))</f>
        <v/>
      </c>
      <c r="B1306" s="167"/>
      <c r="C1306" s="201"/>
      <c r="D1306" s="201"/>
      <c r="E1306" s="201"/>
      <c r="F1306" s="201"/>
      <c r="G1306" s="201"/>
      <c r="H1306" s="201"/>
      <c r="I1306" s="201"/>
    </row>
    <row r="1307" spans="1:9">
      <c r="A1307" s="166" t="str">
        <f>IF(C1307="","",IF(COUNTIF($C$3:C1307,C1307)&gt;1,"",MAX($A$2:A1306)+1))</f>
        <v/>
      </c>
      <c r="B1307" s="167"/>
      <c r="C1307" s="201"/>
      <c r="D1307" s="201"/>
      <c r="E1307" s="201"/>
      <c r="F1307" s="201"/>
      <c r="G1307" s="201"/>
      <c r="H1307" s="201"/>
      <c r="I1307" s="201"/>
    </row>
    <row r="1308" spans="1:9">
      <c r="A1308" s="166" t="str">
        <f>IF(C1308="","",IF(COUNTIF($C$3:C1308,C1308)&gt;1,"",MAX($A$2:A1307)+1))</f>
        <v/>
      </c>
      <c r="B1308" s="167"/>
      <c r="C1308" s="201"/>
      <c r="D1308" s="201"/>
      <c r="E1308" s="201"/>
      <c r="F1308" s="201"/>
      <c r="G1308" s="201"/>
      <c r="H1308" s="201"/>
      <c r="I1308" s="201"/>
    </row>
    <row r="1309" spans="1:9">
      <c r="A1309" s="166" t="str">
        <f>IF(C1309="","",IF(COUNTIF($C$3:C1309,C1309)&gt;1,"",MAX($A$2:A1308)+1))</f>
        <v/>
      </c>
      <c r="B1309" s="167"/>
      <c r="C1309" s="201"/>
      <c r="D1309" s="201"/>
      <c r="E1309" s="201"/>
      <c r="F1309" s="201"/>
      <c r="G1309" s="201"/>
      <c r="H1309" s="201"/>
      <c r="I1309" s="201"/>
    </row>
    <row r="1310" spans="1:9">
      <c r="A1310" s="166" t="str">
        <f>IF(C1310="","",IF(COUNTIF($C$3:C1310,C1310)&gt;1,"",MAX($A$2:A1309)+1))</f>
        <v/>
      </c>
      <c r="B1310" s="167"/>
      <c r="C1310" s="201"/>
      <c r="D1310" s="201"/>
      <c r="E1310" s="201"/>
      <c r="F1310" s="201"/>
      <c r="G1310" s="201"/>
      <c r="H1310" s="201"/>
      <c r="I1310" s="201"/>
    </row>
    <row r="1311" spans="1:9">
      <c r="A1311" s="166" t="str">
        <f>IF(C1311="","",IF(COUNTIF($C$3:C1311,C1311)&gt;1,"",MAX($A$2:A1310)+1))</f>
        <v/>
      </c>
      <c r="B1311" s="167"/>
      <c r="C1311" s="201"/>
      <c r="D1311" s="201"/>
      <c r="E1311" s="201"/>
      <c r="F1311" s="201"/>
      <c r="G1311" s="201"/>
      <c r="H1311" s="201"/>
      <c r="I1311" s="201"/>
    </row>
    <row r="1312" spans="1:9">
      <c r="A1312" s="166" t="str">
        <f>IF(C1312="","",IF(COUNTIF($C$3:C1312,C1312)&gt;1,"",MAX($A$2:A1311)+1))</f>
        <v/>
      </c>
      <c r="B1312" s="167"/>
      <c r="C1312" s="201"/>
      <c r="D1312" s="201"/>
      <c r="E1312" s="201"/>
      <c r="F1312" s="201"/>
      <c r="G1312" s="201"/>
      <c r="H1312" s="201"/>
      <c r="I1312" s="201"/>
    </row>
    <row r="1313" spans="1:9">
      <c r="A1313" s="166" t="str">
        <f>IF(C1313="","",IF(COUNTIF($C$3:C1313,C1313)&gt;1,"",MAX($A$2:A1312)+1))</f>
        <v/>
      </c>
      <c r="B1313" s="167"/>
      <c r="C1313" s="201"/>
      <c r="D1313" s="201"/>
      <c r="E1313" s="201"/>
      <c r="F1313" s="201"/>
      <c r="G1313" s="201"/>
      <c r="H1313" s="201"/>
      <c r="I1313" s="201"/>
    </row>
    <row r="1314" spans="1:9">
      <c r="A1314" s="166" t="str">
        <f>IF(C1314="","",IF(COUNTIF($C$3:C1314,C1314)&gt;1,"",MAX($A$2:A1313)+1))</f>
        <v/>
      </c>
      <c r="B1314" s="167"/>
      <c r="C1314" s="201"/>
      <c r="D1314" s="201"/>
      <c r="E1314" s="201"/>
      <c r="F1314" s="201"/>
      <c r="G1314" s="201"/>
      <c r="H1314" s="201"/>
      <c r="I1314" s="201"/>
    </row>
    <row r="1315" spans="1:9">
      <c r="A1315" s="166" t="str">
        <f>IF(C1315="","",IF(COUNTIF($C$3:C1315,C1315)&gt;1,"",MAX($A$2:A1314)+1))</f>
        <v/>
      </c>
      <c r="B1315" s="167"/>
      <c r="C1315" s="201"/>
      <c r="D1315" s="201"/>
      <c r="E1315" s="201"/>
      <c r="F1315" s="201"/>
      <c r="G1315" s="201"/>
      <c r="H1315" s="201"/>
      <c r="I1315" s="201"/>
    </row>
    <row r="1316" spans="1:9">
      <c r="A1316" s="166" t="str">
        <f>IF(C1316="","",IF(COUNTIF($C$3:C1316,C1316)&gt;1,"",MAX($A$2:A1315)+1))</f>
        <v/>
      </c>
      <c r="B1316" s="167"/>
      <c r="C1316" s="201"/>
      <c r="D1316" s="201"/>
      <c r="E1316" s="201"/>
      <c r="F1316" s="201"/>
      <c r="G1316" s="201"/>
      <c r="H1316" s="201"/>
      <c r="I1316" s="201"/>
    </row>
    <row r="1317" spans="1:9">
      <c r="A1317" s="166" t="str">
        <f>IF(C1317="","",IF(COUNTIF($C$3:C1317,C1317)&gt;1,"",MAX($A$2:A1316)+1))</f>
        <v/>
      </c>
      <c r="B1317" s="167"/>
      <c r="C1317" s="201"/>
      <c r="D1317" s="201"/>
      <c r="E1317" s="201"/>
      <c r="F1317" s="201"/>
      <c r="G1317" s="201"/>
      <c r="H1317" s="201"/>
      <c r="I1317" s="201"/>
    </row>
    <row r="1318" spans="1:9">
      <c r="A1318" s="166" t="str">
        <f>IF(C1318="","",IF(COUNTIF($C$3:C1318,C1318)&gt;1,"",MAX($A$2:A1317)+1))</f>
        <v/>
      </c>
      <c r="B1318" s="167"/>
      <c r="C1318" s="201"/>
      <c r="D1318" s="201"/>
      <c r="E1318" s="201"/>
      <c r="F1318" s="201"/>
      <c r="G1318" s="201"/>
      <c r="H1318" s="201"/>
      <c r="I1318" s="201"/>
    </row>
    <row r="1319" spans="1:9">
      <c r="A1319" s="166" t="str">
        <f>IF(C1319="","",IF(COUNTIF($C$3:C1319,C1319)&gt;1,"",MAX($A$2:A1318)+1))</f>
        <v/>
      </c>
      <c r="B1319" s="167"/>
      <c r="C1319" s="201"/>
      <c r="D1319" s="201"/>
      <c r="E1319" s="201"/>
      <c r="F1319" s="201"/>
      <c r="G1319" s="201"/>
      <c r="H1319" s="201"/>
      <c r="I1319" s="201"/>
    </row>
    <row r="1320" spans="1:9">
      <c r="A1320" s="166" t="str">
        <f>IF(C1320="","",IF(COUNTIF($C$3:C1320,C1320)&gt;1,"",MAX($A$2:A1319)+1))</f>
        <v/>
      </c>
      <c r="B1320" s="167"/>
      <c r="C1320" s="201"/>
      <c r="D1320" s="201"/>
      <c r="E1320" s="201"/>
      <c r="F1320" s="201"/>
      <c r="G1320" s="201"/>
      <c r="H1320" s="201"/>
      <c r="I1320" s="201"/>
    </row>
    <row r="1321" spans="1:9">
      <c r="A1321" s="166" t="str">
        <f>IF(C1321="","",IF(COUNTIF($C$3:C1321,C1321)&gt;1,"",MAX($A$2:A1320)+1))</f>
        <v/>
      </c>
      <c r="B1321" s="167"/>
      <c r="C1321" s="201"/>
      <c r="D1321" s="201"/>
      <c r="E1321" s="201"/>
      <c r="F1321" s="201"/>
      <c r="G1321" s="201"/>
      <c r="H1321" s="201"/>
      <c r="I1321" s="201"/>
    </row>
    <row r="1322" spans="1:9">
      <c r="A1322" s="166" t="str">
        <f>IF(C1322="","",IF(COUNTIF($C$3:C1322,C1322)&gt;1,"",MAX($A$2:A1321)+1))</f>
        <v/>
      </c>
      <c r="B1322" s="167"/>
      <c r="C1322" s="201"/>
      <c r="D1322" s="201"/>
      <c r="E1322" s="201"/>
      <c r="F1322" s="201"/>
      <c r="G1322" s="201"/>
      <c r="H1322" s="201"/>
      <c r="I1322" s="201"/>
    </row>
    <row r="1323" spans="1:9">
      <c r="A1323" s="166" t="str">
        <f>IF(C1323="","",IF(COUNTIF($C$3:C1323,C1323)&gt;1,"",MAX($A$2:A1322)+1))</f>
        <v/>
      </c>
      <c r="B1323" s="167"/>
      <c r="C1323" s="201"/>
      <c r="D1323" s="201"/>
      <c r="E1323" s="201"/>
      <c r="F1323" s="201"/>
      <c r="G1323" s="201"/>
      <c r="H1323" s="201"/>
      <c r="I1323" s="201"/>
    </row>
    <row r="1324" spans="1:9">
      <c r="A1324" s="166" t="str">
        <f>IF(C1324="","",IF(COUNTIF($C$3:C1324,C1324)&gt;1,"",MAX($A$2:A1323)+1))</f>
        <v/>
      </c>
      <c r="B1324" s="167"/>
      <c r="C1324" s="201"/>
      <c r="D1324" s="201"/>
      <c r="E1324" s="201"/>
      <c r="F1324" s="201"/>
      <c r="G1324" s="201"/>
      <c r="H1324" s="201"/>
      <c r="I1324" s="201"/>
    </row>
    <row r="1325" spans="1:9">
      <c r="A1325" s="166" t="str">
        <f>IF(C1325="","",IF(COUNTIF($C$3:C1325,C1325)&gt;1,"",MAX($A$2:A1324)+1))</f>
        <v/>
      </c>
      <c r="B1325" s="167"/>
      <c r="C1325" s="201"/>
      <c r="D1325" s="201"/>
      <c r="E1325" s="201"/>
      <c r="F1325" s="201"/>
      <c r="G1325" s="201"/>
      <c r="H1325" s="201"/>
      <c r="I1325" s="201"/>
    </row>
    <row r="1326" spans="1:9">
      <c r="A1326" s="166" t="str">
        <f>IF(C1326="","",IF(COUNTIF($C$3:C1326,C1326)&gt;1,"",MAX($A$2:A1325)+1))</f>
        <v/>
      </c>
      <c r="B1326" s="167"/>
      <c r="C1326" s="201"/>
      <c r="D1326" s="201"/>
      <c r="E1326" s="201"/>
      <c r="F1326" s="201"/>
      <c r="G1326" s="201"/>
      <c r="H1326" s="201"/>
      <c r="I1326" s="201"/>
    </row>
    <row r="1327" spans="1:9">
      <c r="A1327" s="166" t="str">
        <f>IF(C1327="","",IF(COUNTIF($C$3:C1327,C1327)&gt;1,"",MAX($A$2:A1326)+1))</f>
        <v/>
      </c>
      <c r="B1327" s="167"/>
      <c r="C1327" s="201"/>
      <c r="D1327" s="201"/>
      <c r="E1327" s="201"/>
      <c r="F1327" s="201"/>
      <c r="G1327" s="201"/>
      <c r="H1327" s="201"/>
      <c r="I1327" s="201"/>
    </row>
    <row r="1328" spans="1:9">
      <c r="A1328" s="166" t="str">
        <f>IF(C1328="","",IF(COUNTIF($C$3:C1328,C1328)&gt;1,"",MAX($A$2:A1327)+1))</f>
        <v/>
      </c>
      <c r="B1328" s="167"/>
      <c r="C1328" s="201"/>
      <c r="D1328" s="201"/>
      <c r="E1328" s="201"/>
      <c r="F1328" s="201"/>
      <c r="G1328" s="201"/>
      <c r="H1328" s="201"/>
      <c r="I1328" s="201"/>
    </row>
    <row r="1329" spans="1:9">
      <c r="A1329" s="166" t="str">
        <f>IF(C1329="","",IF(COUNTIF($C$3:C1329,C1329)&gt;1,"",MAX($A$2:A1328)+1))</f>
        <v/>
      </c>
      <c r="B1329" s="167"/>
      <c r="C1329" s="201"/>
      <c r="D1329" s="201"/>
      <c r="E1329" s="201"/>
      <c r="F1329" s="201"/>
      <c r="G1329" s="201"/>
      <c r="H1329" s="201"/>
      <c r="I1329" s="201"/>
    </row>
    <row r="1330" spans="1:9">
      <c r="A1330" s="166" t="str">
        <f>IF(C1330="","",IF(COUNTIF($C$3:C1330,C1330)&gt;1,"",MAX($A$2:A1329)+1))</f>
        <v/>
      </c>
      <c r="B1330" s="167"/>
      <c r="C1330" s="201"/>
      <c r="D1330" s="201"/>
      <c r="E1330" s="201"/>
      <c r="F1330" s="201"/>
      <c r="G1330" s="201"/>
      <c r="H1330" s="201"/>
      <c r="I1330" s="201"/>
    </row>
    <row r="1331" spans="1:9">
      <c r="A1331" s="166" t="str">
        <f>IF(C1331="","",IF(COUNTIF($C$3:C1331,C1331)&gt;1,"",MAX($A$2:A1330)+1))</f>
        <v/>
      </c>
      <c r="B1331" s="167"/>
      <c r="C1331" s="201"/>
      <c r="D1331" s="201"/>
      <c r="E1331" s="201"/>
      <c r="F1331" s="201"/>
      <c r="G1331" s="201"/>
      <c r="H1331" s="201"/>
      <c r="I1331" s="201"/>
    </row>
    <row r="1332" spans="1:9">
      <c r="A1332" s="166" t="str">
        <f>IF(C1332="","",IF(COUNTIF($C$3:C1332,C1332)&gt;1,"",MAX($A$2:A1331)+1))</f>
        <v/>
      </c>
      <c r="B1332" s="167"/>
      <c r="C1332" s="201"/>
      <c r="D1332" s="201"/>
      <c r="E1332" s="201"/>
      <c r="F1332" s="201"/>
      <c r="G1332" s="201"/>
      <c r="H1332" s="201"/>
      <c r="I1332" s="201"/>
    </row>
    <row r="1333" spans="1:9">
      <c r="A1333" s="166" t="str">
        <f>IF(C1333="","",IF(COUNTIF($C$3:C1333,C1333)&gt;1,"",MAX($A$2:A1332)+1))</f>
        <v/>
      </c>
      <c r="B1333" s="167"/>
      <c r="C1333" s="201"/>
      <c r="D1333" s="201"/>
      <c r="E1333" s="201"/>
      <c r="F1333" s="201"/>
      <c r="G1333" s="201"/>
      <c r="H1333" s="201"/>
      <c r="I1333" s="201"/>
    </row>
    <row r="1334" spans="1:9">
      <c r="A1334" s="166" t="str">
        <f>IF(C1334="","",IF(COUNTIF($C$3:C1334,C1334)&gt;1,"",MAX($A$2:A1333)+1))</f>
        <v/>
      </c>
      <c r="B1334" s="167"/>
      <c r="C1334" s="201"/>
      <c r="D1334" s="201"/>
      <c r="E1334" s="201"/>
      <c r="F1334" s="201"/>
      <c r="G1334" s="201"/>
      <c r="H1334" s="201"/>
      <c r="I1334" s="201"/>
    </row>
    <row r="1335" spans="1:9">
      <c r="A1335" s="166" t="str">
        <f>IF(C1335="","",IF(COUNTIF($C$3:C1335,C1335)&gt;1,"",MAX($A$2:A1334)+1))</f>
        <v/>
      </c>
      <c r="B1335" s="167"/>
      <c r="C1335" s="201"/>
      <c r="D1335" s="201"/>
      <c r="E1335" s="201"/>
      <c r="F1335" s="201"/>
      <c r="G1335" s="201"/>
      <c r="H1335" s="201"/>
      <c r="I1335" s="201"/>
    </row>
    <row r="1336" spans="1:9">
      <c r="A1336" s="166" t="str">
        <f>IF(C1336="","",IF(COUNTIF($C$3:C1336,C1336)&gt;1,"",MAX($A$2:A1335)+1))</f>
        <v/>
      </c>
      <c r="B1336" s="167"/>
      <c r="C1336" s="201"/>
      <c r="D1336" s="201"/>
      <c r="E1336" s="201"/>
      <c r="F1336" s="201"/>
      <c r="G1336" s="201"/>
      <c r="H1336" s="201"/>
      <c r="I1336" s="201"/>
    </row>
    <row r="1337" spans="1:9">
      <c r="A1337" s="166" t="str">
        <f>IF(C1337="","",IF(COUNTIF($C$3:C1337,C1337)&gt;1,"",MAX($A$2:A1336)+1))</f>
        <v/>
      </c>
      <c r="B1337" s="167"/>
      <c r="C1337" s="201"/>
      <c r="D1337" s="201"/>
      <c r="E1337" s="201"/>
      <c r="F1337" s="201"/>
      <c r="G1337" s="201"/>
      <c r="H1337" s="201"/>
      <c r="I1337" s="201"/>
    </row>
    <row r="1338" spans="1:9">
      <c r="A1338" s="166" t="str">
        <f>IF(C1338="","",IF(COUNTIF($C$3:C1338,C1338)&gt;1,"",MAX($A$2:A1337)+1))</f>
        <v/>
      </c>
      <c r="B1338" s="167"/>
      <c r="C1338" s="201"/>
      <c r="D1338" s="201"/>
      <c r="E1338" s="201"/>
      <c r="F1338" s="201"/>
      <c r="G1338" s="201"/>
      <c r="H1338" s="201"/>
      <c r="I1338" s="201"/>
    </row>
    <row r="1339" spans="1:9">
      <c r="A1339" s="166" t="str">
        <f>IF(C1339="","",IF(COUNTIF($C$3:C1339,C1339)&gt;1,"",MAX($A$2:A1338)+1))</f>
        <v/>
      </c>
      <c r="B1339" s="167"/>
      <c r="C1339" s="201"/>
      <c r="D1339" s="201"/>
      <c r="E1339" s="201"/>
      <c r="F1339" s="201"/>
      <c r="G1339" s="201"/>
      <c r="H1339" s="201"/>
      <c r="I1339" s="201"/>
    </row>
    <row r="1340" spans="1:9">
      <c r="A1340" s="166" t="str">
        <f>IF(C1340="","",IF(COUNTIF($C$3:C1340,C1340)&gt;1,"",MAX($A$2:A1339)+1))</f>
        <v/>
      </c>
      <c r="B1340" s="167"/>
      <c r="C1340" s="201"/>
      <c r="D1340" s="201"/>
      <c r="E1340" s="201"/>
      <c r="F1340" s="201"/>
      <c r="G1340" s="201"/>
      <c r="H1340" s="201"/>
      <c r="I1340" s="201"/>
    </row>
    <row r="1341" spans="1:9">
      <c r="A1341" s="166" t="str">
        <f>IF(C1341="","",IF(COUNTIF($C$3:C1341,C1341)&gt;1,"",MAX($A$2:A1340)+1))</f>
        <v/>
      </c>
      <c r="B1341" s="167"/>
      <c r="C1341" s="201"/>
      <c r="D1341" s="201"/>
      <c r="E1341" s="201"/>
      <c r="F1341" s="201"/>
      <c r="G1341" s="201"/>
      <c r="H1341" s="201"/>
      <c r="I1341" s="201"/>
    </row>
    <row r="1342" spans="1:9">
      <c r="A1342" s="166" t="str">
        <f>IF(C1342="","",IF(COUNTIF($C$3:C1342,C1342)&gt;1,"",MAX($A$2:A1341)+1))</f>
        <v/>
      </c>
      <c r="B1342" s="167"/>
      <c r="C1342" s="201"/>
      <c r="D1342" s="201"/>
      <c r="E1342" s="201"/>
      <c r="F1342" s="201"/>
      <c r="G1342" s="201"/>
      <c r="H1342" s="201"/>
      <c r="I1342" s="201"/>
    </row>
    <row r="1343" spans="1:9">
      <c r="A1343" s="166" t="str">
        <f>IF(C1343="","",IF(COUNTIF($C$3:C1343,C1343)&gt;1,"",MAX($A$2:A1342)+1))</f>
        <v/>
      </c>
      <c r="B1343" s="167"/>
      <c r="C1343" s="201"/>
      <c r="D1343" s="201"/>
      <c r="E1343" s="201"/>
      <c r="F1343" s="201"/>
      <c r="G1343" s="201"/>
      <c r="H1343" s="201"/>
      <c r="I1343" s="201"/>
    </row>
    <row r="1344" spans="1:9">
      <c r="A1344" s="166" t="str">
        <f>IF(C1344="","",IF(COUNTIF($C$3:C1344,C1344)&gt;1,"",MAX($A$2:A1343)+1))</f>
        <v/>
      </c>
      <c r="B1344" s="167"/>
      <c r="C1344" s="201"/>
      <c r="D1344" s="201"/>
      <c r="E1344" s="201"/>
      <c r="F1344" s="201"/>
      <c r="G1344" s="201"/>
      <c r="H1344" s="201"/>
      <c r="I1344" s="201"/>
    </row>
    <row r="1345" spans="1:9">
      <c r="A1345" s="166" t="str">
        <f>IF(C1345="","",IF(COUNTIF($C$3:C1345,C1345)&gt;1,"",MAX($A$2:A1344)+1))</f>
        <v/>
      </c>
      <c r="B1345" s="167"/>
      <c r="C1345" s="201"/>
      <c r="D1345" s="201"/>
      <c r="E1345" s="201"/>
      <c r="F1345" s="201"/>
      <c r="G1345" s="201"/>
      <c r="H1345" s="201"/>
      <c r="I1345" s="201"/>
    </row>
    <row r="1346" spans="1:9">
      <c r="A1346" s="166" t="str">
        <f>IF(C1346="","",IF(COUNTIF($C$3:C1346,C1346)&gt;1,"",MAX($A$2:A1345)+1))</f>
        <v/>
      </c>
      <c r="B1346" s="167"/>
      <c r="C1346" s="201"/>
      <c r="D1346" s="201"/>
      <c r="E1346" s="201"/>
      <c r="F1346" s="201"/>
      <c r="G1346" s="201"/>
      <c r="H1346" s="201"/>
      <c r="I1346" s="201"/>
    </row>
    <row r="1347" spans="1:9">
      <c r="A1347" s="166" t="str">
        <f>IF(C1347="","",IF(COUNTIF($C$3:C1347,C1347)&gt;1,"",MAX($A$2:A1346)+1))</f>
        <v/>
      </c>
      <c r="B1347" s="167"/>
      <c r="C1347" s="201"/>
      <c r="D1347" s="201"/>
      <c r="E1347" s="201"/>
      <c r="F1347" s="201"/>
      <c r="G1347" s="201"/>
      <c r="H1347" s="201"/>
      <c r="I1347" s="201"/>
    </row>
    <row r="1348" spans="1:9">
      <c r="A1348" s="166" t="str">
        <f>IF(C1348="","",IF(COUNTIF($C$3:C1348,C1348)&gt;1,"",MAX($A$2:A1347)+1))</f>
        <v/>
      </c>
      <c r="B1348" s="167"/>
      <c r="C1348" s="201"/>
      <c r="D1348" s="201"/>
      <c r="E1348" s="201"/>
      <c r="F1348" s="201"/>
      <c r="G1348" s="201"/>
      <c r="H1348" s="201"/>
      <c r="I1348" s="201"/>
    </row>
    <row r="1349" spans="1:9">
      <c r="A1349" s="166" t="str">
        <f>IF(C1349="","",IF(COUNTIF($C$3:C1349,C1349)&gt;1,"",MAX($A$2:A1348)+1))</f>
        <v/>
      </c>
      <c r="B1349" s="167"/>
      <c r="C1349" s="201"/>
      <c r="D1349" s="201"/>
      <c r="E1349" s="201"/>
      <c r="F1349" s="201"/>
      <c r="G1349" s="201"/>
      <c r="H1349" s="201"/>
      <c r="I1349" s="201"/>
    </row>
    <row r="1350" spans="1:9">
      <c r="A1350" s="166" t="str">
        <f>IF(C1350="","",IF(COUNTIF($C$3:C1350,C1350)&gt;1,"",MAX($A$2:A1349)+1))</f>
        <v/>
      </c>
      <c r="B1350" s="167"/>
      <c r="C1350" s="201"/>
      <c r="D1350" s="201"/>
      <c r="E1350" s="201"/>
      <c r="F1350" s="201"/>
      <c r="G1350" s="201"/>
      <c r="H1350" s="201"/>
      <c r="I1350" s="201"/>
    </row>
    <row r="1351" spans="1:9">
      <c r="A1351" s="166" t="str">
        <f>IF(C1351="","",IF(COUNTIF($C$3:C1351,C1351)&gt;1,"",MAX($A$2:A1350)+1))</f>
        <v/>
      </c>
      <c r="B1351" s="167"/>
      <c r="C1351" s="201"/>
      <c r="D1351" s="201"/>
      <c r="E1351" s="201"/>
      <c r="F1351" s="201"/>
      <c r="G1351" s="201"/>
      <c r="H1351" s="201"/>
      <c r="I1351" s="201"/>
    </row>
    <row r="1352" spans="1:9">
      <c r="A1352" s="166" t="str">
        <f>IF(C1352="","",IF(COUNTIF($C$3:C1352,C1352)&gt;1,"",MAX($A$2:A1351)+1))</f>
        <v/>
      </c>
      <c r="B1352" s="167"/>
      <c r="C1352" s="201"/>
      <c r="D1352" s="201"/>
      <c r="E1352" s="201"/>
      <c r="F1352" s="201"/>
      <c r="G1352" s="201"/>
      <c r="H1352" s="201"/>
      <c r="I1352" s="201"/>
    </row>
    <row r="1353" spans="1:9">
      <c r="A1353" s="166" t="str">
        <f>IF(C1353="","",IF(COUNTIF($C$3:C1353,C1353)&gt;1,"",MAX($A$2:A1352)+1))</f>
        <v/>
      </c>
      <c r="B1353" s="167"/>
      <c r="C1353" s="201"/>
      <c r="D1353" s="201"/>
      <c r="E1353" s="201"/>
      <c r="F1353" s="201"/>
      <c r="G1353" s="201"/>
      <c r="H1353" s="201"/>
      <c r="I1353" s="201"/>
    </row>
    <row r="1354" spans="1:9">
      <c r="A1354" s="166" t="str">
        <f>IF(C1354="","",IF(COUNTIF($C$3:C1354,C1354)&gt;1,"",MAX($A$2:A1353)+1))</f>
        <v/>
      </c>
      <c r="B1354" s="167"/>
      <c r="C1354" s="201"/>
      <c r="D1354" s="201"/>
      <c r="E1354" s="201"/>
      <c r="F1354" s="201"/>
      <c r="G1354" s="201"/>
      <c r="H1354" s="201"/>
      <c r="I1354" s="201"/>
    </row>
    <row r="1355" spans="1:9">
      <c r="A1355" s="166" t="str">
        <f>IF(C1355="","",IF(COUNTIF($C$3:C1355,C1355)&gt;1,"",MAX($A$2:A1354)+1))</f>
        <v/>
      </c>
      <c r="B1355" s="167"/>
      <c r="C1355" s="201"/>
      <c r="D1355" s="201"/>
      <c r="E1355" s="201"/>
      <c r="F1355" s="201"/>
      <c r="G1355" s="201"/>
      <c r="H1355" s="201"/>
      <c r="I1355" s="201"/>
    </row>
    <row r="1356" spans="1:9">
      <c r="A1356" s="166" t="str">
        <f>IF(C1356="","",IF(COUNTIF($C$3:C1356,C1356)&gt;1,"",MAX($A$2:A1355)+1))</f>
        <v/>
      </c>
      <c r="B1356" s="167"/>
      <c r="C1356" s="201"/>
      <c r="D1356" s="201"/>
      <c r="E1356" s="201"/>
      <c r="F1356" s="201"/>
      <c r="G1356" s="201"/>
      <c r="H1356" s="201"/>
      <c r="I1356" s="201"/>
    </row>
    <row r="1357" spans="1:9">
      <c r="A1357" s="166" t="str">
        <f>IF(C1357="","",IF(COUNTIF($C$3:C1357,C1357)&gt;1,"",MAX($A$2:A1356)+1))</f>
        <v/>
      </c>
      <c r="B1357" s="167"/>
      <c r="C1357" s="201"/>
      <c r="D1357" s="201"/>
      <c r="E1357" s="201"/>
      <c r="F1357" s="201"/>
      <c r="G1357" s="201"/>
      <c r="H1357" s="201"/>
      <c r="I1357" s="201"/>
    </row>
    <row r="1358" spans="1:9">
      <c r="A1358" s="166" t="str">
        <f>IF(C1358="","",IF(COUNTIF($C$3:C1358,C1358)&gt;1,"",MAX($A$2:A1357)+1))</f>
        <v/>
      </c>
      <c r="B1358" s="167"/>
      <c r="C1358" s="201"/>
      <c r="D1358" s="201"/>
      <c r="E1358" s="201"/>
      <c r="F1358" s="201"/>
      <c r="G1358" s="201"/>
      <c r="H1358" s="201"/>
      <c r="I1358" s="201"/>
    </row>
    <row r="1359" spans="1:9">
      <c r="A1359" s="166" t="str">
        <f>IF(C1359="","",IF(COUNTIF($C$3:C1359,C1359)&gt;1,"",MAX($A$2:A1358)+1))</f>
        <v/>
      </c>
      <c r="B1359" s="167"/>
      <c r="C1359" s="201"/>
      <c r="D1359" s="201"/>
      <c r="E1359" s="201"/>
      <c r="F1359" s="201"/>
      <c r="G1359" s="201"/>
      <c r="H1359" s="201"/>
      <c r="I1359" s="201"/>
    </row>
    <row r="1360" spans="1:9">
      <c r="A1360" s="166" t="str">
        <f>IF(C1360="","",IF(COUNTIF($C$3:C1360,C1360)&gt;1,"",MAX($A$2:A1359)+1))</f>
        <v/>
      </c>
      <c r="B1360" s="167"/>
      <c r="C1360" s="201"/>
      <c r="D1360" s="201"/>
      <c r="E1360" s="201"/>
      <c r="F1360" s="201"/>
      <c r="G1360" s="201"/>
      <c r="H1360" s="201"/>
      <c r="I1360" s="201"/>
    </row>
    <row r="1361" spans="1:9">
      <c r="A1361" s="166" t="str">
        <f>IF(C1361="","",IF(COUNTIF($C$3:C1361,C1361)&gt;1,"",MAX($A$2:A1360)+1))</f>
        <v/>
      </c>
      <c r="B1361" s="167"/>
      <c r="C1361" s="201"/>
      <c r="D1361" s="201"/>
      <c r="E1361" s="201"/>
      <c r="F1361" s="201"/>
      <c r="G1361" s="201"/>
      <c r="H1361" s="201"/>
      <c r="I1361" s="201"/>
    </row>
    <row r="1362" spans="1:9">
      <c r="A1362" s="166" t="str">
        <f>IF(C1362="","",IF(COUNTIF($C$3:C1362,C1362)&gt;1,"",MAX($A$2:A1361)+1))</f>
        <v/>
      </c>
      <c r="B1362" s="167"/>
      <c r="C1362" s="201"/>
      <c r="D1362" s="201"/>
      <c r="E1362" s="201"/>
      <c r="F1362" s="201"/>
      <c r="G1362" s="201"/>
      <c r="H1362" s="201"/>
      <c r="I1362" s="201"/>
    </row>
    <row r="1363" spans="1:9">
      <c r="A1363" s="166" t="str">
        <f>IF(C1363="","",IF(COUNTIF($C$3:C1363,C1363)&gt;1,"",MAX($A$2:A1362)+1))</f>
        <v/>
      </c>
      <c r="B1363" s="167"/>
      <c r="C1363" s="201"/>
      <c r="D1363" s="201"/>
      <c r="E1363" s="201"/>
      <c r="F1363" s="201"/>
      <c r="G1363" s="201"/>
      <c r="H1363" s="201"/>
      <c r="I1363" s="201"/>
    </row>
    <row r="1364" spans="1:9">
      <c r="A1364" s="166" t="str">
        <f>IF(C1364="","",IF(COUNTIF($C$3:C1364,C1364)&gt;1,"",MAX($A$2:A1363)+1))</f>
        <v/>
      </c>
      <c r="B1364" s="167"/>
      <c r="C1364" s="201"/>
      <c r="D1364" s="201"/>
      <c r="E1364" s="201"/>
      <c r="F1364" s="201"/>
      <c r="G1364" s="201"/>
      <c r="H1364" s="201"/>
      <c r="I1364" s="201"/>
    </row>
    <row r="1365" spans="1:9">
      <c r="A1365" s="166" t="str">
        <f>IF(C1365="","",IF(COUNTIF($C$3:C1365,C1365)&gt;1,"",MAX($A$2:A1364)+1))</f>
        <v/>
      </c>
      <c r="B1365" s="167"/>
      <c r="C1365" s="201"/>
      <c r="D1365" s="201"/>
      <c r="E1365" s="201"/>
      <c r="F1365" s="201"/>
      <c r="G1365" s="201"/>
      <c r="H1365" s="201"/>
      <c r="I1365" s="201"/>
    </row>
    <row r="1366" spans="1:9">
      <c r="A1366" s="166" t="str">
        <f>IF(C1366="","",IF(COUNTIF($C$3:C1366,C1366)&gt;1,"",MAX($A$2:A1365)+1))</f>
        <v/>
      </c>
      <c r="B1366" s="167"/>
      <c r="C1366" s="201"/>
      <c r="D1366" s="201"/>
      <c r="E1366" s="201"/>
      <c r="F1366" s="201"/>
      <c r="G1366" s="201"/>
      <c r="H1366" s="201"/>
      <c r="I1366" s="201"/>
    </row>
    <row r="1367" spans="1:9">
      <c r="A1367" s="166" t="str">
        <f>IF(C1367="","",IF(COUNTIF($C$3:C1367,C1367)&gt;1,"",MAX($A$2:A1366)+1))</f>
        <v/>
      </c>
      <c r="B1367" s="167"/>
      <c r="C1367" s="201"/>
      <c r="D1367" s="201"/>
      <c r="E1367" s="201"/>
      <c r="F1367" s="201"/>
      <c r="G1367" s="201"/>
      <c r="H1367" s="201"/>
      <c r="I1367" s="201"/>
    </row>
    <row r="1368" spans="1:9">
      <c r="A1368" s="166" t="str">
        <f>IF(C1368="","",IF(COUNTIF($C$3:C1368,C1368)&gt;1,"",MAX($A$2:A1367)+1))</f>
        <v/>
      </c>
      <c r="B1368" s="167"/>
      <c r="C1368" s="201"/>
      <c r="D1368" s="201"/>
      <c r="E1368" s="201"/>
      <c r="F1368" s="201"/>
      <c r="G1368" s="201"/>
      <c r="H1368" s="201"/>
      <c r="I1368" s="201"/>
    </row>
    <row r="1369" spans="1:9">
      <c r="A1369" s="166" t="str">
        <f>IF(C1369="","",IF(COUNTIF($C$3:C1369,C1369)&gt;1,"",MAX($A$2:A1368)+1))</f>
        <v/>
      </c>
      <c r="B1369" s="167"/>
      <c r="C1369" s="201"/>
      <c r="D1369" s="201"/>
      <c r="E1369" s="201"/>
      <c r="F1369" s="201"/>
      <c r="G1369" s="201"/>
      <c r="H1369" s="201"/>
      <c r="I1369" s="201"/>
    </row>
    <row r="1370" spans="1:9">
      <c r="A1370" s="166" t="str">
        <f>IF(C1370="","",IF(COUNTIF($C$3:C1370,C1370)&gt;1,"",MAX($A$2:A1369)+1))</f>
        <v/>
      </c>
      <c r="B1370" s="167"/>
      <c r="C1370" s="201"/>
      <c r="D1370" s="201"/>
      <c r="E1370" s="201"/>
      <c r="F1370" s="201"/>
      <c r="G1370" s="201"/>
      <c r="H1370" s="201"/>
      <c r="I1370" s="201"/>
    </row>
    <row r="1371" spans="1:9">
      <c r="A1371" s="166" t="str">
        <f>IF(C1371="","",IF(COUNTIF($C$3:C1371,C1371)&gt;1,"",MAX($A$2:A1370)+1))</f>
        <v/>
      </c>
      <c r="B1371" s="167"/>
      <c r="C1371" s="201"/>
      <c r="D1371" s="201"/>
      <c r="E1371" s="201"/>
      <c r="F1371" s="201"/>
      <c r="G1371" s="201"/>
      <c r="H1371" s="201"/>
      <c r="I1371" s="201"/>
    </row>
    <row r="1372" spans="1:9">
      <c r="A1372" s="166" t="str">
        <f>IF(C1372="","",IF(COUNTIF($C$3:C1372,C1372)&gt;1,"",MAX($A$2:A1371)+1))</f>
        <v/>
      </c>
      <c r="B1372" s="167"/>
      <c r="C1372" s="201"/>
      <c r="D1372" s="201"/>
      <c r="E1372" s="201"/>
      <c r="F1372" s="201"/>
      <c r="G1372" s="201"/>
      <c r="H1372" s="201"/>
      <c r="I1372" s="201"/>
    </row>
    <row r="1373" spans="1:9">
      <c r="A1373" s="166" t="str">
        <f>IF(C1373="","",IF(COUNTIF($C$3:C1373,C1373)&gt;1,"",MAX($A$2:A1372)+1))</f>
        <v/>
      </c>
      <c r="B1373" s="167"/>
      <c r="C1373" s="201"/>
      <c r="D1373" s="201"/>
      <c r="E1373" s="201"/>
      <c r="F1373" s="201"/>
      <c r="G1373" s="201"/>
      <c r="H1373" s="201"/>
      <c r="I1373" s="201"/>
    </row>
    <row r="1374" spans="1:9">
      <c r="A1374" s="166" t="str">
        <f>IF(C1374="","",IF(COUNTIF($C$3:C1374,C1374)&gt;1,"",MAX($A$2:A1373)+1))</f>
        <v/>
      </c>
      <c r="B1374" s="167"/>
      <c r="C1374" s="201"/>
      <c r="D1374" s="201"/>
      <c r="E1374" s="201"/>
      <c r="F1374" s="201"/>
      <c r="G1374" s="201"/>
      <c r="H1374" s="201"/>
      <c r="I1374" s="201"/>
    </row>
    <row r="1375" spans="1:9">
      <c r="A1375" s="166" t="str">
        <f>IF(C1375="","",IF(COUNTIF($C$3:C1375,C1375)&gt;1,"",MAX($A$2:A1374)+1))</f>
        <v/>
      </c>
      <c r="B1375" s="167"/>
      <c r="C1375" s="201"/>
      <c r="D1375" s="201"/>
      <c r="E1375" s="201"/>
      <c r="F1375" s="201"/>
      <c r="G1375" s="201"/>
      <c r="H1375" s="201"/>
      <c r="I1375" s="201"/>
    </row>
    <row r="1376" spans="1:9">
      <c r="A1376" s="166" t="str">
        <f>IF(C1376="","",IF(COUNTIF($C$3:C1376,C1376)&gt;1,"",MAX($A$2:A1375)+1))</f>
        <v/>
      </c>
      <c r="B1376" s="167"/>
      <c r="C1376" s="201"/>
      <c r="D1376" s="201"/>
      <c r="E1376" s="201"/>
      <c r="F1376" s="201"/>
      <c r="G1376" s="201"/>
      <c r="H1376" s="201"/>
      <c r="I1376" s="201"/>
    </row>
    <row r="1377" spans="1:9">
      <c r="A1377" s="166" t="str">
        <f>IF(C1377="","",IF(COUNTIF($C$3:C1377,C1377)&gt;1,"",MAX($A$2:A1376)+1))</f>
        <v/>
      </c>
      <c r="B1377" s="167"/>
      <c r="C1377" s="201"/>
      <c r="D1377" s="201"/>
      <c r="E1377" s="201"/>
      <c r="F1377" s="201"/>
      <c r="G1377" s="201"/>
      <c r="H1377" s="201"/>
      <c r="I1377" s="201"/>
    </row>
    <row r="1378" spans="1:9">
      <c r="A1378" s="166" t="str">
        <f>IF(C1378="","",IF(COUNTIF($C$3:C1378,C1378)&gt;1,"",MAX($A$2:A1377)+1))</f>
        <v/>
      </c>
      <c r="B1378" s="167"/>
      <c r="C1378" s="201"/>
      <c r="D1378" s="201"/>
      <c r="E1378" s="201"/>
      <c r="F1378" s="201"/>
      <c r="G1378" s="201"/>
      <c r="H1378" s="201"/>
      <c r="I1378" s="201"/>
    </row>
    <row r="1379" spans="1:9">
      <c r="A1379" s="166" t="str">
        <f>IF(C1379="","",IF(COUNTIF($C$3:C1379,C1379)&gt;1,"",MAX($A$2:A1378)+1))</f>
        <v/>
      </c>
      <c r="B1379" s="167"/>
      <c r="C1379" s="201"/>
      <c r="D1379" s="201"/>
      <c r="E1379" s="201"/>
      <c r="F1379" s="201"/>
      <c r="G1379" s="201"/>
      <c r="H1379" s="201"/>
      <c r="I1379" s="201"/>
    </row>
    <row r="1380" spans="1:9">
      <c r="A1380" s="166" t="str">
        <f>IF(C1380="","",IF(COUNTIF($C$3:C1380,C1380)&gt;1,"",MAX($A$2:A1379)+1))</f>
        <v/>
      </c>
      <c r="B1380" s="167"/>
      <c r="C1380" s="201"/>
      <c r="D1380" s="201"/>
      <c r="E1380" s="201"/>
      <c r="F1380" s="201"/>
      <c r="G1380" s="201"/>
      <c r="H1380" s="201"/>
      <c r="I1380" s="201"/>
    </row>
    <row r="1381" spans="1:9">
      <c r="A1381" s="166" t="str">
        <f>IF(C1381="","",IF(COUNTIF($C$3:C1381,C1381)&gt;1,"",MAX($A$2:A1380)+1))</f>
        <v/>
      </c>
      <c r="B1381" s="167"/>
      <c r="C1381" s="201"/>
      <c r="D1381" s="201"/>
      <c r="E1381" s="201"/>
      <c r="F1381" s="201"/>
      <c r="G1381" s="201"/>
      <c r="H1381" s="201"/>
      <c r="I1381" s="201"/>
    </row>
    <row r="1382" spans="1:9">
      <c r="A1382" s="166" t="str">
        <f>IF(C1382="","",IF(COUNTIF($C$3:C1382,C1382)&gt;1,"",MAX($A$2:A1381)+1))</f>
        <v/>
      </c>
      <c r="B1382" s="167"/>
      <c r="C1382" s="201"/>
      <c r="D1382" s="201"/>
      <c r="E1382" s="201"/>
      <c r="F1382" s="201"/>
      <c r="G1382" s="201"/>
      <c r="H1382" s="201"/>
      <c r="I1382" s="201"/>
    </row>
    <row r="1383" spans="1:9">
      <c r="A1383" s="166" t="str">
        <f>IF(C1383="","",IF(COUNTIF($C$3:C1383,C1383)&gt;1,"",MAX($A$2:A1382)+1))</f>
        <v/>
      </c>
      <c r="B1383" s="167"/>
      <c r="C1383" s="201"/>
      <c r="D1383" s="201"/>
      <c r="E1383" s="201"/>
      <c r="F1383" s="201"/>
      <c r="G1383" s="201"/>
      <c r="H1383" s="201"/>
      <c r="I1383" s="201"/>
    </row>
    <row r="1384" spans="1:9">
      <c r="A1384" s="166" t="str">
        <f>IF(C1384="","",IF(COUNTIF($C$3:C1384,C1384)&gt;1,"",MAX($A$2:A1383)+1))</f>
        <v/>
      </c>
      <c r="B1384" s="167"/>
      <c r="C1384" s="201"/>
      <c r="D1384" s="201"/>
      <c r="E1384" s="201"/>
      <c r="F1384" s="201"/>
      <c r="G1384" s="201"/>
      <c r="H1384" s="201"/>
      <c r="I1384" s="201"/>
    </row>
    <row r="1385" spans="1:9">
      <c r="A1385" s="166" t="str">
        <f>IF(C1385="","",IF(COUNTIF($C$3:C1385,C1385)&gt;1,"",MAX($A$2:A1384)+1))</f>
        <v/>
      </c>
      <c r="B1385" s="167"/>
      <c r="C1385" s="201"/>
      <c r="D1385" s="201"/>
      <c r="E1385" s="201"/>
      <c r="F1385" s="201"/>
      <c r="G1385" s="201"/>
      <c r="H1385" s="201"/>
      <c r="I1385" s="201"/>
    </row>
    <row r="1386" spans="1:9">
      <c r="A1386" s="166" t="str">
        <f>IF(C1386="","",IF(COUNTIF($C$3:C1386,C1386)&gt;1,"",MAX($A$2:A1385)+1))</f>
        <v/>
      </c>
      <c r="B1386" s="167"/>
      <c r="C1386" s="201"/>
      <c r="D1386" s="201"/>
      <c r="E1386" s="201"/>
      <c r="F1386" s="201"/>
      <c r="G1386" s="201"/>
      <c r="H1386" s="201"/>
      <c r="I1386" s="201"/>
    </row>
    <row r="1387" spans="1:9">
      <c r="A1387" s="166" t="str">
        <f>IF(C1387="","",IF(COUNTIF($C$3:C1387,C1387)&gt;1,"",MAX($A$2:A1386)+1))</f>
        <v/>
      </c>
      <c r="B1387" s="167"/>
      <c r="C1387" s="201"/>
      <c r="D1387" s="201"/>
      <c r="E1387" s="201"/>
      <c r="F1387" s="201"/>
      <c r="G1387" s="201"/>
      <c r="H1387" s="201"/>
      <c r="I1387" s="201"/>
    </row>
    <row r="1388" spans="1:9">
      <c r="A1388" s="166" t="str">
        <f>IF(C1388="","",IF(COUNTIF($C$3:C1388,C1388)&gt;1,"",MAX($A$2:A1387)+1))</f>
        <v/>
      </c>
      <c r="B1388" s="167"/>
      <c r="C1388" s="201"/>
      <c r="D1388" s="201"/>
      <c r="E1388" s="201"/>
      <c r="F1388" s="201"/>
      <c r="G1388" s="201"/>
      <c r="H1388" s="201"/>
      <c r="I1388" s="201"/>
    </row>
    <row r="1389" spans="1:9">
      <c r="A1389" s="166" t="str">
        <f>IF(C1389="","",IF(COUNTIF($C$3:C1389,C1389)&gt;1,"",MAX($A$2:A1388)+1))</f>
        <v/>
      </c>
      <c r="B1389" s="167"/>
      <c r="C1389" s="201"/>
      <c r="D1389" s="201"/>
      <c r="E1389" s="201"/>
      <c r="F1389" s="201"/>
      <c r="G1389" s="201"/>
      <c r="H1389" s="201"/>
      <c r="I1389" s="201"/>
    </row>
    <row r="1390" spans="1:9">
      <c r="A1390" s="166" t="str">
        <f>IF(C1390="","",IF(COUNTIF($C$3:C1390,C1390)&gt;1,"",MAX($A$2:A1389)+1))</f>
        <v/>
      </c>
      <c r="B1390" s="167"/>
      <c r="C1390" s="201"/>
      <c r="D1390" s="201"/>
      <c r="E1390" s="201"/>
      <c r="F1390" s="201"/>
      <c r="G1390" s="201"/>
      <c r="H1390" s="201"/>
      <c r="I1390" s="201"/>
    </row>
    <row r="1391" spans="1:9">
      <c r="A1391" s="166" t="str">
        <f>IF(C1391="","",IF(COUNTIF($C$3:C1391,C1391)&gt;1,"",MAX($A$2:A1390)+1))</f>
        <v/>
      </c>
      <c r="B1391" s="167"/>
      <c r="C1391" s="201"/>
      <c r="D1391" s="201"/>
      <c r="E1391" s="201"/>
      <c r="F1391" s="201"/>
      <c r="G1391" s="201"/>
      <c r="H1391" s="201"/>
      <c r="I1391" s="201"/>
    </row>
    <row r="1392" spans="1:9">
      <c r="A1392" s="166" t="str">
        <f>IF(C1392="","",IF(COUNTIF($C$3:C1392,C1392)&gt;1,"",MAX($A$2:A1391)+1))</f>
        <v/>
      </c>
      <c r="B1392" s="167"/>
      <c r="C1392" s="201"/>
      <c r="D1392" s="201"/>
      <c r="E1392" s="201"/>
      <c r="F1392" s="201"/>
      <c r="G1392" s="201"/>
      <c r="H1392" s="201"/>
      <c r="I1392" s="201"/>
    </row>
    <row r="1393" spans="1:9">
      <c r="A1393" s="166" t="str">
        <f>IF(C1393="","",IF(COUNTIF($C$3:C1393,C1393)&gt;1,"",MAX($A$2:A1392)+1))</f>
        <v/>
      </c>
      <c r="B1393" s="167"/>
      <c r="C1393" s="201"/>
      <c r="D1393" s="201"/>
      <c r="E1393" s="201"/>
      <c r="F1393" s="201"/>
      <c r="G1393" s="201"/>
      <c r="H1393" s="201"/>
      <c r="I1393" s="201"/>
    </row>
    <row r="1394" spans="1:9">
      <c r="A1394" s="166" t="str">
        <f>IF(C1394="","",IF(COUNTIF($C$3:C1394,C1394)&gt;1,"",MAX($A$2:A1393)+1))</f>
        <v/>
      </c>
      <c r="B1394" s="167"/>
      <c r="C1394" s="201"/>
      <c r="D1394" s="201"/>
      <c r="E1394" s="201"/>
      <c r="F1394" s="201"/>
      <c r="G1394" s="201"/>
      <c r="H1394" s="201"/>
      <c r="I1394" s="201"/>
    </row>
    <row r="1395" spans="1:9">
      <c r="A1395" s="166" t="str">
        <f>IF(C1395="","",IF(COUNTIF($C$3:C1395,C1395)&gt;1,"",MAX($A$2:A1394)+1))</f>
        <v/>
      </c>
      <c r="B1395" s="167"/>
      <c r="C1395" s="201"/>
      <c r="D1395" s="201"/>
      <c r="E1395" s="201"/>
      <c r="F1395" s="201"/>
      <c r="G1395" s="201"/>
      <c r="H1395" s="201"/>
      <c r="I1395" s="201"/>
    </row>
    <row r="1396" spans="1:9">
      <c r="A1396" s="166" t="str">
        <f>IF(C1396="","",IF(COUNTIF($C$3:C1396,C1396)&gt;1,"",MAX($A$2:A1395)+1))</f>
        <v/>
      </c>
      <c r="B1396" s="167"/>
      <c r="C1396" s="201"/>
      <c r="D1396" s="201"/>
      <c r="E1396" s="201"/>
      <c r="F1396" s="201"/>
      <c r="G1396" s="201"/>
      <c r="H1396" s="201"/>
      <c r="I1396" s="201"/>
    </row>
    <row r="1397" spans="1:9">
      <c r="A1397" s="166" t="str">
        <f>IF(C1397="","",IF(COUNTIF($C$3:C1397,C1397)&gt;1,"",MAX($A$2:A1396)+1))</f>
        <v/>
      </c>
      <c r="B1397" s="167"/>
      <c r="C1397" s="201"/>
      <c r="D1397" s="201"/>
      <c r="E1397" s="201"/>
      <c r="F1397" s="201"/>
      <c r="G1397" s="201"/>
      <c r="H1397" s="201"/>
      <c r="I1397" s="201"/>
    </row>
    <row r="1398" spans="1:9">
      <c r="A1398" s="166" t="str">
        <f>IF(C1398="","",IF(COUNTIF($C$3:C1398,C1398)&gt;1,"",MAX($A$2:A1397)+1))</f>
        <v/>
      </c>
      <c r="B1398" s="167"/>
      <c r="C1398" s="201"/>
      <c r="D1398" s="201"/>
      <c r="E1398" s="201"/>
      <c r="F1398" s="201"/>
      <c r="G1398" s="201"/>
      <c r="H1398" s="201"/>
      <c r="I1398" s="201"/>
    </row>
    <row r="1399" spans="1:9">
      <c r="A1399" s="166" t="str">
        <f>IF(C1399="","",IF(COUNTIF($C$3:C1399,C1399)&gt;1,"",MAX($A$2:A1398)+1))</f>
        <v/>
      </c>
      <c r="B1399" s="167"/>
      <c r="C1399" s="201"/>
      <c r="D1399" s="201"/>
      <c r="E1399" s="201"/>
      <c r="F1399" s="201"/>
      <c r="G1399" s="201"/>
      <c r="H1399" s="201"/>
      <c r="I1399" s="201"/>
    </row>
    <row r="1400" spans="1:9">
      <c r="A1400" s="166" t="str">
        <f>IF(C1400="","",IF(COUNTIF($C$3:C1400,C1400)&gt;1,"",MAX($A$2:A1399)+1))</f>
        <v/>
      </c>
      <c r="B1400" s="167"/>
      <c r="C1400" s="201"/>
      <c r="D1400" s="201"/>
      <c r="E1400" s="201"/>
      <c r="F1400" s="201"/>
      <c r="G1400" s="201"/>
      <c r="H1400" s="201"/>
      <c r="I1400" s="201"/>
    </row>
    <row r="1401" spans="1:9">
      <c r="A1401" s="166" t="str">
        <f>IF(C1401="","",IF(COUNTIF($C$3:C1401,C1401)&gt;1,"",MAX($A$2:A1400)+1))</f>
        <v/>
      </c>
      <c r="B1401" s="167"/>
      <c r="C1401" s="201"/>
      <c r="D1401" s="201"/>
      <c r="E1401" s="201"/>
      <c r="F1401" s="201"/>
      <c r="G1401" s="201"/>
      <c r="H1401" s="201"/>
      <c r="I1401" s="201"/>
    </row>
    <row r="1402" spans="1:9">
      <c r="A1402" s="166" t="str">
        <f>IF(C1402="","",IF(COUNTIF($C$3:C1402,C1402)&gt;1,"",MAX($A$2:A1401)+1))</f>
        <v/>
      </c>
      <c r="B1402" s="167"/>
      <c r="C1402" s="201"/>
      <c r="D1402" s="201"/>
      <c r="E1402" s="201"/>
      <c r="F1402" s="201"/>
      <c r="G1402" s="201"/>
      <c r="H1402" s="201"/>
      <c r="I1402" s="201"/>
    </row>
    <row r="1403" spans="1:9">
      <c r="A1403" s="166" t="str">
        <f>IF(C1403="","",IF(COUNTIF($C$3:C1403,C1403)&gt;1,"",MAX($A$2:A1402)+1))</f>
        <v/>
      </c>
      <c r="B1403" s="167"/>
      <c r="C1403" s="201"/>
      <c r="D1403" s="201"/>
      <c r="E1403" s="201"/>
      <c r="F1403" s="201"/>
      <c r="G1403" s="201"/>
      <c r="H1403" s="201"/>
      <c r="I1403" s="201"/>
    </row>
    <row r="1404" spans="1:9">
      <c r="A1404" s="166" t="str">
        <f>IF(C1404="","",IF(COUNTIF($C$3:C1404,C1404)&gt;1,"",MAX($A$2:A1403)+1))</f>
        <v/>
      </c>
      <c r="B1404" s="167"/>
      <c r="C1404" s="201"/>
      <c r="D1404" s="201"/>
      <c r="E1404" s="201"/>
      <c r="F1404" s="201"/>
      <c r="G1404" s="201"/>
      <c r="H1404" s="201"/>
      <c r="I1404" s="201"/>
    </row>
    <row r="1405" spans="1:9">
      <c r="A1405" s="166" t="str">
        <f>IF(C1405="","",IF(COUNTIF($C$3:C1405,C1405)&gt;1,"",MAX($A$2:A1404)+1))</f>
        <v/>
      </c>
      <c r="B1405" s="167"/>
      <c r="C1405" s="201"/>
      <c r="D1405" s="201"/>
      <c r="E1405" s="201"/>
      <c r="F1405" s="201"/>
      <c r="G1405" s="201"/>
      <c r="H1405" s="201"/>
      <c r="I1405" s="201"/>
    </row>
    <row r="1406" spans="1:9">
      <c r="A1406" s="166" t="str">
        <f>IF(C1406="","",IF(COUNTIF($C$3:C1406,C1406)&gt;1,"",MAX($A$2:A1405)+1))</f>
        <v/>
      </c>
      <c r="B1406" s="167"/>
      <c r="C1406" s="201"/>
      <c r="D1406" s="201"/>
      <c r="E1406" s="201"/>
      <c r="F1406" s="201"/>
      <c r="G1406" s="201"/>
      <c r="H1406" s="201"/>
      <c r="I1406" s="201"/>
    </row>
    <row r="1407" spans="1:9">
      <c r="A1407" s="166" t="str">
        <f>IF(C1407="","",IF(COUNTIF($C$3:C1407,C1407)&gt;1,"",MAX($A$2:A1406)+1))</f>
        <v/>
      </c>
      <c r="B1407" s="167"/>
      <c r="C1407" s="201"/>
      <c r="D1407" s="201"/>
      <c r="E1407" s="201"/>
      <c r="F1407" s="201"/>
      <c r="G1407" s="201"/>
      <c r="H1407" s="201"/>
      <c r="I1407" s="201"/>
    </row>
    <row r="1408" spans="1:9">
      <c r="A1408" s="166" t="str">
        <f>IF(C1408="","",IF(COUNTIF($C$3:C1408,C1408)&gt;1,"",MAX($A$2:A1407)+1))</f>
        <v/>
      </c>
      <c r="B1408" s="167"/>
      <c r="C1408" s="201"/>
      <c r="D1408" s="201"/>
      <c r="E1408" s="201"/>
      <c r="F1408" s="201"/>
      <c r="G1408" s="201"/>
      <c r="H1408" s="201"/>
      <c r="I1408" s="201"/>
    </row>
    <row r="1409" spans="1:9">
      <c r="A1409" s="166" t="str">
        <f>IF(C1409="","",IF(COUNTIF($C$3:C1409,C1409)&gt;1,"",MAX($A$2:A1408)+1))</f>
        <v/>
      </c>
      <c r="B1409" s="167"/>
      <c r="C1409" s="201"/>
      <c r="D1409" s="201"/>
      <c r="E1409" s="201"/>
      <c r="F1409" s="201"/>
      <c r="G1409" s="201"/>
      <c r="H1409" s="201"/>
      <c r="I1409" s="201"/>
    </row>
    <row r="1410" spans="1:9">
      <c r="A1410" s="166" t="str">
        <f>IF(C1410="","",IF(COUNTIF($C$3:C1410,C1410)&gt;1,"",MAX($A$2:A1409)+1))</f>
        <v/>
      </c>
      <c r="B1410" s="167"/>
      <c r="C1410" s="201"/>
      <c r="D1410" s="201"/>
      <c r="E1410" s="201"/>
      <c r="F1410" s="201"/>
      <c r="G1410" s="201"/>
      <c r="H1410" s="201"/>
      <c r="I1410" s="201"/>
    </row>
    <row r="1411" spans="1:9">
      <c r="A1411" s="166" t="str">
        <f>IF(C1411="","",IF(COUNTIF($C$3:C1411,C1411)&gt;1,"",MAX($A$2:A1410)+1))</f>
        <v/>
      </c>
      <c r="B1411" s="167"/>
      <c r="C1411" s="201"/>
      <c r="D1411" s="201"/>
      <c r="E1411" s="201"/>
      <c r="F1411" s="201"/>
      <c r="G1411" s="201"/>
      <c r="H1411" s="201"/>
      <c r="I1411" s="201"/>
    </row>
    <row r="1412" spans="1:9">
      <c r="A1412" s="166" t="str">
        <f>IF(C1412="","",IF(COUNTIF($C$3:C1412,C1412)&gt;1,"",MAX($A$2:A1411)+1))</f>
        <v/>
      </c>
      <c r="B1412" s="167"/>
      <c r="C1412" s="201"/>
      <c r="D1412" s="201"/>
      <c r="E1412" s="201"/>
      <c r="F1412" s="201"/>
      <c r="G1412" s="201"/>
      <c r="H1412" s="201"/>
      <c r="I1412" s="201"/>
    </row>
    <row r="1413" spans="1:9">
      <c r="A1413" s="166" t="str">
        <f>IF(C1413="","",IF(COUNTIF($C$3:C1413,C1413)&gt;1,"",MAX($A$2:A1412)+1))</f>
        <v/>
      </c>
      <c r="B1413" s="167"/>
      <c r="C1413" s="201"/>
      <c r="D1413" s="201"/>
      <c r="E1413" s="201"/>
      <c r="F1413" s="201"/>
      <c r="G1413" s="201"/>
      <c r="H1413" s="201"/>
      <c r="I1413" s="201"/>
    </row>
    <row r="1414" spans="1:9">
      <c r="A1414" s="166" t="str">
        <f>IF(C1414="","",IF(COUNTIF($C$3:C1414,C1414)&gt;1,"",MAX($A$2:A1413)+1))</f>
        <v/>
      </c>
      <c r="B1414" s="167"/>
      <c r="C1414" s="201"/>
      <c r="D1414" s="201"/>
      <c r="E1414" s="201"/>
      <c r="F1414" s="201"/>
      <c r="G1414" s="201"/>
      <c r="H1414" s="201"/>
      <c r="I1414" s="201"/>
    </row>
    <row r="1415" spans="1:9">
      <c r="A1415" s="166" t="str">
        <f>IF(C1415="","",IF(COUNTIF($C$3:C1415,C1415)&gt;1,"",MAX($A$2:A1414)+1))</f>
        <v/>
      </c>
      <c r="B1415" s="167"/>
      <c r="C1415" s="201"/>
      <c r="D1415" s="201"/>
      <c r="E1415" s="201"/>
      <c r="F1415" s="201"/>
      <c r="G1415" s="201"/>
      <c r="H1415" s="201"/>
      <c r="I1415" s="201"/>
    </row>
    <row r="1416" spans="1:9">
      <c r="A1416" s="166" t="str">
        <f>IF(C1416="","",IF(COUNTIF($C$3:C1416,C1416)&gt;1,"",MAX($A$2:A1415)+1))</f>
        <v/>
      </c>
      <c r="B1416" s="167"/>
      <c r="C1416" s="201"/>
      <c r="D1416" s="201"/>
      <c r="E1416" s="201"/>
      <c r="F1416" s="201"/>
      <c r="G1416" s="201"/>
      <c r="H1416" s="201"/>
      <c r="I1416" s="201"/>
    </row>
    <row r="1417" spans="1:9">
      <c r="A1417" s="166" t="str">
        <f>IF(C1417="","",IF(COUNTIF($C$3:C1417,C1417)&gt;1,"",MAX($A$2:A1416)+1))</f>
        <v/>
      </c>
      <c r="B1417" s="167"/>
      <c r="C1417" s="201"/>
      <c r="D1417" s="201"/>
      <c r="E1417" s="201"/>
      <c r="F1417" s="201"/>
      <c r="G1417" s="201"/>
      <c r="H1417" s="201"/>
      <c r="I1417" s="201"/>
    </row>
    <row r="1418" spans="1:9">
      <c r="A1418" s="166" t="str">
        <f>IF(C1418="","",IF(COUNTIF($C$3:C1418,C1418)&gt;1,"",MAX($A$2:A1417)+1))</f>
        <v/>
      </c>
      <c r="B1418" s="167"/>
      <c r="C1418" s="201"/>
      <c r="D1418" s="201"/>
      <c r="E1418" s="201"/>
      <c r="F1418" s="201"/>
      <c r="G1418" s="201"/>
      <c r="H1418" s="201"/>
      <c r="I1418" s="201"/>
    </row>
    <row r="1419" spans="1:9">
      <c r="A1419" s="166" t="str">
        <f>IF(C1419="","",IF(COUNTIF($C$3:C1419,C1419)&gt;1,"",MAX($A$2:A1418)+1))</f>
        <v/>
      </c>
      <c r="B1419" s="167"/>
      <c r="C1419" s="201"/>
      <c r="D1419" s="201"/>
      <c r="E1419" s="201"/>
      <c r="F1419" s="201"/>
      <c r="G1419" s="201"/>
      <c r="H1419" s="201"/>
      <c r="I1419" s="201"/>
    </row>
    <row r="1420" spans="1:9">
      <c r="A1420" s="166" t="str">
        <f>IF(C1420="","",IF(COUNTIF($C$3:C1420,C1420)&gt;1,"",MAX($A$2:A1419)+1))</f>
        <v/>
      </c>
      <c r="B1420" s="167"/>
      <c r="C1420" s="201"/>
      <c r="D1420" s="201"/>
      <c r="E1420" s="201"/>
      <c r="F1420" s="201"/>
      <c r="G1420" s="201"/>
      <c r="H1420" s="201"/>
      <c r="I1420" s="201"/>
    </row>
    <row r="1421" spans="1:9">
      <c r="A1421" s="166" t="str">
        <f>IF(C1421="","",IF(COUNTIF($C$3:C1421,C1421)&gt;1,"",MAX($A$2:A1420)+1))</f>
        <v/>
      </c>
      <c r="B1421" s="167"/>
      <c r="C1421" s="201"/>
      <c r="D1421" s="201"/>
      <c r="E1421" s="201"/>
      <c r="F1421" s="201"/>
      <c r="G1421" s="201"/>
      <c r="H1421" s="201"/>
      <c r="I1421" s="201"/>
    </row>
    <row r="1422" spans="1:9">
      <c r="A1422" s="166" t="str">
        <f>IF(C1422="","",IF(COUNTIF($C$3:C1422,C1422)&gt;1,"",MAX($A$2:A1421)+1))</f>
        <v/>
      </c>
      <c r="B1422" s="167"/>
      <c r="C1422" s="201"/>
      <c r="D1422" s="201"/>
      <c r="E1422" s="201"/>
      <c r="F1422" s="201"/>
      <c r="G1422" s="201"/>
      <c r="H1422" s="201"/>
      <c r="I1422" s="201"/>
    </row>
    <row r="1423" spans="1:9">
      <c r="A1423" s="166" t="str">
        <f>IF(C1423="","",IF(COUNTIF($C$3:C1423,C1423)&gt;1,"",MAX($A$2:A1422)+1))</f>
        <v/>
      </c>
      <c r="B1423" s="167"/>
      <c r="C1423" s="201"/>
      <c r="D1423" s="201"/>
      <c r="E1423" s="201"/>
      <c r="F1423" s="201"/>
      <c r="G1423" s="201"/>
      <c r="H1423" s="201"/>
      <c r="I1423" s="201"/>
    </row>
    <row r="1424" spans="1:9">
      <c r="A1424" s="166" t="str">
        <f>IF(C1424="","",IF(COUNTIF($C$3:C1424,C1424)&gt;1,"",MAX($A$2:A1423)+1))</f>
        <v/>
      </c>
      <c r="B1424" s="167"/>
      <c r="C1424" s="201"/>
      <c r="D1424" s="201"/>
      <c r="E1424" s="201"/>
      <c r="F1424" s="201"/>
      <c r="G1424" s="201"/>
      <c r="H1424" s="201"/>
      <c r="I1424" s="201"/>
    </row>
    <row r="1425" spans="1:9">
      <c r="A1425" s="166" t="str">
        <f>IF(C1425="","",IF(COUNTIF($C$3:C1425,C1425)&gt;1,"",MAX($A$2:A1424)+1))</f>
        <v/>
      </c>
      <c r="B1425" s="167"/>
      <c r="C1425" s="201"/>
      <c r="D1425" s="201"/>
      <c r="E1425" s="201"/>
      <c r="F1425" s="201"/>
      <c r="G1425" s="201"/>
      <c r="H1425" s="201"/>
      <c r="I1425" s="201"/>
    </row>
    <row r="1426" spans="1:9">
      <c r="A1426" s="166" t="str">
        <f>IF(C1426="","",IF(COUNTIF($C$3:C1426,C1426)&gt;1,"",MAX($A$2:A1425)+1))</f>
        <v/>
      </c>
      <c r="B1426" s="167"/>
      <c r="C1426" s="201"/>
      <c r="D1426" s="201"/>
      <c r="E1426" s="201"/>
      <c r="F1426" s="201"/>
      <c r="G1426" s="201"/>
      <c r="H1426" s="201"/>
      <c r="I1426" s="201"/>
    </row>
    <row r="1427" spans="1:9">
      <c r="A1427" s="166" t="str">
        <f>IF(C1427="","",IF(COUNTIF($C$3:C1427,C1427)&gt;1,"",MAX($A$2:A1426)+1))</f>
        <v/>
      </c>
      <c r="B1427" s="167"/>
      <c r="C1427" s="201"/>
      <c r="D1427" s="201"/>
      <c r="E1427" s="201"/>
      <c r="F1427" s="201"/>
      <c r="G1427" s="201"/>
      <c r="H1427" s="201"/>
      <c r="I1427" s="201"/>
    </row>
    <row r="1428" spans="1:9">
      <c r="A1428" s="166" t="str">
        <f>IF(C1428="","",IF(COUNTIF($C$3:C1428,C1428)&gt;1,"",MAX($A$2:A1427)+1))</f>
        <v/>
      </c>
      <c r="B1428" s="167"/>
      <c r="C1428" s="201"/>
      <c r="D1428" s="201"/>
      <c r="E1428" s="201"/>
      <c r="F1428" s="201"/>
      <c r="G1428" s="201"/>
      <c r="H1428" s="201"/>
      <c r="I1428" s="201"/>
    </row>
    <row r="1429" spans="1:9">
      <c r="A1429" s="166" t="str">
        <f>IF(C1429="","",IF(COUNTIF($C$3:C1429,C1429)&gt;1,"",MAX($A$2:A1428)+1))</f>
        <v/>
      </c>
      <c r="B1429" s="167"/>
      <c r="C1429" s="201"/>
      <c r="D1429" s="201"/>
      <c r="E1429" s="201"/>
      <c r="F1429" s="201"/>
      <c r="G1429" s="201"/>
      <c r="H1429" s="201"/>
      <c r="I1429" s="201"/>
    </row>
    <row r="1430" spans="1:9">
      <c r="A1430" s="166" t="str">
        <f>IF(C1430="","",IF(COUNTIF($C$3:C1430,C1430)&gt;1,"",MAX($A$2:A1429)+1))</f>
        <v/>
      </c>
      <c r="B1430" s="167"/>
      <c r="C1430" s="201"/>
      <c r="D1430" s="201"/>
      <c r="E1430" s="201"/>
      <c r="F1430" s="201"/>
      <c r="G1430" s="201"/>
      <c r="H1430" s="201"/>
      <c r="I1430" s="201"/>
    </row>
    <row r="1431" spans="1:9">
      <c r="A1431" s="166" t="str">
        <f>IF(C1431="","",IF(COUNTIF($C$3:C1431,C1431)&gt;1,"",MAX($A$2:A1430)+1))</f>
        <v/>
      </c>
      <c r="B1431" s="167"/>
      <c r="C1431" s="201"/>
      <c r="D1431" s="201"/>
      <c r="E1431" s="201"/>
      <c r="F1431" s="201"/>
      <c r="G1431" s="201"/>
      <c r="H1431" s="201"/>
      <c r="I1431" s="201"/>
    </row>
    <row r="1432" spans="1:9">
      <c r="A1432" s="166" t="str">
        <f>IF(C1432="","",IF(COUNTIF($C$3:C1432,C1432)&gt;1,"",MAX($A$2:A1431)+1))</f>
        <v/>
      </c>
      <c r="B1432" s="167"/>
      <c r="C1432" s="201"/>
      <c r="D1432" s="201"/>
      <c r="E1432" s="201"/>
      <c r="F1432" s="201"/>
      <c r="G1432" s="201"/>
      <c r="H1432" s="201"/>
      <c r="I1432" s="201"/>
    </row>
    <row r="1433" spans="1:9">
      <c r="A1433" s="166" t="str">
        <f>IF(C1433="","",IF(COUNTIF($C$3:C1433,C1433)&gt;1,"",MAX($A$2:A1432)+1))</f>
        <v/>
      </c>
      <c r="B1433" s="167"/>
      <c r="C1433" s="201"/>
      <c r="D1433" s="201"/>
      <c r="E1433" s="201"/>
      <c r="F1433" s="201"/>
      <c r="G1433" s="201"/>
      <c r="H1433" s="201"/>
      <c r="I1433" s="201"/>
    </row>
    <row r="1434" spans="1:9">
      <c r="A1434" s="166" t="str">
        <f>IF(C1434="","",IF(COUNTIF($C$3:C1434,C1434)&gt;1,"",MAX($A$2:A1433)+1))</f>
        <v/>
      </c>
      <c r="B1434" s="167"/>
      <c r="C1434" s="201"/>
      <c r="D1434" s="201"/>
      <c r="E1434" s="201"/>
      <c r="F1434" s="201"/>
      <c r="G1434" s="201"/>
      <c r="H1434" s="201"/>
      <c r="I1434" s="201"/>
    </row>
    <row r="1435" spans="1:9">
      <c r="A1435" s="166" t="str">
        <f>IF(C1435="","",IF(COUNTIF($C$3:C1435,C1435)&gt;1,"",MAX($A$2:A1434)+1))</f>
        <v/>
      </c>
      <c r="B1435" s="167"/>
      <c r="C1435" s="201"/>
      <c r="D1435" s="201"/>
      <c r="E1435" s="201"/>
      <c r="F1435" s="201"/>
      <c r="G1435" s="201"/>
      <c r="H1435" s="201"/>
      <c r="I1435" s="201"/>
    </row>
    <row r="1436" spans="1:9">
      <c r="A1436" s="166" t="str">
        <f>IF(C1436="","",IF(COUNTIF($C$3:C1436,C1436)&gt;1,"",MAX($A$2:A1435)+1))</f>
        <v/>
      </c>
      <c r="B1436" s="167"/>
      <c r="C1436" s="201"/>
      <c r="D1436" s="201"/>
      <c r="E1436" s="201"/>
      <c r="F1436" s="201"/>
      <c r="G1436" s="201"/>
      <c r="H1436" s="201"/>
      <c r="I1436" s="201"/>
    </row>
    <row r="1437" spans="1:9">
      <c r="A1437" s="166" t="str">
        <f>IF(C1437="","",IF(COUNTIF($C$3:C1437,C1437)&gt;1,"",MAX($A$2:A1436)+1))</f>
        <v/>
      </c>
      <c r="B1437" s="167"/>
      <c r="C1437" s="201"/>
      <c r="D1437" s="201"/>
      <c r="E1437" s="201"/>
      <c r="F1437" s="201"/>
      <c r="G1437" s="201"/>
      <c r="H1437" s="201"/>
      <c r="I1437" s="201"/>
    </row>
    <row r="1438" spans="1:9">
      <c r="A1438" s="166" t="str">
        <f>IF(C1438="","",IF(COUNTIF($C$3:C1438,C1438)&gt;1,"",MAX($A$2:A1437)+1))</f>
        <v/>
      </c>
      <c r="B1438" s="167"/>
      <c r="C1438" s="201"/>
      <c r="D1438" s="201"/>
      <c r="E1438" s="201"/>
      <c r="F1438" s="201"/>
      <c r="G1438" s="201"/>
      <c r="H1438" s="201"/>
      <c r="I1438" s="201"/>
    </row>
    <row r="1439" spans="1:9">
      <c r="A1439" s="166" t="str">
        <f>IF(C1439="","",IF(COUNTIF($C$3:C1439,C1439)&gt;1,"",MAX($A$2:A1438)+1))</f>
        <v/>
      </c>
      <c r="B1439" s="167"/>
      <c r="C1439" s="201"/>
      <c r="D1439" s="201"/>
      <c r="E1439" s="201"/>
      <c r="F1439" s="201"/>
      <c r="G1439" s="201"/>
      <c r="H1439" s="201"/>
      <c r="I1439" s="201"/>
    </row>
    <row r="1440" spans="1:9">
      <c r="A1440" s="166" t="str">
        <f>IF(C1440="","",IF(COUNTIF($C$3:C1440,C1440)&gt;1,"",MAX($A$2:A1439)+1))</f>
        <v/>
      </c>
      <c r="B1440" s="167"/>
      <c r="C1440" s="201"/>
      <c r="D1440" s="201"/>
      <c r="E1440" s="201"/>
      <c r="F1440" s="201"/>
      <c r="G1440" s="201"/>
      <c r="H1440" s="201"/>
      <c r="I1440" s="201"/>
    </row>
    <row r="1441" spans="1:9">
      <c r="A1441" s="166" t="str">
        <f>IF(C1441="","",IF(COUNTIF($C$3:C1441,C1441)&gt;1,"",MAX($A$2:A1440)+1))</f>
        <v/>
      </c>
      <c r="B1441" s="167"/>
      <c r="C1441" s="201"/>
      <c r="D1441" s="201"/>
      <c r="E1441" s="201"/>
      <c r="F1441" s="201"/>
      <c r="G1441" s="201"/>
      <c r="H1441" s="201"/>
      <c r="I1441" s="201"/>
    </row>
    <row r="1442" spans="1:9">
      <c r="A1442" s="166" t="str">
        <f>IF(C1442="","",IF(COUNTIF($C$3:C1442,C1442)&gt;1,"",MAX($A$2:A1441)+1))</f>
        <v/>
      </c>
      <c r="B1442" s="167"/>
      <c r="C1442" s="201"/>
      <c r="D1442" s="201"/>
      <c r="E1442" s="201"/>
      <c r="F1442" s="201"/>
      <c r="G1442" s="201"/>
      <c r="H1442" s="201"/>
      <c r="I1442" s="201"/>
    </row>
    <row r="1443" spans="1:9">
      <c r="A1443" s="166" t="str">
        <f>IF(C1443="","",IF(COUNTIF($C$3:C1443,C1443)&gt;1,"",MAX($A$2:A1442)+1))</f>
        <v/>
      </c>
      <c r="B1443" s="167"/>
      <c r="C1443" s="201"/>
      <c r="D1443" s="201"/>
      <c r="E1443" s="201"/>
      <c r="F1443" s="201"/>
      <c r="G1443" s="201"/>
      <c r="H1443" s="201"/>
      <c r="I1443" s="201"/>
    </row>
    <row r="1444" spans="1:9">
      <c r="A1444" s="166" t="str">
        <f>IF(C1444="","",IF(COUNTIF($C$3:C1444,C1444)&gt;1,"",MAX($A$2:A1443)+1))</f>
        <v/>
      </c>
      <c r="B1444" s="167"/>
      <c r="C1444" s="201"/>
      <c r="D1444" s="201"/>
      <c r="E1444" s="201"/>
      <c r="F1444" s="201"/>
      <c r="G1444" s="201"/>
      <c r="H1444" s="201"/>
      <c r="I1444" s="201"/>
    </row>
    <row r="1445" spans="1:9">
      <c r="A1445" s="166" t="str">
        <f>IF(C1445="","",IF(COUNTIF($C$3:C1445,C1445)&gt;1,"",MAX($A$2:A1444)+1))</f>
        <v/>
      </c>
      <c r="B1445" s="167"/>
      <c r="C1445" s="201"/>
      <c r="D1445" s="201"/>
      <c r="E1445" s="201"/>
      <c r="F1445" s="201"/>
      <c r="G1445" s="201"/>
      <c r="H1445" s="201"/>
      <c r="I1445" s="201"/>
    </row>
    <row r="1446" spans="1:9">
      <c r="A1446" s="166" t="str">
        <f>IF(C1446="","",IF(COUNTIF($C$3:C1446,C1446)&gt;1,"",MAX($A$2:A1445)+1))</f>
        <v/>
      </c>
      <c r="B1446" s="167"/>
      <c r="C1446" s="201"/>
      <c r="D1446" s="201"/>
      <c r="E1446" s="201"/>
      <c r="F1446" s="201"/>
      <c r="G1446" s="201"/>
      <c r="H1446" s="201"/>
      <c r="I1446" s="201"/>
    </row>
    <row r="1447" spans="1:9">
      <c r="A1447" s="166" t="str">
        <f>IF(C1447="","",IF(COUNTIF($C$3:C1447,C1447)&gt;1,"",MAX($A$2:A1446)+1))</f>
        <v/>
      </c>
      <c r="B1447" s="167"/>
      <c r="C1447" s="201"/>
      <c r="D1447" s="201"/>
      <c r="E1447" s="201"/>
      <c r="F1447" s="201"/>
      <c r="G1447" s="201"/>
      <c r="H1447" s="201"/>
      <c r="I1447" s="201"/>
    </row>
    <row r="1448" spans="1:9">
      <c r="A1448" s="166" t="str">
        <f>IF(C1448="","",IF(COUNTIF($C$3:C1448,C1448)&gt;1,"",MAX($A$2:A1447)+1))</f>
        <v/>
      </c>
      <c r="B1448" s="167"/>
      <c r="C1448" s="201"/>
      <c r="D1448" s="201"/>
      <c r="E1448" s="201"/>
      <c r="F1448" s="201"/>
      <c r="G1448" s="201"/>
      <c r="H1448" s="201"/>
      <c r="I1448" s="201"/>
    </row>
    <row r="1449" spans="1:9">
      <c r="A1449" s="166" t="str">
        <f>IF(C1449="","",IF(COUNTIF($C$3:C1449,C1449)&gt;1,"",MAX($A$2:A1448)+1))</f>
        <v/>
      </c>
      <c r="B1449" s="167"/>
      <c r="C1449" s="201"/>
      <c r="D1449" s="201"/>
      <c r="E1449" s="201"/>
      <c r="F1449" s="201"/>
      <c r="G1449" s="201"/>
      <c r="H1449" s="201"/>
      <c r="I1449" s="201"/>
    </row>
    <row r="1450" spans="1:9">
      <c r="A1450" s="166" t="str">
        <f>IF(C1450="","",IF(COUNTIF($C$3:C1450,C1450)&gt;1,"",MAX($A$2:A1449)+1))</f>
        <v/>
      </c>
      <c r="B1450" s="167"/>
      <c r="C1450" s="201"/>
      <c r="D1450" s="201"/>
      <c r="E1450" s="201"/>
      <c r="F1450" s="201"/>
      <c r="G1450" s="201"/>
      <c r="H1450" s="201"/>
      <c r="I1450" s="201"/>
    </row>
    <row r="1451" spans="1:9">
      <c r="A1451" s="166" t="str">
        <f>IF(C1451="","",IF(COUNTIF($C$3:C1451,C1451)&gt;1,"",MAX($A$2:A1450)+1))</f>
        <v/>
      </c>
      <c r="B1451" s="167"/>
      <c r="C1451" s="201"/>
      <c r="D1451" s="201"/>
      <c r="E1451" s="201"/>
      <c r="F1451" s="201"/>
      <c r="G1451" s="201"/>
      <c r="H1451" s="201"/>
      <c r="I1451" s="201"/>
    </row>
    <row r="1452" spans="1:9">
      <c r="A1452" s="166" t="str">
        <f>IF(C1452="","",IF(COUNTIF($C$3:C1452,C1452)&gt;1,"",MAX($A$2:A1451)+1))</f>
        <v/>
      </c>
      <c r="B1452" s="167"/>
      <c r="C1452" s="201"/>
      <c r="D1452" s="201"/>
      <c r="E1452" s="201"/>
      <c r="F1452" s="201"/>
      <c r="G1452" s="201"/>
      <c r="H1452" s="201"/>
      <c r="I1452" s="201"/>
    </row>
    <row r="1453" spans="1:9">
      <c r="A1453" s="166" t="str">
        <f>IF(C1453="","",IF(COUNTIF($C$3:C1453,C1453)&gt;1,"",MAX($A$2:A1452)+1))</f>
        <v/>
      </c>
      <c r="B1453" s="167"/>
      <c r="C1453" s="201"/>
      <c r="D1453" s="201"/>
      <c r="E1453" s="201"/>
      <c r="F1453" s="201"/>
      <c r="G1453" s="201"/>
      <c r="H1453" s="201"/>
      <c r="I1453" s="201"/>
    </row>
    <row r="1454" spans="1:9">
      <c r="A1454" s="166" t="str">
        <f>IF(C1454="","",IF(COUNTIF($C$3:C1454,C1454)&gt;1,"",MAX($A$2:A1453)+1))</f>
        <v/>
      </c>
      <c r="B1454" s="167"/>
      <c r="C1454" s="201"/>
      <c r="D1454" s="201"/>
      <c r="E1454" s="201"/>
      <c r="F1454" s="201"/>
      <c r="G1454" s="201"/>
      <c r="H1454" s="201"/>
      <c r="I1454" s="201"/>
    </row>
    <row r="1455" spans="1:9">
      <c r="A1455" s="166" t="str">
        <f>IF(C1455="","",IF(COUNTIF($C$3:C1455,C1455)&gt;1,"",MAX($A$2:A1454)+1))</f>
        <v/>
      </c>
      <c r="B1455" s="167"/>
      <c r="C1455" s="201"/>
      <c r="D1455" s="201"/>
      <c r="E1455" s="201"/>
      <c r="F1455" s="201"/>
      <c r="G1455" s="201"/>
      <c r="H1455" s="201"/>
      <c r="I1455" s="201"/>
    </row>
    <row r="1456" spans="1:9">
      <c r="A1456" s="166" t="str">
        <f>IF(C1456="","",IF(COUNTIF($C$3:C1456,C1456)&gt;1,"",MAX($A$2:A1455)+1))</f>
        <v/>
      </c>
      <c r="B1456" s="167"/>
      <c r="C1456" s="201"/>
      <c r="D1456" s="201"/>
      <c r="E1456" s="201"/>
      <c r="F1456" s="201"/>
      <c r="G1456" s="201"/>
      <c r="H1456" s="201"/>
      <c r="I1456" s="201"/>
    </row>
    <row r="1457" spans="1:9">
      <c r="A1457" s="166" t="str">
        <f>IF(C1457="","",IF(COUNTIF($C$3:C1457,C1457)&gt;1,"",MAX($A$2:A1456)+1))</f>
        <v/>
      </c>
      <c r="B1457" s="167"/>
      <c r="C1457" s="201"/>
      <c r="D1457" s="201"/>
      <c r="E1457" s="201"/>
      <c r="F1457" s="201"/>
      <c r="G1457" s="201"/>
      <c r="H1457" s="201"/>
      <c r="I1457" s="201"/>
    </row>
    <row r="1458" spans="1:9">
      <c r="A1458" s="166" t="str">
        <f>IF(C1458="","",IF(COUNTIF($C$3:C1458,C1458)&gt;1,"",MAX($A$2:A1457)+1))</f>
        <v/>
      </c>
      <c r="B1458" s="167"/>
      <c r="C1458" s="201"/>
      <c r="D1458" s="201"/>
      <c r="E1458" s="201"/>
      <c r="F1458" s="201"/>
      <c r="G1458" s="201"/>
      <c r="H1458" s="201"/>
      <c r="I1458" s="201"/>
    </row>
    <row r="1459" spans="1:9">
      <c r="A1459" s="166" t="str">
        <f>IF(C1459="","",IF(COUNTIF($C$3:C1459,C1459)&gt;1,"",MAX($A$2:A1458)+1))</f>
        <v/>
      </c>
      <c r="B1459" s="167"/>
      <c r="C1459" s="201"/>
      <c r="D1459" s="201"/>
      <c r="E1459" s="201"/>
      <c r="F1459" s="201"/>
      <c r="G1459" s="201"/>
      <c r="H1459" s="201"/>
      <c r="I1459" s="201"/>
    </row>
    <row r="1460" spans="1:9">
      <c r="A1460" s="166" t="str">
        <f>IF(C1460="","",IF(COUNTIF($C$3:C1460,C1460)&gt;1,"",MAX($A$2:A1459)+1))</f>
        <v/>
      </c>
      <c r="B1460" s="167"/>
      <c r="C1460" s="201"/>
      <c r="D1460" s="201"/>
      <c r="E1460" s="201"/>
      <c r="F1460" s="201"/>
      <c r="G1460" s="201"/>
      <c r="H1460" s="201"/>
      <c r="I1460" s="201"/>
    </row>
    <row r="1461" spans="1:9">
      <c r="A1461" s="166" t="str">
        <f>IF(C1461="","",IF(COUNTIF($C$3:C1461,C1461)&gt;1,"",MAX($A$2:A1460)+1))</f>
        <v/>
      </c>
      <c r="B1461" s="167"/>
      <c r="C1461" s="201"/>
      <c r="D1461" s="201"/>
      <c r="E1461" s="201"/>
      <c r="F1461" s="201"/>
      <c r="G1461" s="201"/>
      <c r="H1461" s="201"/>
      <c r="I1461" s="201"/>
    </row>
    <row r="1462" spans="1:9">
      <c r="A1462" s="166" t="str">
        <f>IF(C1462="","",IF(COUNTIF($C$3:C1462,C1462)&gt;1,"",MAX($A$2:A1461)+1))</f>
        <v/>
      </c>
      <c r="B1462" s="167"/>
      <c r="C1462" s="201"/>
      <c r="D1462" s="201"/>
      <c r="E1462" s="201"/>
      <c r="F1462" s="201"/>
      <c r="G1462" s="201"/>
      <c r="H1462" s="201"/>
      <c r="I1462" s="201"/>
    </row>
    <row r="1463" spans="1:9">
      <c r="A1463" s="166" t="str">
        <f>IF(C1463="","",IF(COUNTIF($C$3:C1463,C1463)&gt;1,"",MAX($A$2:A1462)+1))</f>
        <v/>
      </c>
      <c r="B1463" s="167"/>
      <c r="C1463" s="201"/>
      <c r="D1463" s="201"/>
      <c r="E1463" s="201"/>
      <c r="F1463" s="201"/>
      <c r="G1463" s="201"/>
      <c r="H1463" s="201"/>
      <c r="I1463" s="201"/>
    </row>
    <row r="1464" spans="1:9">
      <c r="A1464" s="166" t="str">
        <f>IF(C1464="","",IF(COUNTIF($C$3:C1464,C1464)&gt;1,"",MAX($A$2:A1463)+1))</f>
        <v/>
      </c>
      <c r="B1464" s="167"/>
      <c r="C1464" s="201"/>
      <c r="D1464" s="201"/>
      <c r="E1464" s="201"/>
      <c r="F1464" s="201"/>
      <c r="G1464" s="201"/>
      <c r="H1464" s="201"/>
      <c r="I1464" s="201"/>
    </row>
    <row r="1465" spans="1:9">
      <c r="A1465" s="166" t="str">
        <f>IF(C1465="","",IF(COUNTIF($C$3:C1465,C1465)&gt;1,"",MAX($A$2:A1464)+1))</f>
        <v/>
      </c>
      <c r="B1465" s="167"/>
      <c r="C1465" s="201"/>
      <c r="D1465" s="201"/>
      <c r="E1465" s="201"/>
      <c r="F1465" s="201"/>
      <c r="G1465" s="201"/>
      <c r="H1465" s="201"/>
      <c r="I1465" s="201"/>
    </row>
    <row r="1466" spans="1:9">
      <c r="A1466" s="166" t="str">
        <f>IF(C1466="","",IF(COUNTIF($C$3:C1466,C1466)&gt;1,"",MAX($A$2:A1465)+1))</f>
        <v/>
      </c>
      <c r="B1466" s="167"/>
      <c r="C1466" s="201"/>
      <c r="D1466" s="201"/>
      <c r="E1466" s="201"/>
      <c r="F1466" s="201"/>
      <c r="G1466" s="201"/>
      <c r="H1466" s="201"/>
      <c r="I1466" s="201"/>
    </row>
    <row r="1467" spans="1:9">
      <c r="A1467" s="166" t="str">
        <f>IF(C1467="","",IF(COUNTIF($C$3:C1467,C1467)&gt;1,"",MAX($A$2:A1466)+1))</f>
        <v/>
      </c>
      <c r="B1467" s="167"/>
      <c r="C1467" s="201"/>
      <c r="D1467" s="201"/>
      <c r="E1467" s="201"/>
      <c r="F1467" s="201"/>
      <c r="G1467" s="201"/>
      <c r="H1467" s="201"/>
      <c r="I1467" s="201"/>
    </row>
    <row r="1468" spans="1:9">
      <c r="A1468" s="166" t="str">
        <f>IF(C1468="","",IF(COUNTIF($C$3:C1468,C1468)&gt;1,"",MAX($A$2:A1467)+1))</f>
        <v/>
      </c>
      <c r="B1468" s="167"/>
      <c r="C1468" s="201"/>
      <c r="D1468" s="201"/>
      <c r="E1468" s="201"/>
      <c r="F1468" s="201"/>
      <c r="G1468" s="201"/>
      <c r="H1468" s="201"/>
      <c r="I1468" s="201"/>
    </row>
    <row r="1469" spans="1:9">
      <c r="A1469" s="166" t="str">
        <f>IF(C1469="","",IF(COUNTIF($C$3:C1469,C1469)&gt;1,"",MAX($A$2:A1468)+1))</f>
        <v/>
      </c>
      <c r="B1469" s="167"/>
      <c r="C1469" s="201"/>
      <c r="D1469" s="201"/>
      <c r="E1469" s="201"/>
      <c r="F1469" s="201"/>
      <c r="G1469" s="201"/>
      <c r="H1469" s="201"/>
      <c r="I1469" s="201"/>
    </row>
    <row r="1470" spans="1:9">
      <c r="A1470" s="166" t="str">
        <f>IF(C1470="","",IF(COUNTIF($C$3:C1470,C1470)&gt;1,"",MAX($A$2:A1469)+1))</f>
        <v/>
      </c>
      <c r="B1470" s="167"/>
      <c r="C1470" s="201"/>
      <c r="D1470" s="201"/>
      <c r="E1470" s="201"/>
      <c r="F1470" s="201"/>
      <c r="G1470" s="201"/>
      <c r="H1470" s="201"/>
      <c r="I1470" s="201"/>
    </row>
    <row r="1471" spans="1:9">
      <c r="A1471" s="166" t="str">
        <f>IF(C1471="","",IF(COUNTIF($C$3:C1471,C1471)&gt;1,"",MAX($A$2:A1470)+1))</f>
        <v/>
      </c>
      <c r="B1471" s="167"/>
      <c r="C1471" s="201"/>
      <c r="D1471" s="201"/>
      <c r="E1471" s="201"/>
      <c r="F1471" s="201"/>
      <c r="G1471" s="201"/>
      <c r="H1471" s="201"/>
      <c r="I1471" s="201"/>
    </row>
    <row r="1472" spans="1:9">
      <c r="A1472" s="166" t="str">
        <f>IF(C1472="","",IF(COUNTIF($C$3:C1472,C1472)&gt;1,"",MAX($A$2:A1471)+1))</f>
        <v/>
      </c>
      <c r="B1472" s="167"/>
      <c r="C1472" s="201"/>
      <c r="D1472" s="201"/>
      <c r="E1472" s="201"/>
      <c r="F1472" s="201"/>
      <c r="G1472" s="201"/>
      <c r="H1472" s="201"/>
      <c r="I1472" s="201"/>
    </row>
    <row r="1473" spans="1:9">
      <c r="A1473" s="166" t="str">
        <f>IF(C1473="","",IF(COUNTIF($C$3:C1473,C1473)&gt;1,"",MAX($A$2:A1472)+1))</f>
        <v/>
      </c>
      <c r="B1473" s="167"/>
      <c r="C1473" s="201"/>
      <c r="D1473" s="201"/>
      <c r="E1473" s="201"/>
      <c r="F1473" s="201"/>
      <c r="G1473" s="201"/>
      <c r="H1473" s="201"/>
      <c r="I1473" s="201"/>
    </row>
    <row r="1474" spans="1:9">
      <c r="A1474" s="166" t="str">
        <f>IF(C1474="","",IF(COUNTIF($C$3:C1474,C1474)&gt;1,"",MAX($A$2:A1473)+1))</f>
        <v/>
      </c>
      <c r="B1474" s="167"/>
      <c r="C1474" s="201"/>
      <c r="D1474" s="201"/>
      <c r="E1474" s="201"/>
      <c r="F1474" s="201"/>
      <c r="G1474" s="201"/>
      <c r="H1474" s="201"/>
      <c r="I1474" s="201"/>
    </row>
    <row r="1475" spans="1:9">
      <c r="A1475" s="166" t="str">
        <f>IF(C1475="","",IF(COUNTIF($C$3:C1475,C1475)&gt;1,"",MAX($A$2:A1474)+1))</f>
        <v/>
      </c>
      <c r="B1475" s="167"/>
      <c r="C1475" s="201"/>
      <c r="D1475" s="201"/>
      <c r="E1475" s="201"/>
      <c r="F1475" s="201"/>
      <c r="G1475" s="201"/>
      <c r="H1475" s="201"/>
      <c r="I1475" s="201"/>
    </row>
    <row r="1476" spans="1:9">
      <c r="A1476" s="166" t="str">
        <f>IF(C1476="","",IF(COUNTIF($C$3:C1476,C1476)&gt;1,"",MAX($A$2:A1475)+1))</f>
        <v/>
      </c>
      <c r="B1476" s="167"/>
      <c r="C1476" s="201"/>
      <c r="D1476" s="201"/>
      <c r="E1476" s="201"/>
      <c r="F1476" s="201"/>
      <c r="G1476" s="201"/>
      <c r="H1476" s="201"/>
      <c r="I1476" s="201"/>
    </row>
    <row r="1477" spans="1:9">
      <c r="A1477" s="166" t="str">
        <f>IF(C1477="","",IF(COUNTIF($C$3:C1477,C1477)&gt;1,"",MAX($A$2:A1476)+1))</f>
        <v/>
      </c>
      <c r="B1477" s="167"/>
      <c r="C1477" s="201"/>
      <c r="D1477" s="201"/>
      <c r="E1477" s="201"/>
      <c r="F1477" s="201"/>
      <c r="G1477" s="201"/>
      <c r="H1477" s="201"/>
      <c r="I1477" s="201"/>
    </row>
    <row r="1478" spans="1:9">
      <c r="A1478" s="166" t="str">
        <f>IF(C1478="","",IF(COUNTIF($C$3:C1478,C1478)&gt;1,"",MAX($A$2:A1477)+1))</f>
        <v/>
      </c>
      <c r="B1478" s="167"/>
      <c r="C1478" s="201"/>
      <c r="D1478" s="201"/>
      <c r="E1478" s="201"/>
      <c r="F1478" s="201"/>
      <c r="G1478" s="201"/>
      <c r="H1478" s="201"/>
      <c r="I1478" s="201"/>
    </row>
    <row r="1479" spans="1:9">
      <c r="A1479" s="166" t="str">
        <f>IF(C1479="","",IF(COUNTIF($C$3:C1479,C1479)&gt;1,"",MAX($A$2:A1478)+1))</f>
        <v/>
      </c>
      <c r="B1479" s="167"/>
      <c r="C1479" s="201"/>
      <c r="D1479" s="201"/>
      <c r="E1479" s="201"/>
      <c r="F1479" s="201"/>
      <c r="G1479" s="201"/>
      <c r="H1479" s="201"/>
      <c r="I1479" s="201"/>
    </row>
    <row r="1480" spans="1:9">
      <c r="A1480" s="166" t="str">
        <f>IF(C1480="","",IF(COUNTIF($C$3:C1480,C1480)&gt;1,"",MAX($A$2:A1479)+1))</f>
        <v/>
      </c>
      <c r="B1480" s="167"/>
      <c r="C1480" s="201"/>
      <c r="D1480" s="201"/>
      <c r="E1480" s="201"/>
      <c r="F1480" s="201"/>
      <c r="G1480" s="201"/>
      <c r="H1480" s="201"/>
      <c r="I1480" s="201"/>
    </row>
    <row r="1481" spans="1:9">
      <c r="A1481" s="166" t="str">
        <f>IF(C1481="","",IF(COUNTIF($C$3:C1481,C1481)&gt;1,"",MAX($A$2:A1480)+1))</f>
        <v/>
      </c>
      <c r="B1481" s="167"/>
      <c r="C1481" s="201"/>
      <c r="D1481" s="201"/>
      <c r="E1481" s="201"/>
      <c r="F1481" s="201"/>
      <c r="G1481" s="201"/>
      <c r="H1481" s="201"/>
      <c r="I1481" s="201"/>
    </row>
    <row r="1482" spans="1:9">
      <c r="A1482" s="166" t="str">
        <f>IF(C1482="","",IF(COUNTIF($C$3:C1482,C1482)&gt;1,"",MAX($A$2:A1481)+1))</f>
        <v/>
      </c>
      <c r="B1482" s="167"/>
      <c r="C1482" s="201"/>
      <c r="D1482" s="201"/>
      <c r="E1482" s="201"/>
      <c r="F1482" s="201"/>
      <c r="G1482" s="201"/>
      <c r="H1482" s="201"/>
      <c r="I1482" s="201"/>
    </row>
    <row r="1483" spans="1:9">
      <c r="A1483" s="166" t="str">
        <f>IF(C1483="","",IF(COUNTIF($C$3:C1483,C1483)&gt;1,"",MAX($A$2:A1482)+1))</f>
        <v/>
      </c>
      <c r="B1483" s="167"/>
      <c r="C1483" s="201"/>
      <c r="D1483" s="201"/>
      <c r="E1483" s="201"/>
      <c r="F1483" s="201"/>
      <c r="G1483" s="201"/>
      <c r="H1483" s="201"/>
      <c r="I1483" s="201"/>
    </row>
    <row r="1484" spans="1:9">
      <c r="A1484" s="166" t="str">
        <f>IF(C1484="","",IF(COUNTIF($C$3:C1484,C1484)&gt;1,"",MAX($A$2:A1483)+1))</f>
        <v/>
      </c>
      <c r="B1484" s="167"/>
      <c r="C1484" s="201"/>
      <c r="D1484" s="201"/>
      <c r="E1484" s="201"/>
      <c r="F1484" s="201"/>
      <c r="G1484" s="201"/>
      <c r="H1484" s="201"/>
      <c r="I1484" s="201"/>
    </row>
    <row r="1485" spans="1:9">
      <c r="A1485" s="166" t="str">
        <f>IF(C1485="","",IF(COUNTIF($C$3:C1485,C1485)&gt;1,"",MAX($A$2:A1484)+1))</f>
        <v/>
      </c>
      <c r="B1485" s="167"/>
      <c r="C1485" s="201"/>
      <c r="D1485" s="201"/>
      <c r="E1485" s="201"/>
      <c r="F1485" s="201"/>
      <c r="G1485" s="201"/>
      <c r="H1485" s="201"/>
      <c r="I1485" s="201"/>
    </row>
    <row r="1486" spans="1:9">
      <c r="A1486" s="166" t="str">
        <f>IF(C1486="","",IF(COUNTIF($C$3:C1486,C1486)&gt;1,"",MAX($A$2:A1485)+1))</f>
        <v/>
      </c>
      <c r="B1486" s="167"/>
      <c r="C1486" s="201"/>
      <c r="D1486" s="201"/>
      <c r="E1486" s="201"/>
      <c r="F1486" s="201"/>
      <c r="G1486" s="201"/>
      <c r="H1486" s="201"/>
      <c r="I1486" s="201"/>
    </row>
    <row r="1487" spans="1:9">
      <c r="A1487" s="166" t="str">
        <f>IF(C1487="","",IF(COUNTIF($C$3:C1487,C1487)&gt;1,"",MAX($A$2:A1486)+1))</f>
        <v/>
      </c>
      <c r="B1487" s="167"/>
      <c r="C1487" s="201"/>
      <c r="D1487" s="201"/>
      <c r="E1487" s="201"/>
      <c r="F1487" s="201"/>
      <c r="G1487" s="201"/>
      <c r="H1487" s="201"/>
      <c r="I1487" s="201"/>
    </row>
    <row r="1488" spans="1:9">
      <c r="A1488" s="166" t="str">
        <f>IF(C1488="","",IF(COUNTIF($C$3:C1488,C1488)&gt;1,"",MAX($A$2:A1487)+1))</f>
        <v/>
      </c>
      <c r="B1488" s="167"/>
      <c r="C1488" s="201"/>
      <c r="D1488" s="201"/>
      <c r="E1488" s="201"/>
      <c r="F1488" s="201"/>
      <c r="G1488" s="201"/>
      <c r="H1488" s="201"/>
      <c r="I1488" s="201"/>
    </row>
    <row r="1489" spans="1:9">
      <c r="A1489" s="166" t="str">
        <f>IF(C1489="","",IF(COUNTIF($C$3:C1489,C1489)&gt;1,"",MAX($A$2:A1488)+1))</f>
        <v/>
      </c>
      <c r="B1489" s="167"/>
      <c r="C1489" s="201"/>
      <c r="D1489" s="201"/>
      <c r="E1489" s="201"/>
      <c r="F1489" s="201"/>
      <c r="G1489" s="201"/>
      <c r="H1489" s="201"/>
      <c r="I1489" s="201"/>
    </row>
    <row r="1490" spans="1:9">
      <c r="A1490" s="166" t="str">
        <f>IF(C1490="","",IF(COUNTIF($C$3:C1490,C1490)&gt;1,"",MAX($A$2:A1489)+1))</f>
        <v/>
      </c>
      <c r="B1490" s="167"/>
      <c r="C1490" s="201"/>
      <c r="D1490" s="201"/>
      <c r="E1490" s="201"/>
      <c r="F1490" s="201"/>
      <c r="G1490" s="201"/>
      <c r="H1490" s="201"/>
      <c r="I1490" s="201"/>
    </row>
    <row r="1491" spans="1:9">
      <c r="A1491" s="166" t="str">
        <f>IF(C1491="","",IF(COUNTIF($C$3:C1491,C1491)&gt;1,"",MAX($A$2:A1490)+1))</f>
        <v/>
      </c>
      <c r="B1491" s="167"/>
      <c r="C1491" s="201"/>
      <c r="D1491" s="201"/>
      <c r="E1491" s="201"/>
      <c r="F1491" s="201"/>
      <c r="G1491" s="201"/>
      <c r="H1491" s="201"/>
      <c r="I1491" s="201"/>
    </row>
    <row r="1492" spans="1:9">
      <c r="A1492" s="166" t="str">
        <f>IF(C1492="","",IF(COUNTIF($C$3:C1492,C1492)&gt;1,"",MAX($A$2:A1491)+1))</f>
        <v/>
      </c>
      <c r="B1492" s="167"/>
      <c r="C1492" s="201"/>
      <c r="D1492" s="201"/>
      <c r="E1492" s="201"/>
      <c r="F1492" s="201"/>
      <c r="G1492" s="201"/>
      <c r="H1492" s="201"/>
      <c r="I1492" s="201"/>
    </row>
    <row r="1493" spans="1:9">
      <c r="A1493" s="166" t="str">
        <f>IF(C1493="","",IF(COUNTIF($C$3:C1493,C1493)&gt;1,"",MAX($A$2:A1492)+1))</f>
        <v/>
      </c>
      <c r="B1493" s="167"/>
      <c r="C1493" s="201"/>
      <c r="D1493" s="201"/>
      <c r="E1493" s="201"/>
      <c r="F1493" s="201"/>
      <c r="G1493" s="201"/>
      <c r="H1493" s="201"/>
      <c r="I1493" s="201"/>
    </row>
    <row r="1494" spans="1:9">
      <c r="A1494" s="166" t="str">
        <f>IF(C1494="","",IF(COUNTIF($C$3:C1494,C1494)&gt;1,"",MAX($A$2:A1493)+1))</f>
        <v/>
      </c>
      <c r="B1494" s="167"/>
      <c r="C1494" s="201"/>
      <c r="D1494" s="201"/>
      <c r="E1494" s="201"/>
      <c r="F1494" s="201"/>
      <c r="G1494" s="201"/>
      <c r="H1494" s="201"/>
      <c r="I1494" s="201"/>
    </row>
    <row r="1495" spans="1:9">
      <c r="A1495" s="166" t="str">
        <f>IF(C1495="","",IF(COUNTIF($C$3:C1495,C1495)&gt;1,"",MAX($A$2:A1494)+1))</f>
        <v/>
      </c>
      <c r="B1495" s="167"/>
      <c r="C1495" s="201"/>
      <c r="D1495" s="201"/>
      <c r="E1495" s="201"/>
      <c r="F1495" s="201"/>
      <c r="G1495" s="201"/>
      <c r="H1495" s="201"/>
      <c r="I1495" s="201"/>
    </row>
    <row r="1496" spans="1:9">
      <c r="A1496" s="166" t="str">
        <f>IF(C1496="","",IF(COUNTIF($C$3:C1496,C1496)&gt;1,"",MAX($A$2:A1495)+1))</f>
        <v/>
      </c>
      <c r="B1496" s="167"/>
      <c r="C1496" s="201"/>
      <c r="D1496" s="201"/>
      <c r="E1496" s="201"/>
      <c r="F1496" s="201"/>
      <c r="G1496" s="201"/>
      <c r="H1496" s="201"/>
      <c r="I1496" s="201"/>
    </row>
    <row r="1497" spans="1:9">
      <c r="A1497" s="166" t="str">
        <f>IF(C1497="","",IF(COUNTIF($C$3:C1497,C1497)&gt;1,"",MAX($A$2:A1496)+1))</f>
        <v/>
      </c>
      <c r="B1497" s="167"/>
      <c r="C1497" s="201"/>
      <c r="D1497" s="201"/>
      <c r="E1497" s="201"/>
      <c r="F1497" s="201"/>
      <c r="G1497" s="201"/>
      <c r="H1497" s="201"/>
      <c r="I1497" s="201"/>
    </row>
    <row r="1498" spans="1:9">
      <c r="A1498" s="166" t="str">
        <f>IF(C1498="","",IF(COUNTIF($C$3:C1498,C1498)&gt;1,"",MAX($A$2:A1497)+1))</f>
        <v/>
      </c>
      <c r="B1498" s="167"/>
      <c r="C1498" s="201"/>
      <c r="D1498" s="201"/>
      <c r="E1498" s="201"/>
      <c r="F1498" s="201"/>
      <c r="G1498" s="201"/>
      <c r="H1498" s="201"/>
      <c r="I1498" s="201"/>
    </row>
    <row r="1499" spans="1:9">
      <c r="A1499" s="166" t="str">
        <f>IF(C1499="","",IF(COUNTIF($C$3:C1499,C1499)&gt;1,"",MAX($A$2:A1498)+1))</f>
        <v/>
      </c>
      <c r="B1499" s="167"/>
      <c r="C1499" s="201"/>
      <c r="D1499" s="201"/>
      <c r="E1499" s="201"/>
      <c r="F1499" s="201"/>
      <c r="G1499" s="201"/>
      <c r="H1499" s="201"/>
      <c r="I1499" s="201"/>
    </row>
    <row r="1500" spans="1:9">
      <c r="A1500" s="166" t="str">
        <f>IF(C1500="","",IF(COUNTIF($C$3:C1500,C1500)&gt;1,"",MAX($A$2:A1499)+1))</f>
        <v/>
      </c>
      <c r="B1500" s="167"/>
      <c r="C1500" s="201"/>
      <c r="D1500" s="201"/>
      <c r="E1500" s="201"/>
      <c r="F1500" s="201"/>
      <c r="G1500" s="201"/>
      <c r="H1500" s="201"/>
      <c r="I1500" s="201"/>
    </row>
    <row r="1501" spans="1:9">
      <c r="A1501" s="202"/>
      <c r="B1501" s="203"/>
      <c r="C1501" s="202"/>
      <c r="D1501" s="202"/>
      <c r="E1501" s="202"/>
    </row>
    <row r="1502" spans="1:9">
      <c r="A1502" s="202"/>
      <c r="B1502" s="203"/>
      <c r="C1502" s="202"/>
      <c r="D1502" s="202"/>
      <c r="E1502" s="202"/>
    </row>
    <row r="1503" spans="1:9">
      <c r="A1503" s="202"/>
      <c r="B1503" s="203"/>
      <c r="C1503" s="202"/>
      <c r="D1503" s="202"/>
      <c r="E1503" s="202"/>
    </row>
    <row r="1504" spans="1:9">
      <c r="A1504" s="202"/>
      <c r="B1504" s="203"/>
      <c r="C1504" s="202"/>
      <c r="D1504" s="202"/>
      <c r="E1504" s="202"/>
    </row>
    <row r="1505" spans="1:5">
      <c r="A1505" s="202"/>
      <c r="B1505" s="203"/>
      <c r="C1505" s="202"/>
      <c r="D1505" s="202"/>
      <c r="E1505" s="202"/>
    </row>
    <row r="1506" spans="1:5">
      <c r="A1506" s="202"/>
      <c r="B1506" s="203"/>
      <c r="C1506" s="202"/>
      <c r="D1506" s="202"/>
      <c r="E1506" s="202"/>
    </row>
  </sheetData>
  <conditionalFormatting sqref="B2:N10000">
    <cfRule type="expression" dxfId="1" priority="2">
      <formula>AND($B2&lt;&gt;"",$C2="")</formula>
    </cfRule>
  </conditionalFormatting>
  <conditionalFormatting sqref="B2:C10000">
    <cfRule type="expression" dxfId="0" priority="1">
      <formula>COUNTIF($C2:$C10000,$C2)&gt;1</formula>
    </cfRule>
  </conditionalFormatting>
  <pageMargins left="0.7" right="0.7" top="0.75" bottom="0.75" header="0.3" footer="0.3"/>
  <pageSetup paperSize="9"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3</vt:i4>
      </vt:variant>
    </vt:vector>
  </HeadingPairs>
  <TitlesOfParts>
    <vt:vector size="9" baseType="lpstr">
      <vt:lpstr>Stocks</vt:lpstr>
      <vt:lpstr>ROUGE</vt:lpstr>
      <vt:lpstr>JAUNE</vt:lpstr>
      <vt:lpstr>BLEU</vt:lpstr>
      <vt:lpstr>SUIVI STOCKS</vt:lpstr>
      <vt:lpstr>calc</vt:lpstr>
      <vt:lpstr>Champ</vt:lpstr>
      <vt:lpstr>Feuil</vt:lpstr>
      <vt:lpstr>Ref_</vt:lpstr>
    </vt:vector>
  </TitlesOfParts>
  <Company>PLASTIC OMNIUM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GOZARD, Celine</dc:creator>
  <cp:lastModifiedBy>COURTIN</cp:lastModifiedBy>
  <cp:lastPrinted>2016-03-08T09:36:33Z</cp:lastPrinted>
  <dcterms:created xsi:type="dcterms:W3CDTF">2016-01-12T12:49:59Z</dcterms:created>
  <dcterms:modified xsi:type="dcterms:W3CDTF">2016-03-15T13:17:45Z</dcterms:modified>
</cp:coreProperties>
</file>