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checkCompatibility="1" defaultThemeVersion="124226"/>
  <bookViews>
    <workbookView xWindow="120" yWindow="15" windowWidth="18960" windowHeight="10590"/>
  </bookViews>
  <sheets>
    <sheet name="Table 1" sheetId="1" r:id="rId1"/>
    <sheet name="Feuil1" sheetId="2" r:id="rId2"/>
    <sheet name="Feuil2" sheetId="3" r:id="rId3"/>
  </sheets>
  <definedNames>
    <definedName name="Provenance">Feuil2!$A:$A</definedName>
  </definedNames>
  <calcPr calcId="145621"/>
</workbook>
</file>

<file path=xl/calcChain.xml><?xml version="1.0" encoding="utf-8"?>
<calcChain xmlns="http://schemas.openxmlformats.org/spreadsheetml/2006/main">
  <c r="I5" i="1" l="1"/>
  <c r="I4" i="1" l="1"/>
  <c r="I6" i="1"/>
  <c r="I7" i="1"/>
  <c r="I8" i="1"/>
  <c r="I9" i="1"/>
  <c r="I10" i="1"/>
  <c r="I11" i="1"/>
  <c r="J11" i="1" s="1"/>
  <c r="I12" i="1"/>
  <c r="J12" i="1" s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3" i="1"/>
  <c r="F3" i="1"/>
  <c r="J3" i="1" l="1"/>
  <c r="F192" i="1"/>
  <c r="F191" i="1"/>
  <c r="F190" i="1"/>
  <c r="F189" i="1"/>
  <c r="F188" i="1"/>
  <c r="F187" i="1"/>
  <c r="F186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93" i="1"/>
  <c r="F185" i="1"/>
  <c r="F184" i="1"/>
  <c r="F183" i="1"/>
  <c r="F182" i="1"/>
  <c r="F181" i="1"/>
  <c r="F196" i="1"/>
  <c r="F195" i="1"/>
  <c r="F194" i="1"/>
  <c r="F198" i="1"/>
  <c r="F197" i="1"/>
  <c r="A207" i="1" l="1"/>
  <c r="A206" i="1"/>
  <c r="A205" i="1"/>
  <c r="A204" i="1"/>
  <c r="A203" i="1"/>
  <c r="A202" i="1"/>
  <c r="A201" i="1"/>
  <c r="F9" i="1"/>
  <c r="J9" i="1" s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99" i="1"/>
  <c r="F4" i="1"/>
  <c r="F5" i="1"/>
  <c r="J5" i="1" s="1"/>
  <c r="F6" i="1"/>
  <c r="J6" i="1" s="1"/>
  <c r="F7" i="1"/>
  <c r="J7" i="1" s="1"/>
  <c r="F8" i="1"/>
  <c r="J8" i="1" s="1"/>
  <c r="F10" i="1"/>
  <c r="J10" i="1" s="1"/>
  <c r="F11" i="1"/>
  <c r="E6" i="2"/>
  <c r="E7" i="2"/>
  <c r="E8" i="2"/>
  <c r="E9" i="2"/>
  <c r="E10" i="2"/>
  <c r="E3" i="2"/>
  <c r="E4" i="2"/>
  <c r="E5" i="2"/>
  <c r="E2" i="2"/>
  <c r="J4" i="1" l="1"/>
  <c r="F200" i="1"/>
  <c r="D208" i="1"/>
</calcChain>
</file>

<file path=xl/sharedStrings.xml><?xml version="1.0" encoding="utf-8"?>
<sst xmlns="http://schemas.openxmlformats.org/spreadsheetml/2006/main" count="80" uniqueCount="64">
  <si>
    <r>
      <rPr>
        <b/>
        <sz val="7"/>
        <rFont val="Arial"/>
        <family val="2"/>
      </rPr>
      <t>DATE</t>
    </r>
  </si>
  <si>
    <r>
      <rPr>
        <b/>
        <sz val="6"/>
        <rFont val="Arial"/>
        <family val="2"/>
      </rPr>
      <t># Dossier</t>
    </r>
  </si>
  <si>
    <r>
      <rPr>
        <b/>
        <sz val="6"/>
        <rFont val="Arial"/>
        <family val="2"/>
      </rPr>
      <t>Demandé par omni</t>
    </r>
  </si>
  <si>
    <r>
      <rPr>
        <b/>
        <sz val="6"/>
        <rFont val="Arial"/>
        <family val="2"/>
      </rPr>
      <t>Fait par psy</t>
    </r>
  </si>
  <si>
    <r>
      <rPr>
        <b/>
        <sz val="6"/>
        <rFont val="Arial"/>
        <family val="2"/>
      </rPr>
      <t>Raison de la consultation</t>
    </r>
  </si>
  <si>
    <r>
      <rPr>
        <b/>
        <sz val="6"/>
        <rFont val="Arial"/>
        <family val="2"/>
      </rPr>
      <t>Conduite(s)</t>
    </r>
  </si>
  <si>
    <r>
      <rPr>
        <b/>
        <sz val="6"/>
        <rFont val="Arial"/>
        <family val="2"/>
      </rPr>
      <t>Étage</t>
    </r>
  </si>
  <si>
    <r>
      <rPr>
        <b/>
        <sz val="6"/>
        <rFont val="Arial"/>
        <family val="2"/>
      </rPr>
      <t>Relance externe</t>
    </r>
  </si>
  <si>
    <r>
      <rPr>
        <b/>
        <sz val="6"/>
        <rFont val="Arial"/>
        <family val="2"/>
      </rPr>
      <t>Urgence</t>
    </r>
  </si>
  <si>
    <r>
      <rPr>
        <b/>
        <sz val="6"/>
        <rFont val="Arial"/>
        <family val="2"/>
      </rPr>
      <t>Connu</t>
    </r>
  </si>
  <si>
    <r>
      <rPr>
        <b/>
        <sz val="6"/>
        <rFont val="Arial"/>
        <family val="2"/>
      </rPr>
      <t>TOTAL</t>
    </r>
  </si>
  <si>
    <r>
      <rPr>
        <b/>
        <sz val="8"/>
        <rFont val="Arial"/>
        <family val="2"/>
      </rPr>
      <t>Secteur Deux-Montagnes</t>
    </r>
  </si>
  <si>
    <r>
      <rPr>
        <b/>
        <sz val="8"/>
        <rFont val="Arial"/>
        <family val="2"/>
      </rPr>
      <t>Secteur Ste-Thérèse de Blainville</t>
    </r>
  </si>
  <si>
    <r>
      <rPr>
        <b/>
        <sz val="8"/>
        <rFont val="Arial"/>
        <family val="2"/>
      </rPr>
      <t>HDSJ</t>
    </r>
  </si>
  <si>
    <r>
      <rPr>
        <b/>
        <sz val="7"/>
        <rFont val="Arial"/>
        <family val="2"/>
      </rPr>
      <t>Total pts vus</t>
    </r>
  </si>
  <si>
    <t>Heure</t>
  </si>
  <si>
    <t>date</t>
  </si>
  <si>
    <t>heure</t>
  </si>
  <si>
    <t xml:space="preserve">date </t>
  </si>
  <si>
    <t>DMS</t>
  </si>
  <si>
    <t>DMS par consultant</t>
  </si>
  <si>
    <t>RLS LDDM</t>
  </si>
  <si>
    <t>RLS TDB</t>
  </si>
  <si>
    <t>Autre RLS CISSSLau</t>
  </si>
  <si>
    <t>Laval</t>
  </si>
  <si>
    <t>Provenance</t>
  </si>
  <si>
    <t>inconnu</t>
  </si>
  <si>
    <t>Congé</t>
  </si>
  <si>
    <t>Observation</t>
  </si>
  <si>
    <t>Ressource hébergement</t>
  </si>
  <si>
    <t>Autre orientation commentez</t>
  </si>
  <si>
    <t>Commentaire</t>
  </si>
  <si>
    <t>CH HDSJ</t>
  </si>
  <si>
    <t>CH Ste-Agathe</t>
  </si>
  <si>
    <t>CH Antoine Labelle</t>
  </si>
  <si>
    <t>Autres CH</t>
  </si>
  <si>
    <t>Autres RLS CISSSLau</t>
  </si>
  <si>
    <t>Autres CISSS</t>
  </si>
  <si>
    <t>Secteur autres CISSS</t>
  </si>
  <si>
    <t>Date départ hospit.</t>
  </si>
  <si>
    <t>Heure départ hospit.</t>
  </si>
  <si>
    <t>DMS depuis décision d'hospit</t>
  </si>
  <si>
    <t>DMS depuisdemande de consult.</t>
  </si>
  <si>
    <t>Troubles neurodéveloppementaux</t>
  </si>
  <si>
    <t>Troubles bipolaires et apparentés</t>
  </si>
  <si>
    <t>Spectre de la schizophrénie et autres troubles psychotiques</t>
  </si>
  <si>
    <t>Troubles dépressifs</t>
  </si>
  <si>
    <t>Troubles anxieux</t>
  </si>
  <si>
    <t>Troubles obsessionnels-compulsifs et apparentés</t>
  </si>
  <si>
    <t>Troubles liés à des traumatismes ou à des facteurs de stress</t>
  </si>
  <si>
    <t>Troubles dissociatifs</t>
  </si>
  <si>
    <t>Troubles à sympromatologie somatique et apparentés</t>
  </si>
  <si>
    <t>Troubles des conduites alimentaires</t>
  </si>
  <si>
    <t>Troubles alternance veille-sommeil</t>
  </si>
  <si>
    <t>Troubles disruptifs, du contrôle des impulsions et des conduites</t>
  </si>
  <si>
    <t>Troubles liés à une substance et trouble addictifs</t>
  </si>
  <si>
    <t>Troubles neurocognitifs</t>
  </si>
  <si>
    <t>Troubles de la personnalité</t>
  </si>
  <si>
    <t>Autre troubles mentaux</t>
  </si>
  <si>
    <t>dysfonctions sexuelles</t>
  </si>
  <si>
    <t>dysphorie de genre</t>
  </si>
  <si>
    <t>Troubles du contrôle shinctérien</t>
  </si>
  <si>
    <t>troubles paraphiliques</t>
  </si>
  <si>
    <t>troubles des mouvements et autres effets indésirables induit par un médicaments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</si>
</sst>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;@"/>
    <numFmt numFmtId="165" formatCode="[$-F400]h:mm:ss\ AM/PM"/>
    <numFmt numFmtId="166" formatCode="[hh]:mm"/>
  </numFmts>
  <fonts count="19" x14ac:knownFonts="1">
    <font>
      <sz val="10"/>
      <color rgb="FF000000"/>
      <name val="Times New Roman"/>
      <charset val="204"/>
    </font>
    <font>
      <b/>
      <sz val="7"/>
      <name val="Arial"/>
    </font>
    <font>
      <sz val="7"/>
      <name val="Arial"/>
    </font>
    <font>
      <b/>
      <sz val="6"/>
      <name val="Arial"/>
    </font>
    <font>
      <sz val="6"/>
      <color rgb="FF000000"/>
      <name val="Arial"/>
      <family val="2"/>
    </font>
    <font>
      <b/>
      <sz val="6"/>
      <color rgb="FF000000"/>
      <name val="Arial"/>
      <family val="2"/>
    </font>
    <font>
      <b/>
      <sz val="7"/>
      <color rgb="FF000000"/>
      <name val="Arial"/>
      <family val="2"/>
    </font>
    <font>
      <b/>
      <sz val="8"/>
      <name val="Arial"/>
    </font>
    <font>
      <b/>
      <sz val="7"/>
      <color rgb="FFC04F4C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9"/>
      <color rgb="FF000000"/>
      <name val="Times New Roman"/>
      <family val="1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00FF00"/>
      </patternFill>
    </fill>
    <fill>
      <patternFill patternType="solid">
        <fgColor rgb="FFCC99FF"/>
      </patternFill>
    </fill>
    <fill>
      <patternFill patternType="solid">
        <fgColor rgb="FFC0C0C0"/>
      </patternFill>
    </fill>
    <fill>
      <patternFill patternType="solid">
        <fgColor rgb="FF99CCFF"/>
      </patternFill>
    </fill>
    <fill>
      <patternFill patternType="solid">
        <fgColor rgb="FFFFFF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left" textRotation="90" wrapText="1"/>
    </xf>
    <xf numFmtId="1" fontId="4" fillId="0" borderId="2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1" fontId="4" fillId="0" borderId="2" xfId="0" applyNumberFormat="1" applyFont="1" applyFill="1" applyBorder="1" applyAlignment="1">
      <alignment horizontal="right" vertical="top" wrapText="1" indent="1"/>
    </xf>
    <xf numFmtId="1" fontId="4" fillId="0" borderId="2" xfId="0" applyNumberFormat="1" applyFont="1" applyFill="1" applyBorder="1" applyAlignment="1">
      <alignment horizontal="left" vertical="top" wrapText="1" indent="1"/>
    </xf>
    <xf numFmtId="0" fontId="3" fillId="5" borderId="2" xfId="0" applyFont="1" applyFill="1" applyBorder="1" applyAlignment="1">
      <alignment horizontal="center" vertical="top" wrapText="1"/>
    </xf>
    <xf numFmtId="0" fontId="0" fillId="5" borderId="2" xfId="0" applyFill="1" applyBorder="1" applyAlignment="1">
      <alignment horizontal="left" vertical="top" wrapText="1"/>
    </xf>
    <xf numFmtId="1" fontId="5" fillId="5" borderId="2" xfId="0" applyNumberFormat="1" applyFont="1" applyFill="1" applyBorder="1" applyAlignment="1">
      <alignment horizontal="center" vertical="top" wrapText="1"/>
    </xf>
    <xf numFmtId="1" fontId="5" fillId="5" borderId="2" xfId="0" applyNumberFormat="1" applyFont="1" applyFill="1" applyBorder="1" applyAlignment="1">
      <alignment horizontal="left" vertical="top" wrapText="1" indent="1"/>
    </xf>
    <xf numFmtId="1" fontId="6" fillId="6" borderId="2" xfId="0" applyNumberFormat="1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left" vertical="top" wrapText="1"/>
    </xf>
    <xf numFmtId="1" fontId="6" fillId="7" borderId="2" xfId="0" applyNumberFormat="1" applyFont="1" applyFill="1" applyBorder="1" applyAlignment="1">
      <alignment horizontal="center" vertical="top" wrapText="1"/>
    </xf>
    <xf numFmtId="1" fontId="6" fillId="0" borderId="2" xfId="0" applyNumberFormat="1" applyFont="1" applyFill="1" applyBorder="1" applyAlignment="1">
      <alignment horizontal="center" vertical="top" wrapText="1"/>
    </xf>
    <xf numFmtId="1" fontId="6" fillId="4" borderId="2" xfId="0" applyNumberFormat="1" applyFont="1" applyFill="1" applyBorder="1" applyAlignment="1">
      <alignment horizontal="center" vertical="top" wrapText="1"/>
    </xf>
    <xf numFmtId="1" fontId="6" fillId="3" borderId="2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1" fontId="8" fillId="5" borderId="2" xfId="0" applyNumberFormat="1" applyFont="1" applyFill="1" applyBorder="1" applyAlignment="1">
      <alignment horizontal="center" vertical="top" wrapText="1"/>
    </xf>
    <xf numFmtId="1" fontId="8" fillId="5" borderId="8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/>
    </xf>
    <xf numFmtId="14" fontId="0" fillId="0" borderId="0" xfId="0" applyNumberFormat="1" applyFill="1" applyBorder="1" applyAlignment="1">
      <alignment horizontal="left" vertical="top"/>
    </xf>
    <xf numFmtId="20" fontId="0" fillId="0" borderId="0" xfId="0" applyNumberFormat="1" applyFill="1" applyBorder="1" applyAlignment="1">
      <alignment horizontal="left" vertical="top"/>
    </xf>
    <xf numFmtId="165" fontId="0" fillId="0" borderId="0" xfId="0" applyNumberFormat="1" applyFill="1" applyBorder="1" applyAlignment="1">
      <alignment horizontal="left" vertical="top"/>
    </xf>
    <xf numFmtId="14" fontId="13" fillId="0" borderId="0" xfId="1" applyNumberFormat="1"/>
    <xf numFmtId="0" fontId="13" fillId="0" borderId="0" xfId="1"/>
    <xf numFmtId="166" fontId="13" fillId="0" borderId="0" xfId="1" applyNumberFormat="1"/>
    <xf numFmtId="20" fontId="13" fillId="0" borderId="0" xfId="1" applyNumberFormat="1"/>
    <xf numFmtId="166" fontId="0" fillId="0" borderId="0" xfId="0" applyNumberFormat="1" applyFill="1" applyBorder="1" applyAlignment="1">
      <alignment horizontal="left" vertical="top"/>
    </xf>
    <xf numFmtId="1" fontId="4" fillId="0" borderId="3" xfId="0" applyNumberFormat="1" applyFont="1" applyFill="1" applyBorder="1" applyAlignment="1">
      <alignment horizontal="center" vertical="top" wrapText="1"/>
    </xf>
    <xf numFmtId="166" fontId="16" fillId="0" borderId="4" xfId="0" applyNumberFormat="1" applyFont="1" applyFill="1" applyBorder="1" applyAlignment="1">
      <alignment horizontal="left" vertical="top" wrapText="1"/>
    </xf>
    <xf numFmtId="0" fontId="10" fillId="8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0" fillId="10" borderId="9" xfId="0" applyFill="1" applyBorder="1" applyAlignment="1">
      <alignment horizontal="center" vertical="center"/>
    </xf>
    <xf numFmtId="164" fontId="16" fillId="0" borderId="2" xfId="0" applyNumberFormat="1" applyFont="1" applyFill="1" applyBorder="1" applyAlignment="1">
      <alignment horizontal="center" vertical="center" wrapText="1"/>
    </xf>
    <xf numFmtId="166" fontId="16" fillId="0" borderId="9" xfId="0" applyNumberFormat="1" applyFont="1" applyFill="1" applyBorder="1" applyAlignment="1">
      <alignment horizontal="center" vertical="center"/>
    </xf>
    <xf numFmtId="20" fontId="16" fillId="0" borderId="9" xfId="0" applyNumberFormat="1" applyFont="1" applyFill="1" applyBorder="1" applyAlignment="1">
      <alignment horizontal="center" vertical="center"/>
    </xf>
    <xf numFmtId="166" fontId="16" fillId="0" borderId="4" xfId="0" applyNumberFormat="1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>
      <alignment horizontal="center" vertical="center" wrapText="1"/>
    </xf>
    <xf numFmtId="166" fontId="16" fillId="0" borderId="11" xfId="0" applyNumberFormat="1" applyFont="1" applyFill="1" applyBorder="1" applyAlignment="1">
      <alignment horizontal="center" vertical="center" wrapText="1"/>
    </xf>
    <xf numFmtId="166" fontId="16" fillId="0" borderId="2" xfId="0" applyNumberFormat="1" applyFont="1" applyFill="1" applyBorder="1" applyAlignment="1">
      <alignment horizontal="center" vertical="center" wrapText="1"/>
    </xf>
    <xf numFmtId="14" fontId="16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" fillId="11" borderId="6" xfId="0" applyFont="1" applyFill="1" applyBorder="1" applyAlignment="1">
      <alignment horizontal="center" vertical="top" wrapText="1"/>
    </xf>
    <xf numFmtId="0" fontId="3" fillId="11" borderId="10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center" vertical="top" wrapText="1"/>
    </xf>
    <xf numFmtId="166" fontId="15" fillId="9" borderId="4" xfId="0" applyNumberFormat="1" applyFont="1" applyFill="1" applyBorder="1" applyAlignment="1">
      <alignment horizontal="left" vertical="top" wrapText="1"/>
    </xf>
    <xf numFmtId="0" fontId="1" fillId="11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left" vertical="top" wrapText="1"/>
    </xf>
    <xf numFmtId="166" fontId="0" fillId="5" borderId="2" xfId="0" applyNumberFormat="1" applyFill="1" applyBorder="1" applyAlignment="1">
      <alignment horizontal="left" vertical="top" wrapText="1"/>
    </xf>
    <xf numFmtId="0" fontId="13" fillId="0" borderId="0" xfId="1" applyFont="1"/>
    <xf numFmtId="0" fontId="18" fillId="0" borderId="0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 wrapText="1" indent="4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11" borderId="5" xfId="0" applyFont="1" applyFill="1" applyBorder="1" applyAlignment="1">
      <alignment horizontal="center" vertical="top" wrapText="1"/>
    </xf>
    <xf numFmtId="0" fontId="1" fillId="11" borderId="6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164" fontId="16" fillId="0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Feuil2" xfId="1"/>
  </cellStyles>
  <dxfs count="4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208"/>
  <sheetViews>
    <sheetView tabSelected="1" zoomScale="130" zoomScaleNormal="130" workbookViewId="0">
      <pane ySplit="2" topLeftCell="A3" activePane="bottomLeft" state="frozen"/>
      <selection pane="bottomLeft" activeCell="G6" sqref="G6"/>
    </sheetView>
  </sheetViews>
  <sheetFormatPr baseColWidth="10" defaultColWidth="9.33203125" defaultRowHeight="12.75" x14ac:dyDescent="0.2"/>
  <cols>
    <col min="1" max="1" width="10.5" customWidth="1"/>
    <col min="2" max="2" width="12" customWidth="1"/>
    <col min="3" max="3" width="9.1640625" customWidth="1"/>
    <col min="4" max="4" width="13.33203125" customWidth="1"/>
    <col min="5" max="5" width="8.1640625" customWidth="1"/>
    <col min="6" max="6" width="9" customWidth="1"/>
    <col min="7" max="7" width="11.83203125" customWidth="1"/>
    <col min="8" max="9" width="9" customWidth="1"/>
    <col min="10" max="10" width="12" customWidth="1"/>
    <col min="11" max="11" width="21.5" customWidth="1"/>
    <col min="12" max="12" width="23.33203125" customWidth="1"/>
    <col min="13" max="13" width="20.83203125" customWidth="1"/>
    <col min="14" max="14" width="4.6640625" customWidth="1"/>
    <col min="15" max="15" width="5.83203125" customWidth="1"/>
    <col min="16" max="16" width="4.6640625" customWidth="1"/>
    <col min="17" max="17" width="10.5" customWidth="1"/>
    <col min="18" max="18" width="37.33203125" customWidth="1"/>
  </cols>
  <sheetData>
    <row r="1" spans="1:18" ht="11.1" customHeight="1" x14ac:dyDescent="0.2">
      <c r="A1" s="1"/>
      <c r="B1" s="61" t="s">
        <v>0</v>
      </c>
      <c r="C1" s="62"/>
      <c r="D1" s="62"/>
      <c r="E1" s="62"/>
      <c r="F1" s="62"/>
      <c r="G1" s="53"/>
      <c r="H1" s="45"/>
      <c r="I1" s="53"/>
      <c r="J1" s="53"/>
      <c r="K1" s="48"/>
      <c r="L1" s="58"/>
      <c r="M1" s="58"/>
      <c r="N1" s="58"/>
      <c r="O1" s="58"/>
      <c r="P1" s="58"/>
      <c r="Q1" s="58"/>
    </row>
    <row r="2" spans="1:18" ht="54.95" customHeight="1" x14ac:dyDescent="0.2">
      <c r="A2" s="2" t="s">
        <v>1</v>
      </c>
      <c r="B2" s="46" t="s">
        <v>2</v>
      </c>
      <c r="C2" s="46" t="s">
        <v>15</v>
      </c>
      <c r="D2" s="46" t="s">
        <v>3</v>
      </c>
      <c r="E2" s="46" t="s">
        <v>15</v>
      </c>
      <c r="F2" s="47" t="s">
        <v>20</v>
      </c>
      <c r="G2" s="47" t="s">
        <v>39</v>
      </c>
      <c r="H2" s="47" t="s">
        <v>40</v>
      </c>
      <c r="I2" s="47" t="s">
        <v>41</v>
      </c>
      <c r="J2" s="47" t="s">
        <v>42</v>
      </c>
      <c r="K2" s="33" t="s">
        <v>25</v>
      </c>
      <c r="L2" s="2" t="s">
        <v>4</v>
      </c>
      <c r="M2" s="2" t="s">
        <v>5</v>
      </c>
      <c r="N2" s="3" t="s">
        <v>6</v>
      </c>
      <c r="O2" s="4" t="s">
        <v>7</v>
      </c>
      <c r="P2" s="4" t="s">
        <v>8</v>
      </c>
      <c r="Q2" s="34" t="s">
        <v>9</v>
      </c>
      <c r="R2" s="35" t="s">
        <v>31</v>
      </c>
    </row>
    <row r="3" spans="1:18" ht="20.100000000000001" customHeight="1" x14ac:dyDescent="0.2">
      <c r="A3" s="31">
        <v>578280</v>
      </c>
      <c r="B3" s="36">
        <v>42452</v>
      </c>
      <c r="C3" s="37">
        <v>0.66666666666666663</v>
      </c>
      <c r="D3" s="40">
        <v>42453</v>
      </c>
      <c r="E3" s="37">
        <v>0.33333333333333331</v>
      </c>
      <c r="F3" s="39">
        <f>D3+E3-B3-C3</f>
        <v>0.66666666666909202</v>
      </c>
      <c r="G3" s="67">
        <v>42453</v>
      </c>
      <c r="H3" s="39">
        <v>0.625</v>
      </c>
      <c r="I3" s="39">
        <f>G3+H3-D3-E3</f>
        <v>0.29166666666666669</v>
      </c>
      <c r="J3" s="39">
        <f>SUM(F3,I3)</f>
        <v>0.95833333333575865</v>
      </c>
      <c r="K3" s="52" t="s">
        <v>36</v>
      </c>
      <c r="L3" s="51"/>
      <c r="M3" s="51" t="s">
        <v>27</v>
      </c>
      <c r="N3" s="6"/>
      <c r="O3" s="6"/>
      <c r="P3" s="5">
        <v>1</v>
      </c>
      <c r="Q3" s="6"/>
    </row>
    <row r="4" spans="1:18" ht="20.100000000000001" customHeight="1" x14ac:dyDescent="0.2">
      <c r="A4" s="31">
        <v>629428</v>
      </c>
      <c r="B4" s="36">
        <v>42453</v>
      </c>
      <c r="C4" s="37">
        <v>0.33333333333333331</v>
      </c>
      <c r="D4" s="40">
        <v>42454</v>
      </c>
      <c r="E4" s="37">
        <v>0.54166666666666663</v>
      </c>
      <c r="F4" s="39">
        <f t="shared" ref="F4:F66" si="0">D4+E4-B4-C4</f>
        <v>1.2083333333309081</v>
      </c>
      <c r="G4" s="67">
        <v>42454</v>
      </c>
      <c r="H4" s="39">
        <v>0.58333333333333337</v>
      </c>
      <c r="I4" s="39">
        <f t="shared" ref="I4:I67" si="1">G4+H4-D4-E4</f>
        <v>4.1666666669092023E-2</v>
      </c>
      <c r="J4" s="39">
        <f t="shared" ref="J4:J12" si="2">SUM(F4,I4)</f>
        <v>1.25</v>
      </c>
      <c r="K4" s="52" t="s">
        <v>37</v>
      </c>
      <c r="L4" s="51"/>
      <c r="M4" s="51"/>
      <c r="N4" s="6"/>
      <c r="O4" s="6"/>
      <c r="P4" s="5">
        <v>1</v>
      </c>
      <c r="Q4" s="6"/>
    </row>
    <row r="5" spans="1:18" ht="20.100000000000001" customHeight="1" x14ac:dyDescent="0.2">
      <c r="A5" s="31">
        <v>624374</v>
      </c>
      <c r="B5" s="36">
        <v>42454</v>
      </c>
      <c r="C5" s="37">
        <v>0.95833333333333337</v>
      </c>
      <c r="D5" s="40">
        <v>42455</v>
      </c>
      <c r="E5" s="37">
        <v>0.33333333333333331</v>
      </c>
      <c r="F5" s="39">
        <f t="shared" si="0"/>
        <v>0.37500000000242528</v>
      </c>
      <c r="G5" s="67">
        <v>42455</v>
      </c>
      <c r="H5" s="39">
        <v>0.45833333333333331</v>
      </c>
      <c r="I5" s="39">
        <f>G5+H5-D5-E5</f>
        <v>0.12500000000242534</v>
      </c>
      <c r="J5" s="39">
        <f t="shared" si="2"/>
        <v>0.50000000000485056</v>
      </c>
      <c r="K5" s="52" t="s">
        <v>21</v>
      </c>
      <c r="L5" s="51"/>
      <c r="M5" s="51"/>
      <c r="N5" s="6"/>
      <c r="O5" s="6"/>
      <c r="P5" s="5">
        <v>1</v>
      </c>
      <c r="Q5" s="6"/>
    </row>
    <row r="6" spans="1:18" ht="20.100000000000001" customHeight="1" x14ac:dyDescent="0.2">
      <c r="A6" s="31">
        <v>600795</v>
      </c>
      <c r="B6" s="36">
        <v>42455</v>
      </c>
      <c r="C6" s="38">
        <v>0.33333333333333331</v>
      </c>
      <c r="D6" s="40">
        <v>42456</v>
      </c>
      <c r="E6" s="38">
        <v>0.5</v>
      </c>
      <c r="F6" s="39">
        <f t="shared" si="0"/>
        <v>1.1666666666666667</v>
      </c>
      <c r="G6" s="67"/>
      <c r="H6" s="39"/>
      <c r="I6" s="39">
        <f t="shared" si="1"/>
        <v>-42456.5</v>
      </c>
      <c r="J6" s="39">
        <f t="shared" si="2"/>
        <v>-42455.333333333336</v>
      </c>
      <c r="K6" s="52" t="s">
        <v>21</v>
      </c>
      <c r="L6" s="51"/>
      <c r="M6" s="51"/>
      <c r="N6" s="6"/>
      <c r="O6" s="6"/>
      <c r="P6" s="5">
        <v>1</v>
      </c>
      <c r="Q6" s="6"/>
    </row>
    <row r="7" spans="1:18" ht="20.100000000000001" customHeight="1" x14ac:dyDescent="0.2">
      <c r="A7" s="31">
        <v>232390</v>
      </c>
      <c r="B7" s="36">
        <v>42456</v>
      </c>
      <c r="C7" s="38">
        <v>0.625</v>
      </c>
      <c r="D7" s="40">
        <v>42457</v>
      </c>
      <c r="E7" s="38">
        <v>0.625</v>
      </c>
      <c r="F7" s="39">
        <f t="shared" si="0"/>
        <v>1</v>
      </c>
      <c r="G7" s="67"/>
      <c r="H7" s="39"/>
      <c r="I7" s="39">
        <f t="shared" si="1"/>
        <v>-42457.625</v>
      </c>
      <c r="J7" s="39">
        <f t="shared" si="2"/>
        <v>-42456.625</v>
      </c>
      <c r="K7" s="52" t="s">
        <v>22</v>
      </c>
      <c r="L7" s="51"/>
      <c r="M7" s="51"/>
      <c r="N7" s="6"/>
      <c r="O7" s="6"/>
      <c r="P7" s="5">
        <v>1</v>
      </c>
      <c r="Q7" s="6"/>
    </row>
    <row r="8" spans="1:18" ht="20.100000000000001" customHeight="1" x14ac:dyDescent="0.2">
      <c r="A8" s="5">
        <v>629428</v>
      </c>
      <c r="B8" s="36">
        <v>42457</v>
      </c>
      <c r="C8" s="38">
        <v>0.375</v>
      </c>
      <c r="D8" s="40">
        <v>42458</v>
      </c>
      <c r="E8" s="41">
        <v>0.41666666666666669</v>
      </c>
      <c r="F8" s="39">
        <f t="shared" si="0"/>
        <v>1.0416666666642413</v>
      </c>
      <c r="G8" s="67"/>
      <c r="H8" s="39"/>
      <c r="I8" s="39">
        <f t="shared" si="1"/>
        <v>-42458.416666666664</v>
      </c>
      <c r="J8" s="39">
        <f t="shared" si="2"/>
        <v>-42457.375</v>
      </c>
      <c r="K8" s="52" t="s">
        <v>24</v>
      </c>
      <c r="L8" s="51"/>
      <c r="M8" s="51"/>
      <c r="N8" s="6"/>
      <c r="O8" s="6"/>
      <c r="P8" s="5">
        <v>1</v>
      </c>
      <c r="Q8" s="6"/>
    </row>
    <row r="9" spans="1:18" ht="20.100000000000001" customHeight="1" x14ac:dyDescent="0.2">
      <c r="A9" s="5">
        <v>311994</v>
      </c>
      <c r="B9" s="36">
        <v>42458</v>
      </c>
      <c r="C9" s="42">
        <v>0.4375</v>
      </c>
      <c r="D9" s="36">
        <v>42461</v>
      </c>
      <c r="E9" s="41">
        <v>0.35416666666666669</v>
      </c>
      <c r="F9" s="39">
        <f t="shared" si="0"/>
        <v>2.9166666666642413</v>
      </c>
      <c r="G9" s="67"/>
      <c r="H9" s="39"/>
      <c r="I9" s="39">
        <f t="shared" si="1"/>
        <v>-42461.354166666664</v>
      </c>
      <c r="J9" s="39">
        <f t="shared" si="2"/>
        <v>-42458.4375</v>
      </c>
      <c r="K9" s="52" t="s">
        <v>22</v>
      </c>
      <c r="L9" s="51"/>
      <c r="M9" s="51"/>
      <c r="N9" s="6"/>
      <c r="O9" s="6"/>
      <c r="P9" s="5">
        <v>1</v>
      </c>
      <c r="Q9" s="6"/>
    </row>
    <row r="10" spans="1:18" ht="20.100000000000001" customHeight="1" x14ac:dyDescent="0.2">
      <c r="A10" s="5">
        <v>240923</v>
      </c>
      <c r="B10" s="36">
        <v>42459</v>
      </c>
      <c r="C10" s="42">
        <v>0.83333333333333337</v>
      </c>
      <c r="D10" s="36">
        <v>42460</v>
      </c>
      <c r="E10" s="41">
        <v>0.875</v>
      </c>
      <c r="F10" s="32">
        <f t="shared" si="0"/>
        <v>1.0416666666666665</v>
      </c>
      <c r="G10" s="67"/>
      <c r="H10" s="32"/>
      <c r="I10" s="39">
        <f t="shared" si="1"/>
        <v>-42460.875</v>
      </c>
      <c r="J10" s="39">
        <f t="shared" si="2"/>
        <v>-42459.833333333336</v>
      </c>
      <c r="K10" s="52"/>
      <c r="L10" s="51"/>
      <c r="M10" s="51"/>
      <c r="N10" s="6"/>
      <c r="O10" s="6"/>
      <c r="P10" s="5">
        <v>1</v>
      </c>
      <c r="Q10" s="6"/>
    </row>
    <row r="11" spans="1:18" ht="20.100000000000001" customHeight="1" x14ac:dyDescent="0.2">
      <c r="A11" s="5">
        <v>281651</v>
      </c>
      <c r="B11" s="36">
        <v>42460</v>
      </c>
      <c r="C11" s="42">
        <v>0.33333333333333331</v>
      </c>
      <c r="D11" s="36">
        <v>42462</v>
      </c>
      <c r="E11" s="41">
        <v>0.33333333333333331</v>
      </c>
      <c r="F11" s="39">
        <f t="shared" si="0"/>
        <v>2.0000000000024252</v>
      </c>
      <c r="G11" s="67"/>
      <c r="H11" s="39"/>
      <c r="I11" s="39">
        <f t="shared" si="1"/>
        <v>-42462.333333333336</v>
      </c>
      <c r="J11" s="39">
        <f t="shared" si="2"/>
        <v>-42460.333333333336</v>
      </c>
      <c r="K11" s="52"/>
      <c r="L11" s="51"/>
      <c r="M11" s="51"/>
      <c r="N11" s="6"/>
      <c r="O11" s="6"/>
      <c r="P11" s="5">
        <v>1</v>
      </c>
      <c r="Q11" s="6"/>
    </row>
    <row r="12" spans="1:18" ht="20.100000000000001" customHeight="1" x14ac:dyDescent="0.2">
      <c r="A12" s="5"/>
      <c r="B12" s="36"/>
      <c r="C12" s="42"/>
      <c r="D12" s="36"/>
      <c r="E12" s="41"/>
      <c r="F12" s="39">
        <f t="shared" si="0"/>
        <v>0</v>
      </c>
      <c r="G12" s="67"/>
      <c r="H12" s="39"/>
      <c r="I12" s="39">
        <f t="shared" si="1"/>
        <v>0</v>
      </c>
      <c r="J12" s="39">
        <f t="shared" si="2"/>
        <v>0</v>
      </c>
      <c r="K12" s="52"/>
      <c r="L12" s="51"/>
      <c r="M12" s="51"/>
      <c r="N12" s="6"/>
      <c r="O12" s="6"/>
      <c r="P12" s="5">
        <v>1</v>
      </c>
      <c r="Q12" s="6"/>
    </row>
    <row r="13" spans="1:18" ht="20.100000000000001" customHeight="1" x14ac:dyDescent="0.2">
      <c r="A13" s="5"/>
      <c r="B13" s="43"/>
      <c r="C13" s="42"/>
      <c r="D13" s="36"/>
      <c r="E13" s="41"/>
      <c r="F13" s="39">
        <f t="shared" si="0"/>
        <v>0</v>
      </c>
      <c r="G13" s="67"/>
      <c r="H13" s="39"/>
      <c r="I13" s="39">
        <f t="shared" si="1"/>
        <v>0</v>
      </c>
      <c r="J13" s="39"/>
      <c r="K13" s="52"/>
      <c r="L13" s="51"/>
      <c r="M13" s="51"/>
      <c r="N13" s="6"/>
      <c r="O13" s="6"/>
      <c r="P13" s="5">
        <v>1</v>
      </c>
      <c r="Q13" s="6"/>
    </row>
    <row r="14" spans="1:18" ht="20.100000000000001" customHeight="1" x14ac:dyDescent="0.2">
      <c r="A14" s="5"/>
      <c r="B14" s="36"/>
      <c r="C14" s="42"/>
      <c r="D14" s="36"/>
      <c r="E14" s="41"/>
      <c r="F14" s="39">
        <f t="shared" si="0"/>
        <v>0</v>
      </c>
      <c r="G14" s="67"/>
      <c r="H14" s="39"/>
      <c r="I14" s="39">
        <f t="shared" si="1"/>
        <v>0</v>
      </c>
      <c r="J14" s="39"/>
      <c r="K14" s="52"/>
      <c r="L14" s="51"/>
      <c r="M14" s="51"/>
      <c r="N14" s="6"/>
      <c r="O14" s="6"/>
      <c r="P14" s="5">
        <v>1</v>
      </c>
      <c r="Q14" s="6"/>
    </row>
    <row r="15" spans="1:18" ht="20.100000000000001" customHeight="1" x14ac:dyDescent="0.2">
      <c r="A15" s="5"/>
      <c r="B15" s="36"/>
      <c r="C15" s="42"/>
      <c r="D15" s="36"/>
      <c r="E15" s="41"/>
      <c r="F15" s="39">
        <f t="shared" si="0"/>
        <v>0</v>
      </c>
      <c r="G15" s="67"/>
      <c r="H15" s="39"/>
      <c r="I15" s="39">
        <f t="shared" si="1"/>
        <v>0</v>
      </c>
      <c r="J15" s="39"/>
      <c r="K15" s="52"/>
      <c r="L15" s="51"/>
      <c r="M15" s="51"/>
      <c r="N15" s="6"/>
      <c r="O15" s="6"/>
      <c r="P15" s="5">
        <v>1</v>
      </c>
      <c r="Q15" s="6"/>
    </row>
    <row r="16" spans="1:18" ht="20.100000000000001" customHeight="1" x14ac:dyDescent="0.2">
      <c r="A16" s="5"/>
      <c r="B16" s="36"/>
      <c r="C16" s="42"/>
      <c r="D16" s="36"/>
      <c r="E16" s="41"/>
      <c r="F16" s="39">
        <f t="shared" si="0"/>
        <v>0</v>
      </c>
      <c r="G16" s="67"/>
      <c r="H16" s="39"/>
      <c r="I16" s="39">
        <f t="shared" si="1"/>
        <v>0</v>
      </c>
      <c r="J16" s="39"/>
      <c r="K16" s="52"/>
      <c r="L16" s="51"/>
      <c r="M16" s="51"/>
      <c r="N16" s="6"/>
      <c r="O16" s="6"/>
      <c r="P16" s="5">
        <v>1</v>
      </c>
      <c r="Q16" s="6"/>
    </row>
    <row r="17" spans="1:17" ht="20.100000000000001" customHeight="1" x14ac:dyDescent="0.2">
      <c r="A17" s="5"/>
      <c r="B17" s="36"/>
      <c r="C17" s="42"/>
      <c r="D17" s="36"/>
      <c r="E17" s="41"/>
      <c r="F17" s="39">
        <f t="shared" si="0"/>
        <v>0</v>
      </c>
      <c r="G17" s="67"/>
      <c r="H17" s="39"/>
      <c r="I17" s="39">
        <f t="shared" si="1"/>
        <v>0</v>
      </c>
      <c r="J17" s="39"/>
      <c r="K17" s="52"/>
      <c r="L17" s="51"/>
      <c r="M17" s="51"/>
      <c r="N17" s="6"/>
      <c r="O17" s="6"/>
      <c r="P17" s="5">
        <v>1</v>
      </c>
      <c r="Q17" s="6"/>
    </row>
    <row r="18" spans="1:17" ht="20.100000000000001" customHeight="1" x14ac:dyDescent="0.2">
      <c r="A18" s="5"/>
      <c r="B18" s="36"/>
      <c r="C18" s="42"/>
      <c r="D18" s="36"/>
      <c r="E18" s="41"/>
      <c r="F18" s="39">
        <f t="shared" si="0"/>
        <v>0</v>
      </c>
      <c r="G18" s="67"/>
      <c r="H18" s="39"/>
      <c r="I18" s="39">
        <f t="shared" si="1"/>
        <v>0</v>
      </c>
      <c r="J18" s="39"/>
      <c r="K18" s="52"/>
      <c r="L18" s="51"/>
      <c r="M18" s="51"/>
      <c r="N18" s="6"/>
      <c r="O18" s="7">
        <v>1</v>
      </c>
      <c r="P18" s="6"/>
      <c r="Q18" s="6"/>
    </row>
    <row r="19" spans="1:17" ht="20.100000000000001" customHeight="1" x14ac:dyDescent="0.2">
      <c r="A19" s="5"/>
      <c r="B19" s="36"/>
      <c r="C19" s="42"/>
      <c r="D19" s="36"/>
      <c r="E19" s="41"/>
      <c r="F19" s="39">
        <f t="shared" si="0"/>
        <v>0</v>
      </c>
      <c r="G19" s="67"/>
      <c r="H19" s="39"/>
      <c r="I19" s="39">
        <f t="shared" si="1"/>
        <v>0</v>
      </c>
      <c r="J19" s="39"/>
      <c r="K19" s="52"/>
      <c r="L19" s="51"/>
      <c r="M19" s="51"/>
      <c r="N19" s="6"/>
      <c r="O19" s="7">
        <v>1</v>
      </c>
      <c r="P19" s="6"/>
      <c r="Q19" s="6"/>
    </row>
    <row r="20" spans="1:17" ht="20.100000000000001" customHeight="1" x14ac:dyDescent="0.2">
      <c r="A20" s="5"/>
      <c r="B20" s="36"/>
      <c r="C20" s="42"/>
      <c r="D20" s="36"/>
      <c r="E20" s="41"/>
      <c r="F20" s="39">
        <f t="shared" si="0"/>
        <v>0</v>
      </c>
      <c r="G20" s="67"/>
      <c r="H20" s="39"/>
      <c r="I20" s="39">
        <f t="shared" si="1"/>
        <v>0</v>
      </c>
      <c r="J20" s="39"/>
      <c r="K20" s="52"/>
      <c r="L20" s="51"/>
      <c r="M20" s="51"/>
      <c r="N20" s="6"/>
      <c r="O20" s="7">
        <v>1</v>
      </c>
      <c r="P20" s="6"/>
      <c r="Q20" s="6"/>
    </row>
    <row r="21" spans="1:17" ht="20.100000000000001" customHeight="1" x14ac:dyDescent="0.2">
      <c r="A21" s="5"/>
      <c r="B21" s="36"/>
      <c r="C21" s="42"/>
      <c r="D21" s="36"/>
      <c r="E21" s="41"/>
      <c r="F21" s="39">
        <f t="shared" si="0"/>
        <v>0</v>
      </c>
      <c r="G21" s="67"/>
      <c r="H21" s="39"/>
      <c r="I21" s="39">
        <f t="shared" si="1"/>
        <v>0</v>
      </c>
      <c r="J21" s="39"/>
      <c r="K21" s="52"/>
      <c r="L21" s="51"/>
      <c r="M21" s="51"/>
      <c r="N21" s="6"/>
      <c r="O21" s="6"/>
      <c r="P21" s="5">
        <v>1</v>
      </c>
      <c r="Q21" s="6"/>
    </row>
    <row r="22" spans="1:17" ht="20.100000000000001" customHeight="1" x14ac:dyDescent="0.2">
      <c r="A22" s="5"/>
      <c r="B22" s="36"/>
      <c r="C22" s="42"/>
      <c r="D22" s="36"/>
      <c r="E22" s="41"/>
      <c r="F22" s="39">
        <f t="shared" si="0"/>
        <v>0</v>
      </c>
      <c r="G22" s="67"/>
      <c r="H22" s="39"/>
      <c r="I22" s="39">
        <f t="shared" si="1"/>
        <v>0</v>
      </c>
      <c r="J22" s="39"/>
      <c r="K22" s="52"/>
      <c r="L22" s="51"/>
      <c r="M22" s="51"/>
      <c r="N22" s="6"/>
      <c r="O22" s="6"/>
      <c r="P22" s="5">
        <v>1</v>
      </c>
      <c r="Q22" s="6"/>
    </row>
    <row r="23" spans="1:17" ht="20.100000000000001" customHeight="1" x14ac:dyDescent="0.2">
      <c r="A23" s="5"/>
      <c r="B23" s="36"/>
      <c r="C23" s="42"/>
      <c r="D23" s="36"/>
      <c r="E23" s="41"/>
      <c r="F23" s="39">
        <f t="shared" si="0"/>
        <v>0</v>
      </c>
      <c r="G23" s="67"/>
      <c r="H23" s="39"/>
      <c r="I23" s="39">
        <f t="shared" si="1"/>
        <v>0</v>
      </c>
      <c r="J23" s="39"/>
      <c r="K23" s="52"/>
      <c r="L23" s="51"/>
      <c r="M23" s="51"/>
      <c r="N23" s="6"/>
      <c r="O23" s="6"/>
      <c r="P23" s="5">
        <v>1</v>
      </c>
      <c r="Q23" s="6"/>
    </row>
    <row r="24" spans="1:17" ht="20.100000000000001" customHeight="1" x14ac:dyDescent="0.2">
      <c r="A24" s="5"/>
      <c r="B24" s="36"/>
      <c r="C24" s="42"/>
      <c r="D24" s="36"/>
      <c r="E24" s="41"/>
      <c r="F24" s="39">
        <f t="shared" si="0"/>
        <v>0</v>
      </c>
      <c r="G24" s="67"/>
      <c r="H24" s="39"/>
      <c r="I24" s="39">
        <f t="shared" si="1"/>
        <v>0</v>
      </c>
      <c r="J24" s="39"/>
      <c r="K24" s="52"/>
      <c r="L24" s="51"/>
      <c r="M24" s="51"/>
      <c r="N24" s="6"/>
      <c r="O24" s="6"/>
      <c r="P24" s="5">
        <v>1</v>
      </c>
      <c r="Q24" s="6"/>
    </row>
    <row r="25" spans="1:17" ht="20.100000000000001" customHeight="1" x14ac:dyDescent="0.2">
      <c r="A25" s="5"/>
      <c r="B25" s="36"/>
      <c r="C25" s="42"/>
      <c r="D25" s="36"/>
      <c r="E25" s="41"/>
      <c r="F25" s="39">
        <f t="shared" si="0"/>
        <v>0</v>
      </c>
      <c r="G25" s="67"/>
      <c r="H25" s="39"/>
      <c r="I25" s="39">
        <f t="shared" si="1"/>
        <v>0</v>
      </c>
      <c r="J25" s="39"/>
      <c r="K25" s="52"/>
      <c r="L25" s="51"/>
      <c r="M25" s="51"/>
      <c r="N25" s="6"/>
      <c r="O25" s="7">
        <v>1</v>
      </c>
      <c r="P25" s="6"/>
      <c r="Q25" s="6"/>
    </row>
    <row r="26" spans="1:17" ht="20.100000000000001" customHeight="1" x14ac:dyDescent="0.2">
      <c r="A26" s="5"/>
      <c r="B26" s="36"/>
      <c r="C26" s="42"/>
      <c r="D26" s="36"/>
      <c r="E26" s="41"/>
      <c r="F26" s="39">
        <f t="shared" si="0"/>
        <v>0</v>
      </c>
      <c r="G26" s="67"/>
      <c r="H26" s="39"/>
      <c r="I26" s="39">
        <f t="shared" si="1"/>
        <v>0</v>
      </c>
      <c r="J26" s="39"/>
      <c r="K26" s="52"/>
      <c r="L26" s="51"/>
      <c r="M26" s="51"/>
      <c r="N26" s="6"/>
      <c r="O26" s="7">
        <v>1</v>
      </c>
      <c r="P26" s="6"/>
      <c r="Q26" s="6"/>
    </row>
    <row r="27" spans="1:17" ht="20.100000000000001" customHeight="1" x14ac:dyDescent="0.2">
      <c r="A27" s="5"/>
      <c r="B27" s="36"/>
      <c r="C27" s="42"/>
      <c r="D27" s="36"/>
      <c r="E27" s="41"/>
      <c r="F27" s="39">
        <f t="shared" si="0"/>
        <v>0</v>
      </c>
      <c r="G27" s="67"/>
      <c r="H27" s="39"/>
      <c r="I27" s="39">
        <f t="shared" si="1"/>
        <v>0</v>
      </c>
      <c r="J27" s="39"/>
      <c r="K27" s="52"/>
      <c r="L27" s="51"/>
      <c r="M27" s="51"/>
      <c r="N27" s="6"/>
      <c r="O27" s="6"/>
      <c r="P27" s="5">
        <v>1</v>
      </c>
      <c r="Q27" s="6"/>
    </row>
    <row r="28" spans="1:17" ht="20.100000000000001" customHeight="1" x14ac:dyDescent="0.2">
      <c r="A28" s="5"/>
      <c r="B28" s="36"/>
      <c r="C28" s="42"/>
      <c r="D28" s="36"/>
      <c r="E28" s="41"/>
      <c r="F28" s="39">
        <f t="shared" si="0"/>
        <v>0</v>
      </c>
      <c r="G28" s="67"/>
      <c r="H28" s="39"/>
      <c r="I28" s="39">
        <f t="shared" si="1"/>
        <v>0</v>
      </c>
      <c r="J28" s="39"/>
      <c r="K28" s="52"/>
      <c r="L28" s="51"/>
      <c r="M28" s="51"/>
      <c r="N28" s="6"/>
      <c r="O28" s="6"/>
      <c r="P28" s="5">
        <v>1</v>
      </c>
      <c r="Q28" s="6"/>
    </row>
    <row r="29" spans="1:17" ht="20.100000000000001" customHeight="1" x14ac:dyDescent="0.2">
      <c r="A29" s="5"/>
      <c r="B29" s="36"/>
      <c r="C29" s="42"/>
      <c r="D29" s="36"/>
      <c r="E29" s="41"/>
      <c r="F29" s="39">
        <f t="shared" si="0"/>
        <v>0</v>
      </c>
      <c r="G29" s="67"/>
      <c r="H29" s="39"/>
      <c r="I29" s="39">
        <f t="shared" si="1"/>
        <v>0</v>
      </c>
      <c r="J29" s="39"/>
      <c r="K29" s="52"/>
      <c r="L29" s="51"/>
      <c r="M29" s="51"/>
      <c r="N29" s="6"/>
      <c r="O29" s="6"/>
      <c r="P29" s="5">
        <v>1</v>
      </c>
      <c r="Q29" s="6"/>
    </row>
    <row r="30" spans="1:17" ht="20.100000000000001" customHeight="1" x14ac:dyDescent="0.2">
      <c r="A30" s="5"/>
      <c r="B30" s="36"/>
      <c r="C30" s="42"/>
      <c r="D30" s="36"/>
      <c r="E30" s="41"/>
      <c r="F30" s="39">
        <f t="shared" si="0"/>
        <v>0</v>
      </c>
      <c r="G30" s="67"/>
      <c r="H30" s="39"/>
      <c r="I30" s="39">
        <f t="shared" si="1"/>
        <v>0</v>
      </c>
      <c r="J30" s="39"/>
      <c r="K30" s="52"/>
      <c r="L30" s="51"/>
      <c r="M30" s="51"/>
      <c r="N30" s="6"/>
      <c r="O30" s="6"/>
      <c r="P30" s="5">
        <v>1</v>
      </c>
      <c r="Q30" s="6"/>
    </row>
    <row r="31" spans="1:17" ht="20.100000000000001" customHeight="1" x14ac:dyDescent="0.2">
      <c r="A31" s="5"/>
      <c r="B31" s="36"/>
      <c r="C31" s="42"/>
      <c r="D31" s="36"/>
      <c r="E31" s="41"/>
      <c r="F31" s="39">
        <f t="shared" si="0"/>
        <v>0</v>
      </c>
      <c r="G31" s="67"/>
      <c r="H31" s="39"/>
      <c r="I31" s="39">
        <f t="shared" si="1"/>
        <v>0</v>
      </c>
      <c r="J31" s="39"/>
      <c r="K31" s="52"/>
      <c r="L31" s="51"/>
      <c r="M31" s="51"/>
      <c r="N31" s="6"/>
      <c r="O31" s="6"/>
      <c r="P31" s="5">
        <v>1</v>
      </c>
      <c r="Q31" s="6"/>
    </row>
    <row r="32" spans="1:17" ht="20.100000000000001" customHeight="1" x14ac:dyDescent="0.2">
      <c r="A32" s="5"/>
      <c r="B32" s="36"/>
      <c r="C32" s="42"/>
      <c r="D32" s="36"/>
      <c r="E32" s="41"/>
      <c r="F32" s="39">
        <f t="shared" si="0"/>
        <v>0</v>
      </c>
      <c r="G32" s="67"/>
      <c r="H32" s="39"/>
      <c r="I32" s="39">
        <f t="shared" si="1"/>
        <v>0</v>
      </c>
      <c r="J32" s="39"/>
      <c r="K32" s="52"/>
      <c r="L32" s="51"/>
      <c r="M32" s="51"/>
      <c r="N32" s="6"/>
      <c r="O32" s="6"/>
      <c r="P32" s="5">
        <v>1</v>
      </c>
      <c r="Q32" s="6"/>
    </row>
    <row r="33" spans="1:17" ht="20.100000000000001" customHeight="1" x14ac:dyDescent="0.2">
      <c r="A33" s="5"/>
      <c r="B33" s="36"/>
      <c r="C33" s="42"/>
      <c r="D33" s="36"/>
      <c r="E33" s="41"/>
      <c r="F33" s="39">
        <f t="shared" si="0"/>
        <v>0</v>
      </c>
      <c r="G33" s="67"/>
      <c r="H33" s="39"/>
      <c r="I33" s="39">
        <f t="shared" si="1"/>
        <v>0</v>
      </c>
      <c r="J33" s="39"/>
      <c r="K33" s="52"/>
      <c r="L33" s="51"/>
      <c r="M33" s="51"/>
      <c r="N33" s="6"/>
      <c r="O33" s="6"/>
      <c r="P33" s="5">
        <v>1</v>
      </c>
      <c r="Q33" s="6"/>
    </row>
    <row r="34" spans="1:17" ht="20.100000000000001" customHeight="1" x14ac:dyDescent="0.2">
      <c r="A34" s="5"/>
      <c r="B34" s="36"/>
      <c r="C34" s="42"/>
      <c r="D34" s="36"/>
      <c r="E34" s="41"/>
      <c r="F34" s="39">
        <f t="shared" si="0"/>
        <v>0</v>
      </c>
      <c r="G34" s="67"/>
      <c r="H34" s="39"/>
      <c r="I34" s="39">
        <f t="shared" si="1"/>
        <v>0</v>
      </c>
      <c r="J34" s="39"/>
      <c r="K34" s="52"/>
      <c r="L34" s="51"/>
      <c r="M34" s="51"/>
      <c r="N34" s="6"/>
      <c r="O34" s="6"/>
      <c r="P34" s="5">
        <v>1</v>
      </c>
      <c r="Q34" s="6"/>
    </row>
    <row r="35" spans="1:17" ht="20.100000000000001" customHeight="1" x14ac:dyDescent="0.2">
      <c r="A35" s="5"/>
      <c r="B35" s="36"/>
      <c r="C35" s="42"/>
      <c r="D35" s="36"/>
      <c r="E35" s="41"/>
      <c r="F35" s="39">
        <f t="shared" si="0"/>
        <v>0</v>
      </c>
      <c r="G35" s="67"/>
      <c r="H35" s="39"/>
      <c r="I35" s="39">
        <f t="shared" si="1"/>
        <v>0</v>
      </c>
      <c r="J35" s="39"/>
      <c r="K35" s="52"/>
      <c r="L35" s="51"/>
      <c r="M35" s="51"/>
      <c r="N35" s="6"/>
      <c r="O35" s="6"/>
      <c r="P35" s="5">
        <v>1</v>
      </c>
      <c r="Q35" s="6"/>
    </row>
    <row r="36" spans="1:17" ht="20.100000000000001" customHeight="1" x14ac:dyDescent="0.2">
      <c r="A36" s="5"/>
      <c r="B36" s="36"/>
      <c r="C36" s="42"/>
      <c r="D36" s="36"/>
      <c r="E36" s="41"/>
      <c r="F36" s="39">
        <f t="shared" si="0"/>
        <v>0</v>
      </c>
      <c r="G36" s="67"/>
      <c r="H36" s="39"/>
      <c r="I36" s="39">
        <f t="shared" si="1"/>
        <v>0</v>
      </c>
      <c r="J36" s="39"/>
      <c r="K36" s="52"/>
      <c r="L36" s="51"/>
      <c r="M36" s="51"/>
      <c r="N36" s="6"/>
      <c r="O36" s="6"/>
      <c r="P36" s="5">
        <v>1</v>
      </c>
      <c r="Q36" s="6"/>
    </row>
    <row r="37" spans="1:17" ht="20.100000000000001" customHeight="1" x14ac:dyDescent="0.2">
      <c r="A37" s="5"/>
      <c r="B37" s="36"/>
      <c r="C37" s="42"/>
      <c r="D37" s="36"/>
      <c r="E37" s="41"/>
      <c r="F37" s="39">
        <f t="shared" si="0"/>
        <v>0</v>
      </c>
      <c r="G37" s="67"/>
      <c r="H37" s="39"/>
      <c r="I37" s="39">
        <f t="shared" si="1"/>
        <v>0</v>
      </c>
      <c r="J37" s="39"/>
      <c r="K37" s="52"/>
      <c r="L37" s="51"/>
      <c r="M37" s="51"/>
      <c r="N37" s="6"/>
      <c r="O37" s="6"/>
      <c r="P37" s="5">
        <v>1</v>
      </c>
      <c r="Q37" s="6"/>
    </row>
    <row r="38" spans="1:17" ht="20.100000000000001" customHeight="1" x14ac:dyDescent="0.2">
      <c r="A38" s="5"/>
      <c r="B38" s="36"/>
      <c r="C38" s="42"/>
      <c r="D38" s="36"/>
      <c r="E38" s="41"/>
      <c r="F38" s="39">
        <f t="shared" si="0"/>
        <v>0</v>
      </c>
      <c r="G38" s="67"/>
      <c r="H38" s="39"/>
      <c r="I38" s="39">
        <f t="shared" si="1"/>
        <v>0</v>
      </c>
      <c r="J38" s="39"/>
      <c r="K38" s="52"/>
      <c r="L38" s="51"/>
      <c r="M38" s="51"/>
      <c r="N38" s="6"/>
      <c r="O38" s="6"/>
      <c r="P38" s="5">
        <v>1</v>
      </c>
      <c r="Q38" s="6"/>
    </row>
    <row r="39" spans="1:17" ht="20.100000000000001" customHeight="1" x14ac:dyDescent="0.2">
      <c r="A39" s="5"/>
      <c r="B39" s="36"/>
      <c r="C39" s="42"/>
      <c r="D39" s="36"/>
      <c r="E39" s="41"/>
      <c r="F39" s="39">
        <f t="shared" si="0"/>
        <v>0</v>
      </c>
      <c r="G39" s="67"/>
      <c r="H39" s="39"/>
      <c r="I39" s="39">
        <f t="shared" si="1"/>
        <v>0</v>
      </c>
      <c r="J39" s="39"/>
      <c r="K39" s="52"/>
      <c r="L39" s="51"/>
      <c r="M39" s="51"/>
      <c r="N39" s="6"/>
      <c r="O39" s="6"/>
      <c r="P39" s="5">
        <v>1</v>
      </c>
      <c r="Q39" s="6"/>
    </row>
    <row r="40" spans="1:17" ht="20.100000000000001" customHeight="1" x14ac:dyDescent="0.2">
      <c r="A40" s="5"/>
      <c r="B40" s="36"/>
      <c r="C40" s="42"/>
      <c r="D40" s="36"/>
      <c r="E40" s="41"/>
      <c r="F40" s="39">
        <f t="shared" si="0"/>
        <v>0</v>
      </c>
      <c r="G40" s="67"/>
      <c r="H40" s="39"/>
      <c r="I40" s="39">
        <f t="shared" si="1"/>
        <v>0</v>
      </c>
      <c r="J40" s="39"/>
      <c r="K40" s="52"/>
      <c r="L40" s="51"/>
      <c r="M40" s="51"/>
      <c r="N40" s="6"/>
      <c r="O40" s="6"/>
      <c r="P40" s="5">
        <v>1</v>
      </c>
      <c r="Q40" s="6"/>
    </row>
    <row r="41" spans="1:17" ht="20.100000000000001" customHeight="1" x14ac:dyDescent="0.2">
      <c r="A41" s="5"/>
      <c r="B41" s="36"/>
      <c r="C41" s="42"/>
      <c r="D41" s="36"/>
      <c r="E41" s="41"/>
      <c r="F41" s="39">
        <f t="shared" si="0"/>
        <v>0</v>
      </c>
      <c r="G41" s="67"/>
      <c r="H41" s="39"/>
      <c r="I41" s="39">
        <f t="shared" si="1"/>
        <v>0</v>
      </c>
      <c r="J41" s="39"/>
      <c r="K41" s="52"/>
      <c r="L41" s="51"/>
      <c r="M41" s="51"/>
      <c r="N41" s="6"/>
      <c r="O41" s="6"/>
      <c r="P41" s="5">
        <v>1</v>
      </c>
      <c r="Q41" s="6"/>
    </row>
    <row r="42" spans="1:17" ht="20.100000000000001" customHeight="1" x14ac:dyDescent="0.2">
      <c r="A42" s="5"/>
      <c r="B42" s="36"/>
      <c r="C42" s="42"/>
      <c r="D42" s="36"/>
      <c r="E42" s="41"/>
      <c r="F42" s="39">
        <f t="shared" si="0"/>
        <v>0</v>
      </c>
      <c r="G42" s="67"/>
      <c r="H42" s="39"/>
      <c r="I42" s="39">
        <f t="shared" si="1"/>
        <v>0</v>
      </c>
      <c r="J42" s="39"/>
      <c r="K42" s="52"/>
      <c r="L42" s="51"/>
      <c r="M42" s="51"/>
      <c r="N42" s="6"/>
      <c r="O42" s="7">
        <v>1</v>
      </c>
      <c r="P42" s="6"/>
      <c r="Q42" s="6"/>
    </row>
    <row r="43" spans="1:17" ht="20.100000000000001" customHeight="1" x14ac:dyDescent="0.2">
      <c r="A43" s="5"/>
      <c r="B43" s="36"/>
      <c r="C43" s="42"/>
      <c r="D43" s="36"/>
      <c r="E43" s="41"/>
      <c r="F43" s="39">
        <f t="shared" si="0"/>
        <v>0</v>
      </c>
      <c r="G43" s="67"/>
      <c r="H43" s="39"/>
      <c r="I43" s="39">
        <f t="shared" si="1"/>
        <v>0</v>
      </c>
      <c r="J43" s="39"/>
      <c r="K43" s="52"/>
      <c r="L43" s="51"/>
      <c r="M43" s="51"/>
      <c r="N43" s="6"/>
      <c r="O43" s="7">
        <v>1</v>
      </c>
      <c r="P43" s="6"/>
      <c r="Q43" s="6"/>
    </row>
    <row r="44" spans="1:17" ht="20.100000000000001" customHeight="1" x14ac:dyDescent="0.2">
      <c r="A44" s="5"/>
      <c r="B44" s="36"/>
      <c r="C44" s="42"/>
      <c r="D44" s="36"/>
      <c r="E44" s="41"/>
      <c r="F44" s="39">
        <f t="shared" si="0"/>
        <v>0</v>
      </c>
      <c r="G44" s="67"/>
      <c r="H44" s="39"/>
      <c r="I44" s="39">
        <f t="shared" si="1"/>
        <v>0</v>
      </c>
      <c r="J44" s="39"/>
      <c r="K44" s="52"/>
      <c r="L44" s="51"/>
      <c r="M44" s="51"/>
      <c r="N44" s="6"/>
      <c r="O44" s="6"/>
      <c r="P44" s="5">
        <v>1</v>
      </c>
      <c r="Q44" s="6"/>
    </row>
    <row r="45" spans="1:17" ht="20.100000000000001" customHeight="1" x14ac:dyDescent="0.2">
      <c r="A45" s="5"/>
      <c r="B45" s="36"/>
      <c r="C45" s="42"/>
      <c r="D45" s="36"/>
      <c r="E45" s="41"/>
      <c r="F45" s="39">
        <f t="shared" si="0"/>
        <v>0</v>
      </c>
      <c r="G45" s="67"/>
      <c r="H45" s="39"/>
      <c r="I45" s="39">
        <f t="shared" si="1"/>
        <v>0</v>
      </c>
      <c r="J45" s="39"/>
      <c r="K45" s="52"/>
      <c r="L45" s="51"/>
      <c r="M45" s="51"/>
      <c r="N45" s="6"/>
      <c r="O45" s="7">
        <v>1</v>
      </c>
      <c r="P45" s="6"/>
      <c r="Q45" s="6"/>
    </row>
    <row r="46" spans="1:17" ht="20.100000000000001" customHeight="1" x14ac:dyDescent="0.2">
      <c r="A46" s="5"/>
      <c r="B46" s="36"/>
      <c r="C46" s="42"/>
      <c r="D46" s="36"/>
      <c r="E46" s="41"/>
      <c r="F46" s="39">
        <f t="shared" si="0"/>
        <v>0</v>
      </c>
      <c r="G46" s="67"/>
      <c r="H46" s="39"/>
      <c r="I46" s="39">
        <f t="shared" si="1"/>
        <v>0</v>
      </c>
      <c r="J46" s="39"/>
      <c r="K46" s="52"/>
      <c r="L46" s="51"/>
      <c r="M46" s="51"/>
      <c r="N46" s="6"/>
      <c r="O46" s="6"/>
      <c r="P46" s="5">
        <v>1</v>
      </c>
      <c r="Q46" s="6"/>
    </row>
    <row r="47" spans="1:17" ht="20.100000000000001" customHeight="1" x14ac:dyDescent="0.2">
      <c r="A47" s="5"/>
      <c r="B47" s="36"/>
      <c r="C47" s="42"/>
      <c r="D47" s="36"/>
      <c r="E47" s="41"/>
      <c r="F47" s="39">
        <f t="shared" si="0"/>
        <v>0</v>
      </c>
      <c r="G47" s="67"/>
      <c r="H47" s="39"/>
      <c r="I47" s="39">
        <f t="shared" si="1"/>
        <v>0</v>
      </c>
      <c r="J47" s="39"/>
      <c r="K47" s="52"/>
      <c r="L47" s="51"/>
      <c r="M47" s="51"/>
      <c r="N47" s="6"/>
      <c r="O47" s="6"/>
      <c r="P47" s="5">
        <v>1</v>
      </c>
      <c r="Q47" s="6"/>
    </row>
    <row r="48" spans="1:17" ht="20.100000000000001" customHeight="1" x14ac:dyDescent="0.2">
      <c r="A48" s="5"/>
      <c r="B48" s="36"/>
      <c r="C48" s="42"/>
      <c r="D48" s="36"/>
      <c r="E48" s="41"/>
      <c r="F48" s="39">
        <f t="shared" si="0"/>
        <v>0</v>
      </c>
      <c r="G48" s="67"/>
      <c r="H48" s="39"/>
      <c r="I48" s="39">
        <f t="shared" si="1"/>
        <v>0</v>
      </c>
      <c r="J48" s="39"/>
      <c r="K48" s="52"/>
      <c r="L48" s="51"/>
      <c r="M48" s="51"/>
      <c r="N48" s="6"/>
      <c r="O48" s="6"/>
      <c r="P48" s="5">
        <v>1</v>
      </c>
      <c r="Q48" s="6"/>
    </row>
    <row r="49" spans="1:17" ht="20.100000000000001" customHeight="1" x14ac:dyDescent="0.2">
      <c r="A49" s="5"/>
      <c r="B49" s="36"/>
      <c r="C49" s="42"/>
      <c r="D49" s="36"/>
      <c r="E49" s="41"/>
      <c r="F49" s="39">
        <f t="shared" si="0"/>
        <v>0</v>
      </c>
      <c r="G49" s="67"/>
      <c r="H49" s="39"/>
      <c r="I49" s="39">
        <f t="shared" si="1"/>
        <v>0</v>
      </c>
      <c r="J49" s="39"/>
      <c r="K49" s="52"/>
      <c r="L49" s="51"/>
      <c r="M49" s="51"/>
      <c r="N49" s="6"/>
      <c r="O49" s="6"/>
      <c r="P49" s="5">
        <v>1</v>
      </c>
      <c r="Q49" s="6"/>
    </row>
    <row r="50" spans="1:17" ht="20.100000000000001" customHeight="1" x14ac:dyDescent="0.2">
      <c r="A50" s="5"/>
      <c r="B50" s="36"/>
      <c r="C50" s="42"/>
      <c r="D50" s="36"/>
      <c r="E50" s="41"/>
      <c r="F50" s="39">
        <f t="shared" si="0"/>
        <v>0</v>
      </c>
      <c r="G50" s="67"/>
      <c r="H50" s="39"/>
      <c r="I50" s="39">
        <f t="shared" si="1"/>
        <v>0</v>
      </c>
      <c r="J50" s="39"/>
      <c r="K50" s="52"/>
      <c r="L50" s="51"/>
      <c r="M50" s="51"/>
      <c r="N50" s="6"/>
      <c r="O50" s="7">
        <v>1</v>
      </c>
      <c r="P50" s="6"/>
      <c r="Q50" s="6"/>
    </row>
    <row r="51" spans="1:17" ht="20.100000000000001" customHeight="1" x14ac:dyDescent="0.2">
      <c r="A51" s="5"/>
      <c r="B51" s="36"/>
      <c r="C51" s="42"/>
      <c r="D51" s="36"/>
      <c r="E51" s="41"/>
      <c r="F51" s="39">
        <f t="shared" si="0"/>
        <v>0</v>
      </c>
      <c r="G51" s="67"/>
      <c r="H51" s="39"/>
      <c r="I51" s="39">
        <f t="shared" si="1"/>
        <v>0</v>
      </c>
      <c r="J51" s="39"/>
      <c r="K51" s="52"/>
      <c r="L51" s="51"/>
      <c r="M51" s="51"/>
      <c r="N51" s="6"/>
      <c r="O51" s="7">
        <v>1</v>
      </c>
      <c r="P51" s="6"/>
      <c r="Q51" s="6"/>
    </row>
    <row r="52" spans="1:17" ht="20.100000000000001" customHeight="1" x14ac:dyDescent="0.2">
      <c r="A52" s="5"/>
      <c r="B52" s="36"/>
      <c r="C52" s="42"/>
      <c r="D52" s="36"/>
      <c r="E52" s="41"/>
      <c r="F52" s="39">
        <f t="shared" si="0"/>
        <v>0</v>
      </c>
      <c r="G52" s="67"/>
      <c r="H52" s="39"/>
      <c r="I52" s="39">
        <f t="shared" si="1"/>
        <v>0</v>
      </c>
      <c r="J52" s="39"/>
      <c r="K52" s="52"/>
      <c r="L52" s="51"/>
      <c r="M52" s="51"/>
      <c r="N52" s="6"/>
      <c r="O52" s="6"/>
      <c r="P52" s="5">
        <v>1</v>
      </c>
      <c r="Q52" s="6"/>
    </row>
    <row r="53" spans="1:17" ht="20.100000000000001" customHeight="1" x14ac:dyDescent="0.2">
      <c r="A53" s="5"/>
      <c r="B53" s="36"/>
      <c r="C53" s="42"/>
      <c r="D53" s="36"/>
      <c r="E53" s="41"/>
      <c r="F53" s="39">
        <f t="shared" si="0"/>
        <v>0</v>
      </c>
      <c r="G53" s="67"/>
      <c r="H53" s="39"/>
      <c r="I53" s="39">
        <f t="shared" si="1"/>
        <v>0</v>
      </c>
      <c r="J53" s="39"/>
      <c r="K53" s="52"/>
      <c r="L53" s="51"/>
      <c r="M53" s="51"/>
      <c r="N53" s="6"/>
      <c r="O53" s="6"/>
      <c r="P53" s="5">
        <v>1</v>
      </c>
      <c r="Q53" s="6"/>
    </row>
    <row r="54" spans="1:17" ht="20.100000000000001" customHeight="1" x14ac:dyDescent="0.2">
      <c r="A54" s="5"/>
      <c r="B54" s="36"/>
      <c r="C54" s="42"/>
      <c r="D54" s="36"/>
      <c r="E54" s="41"/>
      <c r="F54" s="39">
        <f t="shared" si="0"/>
        <v>0</v>
      </c>
      <c r="G54" s="67"/>
      <c r="H54" s="39"/>
      <c r="I54" s="39">
        <f t="shared" si="1"/>
        <v>0</v>
      </c>
      <c r="J54" s="39"/>
      <c r="K54" s="52"/>
      <c r="L54" s="51"/>
      <c r="M54" s="51"/>
      <c r="N54" s="6"/>
      <c r="O54" s="6"/>
      <c r="P54" s="5">
        <v>1</v>
      </c>
      <c r="Q54" s="6"/>
    </row>
    <row r="55" spans="1:17" ht="20.100000000000001" customHeight="1" x14ac:dyDescent="0.2">
      <c r="A55" s="5"/>
      <c r="B55" s="36"/>
      <c r="C55" s="42"/>
      <c r="D55" s="36"/>
      <c r="E55" s="41"/>
      <c r="F55" s="39">
        <f t="shared" si="0"/>
        <v>0</v>
      </c>
      <c r="G55" s="67"/>
      <c r="H55" s="39"/>
      <c r="I55" s="39">
        <f t="shared" si="1"/>
        <v>0</v>
      </c>
      <c r="J55" s="39"/>
      <c r="K55" s="52"/>
      <c r="L55" s="51"/>
      <c r="M55" s="51"/>
      <c r="N55" s="6"/>
      <c r="O55" s="6"/>
      <c r="P55" s="5">
        <v>1</v>
      </c>
      <c r="Q55" s="6"/>
    </row>
    <row r="56" spans="1:17" ht="20.100000000000001" customHeight="1" x14ac:dyDescent="0.2">
      <c r="A56" s="5"/>
      <c r="B56" s="36"/>
      <c r="C56" s="42"/>
      <c r="D56" s="36"/>
      <c r="E56" s="41"/>
      <c r="F56" s="39">
        <f t="shared" si="0"/>
        <v>0</v>
      </c>
      <c r="G56" s="67"/>
      <c r="H56" s="39"/>
      <c r="I56" s="39">
        <f t="shared" si="1"/>
        <v>0</v>
      </c>
      <c r="J56" s="39"/>
      <c r="K56" s="52"/>
      <c r="L56" s="51"/>
      <c r="M56" s="51"/>
      <c r="N56" s="6"/>
      <c r="O56" s="6"/>
      <c r="P56" s="5">
        <v>1</v>
      </c>
      <c r="Q56" s="6"/>
    </row>
    <row r="57" spans="1:17" ht="20.100000000000001" customHeight="1" x14ac:dyDescent="0.2">
      <c r="A57" s="5"/>
      <c r="B57" s="36"/>
      <c r="C57" s="42"/>
      <c r="D57" s="36"/>
      <c r="E57" s="41"/>
      <c r="F57" s="39">
        <f t="shared" si="0"/>
        <v>0</v>
      </c>
      <c r="G57" s="67"/>
      <c r="H57" s="39"/>
      <c r="I57" s="39">
        <f t="shared" si="1"/>
        <v>0</v>
      </c>
      <c r="J57" s="39"/>
      <c r="K57" s="52"/>
      <c r="L57" s="51"/>
      <c r="M57" s="51"/>
      <c r="N57" s="6"/>
      <c r="O57" s="6"/>
      <c r="P57" s="5">
        <v>1</v>
      </c>
      <c r="Q57" s="6"/>
    </row>
    <row r="58" spans="1:17" ht="20.100000000000001" customHeight="1" x14ac:dyDescent="0.2">
      <c r="A58" s="5"/>
      <c r="B58" s="36"/>
      <c r="C58" s="42"/>
      <c r="D58" s="36"/>
      <c r="E58" s="41"/>
      <c r="F58" s="39">
        <f t="shared" si="0"/>
        <v>0</v>
      </c>
      <c r="G58" s="67"/>
      <c r="H58" s="39"/>
      <c r="I58" s="39">
        <f t="shared" si="1"/>
        <v>0</v>
      </c>
      <c r="J58" s="39"/>
      <c r="K58" s="52"/>
      <c r="L58" s="51"/>
      <c r="M58" s="51"/>
      <c r="N58" s="6"/>
      <c r="O58" s="6"/>
      <c r="P58" s="5">
        <v>1</v>
      </c>
      <c r="Q58" s="6"/>
    </row>
    <row r="59" spans="1:17" ht="20.100000000000001" customHeight="1" x14ac:dyDescent="0.2">
      <c r="A59" s="5"/>
      <c r="B59" s="36"/>
      <c r="C59" s="42"/>
      <c r="D59" s="36"/>
      <c r="E59" s="41"/>
      <c r="F59" s="39">
        <f t="shared" si="0"/>
        <v>0</v>
      </c>
      <c r="G59" s="67"/>
      <c r="H59" s="39"/>
      <c r="I59" s="39">
        <f t="shared" si="1"/>
        <v>0</v>
      </c>
      <c r="J59" s="39"/>
      <c r="K59" s="52"/>
      <c r="L59" s="51"/>
      <c r="M59" s="51"/>
      <c r="N59" s="6"/>
      <c r="O59" s="6"/>
      <c r="P59" s="5">
        <v>1</v>
      </c>
      <c r="Q59" s="6"/>
    </row>
    <row r="60" spans="1:17" ht="20.100000000000001" customHeight="1" x14ac:dyDescent="0.2">
      <c r="A60" s="5"/>
      <c r="B60" s="36"/>
      <c r="C60" s="42"/>
      <c r="D60" s="36"/>
      <c r="E60" s="41"/>
      <c r="F60" s="39">
        <f t="shared" si="0"/>
        <v>0</v>
      </c>
      <c r="G60" s="67"/>
      <c r="H60" s="39"/>
      <c r="I60" s="39">
        <f t="shared" si="1"/>
        <v>0</v>
      </c>
      <c r="J60" s="39"/>
      <c r="K60" s="52"/>
      <c r="L60" s="51"/>
      <c r="M60" s="51"/>
      <c r="N60" s="6"/>
      <c r="O60" s="6"/>
      <c r="P60" s="5">
        <v>1</v>
      </c>
      <c r="Q60" s="6"/>
    </row>
    <row r="61" spans="1:17" ht="20.100000000000001" customHeight="1" x14ac:dyDescent="0.2">
      <c r="A61" s="5"/>
      <c r="B61" s="36"/>
      <c r="C61" s="42"/>
      <c r="D61" s="36"/>
      <c r="E61" s="41"/>
      <c r="F61" s="39">
        <f t="shared" si="0"/>
        <v>0</v>
      </c>
      <c r="G61" s="67"/>
      <c r="H61" s="39"/>
      <c r="I61" s="39">
        <f t="shared" si="1"/>
        <v>0</v>
      </c>
      <c r="J61" s="39"/>
      <c r="K61" s="52"/>
      <c r="L61" s="51"/>
      <c r="M61" s="51"/>
      <c r="N61" s="6"/>
      <c r="O61" s="6"/>
      <c r="P61" s="5">
        <v>1</v>
      </c>
      <c r="Q61" s="6"/>
    </row>
    <row r="62" spans="1:17" ht="20.100000000000001" customHeight="1" x14ac:dyDescent="0.2">
      <c r="A62" s="5"/>
      <c r="B62" s="36"/>
      <c r="C62" s="42"/>
      <c r="D62" s="36"/>
      <c r="E62" s="41"/>
      <c r="F62" s="39">
        <f t="shared" si="0"/>
        <v>0</v>
      </c>
      <c r="G62" s="67"/>
      <c r="H62" s="39"/>
      <c r="I62" s="39">
        <f t="shared" si="1"/>
        <v>0</v>
      </c>
      <c r="J62" s="39"/>
      <c r="K62" s="52"/>
      <c r="L62" s="51"/>
      <c r="M62" s="51"/>
      <c r="N62" s="6"/>
      <c r="O62" s="6"/>
      <c r="P62" s="5">
        <v>1</v>
      </c>
      <c r="Q62" s="6"/>
    </row>
    <row r="63" spans="1:17" ht="20.100000000000001" customHeight="1" x14ac:dyDescent="0.2">
      <c r="A63" s="5"/>
      <c r="B63" s="36"/>
      <c r="C63" s="42"/>
      <c r="D63" s="36"/>
      <c r="E63" s="41"/>
      <c r="F63" s="39">
        <f t="shared" si="0"/>
        <v>0</v>
      </c>
      <c r="G63" s="67"/>
      <c r="H63" s="39"/>
      <c r="I63" s="39">
        <f t="shared" si="1"/>
        <v>0</v>
      </c>
      <c r="J63" s="39"/>
      <c r="K63" s="52"/>
      <c r="L63" s="51"/>
      <c r="M63" s="51"/>
      <c r="N63" s="6"/>
      <c r="O63" s="6"/>
      <c r="P63" s="5">
        <v>1</v>
      </c>
      <c r="Q63" s="6"/>
    </row>
    <row r="64" spans="1:17" ht="20.100000000000001" customHeight="1" x14ac:dyDescent="0.2">
      <c r="A64" s="5"/>
      <c r="B64" s="36"/>
      <c r="C64" s="42"/>
      <c r="D64" s="36"/>
      <c r="E64" s="41"/>
      <c r="F64" s="39">
        <f t="shared" si="0"/>
        <v>0</v>
      </c>
      <c r="G64" s="67"/>
      <c r="H64" s="39"/>
      <c r="I64" s="39">
        <f t="shared" si="1"/>
        <v>0</v>
      </c>
      <c r="J64" s="39"/>
      <c r="K64" s="52"/>
      <c r="L64" s="51"/>
      <c r="M64" s="51"/>
      <c r="N64" s="6"/>
      <c r="O64" s="6"/>
      <c r="P64" s="5">
        <v>1</v>
      </c>
      <c r="Q64" s="6"/>
    </row>
    <row r="65" spans="1:17" ht="20.100000000000001" customHeight="1" x14ac:dyDescent="0.2">
      <c r="A65" s="5"/>
      <c r="B65" s="36"/>
      <c r="C65" s="42"/>
      <c r="D65" s="36"/>
      <c r="E65" s="41"/>
      <c r="F65" s="39">
        <f t="shared" si="0"/>
        <v>0</v>
      </c>
      <c r="G65" s="67"/>
      <c r="H65" s="39"/>
      <c r="I65" s="39">
        <f t="shared" si="1"/>
        <v>0</v>
      </c>
      <c r="J65" s="39"/>
      <c r="K65" s="52"/>
      <c r="L65" s="51"/>
      <c r="M65" s="51"/>
      <c r="N65" s="6"/>
      <c r="O65" s="6"/>
      <c r="P65" s="5">
        <v>1</v>
      </c>
      <c r="Q65" s="6"/>
    </row>
    <row r="66" spans="1:17" ht="20.100000000000001" customHeight="1" x14ac:dyDescent="0.2">
      <c r="A66" s="5"/>
      <c r="B66" s="36"/>
      <c r="C66" s="42"/>
      <c r="D66" s="36"/>
      <c r="E66" s="41"/>
      <c r="F66" s="39">
        <f t="shared" si="0"/>
        <v>0</v>
      </c>
      <c r="G66" s="67"/>
      <c r="H66" s="39"/>
      <c r="I66" s="39">
        <f t="shared" si="1"/>
        <v>0</v>
      </c>
      <c r="J66" s="39"/>
      <c r="K66" s="52"/>
      <c r="L66" s="51"/>
      <c r="M66" s="51"/>
      <c r="N66" s="6"/>
      <c r="O66" s="6"/>
      <c r="P66" s="5">
        <v>1</v>
      </c>
      <c r="Q66" s="6"/>
    </row>
    <row r="67" spans="1:17" ht="20.100000000000001" customHeight="1" x14ac:dyDescent="0.2">
      <c r="A67" s="5"/>
      <c r="B67" s="36"/>
      <c r="C67" s="42"/>
      <c r="D67" s="36"/>
      <c r="E67" s="41"/>
      <c r="F67" s="39">
        <f t="shared" ref="F67:F199" si="3">D67+E67-B67-C67</f>
        <v>0</v>
      </c>
      <c r="G67" s="67"/>
      <c r="H67" s="39"/>
      <c r="I67" s="39">
        <f t="shared" si="1"/>
        <v>0</v>
      </c>
      <c r="J67" s="39"/>
      <c r="K67" s="52"/>
      <c r="L67" s="51"/>
      <c r="M67" s="51"/>
      <c r="N67" s="5">
        <v>1</v>
      </c>
      <c r="O67" s="6"/>
      <c r="P67" s="6"/>
      <c r="Q67" s="6"/>
    </row>
    <row r="68" spans="1:17" ht="20.100000000000001" customHeight="1" x14ac:dyDescent="0.2">
      <c r="A68" s="5"/>
      <c r="B68" s="36"/>
      <c r="C68" s="42"/>
      <c r="D68" s="36"/>
      <c r="E68" s="41"/>
      <c r="F68" s="39">
        <f t="shared" si="3"/>
        <v>0</v>
      </c>
      <c r="G68" s="67"/>
      <c r="H68" s="39"/>
      <c r="I68" s="39">
        <f t="shared" ref="I68:I131" si="4">G68+H68-D68-E68</f>
        <v>0</v>
      </c>
      <c r="J68" s="39"/>
      <c r="K68" s="52"/>
      <c r="L68" s="51"/>
      <c r="M68" s="51"/>
      <c r="N68" s="5">
        <v>1</v>
      </c>
      <c r="O68" s="6"/>
      <c r="P68" s="6"/>
      <c r="Q68" s="6"/>
    </row>
    <row r="69" spans="1:17" ht="20.100000000000001" customHeight="1" x14ac:dyDescent="0.2">
      <c r="A69" s="5"/>
      <c r="B69" s="36"/>
      <c r="C69" s="42"/>
      <c r="D69" s="36"/>
      <c r="E69" s="41"/>
      <c r="F69" s="39">
        <f t="shared" si="3"/>
        <v>0</v>
      </c>
      <c r="G69" s="67"/>
      <c r="H69" s="39"/>
      <c r="I69" s="39">
        <f t="shared" si="4"/>
        <v>0</v>
      </c>
      <c r="J69" s="39"/>
      <c r="K69" s="52"/>
      <c r="L69" s="51"/>
      <c r="M69" s="51"/>
      <c r="N69" s="5">
        <v>1</v>
      </c>
      <c r="O69" s="6"/>
      <c r="P69" s="6"/>
      <c r="Q69" s="6"/>
    </row>
    <row r="70" spans="1:17" ht="20.100000000000001" customHeight="1" x14ac:dyDescent="0.2">
      <c r="A70" s="5"/>
      <c r="B70" s="36"/>
      <c r="C70" s="42"/>
      <c r="D70" s="36"/>
      <c r="E70" s="41"/>
      <c r="F70" s="39">
        <f t="shared" si="3"/>
        <v>0</v>
      </c>
      <c r="G70" s="67"/>
      <c r="H70" s="39"/>
      <c r="I70" s="39">
        <f t="shared" si="4"/>
        <v>0</v>
      </c>
      <c r="J70" s="39"/>
      <c r="K70" s="52"/>
      <c r="L70" s="51"/>
      <c r="M70" s="51"/>
      <c r="N70" s="5">
        <v>1</v>
      </c>
      <c r="O70" s="6"/>
      <c r="P70" s="6"/>
      <c r="Q70" s="6"/>
    </row>
    <row r="71" spans="1:17" ht="20.100000000000001" customHeight="1" x14ac:dyDescent="0.2">
      <c r="A71" s="5"/>
      <c r="B71" s="36"/>
      <c r="C71" s="42"/>
      <c r="D71" s="36"/>
      <c r="E71" s="41"/>
      <c r="F71" s="39">
        <f t="shared" si="3"/>
        <v>0</v>
      </c>
      <c r="G71" s="67"/>
      <c r="H71" s="39"/>
      <c r="I71" s="39">
        <f t="shared" si="4"/>
        <v>0</v>
      </c>
      <c r="J71" s="39"/>
      <c r="K71" s="52"/>
      <c r="L71" s="51"/>
      <c r="M71" s="51"/>
      <c r="N71" s="5">
        <v>1</v>
      </c>
      <c r="O71" s="6"/>
      <c r="P71" s="6"/>
      <c r="Q71" s="6"/>
    </row>
    <row r="72" spans="1:17" ht="20.100000000000001" customHeight="1" x14ac:dyDescent="0.2">
      <c r="A72" s="5"/>
      <c r="B72" s="36"/>
      <c r="C72" s="42"/>
      <c r="D72" s="36"/>
      <c r="E72" s="41"/>
      <c r="F72" s="39">
        <f t="shared" si="3"/>
        <v>0</v>
      </c>
      <c r="G72" s="67"/>
      <c r="H72" s="39"/>
      <c r="I72" s="39">
        <f t="shared" si="4"/>
        <v>0</v>
      </c>
      <c r="J72" s="39"/>
      <c r="K72" s="52"/>
      <c r="L72" s="51"/>
      <c r="M72" s="51"/>
      <c r="N72" s="5">
        <v>1</v>
      </c>
      <c r="O72" s="6"/>
      <c r="P72" s="6"/>
      <c r="Q72" s="6"/>
    </row>
    <row r="73" spans="1:17" ht="20.100000000000001" customHeight="1" x14ac:dyDescent="0.2">
      <c r="A73" s="5"/>
      <c r="B73" s="36"/>
      <c r="C73" s="42"/>
      <c r="D73" s="36"/>
      <c r="E73" s="41"/>
      <c r="F73" s="39">
        <f t="shared" si="3"/>
        <v>0</v>
      </c>
      <c r="G73" s="67"/>
      <c r="H73" s="39"/>
      <c r="I73" s="39">
        <f t="shared" si="4"/>
        <v>0</v>
      </c>
      <c r="J73" s="39"/>
      <c r="K73" s="52"/>
      <c r="L73" s="51"/>
      <c r="M73" s="51"/>
      <c r="N73" s="5">
        <v>1</v>
      </c>
      <c r="O73" s="6"/>
      <c r="P73" s="6"/>
      <c r="Q73" s="6"/>
    </row>
    <row r="74" spans="1:17" ht="20.100000000000001" customHeight="1" x14ac:dyDescent="0.2">
      <c r="A74" s="5"/>
      <c r="B74" s="36"/>
      <c r="C74" s="42"/>
      <c r="D74" s="36"/>
      <c r="E74" s="41"/>
      <c r="F74" s="39">
        <f t="shared" si="3"/>
        <v>0</v>
      </c>
      <c r="G74" s="67"/>
      <c r="H74" s="39"/>
      <c r="I74" s="39">
        <f t="shared" si="4"/>
        <v>0</v>
      </c>
      <c r="J74" s="39"/>
      <c r="K74" s="52"/>
      <c r="L74" s="51"/>
      <c r="M74" s="51"/>
      <c r="N74" s="6"/>
      <c r="O74" s="6"/>
      <c r="P74" s="5">
        <v>1</v>
      </c>
      <c r="Q74" s="6"/>
    </row>
    <row r="75" spans="1:17" ht="20.100000000000001" customHeight="1" x14ac:dyDescent="0.2">
      <c r="A75" s="5"/>
      <c r="B75" s="36"/>
      <c r="C75" s="42"/>
      <c r="D75" s="36"/>
      <c r="E75" s="41"/>
      <c r="F75" s="39">
        <f t="shared" si="3"/>
        <v>0</v>
      </c>
      <c r="G75" s="67"/>
      <c r="H75" s="39"/>
      <c r="I75" s="39">
        <f t="shared" si="4"/>
        <v>0</v>
      </c>
      <c r="J75" s="39"/>
      <c r="K75" s="52"/>
      <c r="L75" s="51"/>
      <c r="M75" s="51"/>
      <c r="N75" s="6"/>
      <c r="O75" s="6"/>
      <c r="P75" s="5">
        <v>1</v>
      </c>
      <c r="Q75" s="6"/>
    </row>
    <row r="76" spans="1:17" ht="20.100000000000001" customHeight="1" x14ac:dyDescent="0.2">
      <c r="A76" s="5"/>
      <c r="B76" s="36"/>
      <c r="C76" s="42"/>
      <c r="D76" s="36"/>
      <c r="E76" s="41"/>
      <c r="F76" s="39">
        <f t="shared" si="3"/>
        <v>0</v>
      </c>
      <c r="G76" s="67"/>
      <c r="H76" s="39"/>
      <c r="I76" s="39">
        <f t="shared" si="4"/>
        <v>0</v>
      </c>
      <c r="J76" s="39"/>
      <c r="K76" s="52"/>
      <c r="L76" s="51"/>
      <c r="M76" s="51"/>
      <c r="N76" s="6"/>
      <c r="O76" s="6"/>
      <c r="P76" s="5">
        <v>1</v>
      </c>
      <c r="Q76" s="6"/>
    </row>
    <row r="77" spans="1:17" ht="20.100000000000001" customHeight="1" x14ac:dyDescent="0.2">
      <c r="A77" s="5"/>
      <c r="B77" s="36"/>
      <c r="C77" s="42"/>
      <c r="D77" s="36"/>
      <c r="E77" s="41"/>
      <c r="F77" s="39">
        <f t="shared" si="3"/>
        <v>0</v>
      </c>
      <c r="G77" s="67"/>
      <c r="H77" s="39"/>
      <c r="I77" s="39">
        <f t="shared" si="4"/>
        <v>0</v>
      </c>
      <c r="J77" s="39"/>
      <c r="K77" s="52"/>
      <c r="L77" s="51"/>
      <c r="M77" s="51"/>
      <c r="N77" s="6"/>
      <c r="O77" s="6"/>
      <c r="P77" s="5">
        <v>1</v>
      </c>
      <c r="Q77" s="6"/>
    </row>
    <row r="78" spans="1:17" ht="20.100000000000001" customHeight="1" x14ac:dyDescent="0.2">
      <c r="A78" s="5"/>
      <c r="B78" s="36"/>
      <c r="C78" s="42"/>
      <c r="D78" s="36"/>
      <c r="E78" s="41"/>
      <c r="F78" s="39">
        <f t="shared" si="3"/>
        <v>0</v>
      </c>
      <c r="G78" s="67"/>
      <c r="H78" s="39"/>
      <c r="I78" s="39">
        <f t="shared" si="4"/>
        <v>0</v>
      </c>
      <c r="J78" s="39"/>
      <c r="K78" s="52"/>
      <c r="L78" s="51"/>
      <c r="M78" s="51"/>
      <c r="N78" s="6"/>
      <c r="O78" s="6"/>
      <c r="P78" s="5">
        <v>1</v>
      </c>
      <c r="Q78" s="6"/>
    </row>
    <row r="79" spans="1:17" ht="20.100000000000001" customHeight="1" x14ac:dyDescent="0.2">
      <c r="A79" s="5"/>
      <c r="B79" s="36"/>
      <c r="C79" s="42"/>
      <c r="D79" s="36"/>
      <c r="E79" s="41"/>
      <c r="F79" s="39">
        <f t="shared" si="3"/>
        <v>0</v>
      </c>
      <c r="G79" s="67"/>
      <c r="H79" s="39"/>
      <c r="I79" s="39">
        <f t="shared" si="4"/>
        <v>0</v>
      </c>
      <c r="J79" s="39"/>
      <c r="K79" s="52"/>
      <c r="L79" s="51"/>
      <c r="M79" s="51"/>
      <c r="N79" s="6"/>
      <c r="O79" s="6"/>
      <c r="P79" s="5">
        <v>1</v>
      </c>
      <c r="Q79" s="6"/>
    </row>
    <row r="80" spans="1:17" ht="20.100000000000001" customHeight="1" x14ac:dyDescent="0.2">
      <c r="A80" s="5"/>
      <c r="B80" s="36"/>
      <c r="C80" s="42"/>
      <c r="D80" s="36"/>
      <c r="E80" s="41"/>
      <c r="F80" s="39">
        <f t="shared" si="3"/>
        <v>0</v>
      </c>
      <c r="G80" s="67"/>
      <c r="H80" s="39"/>
      <c r="I80" s="39">
        <f t="shared" si="4"/>
        <v>0</v>
      </c>
      <c r="J80" s="39"/>
      <c r="K80" s="52"/>
      <c r="L80" s="51"/>
      <c r="M80" s="51"/>
      <c r="N80" s="6"/>
      <c r="O80" s="6"/>
      <c r="P80" s="5">
        <v>1</v>
      </c>
      <c r="Q80" s="6"/>
    </row>
    <row r="81" spans="1:17" ht="20.100000000000001" customHeight="1" x14ac:dyDescent="0.2">
      <c r="A81" s="5"/>
      <c r="B81" s="36"/>
      <c r="C81" s="42"/>
      <c r="D81" s="36"/>
      <c r="E81" s="41"/>
      <c r="F81" s="39">
        <f t="shared" si="3"/>
        <v>0</v>
      </c>
      <c r="G81" s="67"/>
      <c r="H81" s="39"/>
      <c r="I81" s="39">
        <f t="shared" si="4"/>
        <v>0</v>
      </c>
      <c r="J81" s="39"/>
      <c r="K81" s="52"/>
      <c r="L81" s="51"/>
      <c r="M81" s="51"/>
      <c r="N81" s="6"/>
      <c r="O81" s="6"/>
      <c r="P81" s="5">
        <v>1</v>
      </c>
      <c r="Q81" s="6"/>
    </row>
    <row r="82" spans="1:17" ht="20.100000000000001" customHeight="1" x14ac:dyDescent="0.2">
      <c r="A82" s="5"/>
      <c r="B82" s="36"/>
      <c r="C82" s="42"/>
      <c r="D82" s="36"/>
      <c r="E82" s="41"/>
      <c r="F82" s="39">
        <f t="shared" si="3"/>
        <v>0</v>
      </c>
      <c r="G82" s="67"/>
      <c r="H82" s="39"/>
      <c r="I82" s="39">
        <f t="shared" si="4"/>
        <v>0</v>
      </c>
      <c r="J82" s="39"/>
      <c r="K82" s="52"/>
      <c r="L82" s="51"/>
      <c r="M82" s="51"/>
      <c r="N82" s="6"/>
      <c r="O82" s="6"/>
      <c r="P82" s="5">
        <v>1</v>
      </c>
      <c r="Q82" s="6"/>
    </row>
    <row r="83" spans="1:17" ht="20.100000000000001" customHeight="1" x14ac:dyDescent="0.2">
      <c r="A83" s="5"/>
      <c r="B83" s="36"/>
      <c r="C83" s="42"/>
      <c r="D83" s="36"/>
      <c r="E83" s="41"/>
      <c r="F83" s="39">
        <f t="shared" si="3"/>
        <v>0</v>
      </c>
      <c r="G83" s="67"/>
      <c r="H83" s="39"/>
      <c r="I83" s="39">
        <f t="shared" si="4"/>
        <v>0</v>
      </c>
      <c r="J83" s="39"/>
      <c r="K83" s="52"/>
      <c r="L83" s="51"/>
      <c r="M83" s="51"/>
      <c r="N83" s="6"/>
      <c r="O83" s="6"/>
      <c r="P83" s="5">
        <v>1</v>
      </c>
      <c r="Q83" s="6"/>
    </row>
    <row r="84" spans="1:17" ht="20.100000000000001" customHeight="1" x14ac:dyDescent="0.2">
      <c r="A84" s="5"/>
      <c r="B84" s="36"/>
      <c r="C84" s="42"/>
      <c r="D84" s="36"/>
      <c r="E84" s="41"/>
      <c r="F84" s="39">
        <f t="shared" si="3"/>
        <v>0</v>
      </c>
      <c r="G84" s="67"/>
      <c r="H84" s="39"/>
      <c r="I84" s="39">
        <f t="shared" si="4"/>
        <v>0</v>
      </c>
      <c r="J84" s="39"/>
      <c r="K84" s="52"/>
      <c r="L84" s="51"/>
      <c r="M84" s="51"/>
      <c r="N84" s="6"/>
      <c r="O84" s="6"/>
      <c r="P84" s="5">
        <v>1</v>
      </c>
      <c r="Q84" s="6"/>
    </row>
    <row r="85" spans="1:17" ht="20.100000000000001" customHeight="1" x14ac:dyDescent="0.2">
      <c r="A85" s="5"/>
      <c r="B85" s="36"/>
      <c r="C85" s="42"/>
      <c r="D85" s="36"/>
      <c r="E85" s="41"/>
      <c r="F85" s="39">
        <f t="shared" si="3"/>
        <v>0</v>
      </c>
      <c r="G85" s="67"/>
      <c r="H85" s="39"/>
      <c r="I85" s="39">
        <f t="shared" si="4"/>
        <v>0</v>
      </c>
      <c r="J85" s="39"/>
      <c r="K85" s="52"/>
      <c r="L85" s="51"/>
      <c r="M85" s="51"/>
      <c r="N85" s="6"/>
      <c r="O85" s="7">
        <v>1</v>
      </c>
      <c r="P85" s="6"/>
      <c r="Q85" s="6"/>
    </row>
    <row r="86" spans="1:17" ht="20.100000000000001" customHeight="1" x14ac:dyDescent="0.2">
      <c r="A86" s="5"/>
      <c r="B86" s="36"/>
      <c r="C86" s="42"/>
      <c r="D86" s="36"/>
      <c r="E86" s="41"/>
      <c r="F86" s="39">
        <f t="shared" si="3"/>
        <v>0</v>
      </c>
      <c r="G86" s="67"/>
      <c r="H86" s="39"/>
      <c r="I86" s="39">
        <f t="shared" si="4"/>
        <v>0</v>
      </c>
      <c r="J86" s="39"/>
      <c r="K86" s="52"/>
      <c r="L86" s="51"/>
      <c r="M86" s="51"/>
      <c r="N86" s="6"/>
      <c r="O86" s="7">
        <v>1</v>
      </c>
      <c r="P86" s="6"/>
      <c r="Q86" s="6"/>
    </row>
    <row r="87" spans="1:17" ht="20.100000000000001" customHeight="1" x14ac:dyDescent="0.2">
      <c r="A87" s="5"/>
      <c r="B87" s="36"/>
      <c r="C87" s="42"/>
      <c r="D87" s="36"/>
      <c r="E87" s="41"/>
      <c r="F87" s="39">
        <f t="shared" si="3"/>
        <v>0</v>
      </c>
      <c r="G87" s="67"/>
      <c r="H87" s="39"/>
      <c r="I87" s="39">
        <f t="shared" si="4"/>
        <v>0</v>
      </c>
      <c r="J87" s="39"/>
      <c r="K87" s="52"/>
      <c r="L87" s="51"/>
      <c r="M87" s="51"/>
      <c r="N87" s="6"/>
      <c r="O87" s="6"/>
      <c r="P87" s="5">
        <v>1</v>
      </c>
      <c r="Q87" s="6"/>
    </row>
    <row r="88" spans="1:17" ht="20.100000000000001" customHeight="1" x14ac:dyDescent="0.2">
      <c r="A88" s="5"/>
      <c r="B88" s="36"/>
      <c r="C88" s="42"/>
      <c r="D88" s="36"/>
      <c r="E88" s="41"/>
      <c r="F88" s="39">
        <f t="shared" si="3"/>
        <v>0</v>
      </c>
      <c r="G88" s="67"/>
      <c r="H88" s="39"/>
      <c r="I88" s="39">
        <f t="shared" si="4"/>
        <v>0</v>
      </c>
      <c r="J88" s="39"/>
      <c r="K88" s="52"/>
      <c r="L88" s="51"/>
      <c r="M88" s="51"/>
      <c r="N88" s="6"/>
      <c r="O88" s="6"/>
      <c r="P88" s="5">
        <v>1</v>
      </c>
      <c r="Q88" s="6"/>
    </row>
    <row r="89" spans="1:17" ht="20.100000000000001" customHeight="1" x14ac:dyDescent="0.2">
      <c r="A89" s="5"/>
      <c r="B89" s="36"/>
      <c r="C89" s="42"/>
      <c r="D89" s="36"/>
      <c r="E89" s="41"/>
      <c r="F89" s="39">
        <f t="shared" si="3"/>
        <v>0</v>
      </c>
      <c r="G89" s="67"/>
      <c r="H89" s="39"/>
      <c r="I89" s="39">
        <f t="shared" si="4"/>
        <v>0</v>
      </c>
      <c r="J89" s="39"/>
      <c r="K89" s="52"/>
      <c r="L89" s="51"/>
      <c r="M89" s="51"/>
      <c r="N89" s="6"/>
      <c r="O89" s="6"/>
      <c r="P89" s="5">
        <v>1</v>
      </c>
      <c r="Q89" s="6"/>
    </row>
    <row r="90" spans="1:17" ht="20.100000000000001" customHeight="1" x14ac:dyDescent="0.2">
      <c r="A90" s="5"/>
      <c r="B90" s="36"/>
      <c r="C90" s="42"/>
      <c r="D90" s="36"/>
      <c r="E90" s="41"/>
      <c r="F90" s="39">
        <f t="shared" si="3"/>
        <v>0</v>
      </c>
      <c r="G90" s="67"/>
      <c r="H90" s="39"/>
      <c r="I90" s="39">
        <f t="shared" si="4"/>
        <v>0</v>
      </c>
      <c r="J90" s="39"/>
      <c r="K90" s="52"/>
      <c r="L90" s="51"/>
      <c r="M90" s="51"/>
      <c r="N90" s="6"/>
      <c r="O90" s="7">
        <v>1</v>
      </c>
      <c r="P90" s="6"/>
      <c r="Q90" s="6"/>
    </row>
    <row r="91" spans="1:17" ht="20.100000000000001" customHeight="1" x14ac:dyDescent="0.2">
      <c r="A91" s="5"/>
      <c r="B91" s="36"/>
      <c r="C91" s="42"/>
      <c r="D91" s="36"/>
      <c r="E91" s="41"/>
      <c r="F91" s="39">
        <f t="shared" si="3"/>
        <v>0</v>
      </c>
      <c r="G91" s="67"/>
      <c r="H91" s="39"/>
      <c r="I91" s="39">
        <f t="shared" si="4"/>
        <v>0</v>
      </c>
      <c r="J91" s="39"/>
      <c r="K91" s="52"/>
      <c r="L91" s="51"/>
      <c r="M91" s="51"/>
      <c r="N91" s="6"/>
      <c r="O91" s="6"/>
      <c r="P91" s="5">
        <v>1</v>
      </c>
      <c r="Q91" s="6"/>
    </row>
    <row r="92" spans="1:17" ht="20.100000000000001" customHeight="1" x14ac:dyDescent="0.2">
      <c r="A92" s="5"/>
      <c r="B92" s="36"/>
      <c r="C92" s="42"/>
      <c r="D92" s="36"/>
      <c r="E92" s="41"/>
      <c r="F92" s="39">
        <f t="shared" si="3"/>
        <v>0</v>
      </c>
      <c r="G92" s="67"/>
      <c r="H92" s="39"/>
      <c r="I92" s="39">
        <f t="shared" si="4"/>
        <v>0</v>
      </c>
      <c r="J92" s="39"/>
      <c r="K92" s="52"/>
      <c r="L92" s="51"/>
      <c r="M92" s="51"/>
      <c r="N92" s="6"/>
      <c r="O92" s="6"/>
      <c r="P92" s="5">
        <v>1</v>
      </c>
      <c r="Q92" s="6"/>
    </row>
    <row r="93" spans="1:17" ht="20.100000000000001" customHeight="1" x14ac:dyDescent="0.2">
      <c r="A93" s="5"/>
      <c r="B93" s="36"/>
      <c r="C93" s="42"/>
      <c r="D93" s="36"/>
      <c r="E93" s="41"/>
      <c r="F93" s="39">
        <f t="shared" si="3"/>
        <v>0</v>
      </c>
      <c r="G93" s="67"/>
      <c r="H93" s="39"/>
      <c r="I93" s="39">
        <f t="shared" si="4"/>
        <v>0</v>
      </c>
      <c r="J93" s="39"/>
      <c r="K93" s="52"/>
      <c r="L93" s="51"/>
      <c r="M93" s="51" t="s">
        <v>35</v>
      </c>
      <c r="N93" s="6"/>
      <c r="O93" s="7">
        <v>1</v>
      </c>
      <c r="P93" s="6"/>
      <c r="Q93" s="6"/>
    </row>
    <row r="94" spans="1:17" ht="20.100000000000001" customHeight="1" x14ac:dyDescent="0.2">
      <c r="A94" s="5"/>
      <c r="B94" s="36"/>
      <c r="C94" s="42"/>
      <c r="D94" s="36"/>
      <c r="E94" s="41"/>
      <c r="F94" s="39">
        <f t="shared" si="3"/>
        <v>0</v>
      </c>
      <c r="G94" s="67"/>
      <c r="H94" s="39"/>
      <c r="I94" s="39">
        <f t="shared" si="4"/>
        <v>0</v>
      </c>
      <c r="J94" s="39"/>
      <c r="K94" s="52"/>
      <c r="L94" s="51"/>
      <c r="M94" s="51" t="s">
        <v>27</v>
      </c>
      <c r="N94" s="6"/>
      <c r="O94" s="7">
        <v>1</v>
      </c>
      <c r="P94" s="6"/>
      <c r="Q94" s="6"/>
    </row>
    <row r="95" spans="1:17" ht="20.100000000000001" customHeight="1" x14ac:dyDescent="0.2">
      <c r="A95" s="5"/>
      <c r="B95" s="36"/>
      <c r="C95" s="42"/>
      <c r="D95" s="36"/>
      <c r="E95" s="41"/>
      <c r="F95" s="39">
        <f t="shared" si="3"/>
        <v>0</v>
      </c>
      <c r="G95" s="67"/>
      <c r="H95" s="39"/>
      <c r="I95" s="39">
        <f t="shared" si="4"/>
        <v>0</v>
      </c>
      <c r="J95" s="39"/>
      <c r="K95" s="52"/>
      <c r="L95" s="51"/>
      <c r="M95" s="51" t="s">
        <v>34</v>
      </c>
      <c r="N95" s="6"/>
      <c r="O95" s="6"/>
      <c r="P95" s="8">
        <v>1</v>
      </c>
      <c r="Q95" s="6"/>
    </row>
    <row r="96" spans="1:17" ht="20.100000000000001" customHeight="1" x14ac:dyDescent="0.2">
      <c r="A96" s="5"/>
      <c r="B96" s="36"/>
      <c r="C96" s="42"/>
      <c r="D96" s="36"/>
      <c r="E96" s="41"/>
      <c r="F96" s="39">
        <f t="shared" si="3"/>
        <v>0</v>
      </c>
      <c r="G96" s="67"/>
      <c r="H96" s="39"/>
      <c r="I96" s="39">
        <f t="shared" si="4"/>
        <v>0</v>
      </c>
      <c r="J96" s="39"/>
      <c r="K96" s="52"/>
      <c r="L96" s="51"/>
      <c r="M96" s="51" t="s">
        <v>32</v>
      </c>
      <c r="N96" s="6"/>
      <c r="O96" s="6"/>
      <c r="P96" s="8">
        <v>1</v>
      </c>
      <c r="Q96" s="6"/>
    </row>
    <row r="97" spans="1:17" ht="20.100000000000001" customHeight="1" x14ac:dyDescent="0.2">
      <c r="A97" s="6"/>
      <c r="B97" s="44"/>
      <c r="C97" s="42"/>
      <c r="D97" s="44"/>
      <c r="E97" s="41"/>
      <c r="F97" s="39">
        <f t="shared" si="3"/>
        <v>0</v>
      </c>
      <c r="G97" s="67"/>
      <c r="H97" s="39"/>
      <c r="I97" s="39">
        <f t="shared" si="4"/>
        <v>0</v>
      </c>
      <c r="J97" s="39"/>
      <c r="K97" s="52"/>
      <c r="L97" s="51"/>
      <c r="M97" s="51"/>
      <c r="N97" s="6"/>
      <c r="O97" s="6"/>
      <c r="P97" s="6"/>
      <c r="Q97" s="6"/>
    </row>
    <row r="98" spans="1:17" ht="20.100000000000001" customHeight="1" x14ac:dyDescent="0.2">
      <c r="A98" s="6"/>
      <c r="B98" s="44"/>
      <c r="C98" s="42"/>
      <c r="D98" s="44"/>
      <c r="E98" s="41"/>
      <c r="F98" s="39">
        <f t="shared" si="3"/>
        <v>0</v>
      </c>
      <c r="G98" s="67"/>
      <c r="H98" s="39"/>
      <c r="I98" s="39">
        <f t="shared" si="4"/>
        <v>0</v>
      </c>
      <c r="J98" s="39"/>
      <c r="K98" s="52"/>
      <c r="L98" s="51"/>
      <c r="M98" s="51"/>
      <c r="N98" s="6"/>
      <c r="O98" s="6"/>
      <c r="P98" s="6"/>
      <c r="Q98" s="6"/>
    </row>
    <row r="99" spans="1:17" ht="20.100000000000001" customHeight="1" x14ac:dyDescent="0.2">
      <c r="A99" s="6"/>
      <c r="B99" s="44"/>
      <c r="C99" s="42"/>
      <c r="D99" s="44"/>
      <c r="E99" s="41"/>
      <c r="F99" s="39">
        <f t="shared" si="3"/>
        <v>0</v>
      </c>
      <c r="G99" s="67"/>
      <c r="H99" s="39"/>
      <c r="I99" s="39">
        <f t="shared" si="4"/>
        <v>0</v>
      </c>
      <c r="J99" s="39"/>
      <c r="K99" s="52"/>
      <c r="L99" s="51"/>
      <c r="M99" s="51"/>
      <c r="N99" s="6"/>
      <c r="O99" s="6"/>
      <c r="P99" s="6"/>
      <c r="Q99" s="6"/>
    </row>
    <row r="100" spans="1:17" ht="20.100000000000001" customHeight="1" x14ac:dyDescent="0.2">
      <c r="A100" s="6"/>
      <c r="B100" s="44"/>
      <c r="C100" s="42"/>
      <c r="D100" s="44"/>
      <c r="E100" s="41"/>
      <c r="F100" s="39">
        <f t="shared" si="3"/>
        <v>0</v>
      </c>
      <c r="G100" s="67"/>
      <c r="H100" s="39"/>
      <c r="I100" s="39">
        <f t="shared" si="4"/>
        <v>0</v>
      </c>
      <c r="J100" s="39"/>
      <c r="K100" s="52"/>
      <c r="L100" s="51"/>
      <c r="M100" s="51"/>
      <c r="N100" s="6"/>
      <c r="O100" s="6"/>
      <c r="P100" s="6"/>
      <c r="Q100" s="6"/>
    </row>
    <row r="101" spans="1:17" ht="20.100000000000001" customHeight="1" x14ac:dyDescent="0.2">
      <c r="A101" s="6"/>
      <c r="B101" s="44"/>
      <c r="C101" s="42"/>
      <c r="D101" s="44"/>
      <c r="E101" s="41"/>
      <c r="F101" s="39">
        <f t="shared" si="3"/>
        <v>0</v>
      </c>
      <c r="G101" s="67"/>
      <c r="H101" s="39"/>
      <c r="I101" s="39">
        <f t="shared" si="4"/>
        <v>0</v>
      </c>
      <c r="J101" s="39"/>
      <c r="K101" s="52"/>
      <c r="L101" s="51"/>
      <c r="M101" s="51"/>
      <c r="N101" s="6"/>
      <c r="O101" s="6"/>
      <c r="P101" s="6"/>
      <c r="Q101" s="6"/>
    </row>
    <row r="102" spans="1:17" ht="20.100000000000001" customHeight="1" x14ac:dyDescent="0.2">
      <c r="A102" s="6"/>
      <c r="B102" s="44"/>
      <c r="C102" s="42"/>
      <c r="D102" s="44"/>
      <c r="E102" s="41"/>
      <c r="F102" s="39">
        <f t="shared" si="3"/>
        <v>0</v>
      </c>
      <c r="G102" s="67"/>
      <c r="H102" s="39"/>
      <c r="I102" s="39">
        <f t="shared" si="4"/>
        <v>0</v>
      </c>
      <c r="J102" s="39"/>
      <c r="K102" s="52"/>
      <c r="L102" s="51"/>
      <c r="M102" s="51"/>
      <c r="N102" s="6"/>
      <c r="O102" s="6"/>
      <c r="P102" s="6"/>
      <c r="Q102" s="6"/>
    </row>
    <row r="103" spans="1:17" ht="20.100000000000001" customHeight="1" x14ac:dyDescent="0.2">
      <c r="A103" s="6"/>
      <c r="B103" s="44"/>
      <c r="C103" s="42"/>
      <c r="D103" s="44"/>
      <c r="E103" s="41"/>
      <c r="F103" s="39">
        <f t="shared" si="3"/>
        <v>0</v>
      </c>
      <c r="G103" s="67"/>
      <c r="H103" s="39"/>
      <c r="I103" s="39">
        <f t="shared" si="4"/>
        <v>0</v>
      </c>
      <c r="J103" s="39"/>
      <c r="K103" s="52"/>
      <c r="L103" s="51"/>
      <c r="M103" s="51"/>
      <c r="N103" s="6"/>
      <c r="O103" s="6"/>
      <c r="P103" s="6"/>
      <c r="Q103" s="6"/>
    </row>
    <row r="104" spans="1:17" ht="20.100000000000001" customHeight="1" x14ac:dyDescent="0.2">
      <c r="A104" s="6"/>
      <c r="B104" s="44"/>
      <c r="C104" s="42"/>
      <c r="D104" s="44"/>
      <c r="E104" s="41"/>
      <c r="F104" s="39">
        <f t="shared" si="3"/>
        <v>0</v>
      </c>
      <c r="G104" s="67"/>
      <c r="H104" s="39"/>
      <c r="I104" s="39">
        <f t="shared" si="4"/>
        <v>0</v>
      </c>
      <c r="J104" s="39"/>
      <c r="K104" s="52"/>
      <c r="L104" s="51"/>
      <c r="M104" s="51"/>
      <c r="N104" s="6"/>
      <c r="O104" s="6"/>
      <c r="P104" s="6"/>
      <c r="Q104" s="6"/>
    </row>
    <row r="105" spans="1:17" ht="20.100000000000001" customHeight="1" x14ac:dyDescent="0.2">
      <c r="A105" s="6"/>
      <c r="B105" s="44"/>
      <c r="C105" s="42"/>
      <c r="D105" s="44"/>
      <c r="E105" s="41"/>
      <c r="F105" s="39">
        <f t="shared" si="3"/>
        <v>0</v>
      </c>
      <c r="G105" s="67"/>
      <c r="H105" s="39"/>
      <c r="I105" s="39">
        <f t="shared" si="4"/>
        <v>0</v>
      </c>
      <c r="J105" s="39"/>
      <c r="K105" s="52"/>
      <c r="L105" s="51"/>
      <c r="M105" s="51"/>
      <c r="N105" s="6"/>
      <c r="O105" s="6"/>
      <c r="P105" s="6"/>
      <c r="Q105" s="6"/>
    </row>
    <row r="106" spans="1:17" ht="20.100000000000001" customHeight="1" x14ac:dyDescent="0.2">
      <c r="A106" s="6"/>
      <c r="B106" s="44"/>
      <c r="C106" s="42"/>
      <c r="D106" s="44"/>
      <c r="E106" s="41"/>
      <c r="F106" s="39">
        <f t="shared" si="3"/>
        <v>0</v>
      </c>
      <c r="G106" s="67"/>
      <c r="H106" s="39"/>
      <c r="I106" s="39">
        <f t="shared" si="4"/>
        <v>0</v>
      </c>
      <c r="J106" s="39"/>
      <c r="K106" s="52"/>
      <c r="L106" s="51"/>
      <c r="M106" s="51"/>
      <c r="N106" s="6"/>
      <c r="O106" s="6"/>
      <c r="P106" s="6"/>
      <c r="Q106" s="6"/>
    </row>
    <row r="107" spans="1:17" ht="20.100000000000001" customHeight="1" x14ac:dyDescent="0.2">
      <c r="A107" s="6"/>
      <c r="B107" s="44"/>
      <c r="C107" s="42"/>
      <c r="D107" s="44"/>
      <c r="E107" s="41"/>
      <c r="F107" s="39">
        <f t="shared" si="3"/>
        <v>0</v>
      </c>
      <c r="G107" s="67"/>
      <c r="H107" s="39"/>
      <c r="I107" s="39">
        <f t="shared" si="4"/>
        <v>0</v>
      </c>
      <c r="J107" s="39"/>
      <c r="K107" s="52"/>
      <c r="L107" s="51"/>
      <c r="M107" s="51"/>
      <c r="N107" s="6"/>
      <c r="O107" s="6"/>
      <c r="P107" s="6"/>
      <c r="Q107" s="6"/>
    </row>
    <row r="108" spans="1:17" ht="20.100000000000001" customHeight="1" x14ac:dyDescent="0.2">
      <c r="A108" s="6"/>
      <c r="B108" s="44"/>
      <c r="C108" s="42"/>
      <c r="D108" s="44"/>
      <c r="E108" s="41"/>
      <c r="F108" s="39">
        <f t="shared" si="3"/>
        <v>0</v>
      </c>
      <c r="G108" s="67"/>
      <c r="H108" s="39"/>
      <c r="I108" s="39">
        <f t="shared" si="4"/>
        <v>0</v>
      </c>
      <c r="J108" s="39"/>
      <c r="K108" s="52"/>
      <c r="L108" s="51"/>
      <c r="M108" s="51"/>
      <c r="N108" s="6"/>
      <c r="O108" s="6"/>
      <c r="P108" s="6"/>
      <c r="Q108" s="6"/>
    </row>
    <row r="109" spans="1:17" ht="20.100000000000001" customHeight="1" x14ac:dyDescent="0.2">
      <c r="A109" s="6"/>
      <c r="B109" s="44"/>
      <c r="C109" s="42"/>
      <c r="D109" s="44"/>
      <c r="E109" s="41"/>
      <c r="F109" s="39">
        <f t="shared" si="3"/>
        <v>0</v>
      </c>
      <c r="G109" s="67"/>
      <c r="H109" s="39"/>
      <c r="I109" s="39">
        <f t="shared" si="4"/>
        <v>0</v>
      </c>
      <c r="J109" s="39"/>
      <c r="K109" s="52"/>
      <c r="L109" s="51"/>
      <c r="M109" s="51"/>
      <c r="N109" s="6"/>
      <c r="O109" s="6"/>
      <c r="P109" s="6"/>
      <c r="Q109" s="6"/>
    </row>
    <row r="110" spans="1:17" ht="20.100000000000001" customHeight="1" x14ac:dyDescent="0.2">
      <c r="A110" s="6"/>
      <c r="B110" s="44"/>
      <c r="C110" s="42"/>
      <c r="D110" s="44"/>
      <c r="E110" s="41"/>
      <c r="F110" s="39">
        <f t="shared" si="3"/>
        <v>0</v>
      </c>
      <c r="G110" s="67"/>
      <c r="H110" s="39"/>
      <c r="I110" s="39">
        <f t="shared" si="4"/>
        <v>0</v>
      </c>
      <c r="J110" s="39"/>
      <c r="K110" s="52"/>
      <c r="L110" s="51"/>
      <c r="M110" s="51"/>
      <c r="N110" s="6"/>
      <c r="O110" s="6"/>
      <c r="P110" s="6"/>
      <c r="Q110" s="6"/>
    </row>
    <row r="111" spans="1:17" ht="20.100000000000001" customHeight="1" x14ac:dyDescent="0.2">
      <c r="A111" s="6"/>
      <c r="B111" s="44"/>
      <c r="C111" s="42"/>
      <c r="D111" s="44"/>
      <c r="E111" s="41"/>
      <c r="F111" s="39">
        <f t="shared" si="3"/>
        <v>0</v>
      </c>
      <c r="G111" s="67"/>
      <c r="H111" s="39"/>
      <c r="I111" s="39">
        <f t="shared" si="4"/>
        <v>0</v>
      </c>
      <c r="J111" s="39"/>
      <c r="K111" s="52"/>
      <c r="L111" s="51"/>
      <c r="M111" s="51"/>
      <c r="N111" s="6"/>
      <c r="O111" s="6"/>
      <c r="P111" s="6"/>
      <c r="Q111" s="6"/>
    </row>
    <row r="112" spans="1:17" ht="20.100000000000001" customHeight="1" x14ac:dyDescent="0.2">
      <c r="A112" s="6"/>
      <c r="B112" s="44"/>
      <c r="C112" s="42"/>
      <c r="D112" s="44"/>
      <c r="E112" s="41"/>
      <c r="F112" s="39">
        <f t="shared" si="3"/>
        <v>0</v>
      </c>
      <c r="G112" s="67"/>
      <c r="H112" s="39"/>
      <c r="I112" s="39">
        <f t="shared" si="4"/>
        <v>0</v>
      </c>
      <c r="J112" s="39"/>
      <c r="K112" s="52"/>
      <c r="L112" s="51"/>
      <c r="M112" s="51"/>
      <c r="N112" s="6"/>
      <c r="O112" s="6"/>
      <c r="P112" s="6"/>
      <c r="Q112" s="6"/>
    </row>
    <row r="113" spans="1:17" ht="20.100000000000001" customHeight="1" x14ac:dyDescent="0.2">
      <c r="A113" s="6"/>
      <c r="B113" s="44"/>
      <c r="C113" s="42"/>
      <c r="D113" s="44"/>
      <c r="E113" s="41"/>
      <c r="F113" s="39">
        <f t="shared" si="3"/>
        <v>0</v>
      </c>
      <c r="G113" s="67"/>
      <c r="H113" s="39"/>
      <c r="I113" s="39">
        <f t="shared" si="4"/>
        <v>0</v>
      </c>
      <c r="J113" s="39"/>
      <c r="K113" s="52"/>
      <c r="L113" s="51"/>
      <c r="M113" s="51"/>
      <c r="N113" s="6"/>
      <c r="O113" s="6"/>
      <c r="P113" s="6"/>
      <c r="Q113" s="6"/>
    </row>
    <row r="114" spans="1:17" ht="20.100000000000001" customHeight="1" x14ac:dyDescent="0.2">
      <c r="A114" s="6"/>
      <c r="B114" s="44"/>
      <c r="C114" s="42"/>
      <c r="D114" s="44"/>
      <c r="E114" s="41"/>
      <c r="F114" s="39">
        <f t="shared" si="3"/>
        <v>0</v>
      </c>
      <c r="G114" s="67"/>
      <c r="H114" s="39"/>
      <c r="I114" s="39">
        <f t="shared" si="4"/>
        <v>0</v>
      </c>
      <c r="J114" s="39"/>
      <c r="K114" s="52"/>
      <c r="L114" s="51"/>
      <c r="M114" s="51"/>
      <c r="N114" s="6"/>
      <c r="O114" s="6"/>
      <c r="P114" s="6"/>
      <c r="Q114" s="6"/>
    </row>
    <row r="115" spans="1:17" ht="20.100000000000001" customHeight="1" x14ac:dyDescent="0.2">
      <c r="A115" s="6"/>
      <c r="B115" s="44"/>
      <c r="C115" s="42"/>
      <c r="D115" s="44"/>
      <c r="E115" s="41"/>
      <c r="F115" s="39">
        <f t="shared" si="3"/>
        <v>0</v>
      </c>
      <c r="G115" s="67"/>
      <c r="H115" s="39"/>
      <c r="I115" s="39">
        <f t="shared" si="4"/>
        <v>0</v>
      </c>
      <c r="J115" s="39"/>
      <c r="K115" s="52"/>
      <c r="L115" s="51"/>
      <c r="M115" s="51"/>
      <c r="N115" s="6"/>
      <c r="O115" s="6"/>
      <c r="P115" s="6"/>
      <c r="Q115" s="6"/>
    </row>
    <row r="116" spans="1:17" ht="20.100000000000001" customHeight="1" x14ac:dyDescent="0.2">
      <c r="A116" s="6"/>
      <c r="B116" s="44"/>
      <c r="C116" s="42"/>
      <c r="D116" s="44"/>
      <c r="E116" s="41"/>
      <c r="F116" s="39">
        <f t="shared" si="3"/>
        <v>0</v>
      </c>
      <c r="G116" s="67"/>
      <c r="H116" s="39"/>
      <c r="I116" s="39">
        <f t="shared" si="4"/>
        <v>0</v>
      </c>
      <c r="J116" s="39"/>
      <c r="K116" s="52"/>
      <c r="L116" s="51"/>
      <c r="M116" s="51"/>
      <c r="N116" s="6"/>
      <c r="O116" s="6"/>
      <c r="P116" s="6"/>
      <c r="Q116" s="6"/>
    </row>
    <row r="117" spans="1:17" ht="20.100000000000001" customHeight="1" x14ac:dyDescent="0.2">
      <c r="A117" s="6"/>
      <c r="B117" s="44"/>
      <c r="C117" s="42"/>
      <c r="D117" s="44"/>
      <c r="E117" s="41"/>
      <c r="F117" s="39">
        <f t="shared" si="3"/>
        <v>0</v>
      </c>
      <c r="G117" s="67"/>
      <c r="H117" s="39"/>
      <c r="I117" s="39">
        <f t="shared" si="4"/>
        <v>0</v>
      </c>
      <c r="J117" s="39"/>
      <c r="K117" s="52"/>
      <c r="L117" s="51"/>
      <c r="M117" s="51"/>
      <c r="N117" s="6"/>
      <c r="O117" s="6"/>
      <c r="P117" s="6"/>
      <c r="Q117" s="6"/>
    </row>
    <row r="118" spans="1:17" ht="20.100000000000001" customHeight="1" x14ac:dyDescent="0.2">
      <c r="A118" s="6"/>
      <c r="B118" s="44"/>
      <c r="C118" s="42"/>
      <c r="D118" s="44"/>
      <c r="E118" s="41"/>
      <c r="F118" s="39">
        <f t="shared" si="3"/>
        <v>0</v>
      </c>
      <c r="G118" s="67"/>
      <c r="H118" s="39"/>
      <c r="I118" s="39">
        <f t="shared" si="4"/>
        <v>0</v>
      </c>
      <c r="J118" s="39"/>
      <c r="K118" s="52"/>
      <c r="L118" s="51"/>
      <c r="M118" s="51"/>
      <c r="N118" s="6"/>
      <c r="O118" s="6"/>
      <c r="P118" s="6"/>
      <c r="Q118" s="6"/>
    </row>
    <row r="119" spans="1:17" ht="20.100000000000001" customHeight="1" x14ac:dyDescent="0.2">
      <c r="A119" s="6"/>
      <c r="B119" s="44"/>
      <c r="C119" s="42"/>
      <c r="D119" s="44"/>
      <c r="E119" s="41"/>
      <c r="F119" s="39">
        <f t="shared" si="3"/>
        <v>0</v>
      </c>
      <c r="G119" s="67"/>
      <c r="H119" s="39"/>
      <c r="I119" s="39">
        <f t="shared" si="4"/>
        <v>0</v>
      </c>
      <c r="J119" s="39"/>
      <c r="K119" s="52"/>
      <c r="L119" s="51"/>
      <c r="M119" s="51"/>
      <c r="N119" s="6"/>
      <c r="O119" s="6"/>
      <c r="P119" s="6"/>
      <c r="Q119" s="6"/>
    </row>
    <row r="120" spans="1:17" ht="20.100000000000001" customHeight="1" x14ac:dyDescent="0.2">
      <c r="A120" s="6"/>
      <c r="B120" s="44"/>
      <c r="C120" s="42"/>
      <c r="D120" s="44"/>
      <c r="E120" s="41"/>
      <c r="F120" s="39">
        <f t="shared" si="3"/>
        <v>0</v>
      </c>
      <c r="G120" s="67"/>
      <c r="H120" s="39"/>
      <c r="I120" s="39">
        <f t="shared" si="4"/>
        <v>0</v>
      </c>
      <c r="J120" s="39"/>
      <c r="K120" s="52"/>
      <c r="L120" s="51"/>
      <c r="M120" s="51"/>
      <c r="N120" s="6"/>
      <c r="O120" s="6"/>
      <c r="P120" s="6"/>
      <c r="Q120" s="6"/>
    </row>
    <row r="121" spans="1:17" ht="20.100000000000001" customHeight="1" x14ac:dyDescent="0.2">
      <c r="A121" s="6"/>
      <c r="B121" s="44"/>
      <c r="C121" s="42"/>
      <c r="D121" s="44"/>
      <c r="E121" s="41"/>
      <c r="F121" s="39">
        <f t="shared" ref="F121:F144" si="5">D121+E121-B121-C121</f>
        <v>0</v>
      </c>
      <c r="G121" s="67"/>
      <c r="H121" s="39"/>
      <c r="I121" s="39">
        <f t="shared" si="4"/>
        <v>0</v>
      </c>
      <c r="J121" s="39"/>
      <c r="K121" s="52"/>
      <c r="L121" s="51"/>
      <c r="M121" s="51"/>
      <c r="N121" s="6"/>
      <c r="O121" s="6"/>
      <c r="P121" s="6"/>
      <c r="Q121" s="6"/>
    </row>
    <row r="122" spans="1:17" ht="20.100000000000001" customHeight="1" x14ac:dyDescent="0.2">
      <c r="A122" s="6"/>
      <c r="B122" s="44"/>
      <c r="C122" s="42"/>
      <c r="D122" s="44"/>
      <c r="E122" s="41"/>
      <c r="F122" s="39">
        <f t="shared" si="5"/>
        <v>0</v>
      </c>
      <c r="G122" s="67"/>
      <c r="H122" s="39"/>
      <c r="I122" s="39">
        <f t="shared" si="4"/>
        <v>0</v>
      </c>
      <c r="J122" s="39"/>
      <c r="K122" s="52"/>
      <c r="L122" s="51"/>
      <c r="M122" s="51"/>
      <c r="N122" s="6"/>
      <c r="O122" s="6"/>
      <c r="P122" s="6"/>
      <c r="Q122" s="6"/>
    </row>
    <row r="123" spans="1:17" ht="20.100000000000001" customHeight="1" x14ac:dyDescent="0.2">
      <c r="A123" s="6"/>
      <c r="B123" s="44"/>
      <c r="C123" s="42"/>
      <c r="D123" s="44"/>
      <c r="E123" s="41"/>
      <c r="F123" s="39">
        <f t="shared" si="5"/>
        <v>0</v>
      </c>
      <c r="G123" s="67"/>
      <c r="H123" s="39"/>
      <c r="I123" s="39">
        <f t="shared" si="4"/>
        <v>0</v>
      </c>
      <c r="J123" s="39"/>
      <c r="K123" s="52"/>
      <c r="L123" s="51"/>
      <c r="M123" s="51"/>
      <c r="N123" s="6"/>
      <c r="O123" s="6"/>
      <c r="P123" s="6"/>
      <c r="Q123" s="6"/>
    </row>
    <row r="124" spans="1:17" ht="20.100000000000001" customHeight="1" x14ac:dyDescent="0.2">
      <c r="A124" s="6"/>
      <c r="B124" s="44"/>
      <c r="C124" s="42"/>
      <c r="D124" s="44"/>
      <c r="E124" s="41"/>
      <c r="F124" s="39">
        <f t="shared" si="5"/>
        <v>0</v>
      </c>
      <c r="G124" s="67"/>
      <c r="H124" s="39"/>
      <c r="I124" s="39">
        <f t="shared" si="4"/>
        <v>0</v>
      </c>
      <c r="J124" s="39"/>
      <c r="K124" s="52"/>
      <c r="L124" s="51"/>
      <c r="M124" s="51"/>
      <c r="N124" s="6"/>
      <c r="O124" s="6"/>
      <c r="P124" s="6"/>
      <c r="Q124" s="6"/>
    </row>
    <row r="125" spans="1:17" ht="20.100000000000001" customHeight="1" x14ac:dyDescent="0.2">
      <c r="A125" s="6"/>
      <c r="B125" s="44"/>
      <c r="C125" s="42"/>
      <c r="D125" s="44"/>
      <c r="E125" s="41"/>
      <c r="F125" s="39">
        <f t="shared" si="5"/>
        <v>0</v>
      </c>
      <c r="G125" s="67"/>
      <c r="H125" s="39"/>
      <c r="I125" s="39">
        <f t="shared" si="4"/>
        <v>0</v>
      </c>
      <c r="J125" s="39"/>
      <c r="K125" s="52"/>
      <c r="L125" s="51"/>
      <c r="M125" s="51"/>
      <c r="N125" s="6"/>
      <c r="O125" s="6"/>
      <c r="P125" s="6"/>
      <c r="Q125" s="6"/>
    </row>
    <row r="126" spans="1:17" ht="20.100000000000001" customHeight="1" x14ac:dyDescent="0.2">
      <c r="A126" s="6"/>
      <c r="B126" s="44"/>
      <c r="C126" s="42"/>
      <c r="D126" s="44"/>
      <c r="E126" s="41"/>
      <c r="F126" s="39">
        <f t="shared" si="5"/>
        <v>0</v>
      </c>
      <c r="G126" s="67"/>
      <c r="H126" s="39"/>
      <c r="I126" s="39">
        <f t="shared" si="4"/>
        <v>0</v>
      </c>
      <c r="J126" s="39"/>
      <c r="K126" s="52"/>
      <c r="L126" s="51"/>
      <c r="M126" s="51"/>
      <c r="N126" s="6"/>
      <c r="O126" s="6"/>
      <c r="P126" s="6"/>
      <c r="Q126" s="6"/>
    </row>
    <row r="127" spans="1:17" ht="20.100000000000001" customHeight="1" x14ac:dyDescent="0.2">
      <c r="A127" s="6"/>
      <c r="B127" s="44"/>
      <c r="C127" s="42"/>
      <c r="D127" s="44"/>
      <c r="E127" s="41"/>
      <c r="F127" s="39">
        <f t="shared" si="5"/>
        <v>0</v>
      </c>
      <c r="G127" s="67"/>
      <c r="H127" s="39"/>
      <c r="I127" s="39">
        <f t="shared" si="4"/>
        <v>0</v>
      </c>
      <c r="J127" s="39"/>
      <c r="K127" s="52"/>
      <c r="L127" s="51"/>
      <c r="M127" s="51"/>
      <c r="N127" s="6"/>
      <c r="O127" s="6"/>
      <c r="P127" s="6"/>
      <c r="Q127" s="6"/>
    </row>
    <row r="128" spans="1:17" ht="20.100000000000001" customHeight="1" x14ac:dyDescent="0.2">
      <c r="A128" s="6"/>
      <c r="B128" s="44"/>
      <c r="C128" s="42"/>
      <c r="D128" s="44"/>
      <c r="E128" s="41"/>
      <c r="F128" s="39">
        <f t="shared" si="5"/>
        <v>0</v>
      </c>
      <c r="G128" s="67"/>
      <c r="H128" s="39"/>
      <c r="I128" s="39">
        <f t="shared" si="4"/>
        <v>0</v>
      </c>
      <c r="J128" s="39"/>
      <c r="K128" s="52"/>
      <c r="L128" s="51"/>
      <c r="M128" s="51"/>
      <c r="N128" s="6"/>
      <c r="O128" s="6"/>
      <c r="P128" s="6"/>
      <c r="Q128" s="6"/>
    </row>
    <row r="129" spans="1:17" ht="20.100000000000001" customHeight="1" x14ac:dyDescent="0.2">
      <c r="A129" s="6"/>
      <c r="B129" s="44"/>
      <c r="C129" s="42"/>
      <c r="D129" s="44"/>
      <c r="E129" s="41"/>
      <c r="F129" s="39">
        <f t="shared" si="5"/>
        <v>0</v>
      </c>
      <c r="G129" s="67"/>
      <c r="H129" s="39"/>
      <c r="I129" s="39">
        <f t="shared" si="4"/>
        <v>0</v>
      </c>
      <c r="J129" s="39"/>
      <c r="K129" s="52"/>
      <c r="L129" s="51"/>
      <c r="M129" s="51"/>
      <c r="N129" s="6"/>
      <c r="O129" s="6"/>
      <c r="P129" s="6"/>
      <c r="Q129" s="6"/>
    </row>
    <row r="130" spans="1:17" ht="20.100000000000001" customHeight="1" x14ac:dyDescent="0.2">
      <c r="A130" s="6"/>
      <c r="B130" s="44"/>
      <c r="C130" s="42"/>
      <c r="D130" s="44"/>
      <c r="E130" s="41"/>
      <c r="F130" s="39">
        <f t="shared" si="5"/>
        <v>0</v>
      </c>
      <c r="G130" s="67"/>
      <c r="H130" s="39"/>
      <c r="I130" s="39">
        <f t="shared" si="4"/>
        <v>0</v>
      </c>
      <c r="J130" s="39"/>
      <c r="K130" s="52"/>
      <c r="L130" s="51"/>
      <c r="M130" s="51"/>
      <c r="N130" s="6"/>
      <c r="O130" s="6"/>
      <c r="P130" s="6"/>
      <c r="Q130" s="6"/>
    </row>
    <row r="131" spans="1:17" ht="20.100000000000001" customHeight="1" x14ac:dyDescent="0.2">
      <c r="A131" s="6"/>
      <c r="B131" s="44"/>
      <c r="C131" s="42"/>
      <c r="D131" s="44"/>
      <c r="E131" s="41"/>
      <c r="F131" s="39">
        <f t="shared" si="5"/>
        <v>0</v>
      </c>
      <c r="G131" s="67"/>
      <c r="H131" s="39"/>
      <c r="I131" s="39">
        <f t="shared" si="4"/>
        <v>0</v>
      </c>
      <c r="J131" s="39"/>
      <c r="K131" s="52"/>
      <c r="L131" s="51"/>
      <c r="M131" s="51"/>
      <c r="N131" s="6"/>
      <c r="O131" s="6"/>
      <c r="P131" s="6"/>
      <c r="Q131" s="6"/>
    </row>
    <row r="132" spans="1:17" ht="20.100000000000001" customHeight="1" x14ac:dyDescent="0.2">
      <c r="A132" s="6"/>
      <c r="B132" s="44"/>
      <c r="C132" s="42"/>
      <c r="D132" s="44"/>
      <c r="E132" s="41"/>
      <c r="F132" s="39">
        <f t="shared" si="5"/>
        <v>0</v>
      </c>
      <c r="G132" s="67"/>
      <c r="H132" s="39"/>
      <c r="I132" s="39">
        <f t="shared" ref="I132:I195" si="6">G132+H132-D132-E132</f>
        <v>0</v>
      </c>
      <c r="J132" s="39"/>
      <c r="K132" s="52"/>
      <c r="L132" s="51"/>
      <c r="M132" s="51"/>
      <c r="N132" s="6"/>
      <c r="O132" s="6"/>
      <c r="P132" s="6"/>
      <c r="Q132" s="6"/>
    </row>
    <row r="133" spans="1:17" ht="20.100000000000001" customHeight="1" x14ac:dyDescent="0.2">
      <c r="A133" s="6"/>
      <c r="B133" s="44"/>
      <c r="C133" s="42"/>
      <c r="D133" s="44"/>
      <c r="E133" s="41"/>
      <c r="F133" s="39">
        <f t="shared" si="5"/>
        <v>0</v>
      </c>
      <c r="G133" s="67"/>
      <c r="H133" s="39"/>
      <c r="I133" s="39">
        <f t="shared" si="6"/>
        <v>0</v>
      </c>
      <c r="J133" s="39"/>
      <c r="K133" s="52"/>
      <c r="L133" s="51"/>
      <c r="M133" s="51"/>
      <c r="N133" s="6"/>
      <c r="O133" s="6"/>
      <c r="P133" s="6"/>
      <c r="Q133" s="6"/>
    </row>
    <row r="134" spans="1:17" ht="20.100000000000001" customHeight="1" x14ac:dyDescent="0.2">
      <c r="A134" s="6"/>
      <c r="B134" s="44"/>
      <c r="C134" s="42"/>
      <c r="D134" s="44"/>
      <c r="E134" s="41"/>
      <c r="F134" s="39">
        <f t="shared" si="5"/>
        <v>0</v>
      </c>
      <c r="G134" s="67"/>
      <c r="H134" s="39"/>
      <c r="I134" s="39">
        <f t="shared" si="6"/>
        <v>0</v>
      </c>
      <c r="J134" s="39"/>
      <c r="K134" s="52"/>
      <c r="L134" s="51"/>
      <c r="M134" s="51"/>
      <c r="N134" s="6"/>
      <c r="O134" s="6"/>
      <c r="P134" s="6"/>
      <c r="Q134" s="6"/>
    </row>
    <row r="135" spans="1:17" ht="20.100000000000001" customHeight="1" x14ac:dyDescent="0.2">
      <c r="A135" s="6"/>
      <c r="B135" s="44"/>
      <c r="C135" s="42"/>
      <c r="D135" s="44"/>
      <c r="E135" s="41"/>
      <c r="F135" s="39">
        <f t="shared" si="5"/>
        <v>0</v>
      </c>
      <c r="G135" s="67"/>
      <c r="H135" s="39"/>
      <c r="I135" s="39">
        <f t="shared" si="6"/>
        <v>0</v>
      </c>
      <c r="J135" s="39"/>
      <c r="K135" s="52"/>
      <c r="L135" s="51"/>
      <c r="M135" s="51"/>
      <c r="N135" s="6"/>
      <c r="O135" s="6"/>
      <c r="P135" s="6"/>
      <c r="Q135" s="6"/>
    </row>
    <row r="136" spans="1:17" ht="20.100000000000001" customHeight="1" x14ac:dyDescent="0.2">
      <c r="A136" s="6"/>
      <c r="B136" s="44"/>
      <c r="C136" s="42"/>
      <c r="D136" s="44"/>
      <c r="E136" s="41"/>
      <c r="F136" s="39">
        <f t="shared" si="5"/>
        <v>0</v>
      </c>
      <c r="G136" s="67"/>
      <c r="H136" s="39"/>
      <c r="I136" s="39">
        <f t="shared" si="6"/>
        <v>0</v>
      </c>
      <c r="J136" s="39"/>
      <c r="K136" s="52"/>
      <c r="L136" s="51"/>
      <c r="M136" s="51"/>
      <c r="N136" s="6"/>
      <c r="O136" s="6"/>
      <c r="P136" s="6"/>
      <c r="Q136" s="6"/>
    </row>
    <row r="137" spans="1:17" ht="20.100000000000001" customHeight="1" x14ac:dyDescent="0.2">
      <c r="A137" s="6"/>
      <c r="B137" s="44"/>
      <c r="C137" s="42"/>
      <c r="D137" s="44"/>
      <c r="E137" s="41"/>
      <c r="F137" s="39">
        <f t="shared" si="5"/>
        <v>0</v>
      </c>
      <c r="G137" s="67"/>
      <c r="H137" s="39"/>
      <c r="I137" s="39">
        <f t="shared" si="6"/>
        <v>0</v>
      </c>
      <c r="J137" s="39"/>
      <c r="K137" s="52"/>
      <c r="L137" s="51"/>
      <c r="M137" s="51"/>
      <c r="N137" s="6"/>
      <c r="O137" s="6"/>
      <c r="P137" s="6"/>
      <c r="Q137" s="6"/>
    </row>
    <row r="138" spans="1:17" ht="20.100000000000001" customHeight="1" x14ac:dyDescent="0.2">
      <c r="A138" s="6"/>
      <c r="B138" s="44"/>
      <c r="C138" s="42"/>
      <c r="D138" s="44"/>
      <c r="E138" s="41"/>
      <c r="F138" s="39">
        <f t="shared" si="5"/>
        <v>0</v>
      </c>
      <c r="G138" s="67"/>
      <c r="H138" s="39"/>
      <c r="I138" s="39">
        <f t="shared" si="6"/>
        <v>0</v>
      </c>
      <c r="J138" s="39"/>
      <c r="K138" s="52"/>
      <c r="L138" s="51"/>
      <c r="M138" s="51"/>
      <c r="N138" s="6"/>
      <c r="O138" s="6"/>
      <c r="P138" s="6"/>
      <c r="Q138" s="6"/>
    </row>
    <row r="139" spans="1:17" ht="20.100000000000001" customHeight="1" x14ac:dyDescent="0.2">
      <c r="A139" s="6"/>
      <c r="B139" s="44"/>
      <c r="C139" s="42"/>
      <c r="D139" s="44"/>
      <c r="E139" s="41"/>
      <c r="F139" s="39">
        <f t="shared" si="5"/>
        <v>0</v>
      </c>
      <c r="G139" s="67"/>
      <c r="H139" s="39"/>
      <c r="I139" s="39">
        <f t="shared" si="6"/>
        <v>0</v>
      </c>
      <c r="J139" s="39"/>
      <c r="K139" s="52"/>
      <c r="L139" s="51"/>
      <c r="M139" s="51"/>
      <c r="N139" s="6"/>
      <c r="O139" s="6"/>
      <c r="P139" s="6"/>
      <c r="Q139" s="6"/>
    </row>
    <row r="140" spans="1:17" ht="20.100000000000001" customHeight="1" x14ac:dyDescent="0.2">
      <c r="A140" s="6"/>
      <c r="B140" s="44"/>
      <c r="C140" s="42"/>
      <c r="D140" s="44"/>
      <c r="E140" s="41"/>
      <c r="F140" s="39">
        <f t="shared" si="5"/>
        <v>0</v>
      </c>
      <c r="G140" s="67"/>
      <c r="H140" s="39"/>
      <c r="I140" s="39">
        <f t="shared" si="6"/>
        <v>0</v>
      </c>
      <c r="J140" s="39"/>
      <c r="K140" s="52"/>
      <c r="L140" s="51"/>
      <c r="M140" s="51"/>
      <c r="N140" s="6"/>
      <c r="O140" s="6"/>
      <c r="P140" s="6"/>
      <c r="Q140" s="6"/>
    </row>
    <row r="141" spans="1:17" ht="20.100000000000001" customHeight="1" x14ac:dyDescent="0.2">
      <c r="A141" s="6"/>
      <c r="B141" s="44"/>
      <c r="C141" s="42"/>
      <c r="D141" s="44"/>
      <c r="E141" s="41"/>
      <c r="F141" s="39">
        <f t="shared" si="5"/>
        <v>0</v>
      </c>
      <c r="G141" s="67"/>
      <c r="H141" s="39"/>
      <c r="I141" s="39">
        <f t="shared" si="6"/>
        <v>0</v>
      </c>
      <c r="J141" s="39"/>
      <c r="K141" s="52"/>
      <c r="L141" s="51"/>
      <c r="M141" s="51"/>
      <c r="N141" s="6"/>
      <c r="O141" s="6"/>
      <c r="P141" s="6"/>
      <c r="Q141" s="6"/>
    </row>
    <row r="142" spans="1:17" ht="20.100000000000001" customHeight="1" x14ac:dyDescent="0.2">
      <c r="A142" s="6"/>
      <c r="B142" s="44"/>
      <c r="C142" s="42"/>
      <c r="D142" s="44"/>
      <c r="E142" s="41"/>
      <c r="F142" s="39">
        <f t="shared" si="5"/>
        <v>0</v>
      </c>
      <c r="G142" s="67"/>
      <c r="H142" s="39"/>
      <c r="I142" s="39">
        <f t="shared" si="6"/>
        <v>0</v>
      </c>
      <c r="J142" s="39"/>
      <c r="K142" s="52"/>
      <c r="L142" s="51"/>
      <c r="M142" s="51"/>
      <c r="N142" s="6"/>
      <c r="O142" s="6"/>
      <c r="P142" s="6"/>
      <c r="Q142" s="6"/>
    </row>
    <row r="143" spans="1:17" ht="20.100000000000001" customHeight="1" x14ac:dyDescent="0.2">
      <c r="A143" s="6"/>
      <c r="B143" s="44"/>
      <c r="C143" s="42"/>
      <c r="D143" s="44"/>
      <c r="E143" s="41"/>
      <c r="F143" s="39">
        <f t="shared" si="5"/>
        <v>0</v>
      </c>
      <c r="G143" s="67"/>
      <c r="H143" s="39"/>
      <c r="I143" s="39">
        <f t="shared" si="6"/>
        <v>0</v>
      </c>
      <c r="J143" s="39"/>
      <c r="K143" s="52"/>
      <c r="L143" s="51"/>
      <c r="M143" s="51"/>
      <c r="N143" s="6"/>
      <c r="O143" s="6"/>
      <c r="P143" s="6"/>
      <c r="Q143" s="6"/>
    </row>
    <row r="144" spans="1:17" ht="20.100000000000001" customHeight="1" x14ac:dyDescent="0.2">
      <c r="A144" s="6"/>
      <c r="B144" s="44"/>
      <c r="C144" s="42"/>
      <c r="D144" s="44"/>
      <c r="E144" s="41"/>
      <c r="F144" s="39">
        <f t="shared" si="5"/>
        <v>0</v>
      </c>
      <c r="G144" s="67"/>
      <c r="H144" s="39"/>
      <c r="I144" s="39">
        <f t="shared" si="6"/>
        <v>0</v>
      </c>
      <c r="J144" s="39"/>
      <c r="K144" s="52"/>
      <c r="L144" s="51"/>
      <c r="M144" s="51"/>
      <c r="N144" s="6"/>
      <c r="O144" s="6"/>
      <c r="P144" s="6"/>
      <c r="Q144" s="6"/>
    </row>
    <row r="145" spans="1:17" ht="20.100000000000001" customHeight="1" x14ac:dyDescent="0.2">
      <c r="A145" s="6"/>
      <c r="B145" s="44"/>
      <c r="C145" s="42"/>
      <c r="D145" s="44"/>
      <c r="E145" s="41"/>
      <c r="F145" s="39">
        <f t="shared" ref="F145:F168" si="7">D145+E145-B145-C145</f>
        <v>0</v>
      </c>
      <c r="G145" s="67"/>
      <c r="H145" s="39"/>
      <c r="I145" s="39">
        <f t="shared" si="6"/>
        <v>0</v>
      </c>
      <c r="J145" s="39"/>
      <c r="K145" s="52"/>
      <c r="L145" s="51"/>
      <c r="M145" s="51"/>
      <c r="N145" s="6"/>
      <c r="O145" s="6"/>
      <c r="P145" s="6"/>
      <c r="Q145" s="6"/>
    </row>
    <row r="146" spans="1:17" ht="20.100000000000001" customHeight="1" x14ac:dyDescent="0.2">
      <c r="A146" s="6"/>
      <c r="B146" s="44"/>
      <c r="C146" s="42"/>
      <c r="D146" s="44"/>
      <c r="E146" s="41"/>
      <c r="F146" s="39">
        <f t="shared" si="7"/>
        <v>0</v>
      </c>
      <c r="G146" s="67"/>
      <c r="H146" s="39"/>
      <c r="I146" s="39">
        <f t="shared" si="6"/>
        <v>0</v>
      </c>
      <c r="J146" s="39"/>
      <c r="K146" s="52"/>
      <c r="L146" s="51"/>
      <c r="M146" s="51"/>
      <c r="N146" s="6"/>
      <c r="O146" s="6"/>
      <c r="P146" s="6"/>
      <c r="Q146" s="6"/>
    </row>
    <row r="147" spans="1:17" ht="20.100000000000001" customHeight="1" x14ac:dyDescent="0.2">
      <c r="A147" s="6"/>
      <c r="B147" s="44"/>
      <c r="C147" s="42"/>
      <c r="D147" s="44"/>
      <c r="E147" s="41"/>
      <c r="F147" s="39">
        <f t="shared" si="7"/>
        <v>0</v>
      </c>
      <c r="G147" s="67"/>
      <c r="H147" s="39"/>
      <c r="I147" s="39">
        <f t="shared" si="6"/>
        <v>0</v>
      </c>
      <c r="J147" s="39"/>
      <c r="K147" s="52"/>
      <c r="L147" s="51"/>
      <c r="M147" s="51"/>
      <c r="N147" s="6"/>
      <c r="O147" s="6"/>
      <c r="P147" s="6"/>
      <c r="Q147" s="6"/>
    </row>
    <row r="148" spans="1:17" ht="20.100000000000001" customHeight="1" x14ac:dyDescent="0.2">
      <c r="A148" s="6"/>
      <c r="B148" s="44"/>
      <c r="C148" s="42"/>
      <c r="D148" s="44"/>
      <c r="E148" s="41"/>
      <c r="F148" s="39">
        <f t="shared" si="7"/>
        <v>0</v>
      </c>
      <c r="G148" s="67"/>
      <c r="H148" s="39"/>
      <c r="I148" s="39">
        <f t="shared" si="6"/>
        <v>0</v>
      </c>
      <c r="J148" s="39"/>
      <c r="K148" s="52"/>
      <c r="L148" s="51"/>
      <c r="M148" s="51"/>
      <c r="N148" s="6"/>
      <c r="O148" s="6"/>
      <c r="P148" s="6"/>
      <c r="Q148" s="6"/>
    </row>
    <row r="149" spans="1:17" ht="20.100000000000001" customHeight="1" x14ac:dyDescent="0.2">
      <c r="A149" s="6"/>
      <c r="B149" s="44"/>
      <c r="C149" s="42"/>
      <c r="D149" s="44"/>
      <c r="E149" s="41"/>
      <c r="F149" s="39">
        <f t="shared" si="7"/>
        <v>0</v>
      </c>
      <c r="G149" s="67"/>
      <c r="H149" s="39"/>
      <c r="I149" s="39">
        <f t="shared" si="6"/>
        <v>0</v>
      </c>
      <c r="J149" s="39"/>
      <c r="K149" s="52"/>
      <c r="L149" s="51"/>
      <c r="M149" s="51"/>
      <c r="N149" s="6"/>
      <c r="O149" s="6"/>
      <c r="P149" s="6"/>
      <c r="Q149" s="6"/>
    </row>
    <row r="150" spans="1:17" ht="20.100000000000001" customHeight="1" x14ac:dyDescent="0.2">
      <c r="A150" s="6"/>
      <c r="B150" s="44"/>
      <c r="C150" s="42"/>
      <c r="D150" s="44"/>
      <c r="E150" s="41"/>
      <c r="F150" s="39">
        <f t="shared" si="7"/>
        <v>0</v>
      </c>
      <c r="G150" s="67"/>
      <c r="H150" s="39"/>
      <c r="I150" s="39">
        <f t="shared" si="6"/>
        <v>0</v>
      </c>
      <c r="J150" s="39"/>
      <c r="K150" s="52"/>
      <c r="L150" s="51"/>
      <c r="M150" s="51"/>
      <c r="N150" s="6"/>
      <c r="O150" s="6"/>
      <c r="P150" s="6"/>
      <c r="Q150" s="6"/>
    </row>
    <row r="151" spans="1:17" ht="20.100000000000001" customHeight="1" x14ac:dyDescent="0.2">
      <c r="A151" s="6"/>
      <c r="B151" s="44"/>
      <c r="C151" s="42"/>
      <c r="D151" s="44"/>
      <c r="E151" s="41"/>
      <c r="F151" s="39">
        <f t="shared" si="7"/>
        <v>0</v>
      </c>
      <c r="G151" s="67"/>
      <c r="H151" s="39"/>
      <c r="I151" s="39">
        <f t="shared" si="6"/>
        <v>0</v>
      </c>
      <c r="J151" s="39"/>
      <c r="K151" s="52"/>
      <c r="L151" s="51"/>
      <c r="M151" s="51"/>
      <c r="N151" s="6"/>
      <c r="O151" s="6"/>
      <c r="P151" s="6"/>
      <c r="Q151" s="6"/>
    </row>
    <row r="152" spans="1:17" ht="20.100000000000001" customHeight="1" x14ac:dyDescent="0.2">
      <c r="A152" s="6"/>
      <c r="B152" s="44"/>
      <c r="C152" s="42"/>
      <c r="D152" s="44"/>
      <c r="E152" s="41"/>
      <c r="F152" s="39">
        <f t="shared" si="7"/>
        <v>0</v>
      </c>
      <c r="G152" s="67"/>
      <c r="H152" s="39"/>
      <c r="I152" s="39">
        <f t="shared" si="6"/>
        <v>0</v>
      </c>
      <c r="J152" s="39"/>
      <c r="K152" s="52"/>
      <c r="L152" s="51"/>
      <c r="M152" s="51"/>
      <c r="N152" s="6"/>
      <c r="O152" s="6"/>
      <c r="P152" s="6"/>
      <c r="Q152" s="6"/>
    </row>
    <row r="153" spans="1:17" ht="20.100000000000001" customHeight="1" x14ac:dyDescent="0.2">
      <c r="A153" s="6"/>
      <c r="B153" s="44"/>
      <c r="C153" s="42"/>
      <c r="D153" s="44"/>
      <c r="E153" s="41"/>
      <c r="F153" s="39">
        <f t="shared" si="7"/>
        <v>0</v>
      </c>
      <c r="G153" s="67"/>
      <c r="H153" s="39"/>
      <c r="I153" s="39">
        <f t="shared" si="6"/>
        <v>0</v>
      </c>
      <c r="J153" s="39"/>
      <c r="K153" s="52"/>
      <c r="L153" s="51"/>
      <c r="M153" s="51"/>
      <c r="N153" s="6"/>
      <c r="O153" s="6"/>
      <c r="P153" s="6"/>
      <c r="Q153" s="6"/>
    </row>
    <row r="154" spans="1:17" ht="20.100000000000001" customHeight="1" x14ac:dyDescent="0.2">
      <c r="A154" s="6"/>
      <c r="B154" s="44"/>
      <c r="C154" s="42"/>
      <c r="D154" s="44"/>
      <c r="E154" s="41"/>
      <c r="F154" s="39">
        <f t="shared" si="7"/>
        <v>0</v>
      </c>
      <c r="G154" s="67"/>
      <c r="H154" s="39"/>
      <c r="I154" s="39">
        <f t="shared" si="6"/>
        <v>0</v>
      </c>
      <c r="J154" s="39"/>
      <c r="K154" s="52"/>
      <c r="L154" s="51"/>
      <c r="M154" s="51"/>
      <c r="N154" s="6"/>
      <c r="O154" s="6"/>
      <c r="P154" s="6"/>
      <c r="Q154" s="6"/>
    </row>
    <row r="155" spans="1:17" ht="20.100000000000001" customHeight="1" x14ac:dyDescent="0.2">
      <c r="A155" s="6"/>
      <c r="B155" s="44"/>
      <c r="C155" s="42"/>
      <c r="D155" s="44"/>
      <c r="E155" s="41"/>
      <c r="F155" s="39">
        <f t="shared" si="7"/>
        <v>0</v>
      </c>
      <c r="G155" s="67"/>
      <c r="H155" s="39"/>
      <c r="I155" s="39">
        <f t="shared" si="6"/>
        <v>0</v>
      </c>
      <c r="J155" s="39"/>
      <c r="K155" s="52"/>
      <c r="L155" s="51"/>
      <c r="M155" s="51"/>
      <c r="N155" s="6"/>
      <c r="O155" s="6"/>
      <c r="P155" s="6"/>
      <c r="Q155" s="6"/>
    </row>
    <row r="156" spans="1:17" ht="20.100000000000001" customHeight="1" x14ac:dyDescent="0.2">
      <c r="A156" s="6"/>
      <c r="B156" s="44"/>
      <c r="C156" s="42"/>
      <c r="D156" s="44"/>
      <c r="E156" s="41"/>
      <c r="F156" s="39">
        <f t="shared" si="7"/>
        <v>0</v>
      </c>
      <c r="G156" s="67"/>
      <c r="H156" s="39"/>
      <c r="I156" s="39">
        <f t="shared" si="6"/>
        <v>0</v>
      </c>
      <c r="J156" s="39"/>
      <c r="K156" s="52"/>
      <c r="L156" s="51"/>
      <c r="M156" s="51"/>
      <c r="N156" s="6"/>
      <c r="O156" s="6"/>
      <c r="P156" s="6"/>
      <c r="Q156" s="6"/>
    </row>
    <row r="157" spans="1:17" ht="20.100000000000001" customHeight="1" x14ac:dyDescent="0.2">
      <c r="A157" s="6"/>
      <c r="B157" s="44"/>
      <c r="C157" s="42"/>
      <c r="D157" s="44"/>
      <c r="E157" s="41"/>
      <c r="F157" s="39">
        <f t="shared" si="7"/>
        <v>0</v>
      </c>
      <c r="G157" s="67"/>
      <c r="H157" s="39"/>
      <c r="I157" s="39">
        <f t="shared" si="6"/>
        <v>0</v>
      </c>
      <c r="J157" s="39"/>
      <c r="K157" s="52"/>
      <c r="L157" s="51"/>
      <c r="M157" s="51"/>
      <c r="N157" s="6"/>
      <c r="O157" s="6"/>
      <c r="P157" s="6"/>
      <c r="Q157" s="6"/>
    </row>
    <row r="158" spans="1:17" ht="20.100000000000001" customHeight="1" x14ac:dyDescent="0.2">
      <c r="A158" s="6"/>
      <c r="B158" s="44"/>
      <c r="C158" s="42"/>
      <c r="D158" s="44"/>
      <c r="E158" s="41"/>
      <c r="F158" s="39">
        <f t="shared" si="7"/>
        <v>0</v>
      </c>
      <c r="G158" s="67"/>
      <c r="H158" s="39"/>
      <c r="I158" s="39">
        <f t="shared" si="6"/>
        <v>0</v>
      </c>
      <c r="J158" s="39"/>
      <c r="K158" s="52"/>
      <c r="L158" s="51"/>
      <c r="M158" s="51"/>
      <c r="N158" s="6"/>
      <c r="O158" s="6"/>
      <c r="P158" s="6"/>
      <c r="Q158" s="6"/>
    </row>
    <row r="159" spans="1:17" ht="20.100000000000001" customHeight="1" x14ac:dyDescent="0.2">
      <c r="A159" s="6"/>
      <c r="B159" s="44"/>
      <c r="C159" s="42"/>
      <c r="D159" s="44"/>
      <c r="E159" s="41"/>
      <c r="F159" s="39">
        <f t="shared" si="7"/>
        <v>0</v>
      </c>
      <c r="G159" s="67"/>
      <c r="H159" s="39"/>
      <c r="I159" s="39">
        <f t="shared" si="6"/>
        <v>0</v>
      </c>
      <c r="J159" s="39"/>
      <c r="K159" s="52"/>
      <c r="L159" s="51"/>
      <c r="M159" s="51"/>
      <c r="N159" s="6"/>
      <c r="O159" s="6"/>
      <c r="P159" s="6"/>
      <c r="Q159" s="6"/>
    </row>
    <row r="160" spans="1:17" ht="20.100000000000001" customHeight="1" x14ac:dyDescent="0.2">
      <c r="A160" s="6"/>
      <c r="B160" s="44"/>
      <c r="C160" s="42"/>
      <c r="D160" s="44"/>
      <c r="E160" s="41"/>
      <c r="F160" s="39">
        <f t="shared" si="7"/>
        <v>0</v>
      </c>
      <c r="G160" s="67"/>
      <c r="H160" s="39"/>
      <c r="I160" s="39">
        <f t="shared" si="6"/>
        <v>0</v>
      </c>
      <c r="J160" s="39"/>
      <c r="K160" s="52"/>
      <c r="L160" s="51"/>
      <c r="M160" s="51"/>
      <c r="N160" s="6"/>
      <c r="O160" s="6"/>
      <c r="P160" s="6"/>
      <c r="Q160" s="6"/>
    </row>
    <row r="161" spans="1:17" ht="20.100000000000001" customHeight="1" x14ac:dyDescent="0.2">
      <c r="A161" s="6"/>
      <c r="B161" s="44"/>
      <c r="C161" s="42"/>
      <c r="D161" s="44"/>
      <c r="E161" s="41"/>
      <c r="F161" s="39">
        <f t="shared" si="7"/>
        <v>0</v>
      </c>
      <c r="G161" s="67"/>
      <c r="H161" s="39"/>
      <c r="I161" s="39">
        <f t="shared" si="6"/>
        <v>0</v>
      </c>
      <c r="J161" s="39"/>
      <c r="K161" s="52"/>
      <c r="L161" s="51"/>
      <c r="M161" s="51"/>
      <c r="N161" s="6"/>
      <c r="O161" s="6"/>
      <c r="P161" s="6"/>
      <c r="Q161" s="6"/>
    </row>
    <row r="162" spans="1:17" ht="20.100000000000001" customHeight="1" x14ac:dyDescent="0.2">
      <c r="A162" s="6"/>
      <c r="B162" s="44"/>
      <c r="C162" s="42"/>
      <c r="D162" s="44"/>
      <c r="E162" s="41"/>
      <c r="F162" s="39">
        <f t="shared" si="7"/>
        <v>0</v>
      </c>
      <c r="G162" s="67"/>
      <c r="H162" s="39"/>
      <c r="I162" s="39">
        <f t="shared" si="6"/>
        <v>0</v>
      </c>
      <c r="J162" s="39"/>
      <c r="K162" s="52"/>
      <c r="L162" s="51"/>
      <c r="M162" s="51"/>
      <c r="N162" s="6"/>
      <c r="O162" s="6"/>
      <c r="P162" s="6"/>
      <c r="Q162" s="6"/>
    </row>
    <row r="163" spans="1:17" ht="20.100000000000001" customHeight="1" x14ac:dyDescent="0.2">
      <c r="A163" s="6"/>
      <c r="B163" s="44"/>
      <c r="C163" s="42"/>
      <c r="D163" s="44"/>
      <c r="E163" s="41"/>
      <c r="F163" s="39">
        <f t="shared" si="7"/>
        <v>0</v>
      </c>
      <c r="G163" s="67"/>
      <c r="H163" s="39"/>
      <c r="I163" s="39">
        <f t="shared" si="6"/>
        <v>0</v>
      </c>
      <c r="J163" s="39"/>
      <c r="K163" s="52"/>
      <c r="L163" s="51"/>
      <c r="M163" s="51"/>
      <c r="N163" s="6"/>
      <c r="O163" s="6"/>
      <c r="P163" s="6"/>
      <c r="Q163" s="6"/>
    </row>
    <row r="164" spans="1:17" ht="20.100000000000001" customHeight="1" x14ac:dyDescent="0.2">
      <c r="A164" s="6"/>
      <c r="B164" s="44"/>
      <c r="C164" s="42"/>
      <c r="D164" s="44"/>
      <c r="E164" s="41"/>
      <c r="F164" s="39">
        <f t="shared" si="7"/>
        <v>0</v>
      </c>
      <c r="G164" s="67"/>
      <c r="H164" s="39"/>
      <c r="I164" s="39">
        <f t="shared" si="6"/>
        <v>0</v>
      </c>
      <c r="J164" s="39"/>
      <c r="K164" s="52"/>
      <c r="L164" s="51"/>
      <c r="M164" s="51"/>
      <c r="N164" s="6"/>
      <c r="O164" s="6"/>
      <c r="P164" s="6"/>
      <c r="Q164" s="6"/>
    </row>
    <row r="165" spans="1:17" ht="20.100000000000001" customHeight="1" x14ac:dyDescent="0.2">
      <c r="A165" s="6"/>
      <c r="B165" s="44"/>
      <c r="C165" s="42"/>
      <c r="D165" s="44"/>
      <c r="E165" s="41"/>
      <c r="F165" s="39">
        <f t="shared" si="7"/>
        <v>0</v>
      </c>
      <c r="G165" s="67"/>
      <c r="H165" s="39"/>
      <c r="I165" s="39">
        <f t="shared" si="6"/>
        <v>0</v>
      </c>
      <c r="J165" s="39"/>
      <c r="K165" s="52"/>
      <c r="L165" s="51"/>
      <c r="M165" s="51"/>
      <c r="N165" s="6"/>
      <c r="O165" s="6"/>
      <c r="P165" s="6"/>
      <c r="Q165" s="6"/>
    </row>
    <row r="166" spans="1:17" ht="20.100000000000001" customHeight="1" x14ac:dyDescent="0.2">
      <c r="A166" s="6"/>
      <c r="B166" s="44"/>
      <c r="C166" s="42"/>
      <c r="D166" s="44"/>
      <c r="E166" s="41"/>
      <c r="F166" s="39">
        <f t="shared" si="7"/>
        <v>0</v>
      </c>
      <c r="G166" s="67"/>
      <c r="H166" s="39"/>
      <c r="I166" s="39">
        <f t="shared" si="6"/>
        <v>0</v>
      </c>
      <c r="J166" s="39"/>
      <c r="K166" s="52"/>
      <c r="L166" s="51"/>
      <c r="M166" s="51"/>
      <c r="N166" s="6"/>
      <c r="O166" s="6"/>
      <c r="P166" s="6"/>
      <c r="Q166" s="6"/>
    </row>
    <row r="167" spans="1:17" ht="20.100000000000001" customHeight="1" x14ac:dyDescent="0.2">
      <c r="A167" s="6"/>
      <c r="B167" s="44"/>
      <c r="C167" s="42"/>
      <c r="D167" s="44"/>
      <c r="E167" s="41"/>
      <c r="F167" s="39">
        <f t="shared" si="7"/>
        <v>0</v>
      </c>
      <c r="G167" s="67"/>
      <c r="H167" s="39"/>
      <c r="I167" s="39">
        <f t="shared" si="6"/>
        <v>0</v>
      </c>
      <c r="J167" s="39"/>
      <c r="K167" s="52"/>
      <c r="L167" s="51"/>
      <c r="M167" s="51"/>
      <c r="N167" s="6"/>
      <c r="O167" s="6"/>
      <c r="P167" s="6"/>
      <c r="Q167" s="6"/>
    </row>
    <row r="168" spans="1:17" ht="20.100000000000001" customHeight="1" x14ac:dyDescent="0.2">
      <c r="A168" s="6"/>
      <c r="B168" s="44"/>
      <c r="C168" s="42"/>
      <c r="D168" s="44"/>
      <c r="E168" s="41"/>
      <c r="F168" s="39">
        <f t="shared" si="7"/>
        <v>0</v>
      </c>
      <c r="G168" s="67"/>
      <c r="H168" s="39"/>
      <c r="I168" s="39">
        <f t="shared" si="6"/>
        <v>0</v>
      </c>
      <c r="J168" s="39"/>
      <c r="K168" s="52"/>
      <c r="L168" s="51"/>
      <c r="M168" s="51"/>
      <c r="N168" s="6"/>
      <c r="O168" s="6"/>
      <c r="P168" s="6"/>
      <c r="Q168" s="6"/>
    </row>
    <row r="169" spans="1:17" ht="20.100000000000001" customHeight="1" x14ac:dyDescent="0.2">
      <c r="A169" s="6"/>
      <c r="B169" s="44"/>
      <c r="C169" s="42"/>
      <c r="D169" s="44"/>
      <c r="E169" s="41"/>
      <c r="F169" s="39">
        <f t="shared" si="3"/>
        <v>0</v>
      </c>
      <c r="G169" s="67"/>
      <c r="H169" s="39"/>
      <c r="I169" s="39">
        <f t="shared" si="6"/>
        <v>0</v>
      </c>
      <c r="J169" s="39"/>
      <c r="K169" s="52"/>
      <c r="L169" s="51"/>
      <c r="M169" s="51"/>
      <c r="N169" s="6"/>
      <c r="O169" s="6"/>
      <c r="P169" s="6"/>
      <c r="Q169" s="6"/>
    </row>
    <row r="170" spans="1:17" ht="20.100000000000001" customHeight="1" x14ac:dyDescent="0.2">
      <c r="A170" s="6"/>
      <c r="B170" s="44"/>
      <c r="C170" s="42"/>
      <c r="D170" s="44"/>
      <c r="E170" s="41"/>
      <c r="F170" s="39">
        <f t="shared" si="3"/>
        <v>0</v>
      </c>
      <c r="G170" s="67"/>
      <c r="H170" s="39"/>
      <c r="I170" s="39">
        <f t="shared" si="6"/>
        <v>0</v>
      </c>
      <c r="J170" s="39"/>
      <c r="K170" s="52"/>
      <c r="L170" s="51"/>
      <c r="M170" s="51"/>
      <c r="N170" s="6"/>
      <c r="O170" s="6"/>
      <c r="P170" s="6"/>
      <c r="Q170" s="6"/>
    </row>
    <row r="171" spans="1:17" ht="20.100000000000001" customHeight="1" x14ac:dyDescent="0.2">
      <c r="A171" s="6"/>
      <c r="B171" s="44"/>
      <c r="C171" s="42"/>
      <c r="D171" s="44"/>
      <c r="E171" s="41"/>
      <c r="F171" s="39">
        <f t="shared" si="3"/>
        <v>0</v>
      </c>
      <c r="G171" s="67"/>
      <c r="H171" s="39"/>
      <c r="I171" s="39">
        <f t="shared" si="6"/>
        <v>0</v>
      </c>
      <c r="J171" s="39"/>
      <c r="K171" s="52"/>
      <c r="L171" s="51"/>
      <c r="M171" s="51"/>
      <c r="N171" s="6"/>
      <c r="O171" s="6"/>
      <c r="P171" s="6"/>
      <c r="Q171" s="6"/>
    </row>
    <row r="172" spans="1:17" ht="20.100000000000001" customHeight="1" x14ac:dyDescent="0.2">
      <c r="A172" s="6"/>
      <c r="B172" s="44"/>
      <c r="C172" s="42"/>
      <c r="D172" s="44"/>
      <c r="E172" s="41"/>
      <c r="F172" s="39">
        <f t="shared" si="3"/>
        <v>0</v>
      </c>
      <c r="G172" s="67"/>
      <c r="H172" s="39"/>
      <c r="I172" s="39">
        <f t="shared" si="6"/>
        <v>0</v>
      </c>
      <c r="J172" s="39"/>
      <c r="K172" s="52"/>
      <c r="L172" s="51"/>
      <c r="M172" s="51"/>
      <c r="N172" s="6"/>
      <c r="O172" s="6"/>
      <c r="P172" s="6"/>
      <c r="Q172" s="6"/>
    </row>
    <row r="173" spans="1:17" ht="20.100000000000001" customHeight="1" x14ac:dyDescent="0.2">
      <c r="A173" s="6"/>
      <c r="B173" s="44"/>
      <c r="C173" s="42"/>
      <c r="D173" s="44"/>
      <c r="E173" s="41"/>
      <c r="F173" s="39">
        <f t="shared" si="3"/>
        <v>0</v>
      </c>
      <c r="G173" s="67"/>
      <c r="H173" s="39"/>
      <c r="I173" s="39">
        <f t="shared" si="6"/>
        <v>0</v>
      </c>
      <c r="J173" s="39"/>
      <c r="K173" s="52"/>
      <c r="L173" s="51"/>
      <c r="M173" s="51"/>
      <c r="N173" s="6"/>
      <c r="O173" s="6"/>
      <c r="P173" s="6"/>
      <c r="Q173" s="6"/>
    </row>
    <row r="174" spans="1:17" ht="20.100000000000001" customHeight="1" x14ac:dyDescent="0.2">
      <c r="A174" s="6"/>
      <c r="B174" s="44"/>
      <c r="C174" s="42"/>
      <c r="D174" s="44"/>
      <c r="E174" s="41"/>
      <c r="F174" s="39">
        <f t="shared" si="3"/>
        <v>0</v>
      </c>
      <c r="G174" s="67"/>
      <c r="H174" s="39"/>
      <c r="I174" s="39">
        <f t="shared" si="6"/>
        <v>0</v>
      </c>
      <c r="J174" s="39"/>
      <c r="K174" s="52"/>
      <c r="L174" s="51"/>
      <c r="M174" s="51"/>
      <c r="N174" s="6"/>
      <c r="O174" s="6"/>
      <c r="P174" s="6"/>
      <c r="Q174" s="6"/>
    </row>
    <row r="175" spans="1:17" ht="20.100000000000001" customHeight="1" x14ac:dyDescent="0.2">
      <c r="A175" s="6"/>
      <c r="B175" s="44"/>
      <c r="C175" s="42"/>
      <c r="D175" s="44"/>
      <c r="E175" s="41"/>
      <c r="F175" s="39">
        <f t="shared" ref="F175:F180" si="8">D175+E175-B175-C175</f>
        <v>0</v>
      </c>
      <c r="G175" s="67"/>
      <c r="H175" s="39"/>
      <c r="I175" s="39">
        <f t="shared" si="6"/>
        <v>0</v>
      </c>
      <c r="J175" s="39"/>
      <c r="K175" s="52"/>
      <c r="L175" s="51"/>
      <c r="M175" s="51"/>
      <c r="N175" s="6"/>
      <c r="O175" s="6"/>
      <c r="P175" s="6"/>
      <c r="Q175" s="6"/>
    </row>
    <row r="176" spans="1:17" ht="20.100000000000001" customHeight="1" x14ac:dyDescent="0.2">
      <c r="A176" s="6"/>
      <c r="B176" s="44"/>
      <c r="C176" s="42"/>
      <c r="D176" s="44"/>
      <c r="E176" s="41"/>
      <c r="F176" s="39">
        <f t="shared" si="8"/>
        <v>0</v>
      </c>
      <c r="G176" s="67"/>
      <c r="H176" s="39"/>
      <c r="I176" s="39">
        <f t="shared" si="6"/>
        <v>0</v>
      </c>
      <c r="J176" s="39"/>
      <c r="K176" s="52"/>
      <c r="L176" s="51"/>
      <c r="M176" s="51"/>
      <c r="N176" s="6"/>
      <c r="O176" s="6"/>
      <c r="P176" s="6"/>
      <c r="Q176" s="6"/>
    </row>
    <row r="177" spans="1:17" ht="20.100000000000001" customHeight="1" x14ac:dyDescent="0.2">
      <c r="A177" s="6"/>
      <c r="B177" s="44"/>
      <c r="C177" s="42"/>
      <c r="D177" s="44"/>
      <c r="E177" s="41"/>
      <c r="F177" s="39">
        <f t="shared" si="8"/>
        <v>0</v>
      </c>
      <c r="G177" s="67"/>
      <c r="H177" s="39"/>
      <c r="I177" s="39">
        <f t="shared" si="6"/>
        <v>0</v>
      </c>
      <c r="J177" s="39"/>
      <c r="K177" s="52"/>
      <c r="L177" s="51"/>
      <c r="M177" s="51"/>
      <c r="N177" s="6"/>
      <c r="O177" s="6"/>
      <c r="P177" s="6"/>
      <c r="Q177" s="6"/>
    </row>
    <row r="178" spans="1:17" ht="20.100000000000001" customHeight="1" x14ac:dyDescent="0.2">
      <c r="A178" s="6"/>
      <c r="B178" s="44"/>
      <c r="C178" s="42"/>
      <c r="D178" s="44"/>
      <c r="E178" s="41"/>
      <c r="F178" s="39">
        <f t="shared" si="8"/>
        <v>0</v>
      </c>
      <c r="G178" s="67"/>
      <c r="H178" s="39"/>
      <c r="I178" s="39">
        <f t="shared" si="6"/>
        <v>0</v>
      </c>
      <c r="J178" s="39"/>
      <c r="K178" s="52"/>
      <c r="L178" s="51"/>
      <c r="M178" s="51"/>
      <c r="N178" s="6"/>
      <c r="O178" s="6"/>
      <c r="P178" s="6"/>
      <c r="Q178" s="6"/>
    </row>
    <row r="179" spans="1:17" ht="20.100000000000001" customHeight="1" x14ac:dyDescent="0.2">
      <c r="A179" s="6"/>
      <c r="B179" s="44"/>
      <c r="C179" s="42"/>
      <c r="D179" s="44"/>
      <c r="E179" s="41"/>
      <c r="F179" s="39">
        <f t="shared" si="8"/>
        <v>0</v>
      </c>
      <c r="G179" s="67"/>
      <c r="H179" s="39"/>
      <c r="I179" s="39">
        <f t="shared" si="6"/>
        <v>0</v>
      </c>
      <c r="J179" s="39"/>
      <c r="K179" s="52"/>
      <c r="L179" s="51"/>
      <c r="M179" s="51"/>
      <c r="N179" s="6"/>
      <c r="O179" s="6"/>
      <c r="P179" s="6"/>
      <c r="Q179" s="6"/>
    </row>
    <row r="180" spans="1:17" ht="20.100000000000001" customHeight="1" x14ac:dyDescent="0.2">
      <c r="A180" s="6"/>
      <c r="B180" s="44"/>
      <c r="C180" s="42"/>
      <c r="D180" s="44"/>
      <c r="E180" s="41"/>
      <c r="F180" s="39">
        <f t="shared" si="8"/>
        <v>0</v>
      </c>
      <c r="G180" s="67"/>
      <c r="H180" s="39"/>
      <c r="I180" s="39">
        <f t="shared" si="6"/>
        <v>0</v>
      </c>
      <c r="J180" s="39"/>
      <c r="K180" s="52"/>
      <c r="L180" s="51"/>
      <c r="M180" s="51"/>
      <c r="N180" s="6"/>
      <c r="O180" s="6"/>
      <c r="P180" s="6"/>
      <c r="Q180" s="6"/>
    </row>
    <row r="181" spans="1:17" ht="20.100000000000001" customHeight="1" x14ac:dyDescent="0.2">
      <c r="A181" s="6"/>
      <c r="B181" s="44"/>
      <c r="C181" s="42"/>
      <c r="D181" s="44"/>
      <c r="E181" s="41"/>
      <c r="F181" s="39">
        <f t="shared" ref="F181:F193" si="9">D181+E181-B181-C181</f>
        <v>0</v>
      </c>
      <c r="G181" s="67"/>
      <c r="H181" s="39"/>
      <c r="I181" s="39">
        <f t="shared" si="6"/>
        <v>0</v>
      </c>
      <c r="J181" s="39"/>
      <c r="K181" s="52"/>
      <c r="L181" s="51"/>
      <c r="M181" s="51"/>
      <c r="N181" s="6"/>
      <c r="O181" s="6"/>
      <c r="P181" s="6"/>
      <c r="Q181" s="6"/>
    </row>
    <row r="182" spans="1:17" ht="20.100000000000001" customHeight="1" x14ac:dyDescent="0.2">
      <c r="A182" s="6"/>
      <c r="B182" s="44"/>
      <c r="C182" s="42"/>
      <c r="D182" s="44"/>
      <c r="E182" s="41"/>
      <c r="F182" s="39">
        <f t="shared" si="9"/>
        <v>0</v>
      </c>
      <c r="G182" s="67"/>
      <c r="H182" s="39"/>
      <c r="I182" s="39">
        <f t="shared" si="6"/>
        <v>0</v>
      </c>
      <c r="J182" s="39"/>
      <c r="K182" s="52"/>
      <c r="L182" s="51"/>
      <c r="M182" s="51"/>
      <c r="N182" s="6"/>
      <c r="O182" s="6"/>
      <c r="P182" s="6"/>
      <c r="Q182" s="6"/>
    </row>
    <row r="183" spans="1:17" ht="20.100000000000001" customHeight="1" x14ac:dyDescent="0.2">
      <c r="A183" s="6"/>
      <c r="B183" s="44"/>
      <c r="C183" s="42"/>
      <c r="D183" s="44"/>
      <c r="E183" s="41"/>
      <c r="F183" s="39">
        <f t="shared" si="9"/>
        <v>0</v>
      </c>
      <c r="G183" s="67"/>
      <c r="H183" s="39"/>
      <c r="I183" s="39">
        <f t="shared" si="6"/>
        <v>0</v>
      </c>
      <c r="J183" s="39"/>
      <c r="K183" s="52"/>
      <c r="L183" s="51"/>
      <c r="M183" s="51"/>
      <c r="N183" s="6"/>
      <c r="O183" s="6"/>
      <c r="P183" s="6"/>
      <c r="Q183" s="6"/>
    </row>
    <row r="184" spans="1:17" ht="20.100000000000001" customHeight="1" x14ac:dyDescent="0.2">
      <c r="A184" s="6"/>
      <c r="B184" s="44"/>
      <c r="C184" s="42"/>
      <c r="D184" s="44"/>
      <c r="E184" s="41"/>
      <c r="F184" s="39">
        <f t="shared" si="9"/>
        <v>0</v>
      </c>
      <c r="G184" s="67"/>
      <c r="H184" s="39"/>
      <c r="I184" s="39">
        <f t="shared" si="6"/>
        <v>0</v>
      </c>
      <c r="J184" s="39"/>
      <c r="K184" s="52"/>
      <c r="L184" s="51"/>
      <c r="M184" s="51"/>
      <c r="N184" s="6"/>
      <c r="O184" s="6"/>
      <c r="P184" s="6"/>
      <c r="Q184" s="6"/>
    </row>
    <row r="185" spans="1:17" ht="20.100000000000001" customHeight="1" x14ac:dyDescent="0.2">
      <c r="A185" s="6"/>
      <c r="B185" s="44"/>
      <c r="C185" s="42"/>
      <c r="D185" s="44"/>
      <c r="E185" s="41"/>
      <c r="F185" s="39">
        <f t="shared" si="9"/>
        <v>0</v>
      </c>
      <c r="G185" s="67"/>
      <c r="H185" s="39"/>
      <c r="I185" s="39">
        <f t="shared" si="6"/>
        <v>0</v>
      </c>
      <c r="J185" s="39"/>
      <c r="K185" s="52"/>
      <c r="L185" s="51"/>
      <c r="M185" s="51"/>
      <c r="N185" s="6"/>
      <c r="O185" s="6"/>
      <c r="P185" s="6"/>
      <c r="Q185" s="6"/>
    </row>
    <row r="186" spans="1:17" ht="20.100000000000001" customHeight="1" x14ac:dyDescent="0.2">
      <c r="A186" s="6"/>
      <c r="B186" s="44"/>
      <c r="C186" s="42"/>
      <c r="D186" s="44"/>
      <c r="E186" s="41"/>
      <c r="F186" s="39">
        <f t="shared" ref="F186:F192" si="10">D186+E186-B186-C186</f>
        <v>0</v>
      </c>
      <c r="G186" s="67"/>
      <c r="H186" s="39"/>
      <c r="I186" s="39">
        <f t="shared" si="6"/>
        <v>0</v>
      </c>
      <c r="J186" s="39"/>
      <c r="K186" s="52"/>
      <c r="L186" s="51"/>
      <c r="M186" s="51"/>
      <c r="N186" s="6"/>
      <c r="O186" s="6"/>
      <c r="P186" s="6"/>
      <c r="Q186" s="6"/>
    </row>
    <row r="187" spans="1:17" ht="20.100000000000001" customHeight="1" x14ac:dyDescent="0.2">
      <c r="A187" s="6"/>
      <c r="B187" s="44"/>
      <c r="C187" s="42"/>
      <c r="D187" s="44"/>
      <c r="E187" s="41"/>
      <c r="F187" s="39">
        <f t="shared" si="10"/>
        <v>0</v>
      </c>
      <c r="G187" s="67"/>
      <c r="H187" s="39"/>
      <c r="I187" s="39">
        <f t="shared" si="6"/>
        <v>0</v>
      </c>
      <c r="J187" s="39"/>
      <c r="K187" s="52"/>
      <c r="L187" s="51"/>
      <c r="M187" s="51"/>
      <c r="N187" s="6"/>
      <c r="O187" s="6"/>
      <c r="P187" s="6"/>
      <c r="Q187" s="6"/>
    </row>
    <row r="188" spans="1:17" ht="20.100000000000001" customHeight="1" x14ac:dyDescent="0.2">
      <c r="A188" s="6"/>
      <c r="B188" s="44"/>
      <c r="C188" s="42"/>
      <c r="D188" s="44"/>
      <c r="E188" s="41"/>
      <c r="F188" s="39">
        <f t="shared" si="10"/>
        <v>0</v>
      </c>
      <c r="G188" s="67"/>
      <c r="H188" s="39"/>
      <c r="I188" s="39">
        <f t="shared" si="6"/>
        <v>0</v>
      </c>
      <c r="J188" s="39"/>
      <c r="K188" s="52"/>
      <c r="L188" s="51"/>
      <c r="M188" s="51"/>
      <c r="N188" s="6"/>
      <c r="O188" s="6"/>
      <c r="P188" s="6"/>
      <c r="Q188" s="6"/>
    </row>
    <row r="189" spans="1:17" ht="20.100000000000001" customHeight="1" x14ac:dyDescent="0.2">
      <c r="A189" s="6"/>
      <c r="B189" s="44"/>
      <c r="C189" s="42"/>
      <c r="D189" s="44"/>
      <c r="E189" s="41"/>
      <c r="F189" s="39">
        <f t="shared" si="10"/>
        <v>0</v>
      </c>
      <c r="G189" s="67"/>
      <c r="H189" s="39"/>
      <c r="I189" s="39">
        <f t="shared" si="6"/>
        <v>0</v>
      </c>
      <c r="J189" s="39"/>
      <c r="K189" s="52"/>
      <c r="L189" s="51"/>
      <c r="M189" s="51"/>
      <c r="N189" s="6"/>
      <c r="O189" s="6"/>
      <c r="P189" s="6"/>
      <c r="Q189" s="6"/>
    </row>
    <row r="190" spans="1:17" ht="20.100000000000001" customHeight="1" x14ac:dyDescent="0.2">
      <c r="A190" s="6"/>
      <c r="B190" s="44"/>
      <c r="C190" s="42"/>
      <c r="D190" s="44"/>
      <c r="E190" s="41"/>
      <c r="F190" s="39">
        <f t="shared" si="10"/>
        <v>0</v>
      </c>
      <c r="G190" s="67"/>
      <c r="H190" s="39"/>
      <c r="I190" s="39">
        <f t="shared" si="6"/>
        <v>0</v>
      </c>
      <c r="J190" s="39"/>
      <c r="K190" s="52"/>
      <c r="L190" s="51"/>
      <c r="M190" s="51"/>
      <c r="N190" s="6"/>
      <c r="O190" s="6"/>
      <c r="P190" s="6"/>
      <c r="Q190" s="6"/>
    </row>
    <row r="191" spans="1:17" ht="20.100000000000001" customHeight="1" x14ac:dyDescent="0.2">
      <c r="A191" s="6"/>
      <c r="B191" s="44"/>
      <c r="C191" s="42"/>
      <c r="D191" s="44"/>
      <c r="E191" s="41"/>
      <c r="F191" s="39">
        <f t="shared" si="10"/>
        <v>0</v>
      </c>
      <c r="G191" s="67"/>
      <c r="H191" s="39"/>
      <c r="I191" s="39">
        <f t="shared" si="6"/>
        <v>0</v>
      </c>
      <c r="J191" s="39"/>
      <c r="K191" s="52"/>
      <c r="L191" s="51"/>
      <c r="M191" s="51"/>
      <c r="N191" s="6"/>
      <c r="O191" s="6"/>
      <c r="P191" s="6"/>
      <c r="Q191" s="6"/>
    </row>
    <row r="192" spans="1:17" ht="20.100000000000001" customHeight="1" x14ac:dyDescent="0.2">
      <c r="A192" s="6"/>
      <c r="B192" s="44"/>
      <c r="C192" s="42"/>
      <c r="D192" s="44"/>
      <c r="E192" s="41"/>
      <c r="F192" s="39">
        <f t="shared" si="10"/>
        <v>0</v>
      </c>
      <c r="G192" s="67"/>
      <c r="H192" s="39"/>
      <c r="I192" s="39">
        <f t="shared" si="6"/>
        <v>0</v>
      </c>
      <c r="J192" s="39"/>
      <c r="K192" s="52"/>
      <c r="L192" s="51"/>
      <c r="M192" s="51"/>
      <c r="N192" s="6"/>
      <c r="O192" s="6"/>
      <c r="P192" s="6"/>
      <c r="Q192" s="6"/>
    </row>
    <row r="193" spans="1:17" ht="20.100000000000001" customHeight="1" x14ac:dyDescent="0.2">
      <c r="A193" s="6"/>
      <c r="B193" s="44"/>
      <c r="C193" s="42"/>
      <c r="D193" s="44"/>
      <c r="E193" s="41"/>
      <c r="F193" s="39">
        <f t="shared" si="9"/>
        <v>0</v>
      </c>
      <c r="G193" s="67"/>
      <c r="H193" s="39"/>
      <c r="I193" s="39">
        <f t="shared" si="6"/>
        <v>0</v>
      </c>
      <c r="J193" s="39"/>
      <c r="K193" s="52"/>
      <c r="L193" s="51"/>
      <c r="M193" s="51"/>
      <c r="N193" s="6"/>
      <c r="O193" s="6"/>
      <c r="P193" s="6"/>
      <c r="Q193" s="6"/>
    </row>
    <row r="194" spans="1:17" ht="20.100000000000001" customHeight="1" x14ac:dyDescent="0.2">
      <c r="A194" s="6"/>
      <c r="B194" s="44"/>
      <c r="C194" s="42"/>
      <c r="D194" s="44"/>
      <c r="E194" s="41"/>
      <c r="F194" s="39">
        <f t="shared" si="3"/>
        <v>0</v>
      </c>
      <c r="G194" s="67"/>
      <c r="H194" s="39"/>
      <c r="I194" s="39">
        <f t="shared" si="6"/>
        <v>0</v>
      </c>
      <c r="J194" s="39"/>
      <c r="K194" s="52"/>
      <c r="L194" s="51"/>
      <c r="M194" s="51"/>
      <c r="N194" s="6"/>
      <c r="O194" s="6"/>
      <c r="P194" s="6"/>
      <c r="Q194" s="6"/>
    </row>
    <row r="195" spans="1:17" ht="20.100000000000001" customHeight="1" x14ac:dyDescent="0.2">
      <c r="A195" s="6"/>
      <c r="B195" s="44"/>
      <c r="C195" s="42"/>
      <c r="D195" s="44"/>
      <c r="E195" s="41"/>
      <c r="F195" s="39">
        <f t="shared" si="3"/>
        <v>0</v>
      </c>
      <c r="G195" s="67"/>
      <c r="H195" s="39"/>
      <c r="I195" s="39">
        <f t="shared" si="6"/>
        <v>0</v>
      </c>
      <c r="J195" s="39"/>
      <c r="K195" s="52"/>
      <c r="L195" s="51"/>
      <c r="M195" s="51"/>
      <c r="N195" s="6"/>
      <c r="O195" s="6"/>
      <c r="P195" s="6"/>
      <c r="Q195" s="6"/>
    </row>
    <row r="196" spans="1:17" ht="20.100000000000001" customHeight="1" x14ac:dyDescent="0.2">
      <c r="A196" s="6"/>
      <c r="B196" s="44"/>
      <c r="C196" s="42"/>
      <c r="D196" s="44"/>
      <c r="E196" s="41"/>
      <c r="F196" s="39">
        <f t="shared" ref="F196" si="11">D196+E196-B196-C196</f>
        <v>0</v>
      </c>
      <c r="G196" s="67"/>
      <c r="H196" s="39"/>
      <c r="I196" s="39">
        <f t="shared" ref="I196:I199" si="12">G196+H196-D196-E196</f>
        <v>0</v>
      </c>
      <c r="J196" s="39"/>
      <c r="K196" s="52"/>
      <c r="L196" s="51"/>
      <c r="M196" s="51"/>
      <c r="N196" s="6"/>
      <c r="O196" s="6"/>
      <c r="P196" s="6"/>
      <c r="Q196" s="6"/>
    </row>
    <row r="197" spans="1:17" ht="20.100000000000001" customHeight="1" x14ac:dyDescent="0.2">
      <c r="A197" s="6"/>
      <c r="B197" s="44"/>
      <c r="C197" s="42"/>
      <c r="D197" s="44"/>
      <c r="E197" s="41"/>
      <c r="F197" s="39">
        <f t="shared" ref="F197:F198" si="13">D197+E197-B197-C197</f>
        <v>0</v>
      </c>
      <c r="G197" s="67"/>
      <c r="H197" s="39"/>
      <c r="I197" s="39">
        <f t="shared" si="12"/>
        <v>0</v>
      </c>
      <c r="J197" s="39"/>
      <c r="K197" s="52"/>
      <c r="L197" s="51"/>
      <c r="M197" s="51"/>
      <c r="N197" s="6"/>
      <c r="O197" s="6"/>
      <c r="P197" s="6"/>
      <c r="Q197" s="6"/>
    </row>
    <row r="198" spans="1:17" ht="20.100000000000001" customHeight="1" x14ac:dyDescent="0.2">
      <c r="A198" s="6"/>
      <c r="B198" s="44"/>
      <c r="C198" s="42"/>
      <c r="D198" s="44"/>
      <c r="E198" s="41"/>
      <c r="F198" s="39">
        <f t="shared" si="13"/>
        <v>0</v>
      </c>
      <c r="G198" s="67"/>
      <c r="H198" s="39"/>
      <c r="I198" s="39">
        <f t="shared" si="12"/>
        <v>0</v>
      </c>
      <c r="J198" s="39"/>
      <c r="K198" s="52"/>
      <c r="L198" s="51"/>
      <c r="M198" s="51"/>
      <c r="N198" s="6"/>
      <c r="O198" s="6"/>
      <c r="P198" s="6"/>
      <c r="Q198" s="6"/>
    </row>
    <row r="199" spans="1:17" ht="20.100000000000001" customHeight="1" x14ac:dyDescent="0.2">
      <c r="A199" s="6"/>
      <c r="B199" s="44"/>
      <c r="C199" s="42"/>
      <c r="D199" s="44"/>
      <c r="E199" s="41"/>
      <c r="F199" s="39">
        <f t="shared" si="3"/>
        <v>0</v>
      </c>
      <c r="G199" s="67"/>
      <c r="H199" s="39"/>
      <c r="I199" s="39">
        <f t="shared" si="12"/>
        <v>0</v>
      </c>
      <c r="J199" s="39"/>
      <c r="K199" s="52"/>
      <c r="L199" s="51"/>
      <c r="M199" s="51"/>
      <c r="N199" s="6"/>
      <c r="O199" s="6"/>
      <c r="P199" s="6"/>
      <c r="Q199" s="6"/>
    </row>
    <row r="200" spans="1:17" ht="20.100000000000001" customHeight="1" x14ac:dyDescent="0.2">
      <c r="A200" s="9" t="s">
        <v>10</v>
      </c>
      <c r="B200" s="10"/>
      <c r="C200" s="10"/>
      <c r="D200" s="10"/>
      <c r="E200" s="10"/>
      <c r="F200" s="55">
        <f>SUM(F3:F199)/(COUNT(F3:F199)-COUNTIF(F3:F199,"=0"))</f>
        <v>1.2685185185185182</v>
      </c>
      <c r="G200" s="55"/>
      <c r="H200" s="55"/>
      <c r="I200" s="55"/>
      <c r="J200" s="55"/>
      <c r="K200" s="10"/>
      <c r="L200" s="10"/>
      <c r="M200" s="10"/>
      <c r="N200" s="11">
        <v>7</v>
      </c>
      <c r="O200" s="12">
        <v>15</v>
      </c>
      <c r="P200" s="12">
        <v>72</v>
      </c>
      <c r="Q200" s="10"/>
    </row>
    <row r="201" spans="1:17" ht="20.100000000000001" customHeight="1" x14ac:dyDescent="0.2">
      <c r="A201" s="13">
        <f>COUNTIF(K3:K199,"RLS LDDM")</f>
        <v>2</v>
      </c>
      <c r="B201" s="65" t="s">
        <v>11</v>
      </c>
      <c r="C201" s="66"/>
      <c r="D201" s="66"/>
      <c r="E201" s="66"/>
      <c r="F201" s="66"/>
      <c r="G201" s="66"/>
      <c r="H201" s="66"/>
      <c r="I201" s="66"/>
      <c r="J201" s="66"/>
      <c r="K201" s="66"/>
    </row>
    <row r="202" spans="1:17" ht="20.100000000000001" customHeight="1" x14ac:dyDescent="0.2">
      <c r="A202" s="15">
        <f>COUNTIF(K3:K199,"RLS TDB")</f>
        <v>2</v>
      </c>
      <c r="B202" s="65" t="s">
        <v>12</v>
      </c>
      <c r="C202" s="66"/>
      <c r="D202" s="66"/>
      <c r="E202" s="66"/>
      <c r="F202" s="66"/>
      <c r="G202" s="66"/>
      <c r="H202" s="66"/>
      <c r="I202" s="66"/>
      <c r="J202" s="66"/>
      <c r="K202" s="66"/>
    </row>
    <row r="203" spans="1:17" ht="20.100000000000001" customHeight="1" x14ac:dyDescent="0.2">
      <c r="A203" s="15">
        <f>COUNTIF(K3:K199,"autres RLS CISSSLau")</f>
        <v>1</v>
      </c>
      <c r="B203" s="63" t="s">
        <v>23</v>
      </c>
      <c r="C203" s="64"/>
      <c r="D203" s="64"/>
      <c r="E203" s="64"/>
      <c r="F203" s="64"/>
      <c r="G203" s="54"/>
      <c r="H203" s="50"/>
      <c r="I203" s="54"/>
      <c r="J203" s="54"/>
      <c r="K203" s="14"/>
    </row>
    <row r="204" spans="1:17" ht="20.100000000000001" customHeight="1" x14ac:dyDescent="0.2">
      <c r="A204" s="15">
        <f>COUNTIF(K3:K199,"Laval")</f>
        <v>1</v>
      </c>
      <c r="B204" s="49" t="s">
        <v>24</v>
      </c>
      <c r="C204" s="50"/>
      <c r="D204" s="50"/>
      <c r="E204" s="50"/>
      <c r="F204" s="50"/>
      <c r="G204" s="54"/>
      <c r="H204" s="50"/>
      <c r="I204" s="54"/>
      <c r="J204" s="54"/>
      <c r="K204" s="14"/>
    </row>
    <row r="205" spans="1:17" ht="20.100000000000001" customHeight="1" x14ac:dyDescent="0.2">
      <c r="A205" s="16">
        <f>COUNTIF(K3:K199,"Autres CISSS")</f>
        <v>1</v>
      </c>
      <c r="B205" s="63" t="s">
        <v>38</v>
      </c>
      <c r="C205" s="66"/>
      <c r="D205" s="66"/>
      <c r="E205" s="66"/>
      <c r="F205" s="66"/>
      <c r="G205" s="66"/>
      <c r="H205" s="66"/>
      <c r="I205" s="66"/>
      <c r="J205" s="66"/>
      <c r="K205" s="66"/>
    </row>
    <row r="206" spans="1:17" ht="20.100000000000001" customHeight="1" x14ac:dyDescent="0.2">
      <c r="A206" s="17">
        <f>COUNTIF(M3:M199,"CH HDSJ")</f>
        <v>1</v>
      </c>
      <c r="B206" s="65" t="s">
        <v>13</v>
      </c>
      <c r="C206" s="66"/>
      <c r="D206" s="66"/>
      <c r="E206" s="66"/>
      <c r="F206" s="66"/>
      <c r="G206" s="66"/>
      <c r="H206" s="66"/>
      <c r="I206" s="66"/>
      <c r="J206" s="66"/>
      <c r="K206" s="66"/>
    </row>
    <row r="207" spans="1:17" ht="20.100000000000001" customHeight="1" x14ac:dyDescent="0.2">
      <c r="A207" s="18">
        <f>COUNTIF(M3:M199,"CH Ste-Agathe")+COUNTIF(M3:M199,"CH Antoine Labelle")+COUNTIF(M3:M199,"Autres CH")</f>
        <v>2</v>
      </c>
      <c r="B207" s="63" t="s">
        <v>35</v>
      </c>
      <c r="C207" s="66"/>
      <c r="D207" s="66"/>
      <c r="E207" s="66"/>
      <c r="F207" s="66"/>
      <c r="G207" s="66"/>
      <c r="H207" s="66"/>
      <c r="I207" s="66"/>
      <c r="J207" s="66"/>
      <c r="K207" s="66"/>
    </row>
    <row r="208" spans="1:17" ht="20.100000000000001" customHeight="1" x14ac:dyDescent="0.2">
      <c r="A208" s="59" t="s">
        <v>14</v>
      </c>
      <c r="B208" s="60"/>
      <c r="C208" s="19"/>
      <c r="D208" s="20">
        <f>SUM(A201:A205)</f>
        <v>7</v>
      </c>
      <c r="E208" s="21"/>
      <c r="F208" s="21"/>
      <c r="G208" s="21"/>
      <c r="H208" s="21"/>
      <c r="I208" s="21"/>
      <c r="J208" s="21"/>
      <c r="K208" s="21"/>
    </row>
  </sheetData>
  <mergeCells count="9">
    <mergeCell ref="L1:Q1"/>
    <mergeCell ref="A208:B208"/>
    <mergeCell ref="B1:F1"/>
    <mergeCell ref="B203:F203"/>
    <mergeCell ref="B201:K201"/>
    <mergeCell ref="B202:K202"/>
    <mergeCell ref="B205:K205"/>
    <mergeCell ref="B206:K206"/>
    <mergeCell ref="B207:K207"/>
  </mergeCells>
  <conditionalFormatting sqref="F3:F96 F199 H199 H3:J3 H4:H96 J199 I4:I199 J4:J96">
    <cfRule type="cellIs" dxfId="414" priority="415" operator="greaterThan">
      <formula>0.833333333333333</formula>
    </cfRule>
  </conditionalFormatting>
  <conditionalFormatting sqref="A3">
    <cfRule type="duplicateValues" dxfId="413" priority="414"/>
  </conditionalFormatting>
  <conditionalFormatting sqref="M3:M96 M199">
    <cfRule type="containsText" dxfId="412" priority="410" operator="containsText" text="CH">
      <formula>NOT(ISERROR(SEARCH("CH",M3)))</formula>
    </cfRule>
    <cfRule type="containsText" dxfId="411" priority="412" operator="containsText" text="HDSJ">
      <formula>NOT(ISERROR(SEARCH("HDSJ",M3)))</formula>
    </cfRule>
  </conditionalFormatting>
  <conditionalFormatting sqref="M4">
    <cfRule type="containsText" dxfId="410" priority="411" operator="containsText" text="HDSJ">
      <formula>NOT(ISERROR(SEARCH("HDSJ",M4)))</formula>
    </cfRule>
  </conditionalFormatting>
  <conditionalFormatting sqref="F197 H197 J197">
    <cfRule type="cellIs" dxfId="409" priority="409" operator="greaterThan">
      <formula>0.833333333333333</formula>
    </cfRule>
  </conditionalFormatting>
  <conditionalFormatting sqref="M197">
    <cfRule type="containsText" dxfId="408" priority="406" operator="containsText" text="CH">
      <formula>NOT(ISERROR(SEARCH("CH",M197)))</formula>
    </cfRule>
    <cfRule type="containsText" dxfId="407" priority="407" operator="containsText" text="HDSJ">
      <formula>NOT(ISERROR(SEARCH("HDSJ",M197)))</formula>
    </cfRule>
  </conditionalFormatting>
  <conditionalFormatting sqref="A197">
    <cfRule type="duplicateValues" dxfId="406" priority="417"/>
  </conditionalFormatting>
  <conditionalFormatting sqref="F198 H198 J198">
    <cfRule type="cellIs" dxfId="405" priority="405" operator="greaterThan">
      <formula>0.833333333333333</formula>
    </cfRule>
  </conditionalFormatting>
  <conditionalFormatting sqref="A198">
    <cfRule type="duplicateValues" dxfId="404" priority="404"/>
  </conditionalFormatting>
  <conditionalFormatting sqref="M198">
    <cfRule type="containsText" dxfId="403" priority="402" operator="containsText" text="CH">
      <formula>NOT(ISERROR(SEARCH("CH",M198)))</formula>
    </cfRule>
    <cfRule type="containsText" dxfId="402" priority="403" operator="containsText" text="HDSJ">
      <formula>NOT(ISERROR(SEARCH("HDSJ",M198)))</formula>
    </cfRule>
  </conditionalFormatting>
  <conditionalFormatting sqref="F196 H196 J196">
    <cfRule type="cellIs" dxfId="401" priority="400" operator="greaterThan">
      <formula>0.833333333333333</formula>
    </cfRule>
  </conditionalFormatting>
  <conditionalFormatting sqref="A196">
    <cfRule type="duplicateValues" dxfId="400" priority="399"/>
  </conditionalFormatting>
  <conditionalFormatting sqref="M196">
    <cfRule type="containsText" dxfId="399" priority="397" operator="containsText" text="CH">
      <formula>NOT(ISERROR(SEARCH("CH",M196)))</formula>
    </cfRule>
    <cfRule type="containsText" dxfId="398" priority="398" operator="containsText" text="HDSJ">
      <formula>NOT(ISERROR(SEARCH("HDSJ",M196)))</formula>
    </cfRule>
  </conditionalFormatting>
  <conditionalFormatting sqref="F194 H194 J194">
    <cfRule type="cellIs" dxfId="397" priority="396" operator="greaterThan">
      <formula>0.833333333333333</formula>
    </cfRule>
  </conditionalFormatting>
  <conditionalFormatting sqref="M194">
    <cfRule type="containsText" dxfId="396" priority="394" operator="containsText" text="CH">
      <formula>NOT(ISERROR(SEARCH("CH",M194)))</formula>
    </cfRule>
    <cfRule type="containsText" dxfId="395" priority="395" operator="containsText" text="HDSJ">
      <formula>NOT(ISERROR(SEARCH("HDSJ",M194)))</formula>
    </cfRule>
  </conditionalFormatting>
  <conditionalFormatting sqref="A194">
    <cfRule type="duplicateValues" dxfId="394" priority="401"/>
  </conditionalFormatting>
  <conditionalFormatting sqref="F195 H195 J195">
    <cfRule type="cellIs" dxfId="393" priority="393" operator="greaterThan">
      <formula>0.833333333333333</formula>
    </cfRule>
  </conditionalFormatting>
  <conditionalFormatting sqref="A195">
    <cfRule type="duplicateValues" dxfId="392" priority="392"/>
  </conditionalFormatting>
  <conditionalFormatting sqref="M195">
    <cfRule type="containsText" dxfId="391" priority="390" operator="containsText" text="CH">
      <formula>NOT(ISERROR(SEARCH("CH",M195)))</formula>
    </cfRule>
    <cfRule type="containsText" dxfId="390" priority="391" operator="containsText" text="HDSJ">
      <formula>NOT(ISERROR(SEARCH("HDSJ",M195)))</formula>
    </cfRule>
  </conditionalFormatting>
  <conditionalFormatting sqref="F193 H193 J193">
    <cfRule type="cellIs" dxfId="389" priority="388" operator="greaterThan">
      <formula>0.833333333333333</formula>
    </cfRule>
  </conditionalFormatting>
  <conditionalFormatting sqref="A193">
    <cfRule type="duplicateValues" dxfId="388" priority="387"/>
  </conditionalFormatting>
  <conditionalFormatting sqref="M193">
    <cfRule type="containsText" dxfId="387" priority="385" operator="containsText" text="CH">
      <formula>NOT(ISERROR(SEARCH("CH",M193)))</formula>
    </cfRule>
    <cfRule type="containsText" dxfId="386" priority="386" operator="containsText" text="HDSJ">
      <formula>NOT(ISERROR(SEARCH("HDSJ",M193)))</formula>
    </cfRule>
  </conditionalFormatting>
  <conditionalFormatting sqref="F184 H184 J184">
    <cfRule type="cellIs" dxfId="385" priority="384" operator="greaterThan">
      <formula>0.833333333333333</formula>
    </cfRule>
  </conditionalFormatting>
  <conditionalFormatting sqref="M184">
    <cfRule type="containsText" dxfId="384" priority="382" operator="containsText" text="CH">
      <formula>NOT(ISERROR(SEARCH("CH",M184)))</formula>
    </cfRule>
    <cfRule type="containsText" dxfId="383" priority="383" operator="containsText" text="HDSJ">
      <formula>NOT(ISERROR(SEARCH("HDSJ",M184)))</formula>
    </cfRule>
  </conditionalFormatting>
  <conditionalFormatting sqref="A184">
    <cfRule type="duplicateValues" dxfId="382" priority="389"/>
  </conditionalFormatting>
  <conditionalFormatting sqref="F185 H185 J185">
    <cfRule type="cellIs" dxfId="381" priority="381" operator="greaterThan">
      <formula>0.833333333333333</formula>
    </cfRule>
  </conditionalFormatting>
  <conditionalFormatting sqref="A185">
    <cfRule type="duplicateValues" dxfId="380" priority="380"/>
  </conditionalFormatting>
  <conditionalFormatting sqref="M185">
    <cfRule type="containsText" dxfId="379" priority="378" operator="containsText" text="CH">
      <formula>NOT(ISERROR(SEARCH("CH",M185)))</formula>
    </cfRule>
    <cfRule type="containsText" dxfId="378" priority="379" operator="containsText" text="HDSJ">
      <formula>NOT(ISERROR(SEARCH("HDSJ",M185)))</formula>
    </cfRule>
  </conditionalFormatting>
  <conditionalFormatting sqref="F183 H183 J183">
    <cfRule type="cellIs" dxfId="377" priority="376" operator="greaterThan">
      <formula>0.833333333333333</formula>
    </cfRule>
  </conditionalFormatting>
  <conditionalFormatting sqref="A183">
    <cfRule type="duplicateValues" dxfId="376" priority="375"/>
  </conditionalFormatting>
  <conditionalFormatting sqref="M183">
    <cfRule type="containsText" dxfId="375" priority="373" operator="containsText" text="CH">
      <formula>NOT(ISERROR(SEARCH("CH",M183)))</formula>
    </cfRule>
    <cfRule type="containsText" dxfId="374" priority="374" operator="containsText" text="HDSJ">
      <formula>NOT(ISERROR(SEARCH("HDSJ",M183)))</formula>
    </cfRule>
  </conditionalFormatting>
  <conditionalFormatting sqref="F181 H181 J181">
    <cfRule type="cellIs" dxfId="373" priority="372" operator="greaterThan">
      <formula>0.833333333333333</formula>
    </cfRule>
  </conditionalFormatting>
  <conditionalFormatting sqref="M181">
    <cfRule type="containsText" dxfId="372" priority="370" operator="containsText" text="CH">
      <formula>NOT(ISERROR(SEARCH("CH",M181)))</formula>
    </cfRule>
    <cfRule type="containsText" dxfId="371" priority="371" operator="containsText" text="HDSJ">
      <formula>NOT(ISERROR(SEARCH("HDSJ",M181)))</formula>
    </cfRule>
  </conditionalFormatting>
  <conditionalFormatting sqref="A181">
    <cfRule type="duplicateValues" dxfId="370" priority="377"/>
  </conditionalFormatting>
  <conditionalFormatting sqref="F182 H182 J182">
    <cfRule type="cellIs" dxfId="369" priority="369" operator="greaterThan">
      <formula>0.833333333333333</formula>
    </cfRule>
  </conditionalFormatting>
  <conditionalFormatting sqref="A182">
    <cfRule type="duplicateValues" dxfId="368" priority="368"/>
  </conditionalFormatting>
  <conditionalFormatting sqref="M182">
    <cfRule type="containsText" dxfId="367" priority="366" operator="containsText" text="CH">
      <formula>NOT(ISERROR(SEARCH("CH",M182)))</formula>
    </cfRule>
    <cfRule type="containsText" dxfId="366" priority="367" operator="containsText" text="HDSJ">
      <formula>NOT(ISERROR(SEARCH("HDSJ",M182)))</formula>
    </cfRule>
  </conditionalFormatting>
  <conditionalFormatting sqref="F180 H180 J180">
    <cfRule type="cellIs" dxfId="365" priority="364" operator="greaterThan">
      <formula>0.833333333333333</formula>
    </cfRule>
  </conditionalFormatting>
  <conditionalFormatting sqref="A180">
    <cfRule type="duplicateValues" dxfId="364" priority="363"/>
  </conditionalFormatting>
  <conditionalFormatting sqref="M180">
    <cfRule type="containsText" dxfId="363" priority="361" operator="containsText" text="CH">
      <formula>NOT(ISERROR(SEARCH("CH",M180)))</formula>
    </cfRule>
    <cfRule type="containsText" dxfId="362" priority="362" operator="containsText" text="HDSJ">
      <formula>NOT(ISERROR(SEARCH("HDSJ",M180)))</formula>
    </cfRule>
  </conditionalFormatting>
  <conditionalFormatting sqref="F178 H178 J178">
    <cfRule type="cellIs" dxfId="361" priority="360" operator="greaterThan">
      <formula>0.833333333333333</formula>
    </cfRule>
  </conditionalFormatting>
  <conditionalFormatting sqref="M178">
    <cfRule type="containsText" dxfId="360" priority="358" operator="containsText" text="CH">
      <formula>NOT(ISERROR(SEARCH("CH",M178)))</formula>
    </cfRule>
    <cfRule type="containsText" dxfId="359" priority="359" operator="containsText" text="HDSJ">
      <formula>NOT(ISERROR(SEARCH("HDSJ",M178)))</formula>
    </cfRule>
  </conditionalFormatting>
  <conditionalFormatting sqref="A178">
    <cfRule type="duplicateValues" dxfId="358" priority="365"/>
  </conditionalFormatting>
  <conditionalFormatting sqref="F179 H179 J179">
    <cfRule type="cellIs" dxfId="357" priority="357" operator="greaterThan">
      <formula>0.833333333333333</formula>
    </cfRule>
  </conditionalFormatting>
  <conditionalFormatting sqref="A179">
    <cfRule type="duplicateValues" dxfId="356" priority="356"/>
  </conditionalFormatting>
  <conditionalFormatting sqref="M179">
    <cfRule type="containsText" dxfId="355" priority="354" operator="containsText" text="CH">
      <formula>NOT(ISERROR(SEARCH("CH",M179)))</formula>
    </cfRule>
    <cfRule type="containsText" dxfId="354" priority="355" operator="containsText" text="HDSJ">
      <formula>NOT(ISERROR(SEARCH("HDSJ",M179)))</formula>
    </cfRule>
  </conditionalFormatting>
  <conditionalFormatting sqref="F177 H177 J177">
    <cfRule type="cellIs" dxfId="353" priority="352" operator="greaterThan">
      <formula>0.833333333333333</formula>
    </cfRule>
  </conditionalFormatting>
  <conditionalFormatting sqref="A177">
    <cfRule type="duplicateValues" dxfId="352" priority="351"/>
  </conditionalFormatting>
  <conditionalFormatting sqref="M177">
    <cfRule type="containsText" dxfId="351" priority="349" operator="containsText" text="CH">
      <formula>NOT(ISERROR(SEARCH("CH",M177)))</formula>
    </cfRule>
    <cfRule type="containsText" dxfId="350" priority="350" operator="containsText" text="HDSJ">
      <formula>NOT(ISERROR(SEARCH("HDSJ",M177)))</formula>
    </cfRule>
  </conditionalFormatting>
  <conditionalFormatting sqref="F175 H175 J175">
    <cfRule type="cellIs" dxfId="349" priority="348" operator="greaterThan">
      <formula>0.833333333333333</formula>
    </cfRule>
  </conditionalFormatting>
  <conditionalFormatting sqref="M175">
    <cfRule type="containsText" dxfId="348" priority="346" operator="containsText" text="CH">
      <formula>NOT(ISERROR(SEARCH("CH",M175)))</formula>
    </cfRule>
    <cfRule type="containsText" dxfId="347" priority="347" operator="containsText" text="HDSJ">
      <formula>NOT(ISERROR(SEARCH("HDSJ",M175)))</formula>
    </cfRule>
  </conditionalFormatting>
  <conditionalFormatting sqref="A175">
    <cfRule type="duplicateValues" dxfId="346" priority="353"/>
  </conditionalFormatting>
  <conditionalFormatting sqref="F176 H176 J176">
    <cfRule type="cellIs" dxfId="345" priority="345" operator="greaterThan">
      <formula>0.833333333333333</formula>
    </cfRule>
  </conditionalFormatting>
  <conditionalFormatting sqref="A176">
    <cfRule type="duplicateValues" dxfId="344" priority="344"/>
  </conditionalFormatting>
  <conditionalFormatting sqref="M176">
    <cfRule type="containsText" dxfId="343" priority="342" operator="containsText" text="CH">
      <formula>NOT(ISERROR(SEARCH("CH",M176)))</formula>
    </cfRule>
    <cfRule type="containsText" dxfId="342" priority="343" operator="containsText" text="HDSJ">
      <formula>NOT(ISERROR(SEARCH("HDSJ",M176)))</formula>
    </cfRule>
  </conditionalFormatting>
  <conditionalFormatting sqref="F174 H174 J174">
    <cfRule type="cellIs" dxfId="341" priority="340" operator="greaterThan">
      <formula>0.833333333333333</formula>
    </cfRule>
  </conditionalFormatting>
  <conditionalFormatting sqref="A174">
    <cfRule type="duplicateValues" dxfId="340" priority="339"/>
  </conditionalFormatting>
  <conditionalFormatting sqref="M174">
    <cfRule type="containsText" dxfId="339" priority="337" operator="containsText" text="CH">
      <formula>NOT(ISERROR(SEARCH("CH",M174)))</formula>
    </cfRule>
    <cfRule type="containsText" dxfId="338" priority="338" operator="containsText" text="HDSJ">
      <formula>NOT(ISERROR(SEARCH("HDSJ",M174)))</formula>
    </cfRule>
  </conditionalFormatting>
  <conditionalFormatting sqref="F172 H172 J172">
    <cfRule type="cellIs" dxfId="337" priority="336" operator="greaterThan">
      <formula>0.833333333333333</formula>
    </cfRule>
  </conditionalFormatting>
  <conditionalFormatting sqref="M172">
    <cfRule type="containsText" dxfId="336" priority="334" operator="containsText" text="CH">
      <formula>NOT(ISERROR(SEARCH("CH",M172)))</formula>
    </cfRule>
    <cfRule type="containsText" dxfId="335" priority="335" operator="containsText" text="HDSJ">
      <formula>NOT(ISERROR(SEARCH("HDSJ",M172)))</formula>
    </cfRule>
  </conditionalFormatting>
  <conditionalFormatting sqref="A172">
    <cfRule type="duplicateValues" dxfId="334" priority="341"/>
  </conditionalFormatting>
  <conditionalFormatting sqref="F173 H173 J173">
    <cfRule type="cellIs" dxfId="333" priority="333" operator="greaterThan">
      <formula>0.833333333333333</formula>
    </cfRule>
  </conditionalFormatting>
  <conditionalFormatting sqref="A173">
    <cfRule type="duplicateValues" dxfId="332" priority="332"/>
  </conditionalFormatting>
  <conditionalFormatting sqref="M173">
    <cfRule type="containsText" dxfId="331" priority="330" operator="containsText" text="CH">
      <formula>NOT(ISERROR(SEARCH("CH",M173)))</formula>
    </cfRule>
    <cfRule type="containsText" dxfId="330" priority="331" operator="containsText" text="HDSJ">
      <formula>NOT(ISERROR(SEARCH("HDSJ",M173)))</formula>
    </cfRule>
  </conditionalFormatting>
  <conditionalFormatting sqref="F171 H171 J171">
    <cfRule type="cellIs" dxfId="329" priority="328" operator="greaterThan">
      <formula>0.833333333333333</formula>
    </cfRule>
  </conditionalFormatting>
  <conditionalFormatting sqref="A171">
    <cfRule type="duplicateValues" dxfId="328" priority="327"/>
  </conditionalFormatting>
  <conditionalFormatting sqref="M171">
    <cfRule type="containsText" dxfId="327" priority="325" operator="containsText" text="CH">
      <formula>NOT(ISERROR(SEARCH("CH",M171)))</formula>
    </cfRule>
    <cfRule type="containsText" dxfId="326" priority="326" operator="containsText" text="HDSJ">
      <formula>NOT(ISERROR(SEARCH("HDSJ",M171)))</formula>
    </cfRule>
  </conditionalFormatting>
  <conditionalFormatting sqref="F169 H169 J169">
    <cfRule type="cellIs" dxfId="325" priority="324" operator="greaterThan">
      <formula>0.833333333333333</formula>
    </cfRule>
  </conditionalFormatting>
  <conditionalFormatting sqref="M169">
    <cfRule type="containsText" dxfId="324" priority="322" operator="containsText" text="CH">
      <formula>NOT(ISERROR(SEARCH("CH",M169)))</formula>
    </cfRule>
    <cfRule type="containsText" dxfId="323" priority="323" operator="containsText" text="HDSJ">
      <formula>NOT(ISERROR(SEARCH("HDSJ",M169)))</formula>
    </cfRule>
  </conditionalFormatting>
  <conditionalFormatting sqref="A169">
    <cfRule type="duplicateValues" dxfId="322" priority="329"/>
  </conditionalFormatting>
  <conditionalFormatting sqref="F170 H170 J170">
    <cfRule type="cellIs" dxfId="321" priority="321" operator="greaterThan">
      <formula>0.833333333333333</formula>
    </cfRule>
  </conditionalFormatting>
  <conditionalFormatting sqref="A170">
    <cfRule type="duplicateValues" dxfId="320" priority="320"/>
  </conditionalFormatting>
  <conditionalFormatting sqref="M170">
    <cfRule type="containsText" dxfId="319" priority="318" operator="containsText" text="CH">
      <formula>NOT(ISERROR(SEARCH("CH",M170)))</formula>
    </cfRule>
    <cfRule type="containsText" dxfId="318" priority="319" operator="containsText" text="HDSJ">
      <formula>NOT(ISERROR(SEARCH("HDSJ",M170)))</formula>
    </cfRule>
  </conditionalFormatting>
  <conditionalFormatting sqref="F168 H168 J168">
    <cfRule type="cellIs" dxfId="317" priority="316" operator="greaterThan">
      <formula>0.833333333333333</formula>
    </cfRule>
  </conditionalFormatting>
  <conditionalFormatting sqref="A168">
    <cfRule type="duplicateValues" dxfId="316" priority="315"/>
  </conditionalFormatting>
  <conditionalFormatting sqref="M168">
    <cfRule type="containsText" dxfId="315" priority="313" operator="containsText" text="CH">
      <formula>NOT(ISERROR(SEARCH("CH",M168)))</formula>
    </cfRule>
    <cfRule type="containsText" dxfId="314" priority="314" operator="containsText" text="HDSJ">
      <formula>NOT(ISERROR(SEARCH("HDSJ",M168)))</formula>
    </cfRule>
  </conditionalFormatting>
  <conditionalFormatting sqref="F166 H166 J166">
    <cfRule type="cellIs" dxfId="313" priority="312" operator="greaterThan">
      <formula>0.833333333333333</formula>
    </cfRule>
  </conditionalFormatting>
  <conditionalFormatting sqref="M166">
    <cfRule type="containsText" dxfId="312" priority="310" operator="containsText" text="CH">
      <formula>NOT(ISERROR(SEARCH("CH",M166)))</formula>
    </cfRule>
    <cfRule type="containsText" dxfId="311" priority="311" operator="containsText" text="HDSJ">
      <formula>NOT(ISERROR(SEARCH("HDSJ",M166)))</formula>
    </cfRule>
  </conditionalFormatting>
  <conditionalFormatting sqref="A166">
    <cfRule type="duplicateValues" dxfId="310" priority="317"/>
  </conditionalFormatting>
  <conditionalFormatting sqref="F167 H167 J167">
    <cfRule type="cellIs" dxfId="309" priority="309" operator="greaterThan">
      <formula>0.833333333333333</formula>
    </cfRule>
  </conditionalFormatting>
  <conditionalFormatting sqref="A167">
    <cfRule type="duplicateValues" dxfId="308" priority="308"/>
  </conditionalFormatting>
  <conditionalFormatting sqref="M167">
    <cfRule type="containsText" dxfId="307" priority="306" operator="containsText" text="CH">
      <formula>NOT(ISERROR(SEARCH("CH",M167)))</formula>
    </cfRule>
    <cfRule type="containsText" dxfId="306" priority="307" operator="containsText" text="HDSJ">
      <formula>NOT(ISERROR(SEARCH("HDSJ",M167)))</formula>
    </cfRule>
  </conditionalFormatting>
  <conditionalFormatting sqref="F165 H165 J165">
    <cfRule type="cellIs" dxfId="305" priority="304" operator="greaterThan">
      <formula>0.833333333333333</formula>
    </cfRule>
  </conditionalFormatting>
  <conditionalFormatting sqref="A165">
    <cfRule type="duplicateValues" dxfId="304" priority="303"/>
  </conditionalFormatting>
  <conditionalFormatting sqref="M165">
    <cfRule type="containsText" dxfId="303" priority="301" operator="containsText" text="CH">
      <formula>NOT(ISERROR(SEARCH("CH",M165)))</formula>
    </cfRule>
    <cfRule type="containsText" dxfId="302" priority="302" operator="containsText" text="HDSJ">
      <formula>NOT(ISERROR(SEARCH("HDSJ",M165)))</formula>
    </cfRule>
  </conditionalFormatting>
  <conditionalFormatting sqref="F163 H163 J163">
    <cfRule type="cellIs" dxfId="301" priority="300" operator="greaterThan">
      <formula>0.833333333333333</formula>
    </cfRule>
  </conditionalFormatting>
  <conditionalFormatting sqref="M163">
    <cfRule type="containsText" dxfId="300" priority="298" operator="containsText" text="CH">
      <formula>NOT(ISERROR(SEARCH("CH",M163)))</formula>
    </cfRule>
    <cfRule type="containsText" dxfId="299" priority="299" operator="containsText" text="HDSJ">
      <formula>NOT(ISERROR(SEARCH("HDSJ",M163)))</formula>
    </cfRule>
  </conditionalFormatting>
  <conditionalFormatting sqref="A163">
    <cfRule type="duplicateValues" dxfId="298" priority="305"/>
  </conditionalFormatting>
  <conditionalFormatting sqref="F164 H164 J164">
    <cfRule type="cellIs" dxfId="297" priority="297" operator="greaterThan">
      <formula>0.833333333333333</formula>
    </cfRule>
  </conditionalFormatting>
  <conditionalFormatting sqref="A164">
    <cfRule type="duplicateValues" dxfId="296" priority="296"/>
  </conditionalFormatting>
  <conditionalFormatting sqref="M164">
    <cfRule type="containsText" dxfId="295" priority="294" operator="containsText" text="CH">
      <formula>NOT(ISERROR(SEARCH("CH",M164)))</formula>
    </cfRule>
    <cfRule type="containsText" dxfId="294" priority="295" operator="containsText" text="HDSJ">
      <formula>NOT(ISERROR(SEARCH("HDSJ",M164)))</formula>
    </cfRule>
  </conditionalFormatting>
  <conditionalFormatting sqref="F162 H162 J162">
    <cfRule type="cellIs" dxfId="293" priority="292" operator="greaterThan">
      <formula>0.833333333333333</formula>
    </cfRule>
  </conditionalFormatting>
  <conditionalFormatting sqref="A162">
    <cfRule type="duplicateValues" dxfId="292" priority="291"/>
  </conditionalFormatting>
  <conditionalFormatting sqref="M162">
    <cfRule type="containsText" dxfId="291" priority="289" operator="containsText" text="CH">
      <formula>NOT(ISERROR(SEARCH("CH",M162)))</formula>
    </cfRule>
    <cfRule type="containsText" dxfId="290" priority="290" operator="containsText" text="HDSJ">
      <formula>NOT(ISERROR(SEARCH("HDSJ",M162)))</formula>
    </cfRule>
  </conditionalFormatting>
  <conditionalFormatting sqref="F160 H160 J160">
    <cfRule type="cellIs" dxfId="289" priority="288" operator="greaterThan">
      <formula>0.833333333333333</formula>
    </cfRule>
  </conditionalFormatting>
  <conditionalFormatting sqref="M160">
    <cfRule type="containsText" dxfId="288" priority="286" operator="containsText" text="CH">
      <formula>NOT(ISERROR(SEARCH("CH",M160)))</formula>
    </cfRule>
    <cfRule type="containsText" dxfId="287" priority="287" operator="containsText" text="HDSJ">
      <formula>NOT(ISERROR(SEARCH("HDSJ",M160)))</formula>
    </cfRule>
  </conditionalFormatting>
  <conditionalFormatting sqref="A160">
    <cfRule type="duplicateValues" dxfId="286" priority="293"/>
  </conditionalFormatting>
  <conditionalFormatting sqref="F161 H161 J161">
    <cfRule type="cellIs" dxfId="285" priority="285" operator="greaterThan">
      <formula>0.833333333333333</formula>
    </cfRule>
  </conditionalFormatting>
  <conditionalFormatting sqref="A161">
    <cfRule type="duplicateValues" dxfId="284" priority="284"/>
  </conditionalFormatting>
  <conditionalFormatting sqref="M161">
    <cfRule type="containsText" dxfId="283" priority="282" operator="containsText" text="CH">
      <formula>NOT(ISERROR(SEARCH("CH",M161)))</formula>
    </cfRule>
    <cfRule type="containsText" dxfId="282" priority="283" operator="containsText" text="HDSJ">
      <formula>NOT(ISERROR(SEARCH("HDSJ",M161)))</formula>
    </cfRule>
  </conditionalFormatting>
  <conditionalFormatting sqref="F159 H159 J159">
    <cfRule type="cellIs" dxfId="281" priority="280" operator="greaterThan">
      <formula>0.833333333333333</formula>
    </cfRule>
  </conditionalFormatting>
  <conditionalFormatting sqref="A159">
    <cfRule type="duplicateValues" dxfId="280" priority="279"/>
  </conditionalFormatting>
  <conditionalFormatting sqref="M159">
    <cfRule type="containsText" dxfId="279" priority="277" operator="containsText" text="CH">
      <formula>NOT(ISERROR(SEARCH("CH",M159)))</formula>
    </cfRule>
    <cfRule type="containsText" dxfId="278" priority="278" operator="containsText" text="HDSJ">
      <formula>NOT(ISERROR(SEARCH("HDSJ",M159)))</formula>
    </cfRule>
  </conditionalFormatting>
  <conditionalFormatting sqref="F157 H157 J157">
    <cfRule type="cellIs" dxfId="277" priority="276" operator="greaterThan">
      <formula>0.833333333333333</formula>
    </cfRule>
  </conditionalFormatting>
  <conditionalFormatting sqref="M157">
    <cfRule type="containsText" dxfId="276" priority="274" operator="containsText" text="CH">
      <formula>NOT(ISERROR(SEARCH("CH",M157)))</formula>
    </cfRule>
    <cfRule type="containsText" dxfId="275" priority="275" operator="containsText" text="HDSJ">
      <formula>NOT(ISERROR(SEARCH("HDSJ",M157)))</formula>
    </cfRule>
  </conditionalFormatting>
  <conditionalFormatting sqref="A157">
    <cfRule type="duplicateValues" dxfId="274" priority="281"/>
  </conditionalFormatting>
  <conditionalFormatting sqref="F158 H158 J158">
    <cfRule type="cellIs" dxfId="273" priority="273" operator="greaterThan">
      <formula>0.833333333333333</formula>
    </cfRule>
  </conditionalFormatting>
  <conditionalFormatting sqref="A158">
    <cfRule type="duplicateValues" dxfId="272" priority="272"/>
  </conditionalFormatting>
  <conditionalFormatting sqref="M158">
    <cfRule type="containsText" dxfId="271" priority="270" operator="containsText" text="CH">
      <formula>NOT(ISERROR(SEARCH("CH",M158)))</formula>
    </cfRule>
    <cfRule type="containsText" dxfId="270" priority="271" operator="containsText" text="HDSJ">
      <formula>NOT(ISERROR(SEARCH("HDSJ",M158)))</formula>
    </cfRule>
  </conditionalFormatting>
  <conditionalFormatting sqref="F156 H156 J156">
    <cfRule type="cellIs" dxfId="269" priority="268" operator="greaterThan">
      <formula>0.833333333333333</formula>
    </cfRule>
  </conditionalFormatting>
  <conditionalFormatting sqref="A156">
    <cfRule type="duplicateValues" dxfId="268" priority="267"/>
  </conditionalFormatting>
  <conditionalFormatting sqref="M156">
    <cfRule type="containsText" dxfId="267" priority="265" operator="containsText" text="CH">
      <formula>NOT(ISERROR(SEARCH("CH",M156)))</formula>
    </cfRule>
    <cfRule type="containsText" dxfId="266" priority="266" operator="containsText" text="HDSJ">
      <formula>NOT(ISERROR(SEARCH("HDSJ",M156)))</formula>
    </cfRule>
  </conditionalFormatting>
  <conditionalFormatting sqref="F154 H154 J154">
    <cfRule type="cellIs" dxfId="265" priority="264" operator="greaterThan">
      <formula>0.833333333333333</formula>
    </cfRule>
  </conditionalFormatting>
  <conditionalFormatting sqref="M154">
    <cfRule type="containsText" dxfId="264" priority="262" operator="containsText" text="CH">
      <formula>NOT(ISERROR(SEARCH("CH",M154)))</formula>
    </cfRule>
    <cfRule type="containsText" dxfId="263" priority="263" operator="containsText" text="HDSJ">
      <formula>NOT(ISERROR(SEARCH("HDSJ",M154)))</formula>
    </cfRule>
  </conditionalFormatting>
  <conditionalFormatting sqref="A154">
    <cfRule type="duplicateValues" dxfId="262" priority="269"/>
  </conditionalFormatting>
  <conditionalFormatting sqref="F155 H155 J155">
    <cfRule type="cellIs" dxfId="261" priority="261" operator="greaterThan">
      <formula>0.833333333333333</formula>
    </cfRule>
  </conditionalFormatting>
  <conditionalFormatting sqref="A155">
    <cfRule type="duplicateValues" dxfId="260" priority="260"/>
  </conditionalFormatting>
  <conditionalFormatting sqref="M155">
    <cfRule type="containsText" dxfId="259" priority="258" operator="containsText" text="CH">
      <formula>NOT(ISERROR(SEARCH("CH",M155)))</formula>
    </cfRule>
    <cfRule type="containsText" dxfId="258" priority="259" operator="containsText" text="HDSJ">
      <formula>NOT(ISERROR(SEARCH("HDSJ",M155)))</formula>
    </cfRule>
  </conditionalFormatting>
  <conditionalFormatting sqref="F153 H153 J153">
    <cfRule type="cellIs" dxfId="257" priority="256" operator="greaterThan">
      <formula>0.833333333333333</formula>
    </cfRule>
  </conditionalFormatting>
  <conditionalFormatting sqref="A153">
    <cfRule type="duplicateValues" dxfId="256" priority="255"/>
  </conditionalFormatting>
  <conditionalFormatting sqref="M153">
    <cfRule type="containsText" dxfId="255" priority="253" operator="containsText" text="CH">
      <formula>NOT(ISERROR(SEARCH("CH",M153)))</formula>
    </cfRule>
    <cfRule type="containsText" dxfId="254" priority="254" operator="containsText" text="HDSJ">
      <formula>NOT(ISERROR(SEARCH("HDSJ",M153)))</formula>
    </cfRule>
  </conditionalFormatting>
  <conditionalFormatting sqref="F151 H151 J151">
    <cfRule type="cellIs" dxfId="253" priority="252" operator="greaterThan">
      <formula>0.833333333333333</formula>
    </cfRule>
  </conditionalFormatting>
  <conditionalFormatting sqref="M151">
    <cfRule type="containsText" dxfId="252" priority="250" operator="containsText" text="CH">
      <formula>NOT(ISERROR(SEARCH("CH",M151)))</formula>
    </cfRule>
    <cfRule type="containsText" dxfId="251" priority="251" operator="containsText" text="HDSJ">
      <formula>NOT(ISERROR(SEARCH("HDSJ",M151)))</formula>
    </cfRule>
  </conditionalFormatting>
  <conditionalFormatting sqref="A151">
    <cfRule type="duplicateValues" dxfId="250" priority="257"/>
  </conditionalFormatting>
  <conditionalFormatting sqref="F152 H152 J152">
    <cfRule type="cellIs" dxfId="249" priority="249" operator="greaterThan">
      <formula>0.833333333333333</formula>
    </cfRule>
  </conditionalFormatting>
  <conditionalFormatting sqref="A152">
    <cfRule type="duplicateValues" dxfId="248" priority="248"/>
  </conditionalFormatting>
  <conditionalFormatting sqref="M152">
    <cfRule type="containsText" dxfId="247" priority="246" operator="containsText" text="CH">
      <formula>NOT(ISERROR(SEARCH("CH",M152)))</formula>
    </cfRule>
    <cfRule type="containsText" dxfId="246" priority="247" operator="containsText" text="HDSJ">
      <formula>NOT(ISERROR(SEARCH("HDSJ",M152)))</formula>
    </cfRule>
  </conditionalFormatting>
  <conditionalFormatting sqref="F150 H150 J150">
    <cfRule type="cellIs" dxfId="245" priority="244" operator="greaterThan">
      <formula>0.833333333333333</formula>
    </cfRule>
  </conditionalFormatting>
  <conditionalFormatting sqref="A150">
    <cfRule type="duplicateValues" dxfId="244" priority="243"/>
  </conditionalFormatting>
  <conditionalFormatting sqref="M150">
    <cfRule type="containsText" dxfId="243" priority="241" operator="containsText" text="CH">
      <formula>NOT(ISERROR(SEARCH("CH",M150)))</formula>
    </cfRule>
    <cfRule type="containsText" dxfId="242" priority="242" operator="containsText" text="HDSJ">
      <formula>NOT(ISERROR(SEARCH("HDSJ",M150)))</formula>
    </cfRule>
  </conditionalFormatting>
  <conditionalFormatting sqref="F148 H148 J148">
    <cfRule type="cellIs" dxfId="241" priority="240" operator="greaterThan">
      <formula>0.833333333333333</formula>
    </cfRule>
  </conditionalFormatting>
  <conditionalFormatting sqref="M148">
    <cfRule type="containsText" dxfId="240" priority="238" operator="containsText" text="CH">
      <formula>NOT(ISERROR(SEARCH("CH",M148)))</formula>
    </cfRule>
    <cfRule type="containsText" dxfId="239" priority="239" operator="containsText" text="HDSJ">
      <formula>NOT(ISERROR(SEARCH("HDSJ",M148)))</formula>
    </cfRule>
  </conditionalFormatting>
  <conditionalFormatting sqref="A148">
    <cfRule type="duplicateValues" dxfId="238" priority="245"/>
  </conditionalFormatting>
  <conditionalFormatting sqref="F149 H149 J149">
    <cfRule type="cellIs" dxfId="237" priority="237" operator="greaterThan">
      <formula>0.833333333333333</formula>
    </cfRule>
  </conditionalFormatting>
  <conditionalFormatting sqref="A149">
    <cfRule type="duplicateValues" dxfId="236" priority="236"/>
  </conditionalFormatting>
  <conditionalFormatting sqref="M149">
    <cfRule type="containsText" dxfId="235" priority="234" operator="containsText" text="CH">
      <formula>NOT(ISERROR(SEARCH("CH",M149)))</formula>
    </cfRule>
    <cfRule type="containsText" dxfId="234" priority="235" operator="containsText" text="HDSJ">
      <formula>NOT(ISERROR(SEARCH("HDSJ",M149)))</formula>
    </cfRule>
  </conditionalFormatting>
  <conditionalFormatting sqref="F147 H147 J147">
    <cfRule type="cellIs" dxfId="233" priority="232" operator="greaterThan">
      <formula>0.833333333333333</formula>
    </cfRule>
  </conditionalFormatting>
  <conditionalFormatting sqref="A147">
    <cfRule type="duplicateValues" dxfId="232" priority="231"/>
  </conditionalFormatting>
  <conditionalFormatting sqref="M147">
    <cfRule type="containsText" dxfId="231" priority="229" operator="containsText" text="CH">
      <formula>NOT(ISERROR(SEARCH("CH",M147)))</formula>
    </cfRule>
    <cfRule type="containsText" dxfId="230" priority="230" operator="containsText" text="HDSJ">
      <formula>NOT(ISERROR(SEARCH("HDSJ",M147)))</formula>
    </cfRule>
  </conditionalFormatting>
  <conditionalFormatting sqref="F145 H145 J145">
    <cfRule type="cellIs" dxfId="229" priority="228" operator="greaterThan">
      <formula>0.833333333333333</formula>
    </cfRule>
  </conditionalFormatting>
  <conditionalFormatting sqref="M145">
    <cfRule type="containsText" dxfId="228" priority="226" operator="containsText" text="CH">
      <formula>NOT(ISERROR(SEARCH("CH",M145)))</formula>
    </cfRule>
    <cfRule type="containsText" dxfId="227" priority="227" operator="containsText" text="HDSJ">
      <formula>NOT(ISERROR(SEARCH("HDSJ",M145)))</formula>
    </cfRule>
  </conditionalFormatting>
  <conditionalFormatting sqref="A145">
    <cfRule type="duplicateValues" dxfId="226" priority="233"/>
  </conditionalFormatting>
  <conditionalFormatting sqref="F146 H146 J146">
    <cfRule type="cellIs" dxfId="225" priority="225" operator="greaterThan">
      <formula>0.833333333333333</formula>
    </cfRule>
  </conditionalFormatting>
  <conditionalFormatting sqref="A146">
    <cfRule type="duplicateValues" dxfId="224" priority="224"/>
  </conditionalFormatting>
  <conditionalFormatting sqref="M146">
    <cfRule type="containsText" dxfId="223" priority="222" operator="containsText" text="CH">
      <formula>NOT(ISERROR(SEARCH("CH",M146)))</formula>
    </cfRule>
    <cfRule type="containsText" dxfId="222" priority="223" operator="containsText" text="HDSJ">
      <formula>NOT(ISERROR(SEARCH("HDSJ",M146)))</formula>
    </cfRule>
  </conditionalFormatting>
  <conditionalFormatting sqref="F144 H144 J144">
    <cfRule type="cellIs" dxfId="221" priority="220" operator="greaterThan">
      <formula>0.833333333333333</formula>
    </cfRule>
  </conditionalFormatting>
  <conditionalFormatting sqref="A144">
    <cfRule type="duplicateValues" dxfId="220" priority="219"/>
  </conditionalFormatting>
  <conditionalFormatting sqref="M144">
    <cfRule type="containsText" dxfId="219" priority="217" operator="containsText" text="CH">
      <formula>NOT(ISERROR(SEARCH("CH",M144)))</formula>
    </cfRule>
    <cfRule type="containsText" dxfId="218" priority="218" operator="containsText" text="HDSJ">
      <formula>NOT(ISERROR(SEARCH("HDSJ",M144)))</formula>
    </cfRule>
  </conditionalFormatting>
  <conditionalFormatting sqref="F142 H142 J142">
    <cfRule type="cellIs" dxfId="217" priority="216" operator="greaterThan">
      <formula>0.833333333333333</formula>
    </cfRule>
  </conditionalFormatting>
  <conditionalFormatting sqref="M142">
    <cfRule type="containsText" dxfId="216" priority="214" operator="containsText" text="CH">
      <formula>NOT(ISERROR(SEARCH("CH",M142)))</formula>
    </cfRule>
    <cfRule type="containsText" dxfId="215" priority="215" operator="containsText" text="HDSJ">
      <formula>NOT(ISERROR(SEARCH("HDSJ",M142)))</formula>
    </cfRule>
  </conditionalFormatting>
  <conditionalFormatting sqref="A142">
    <cfRule type="duplicateValues" dxfId="214" priority="221"/>
  </conditionalFormatting>
  <conditionalFormatting sqref="F143 H143 J143">
    <cfRule type="cellIs" dxfId="213" priority="213" operator="greaterThan">
      <formula>0.833333333333333</formula>
    </cfRule>
  </conditionalFormatting>
  <conditionalFormatting sqref="A143">
    <cfRule type="duplicateValues" dxfId="212" priority="212"/>
  </conditionalFormatting>
  <conditionalFormatting sqref="M143">
    <cfRule type="containsText" dxfId="211" priority="210" operator="containsText" text="CH">
      <formula>NOT(ISERROR(SEARCH("CH",M143)))</formula>
    </cfRule>
    <cfRule type="containsText" dxfId="210" priority="211" operator="containsText" text="HDSJ">
      <formula>NOT(ISERROR(SEARCH("HDSJ",M143)))</formula>
    </cfRule>
  </conditionalFormatting>
  <conditionalFormatting sqref="F141 H141 J141">
    <cfRule type="cellIs" dxfId="209" priority="208" operator="greaterThan">
      <formula>0.833333333333333</formula>
    </cfRule>
  </conditionalFormatting>
  <conditionalFormatting sqref="A141">
    <cfRule type="duplicateValues" dxfId="208" priority="207"/>
  </conditionalFormatting>
  <conditionalFormatting sqref="M141">
    <cfRule type="containsText" dxfId="207" priority="205" operator="containsText" text="CH">
      <formula>NOT(ISERROR(SEARCH("CH",M141)))</formula>
    </cfRule>
    <cfRule type="containsText" dxfId="206" priority="206" operator="containsText" text="HDSJ">
      <formula>NOT(ISERROR(SEARCH("HDSJ",M141)))</formula>
    </cfRule>
  </conditionalFormatting>
  <conditionalFormatting sqref="F139 H139 J139">
    <cfRule type="cellIs" dxfId="205" priority="204" operator="greaterThan">
      <formula>0.833333333333333</formula>
    </cfRule>
  </conditionalFormatting>
  <conditionalFormatting sqref="M139">
    <cfRule type="containsText" dxfId="204" priority="202" operator="containsText" text="CH">
      <formula>NOT(ISERROR(SEARCH("CH",M139)))</formula>
    </cfRule>
    <cfRule type="containsText" dxfId="203" priority="203" operator="containsText" text="HDSJ">
      <formula>NOT(ISERROR(SEARCH("HDSJ",M139)))</formula>
    </cfRule>
  </conditionalFormatting>
  <conditionalFormatting sqref="A139">
    <cfRule type="duplicateValues" dxfId="202" priority="209"/>
  </conditionalFormatting>
  <conditionalFormatting sqref="F140 H140 J140">
    <cfRule type="cellIs" dxfId="201" priority="201" operator="greaterThan">
      <formula>0.833333333333333</formula>
    </cfRule>
  </conditionalFormatting>
  <conditionalFormatting sqref="A140">
    <cfRule type="duplicateValues" dxfId="200" priority="200"/>
  </conditionalFormatting>
  <conditionalFormatting sqref="M140">
    <cfRule type="containsText" dxfId="199" priority="198" operator="containsText" text="CH">
      <formula>NOT(ISERROR(SEARCH("CH",M140)))</formula>
    </cfRule>
    <cfRule type="containsText" dxfId="198" priority="199" operator="containsText" text="HDSJ">
      <formula>NOT(ISERROR(SEARCH("HDSJ",M140)))</formula>
    </cfRule>
  </conditionalFormatting>
  <conditionalFormatting sqref="F138 H138 J138">
    <cfRule type="cellIs" dxfId="197" priority="196" operator="greaterThan">
      <formula>0.833333333333333</formula>
    </cfRule>
  </conditionalFormatting>
  <conditionalFormatting sqref="A138">
    <cfRule type="duplicateValues" dxfId="196" priority="195"/>
  </conditionalFormatting>
  <conditionalFormatting sqref="M138">
    <cfRule type="containsText" dxfId="195" priority="193" operator="containsText" text="CH">
      <formula>NOT(ISERROR(SEARCH("CH",M138)))</formula>
    </cfRule>
    <cfRule type="containsText" dxfId="194" priority="194" operator="containsText" text="HDSJ">
      <formula>NOT(ISERROR(SEARCH("HDSJ",M138)))</formula>
    </cfRule>
  </conditionalFormatting>
  <conditionalFormatting sqref="F136 H136 J136">
    <cfRule type="cellIs" dxfId="193" priority="192" operator="greaterThan">
      <formula>0.833333333333333</formula>
    </cfRule>
  </conditionalFormatting>
  <conditionalFormatting sqref="M136">
    <cfRule type="containsText" dxfId="192" priority="190" operator="containsText" text="CH">
      <formula>NOT(ISERROR(SEARCH("CH",M136)))</formula>
    </cfRule>
    <cfRule type="containsText" dxfId="191" priority="191" operator="containsText" text="HDSJ">
      <formula>NOT(ISERROR(SEARCH("HDSJ",M136)))</formula>
    </cfRule>
  </conditionalFormatting>
  <conditionalFormatting sqref="A136">
    <cfRule type="duplicateValues" dxfId="190" priority="197"/>
  </conditionalFormatting>
  <conditionalFormatting sqref="F137 H137 J137">
    <cfRule type="cellIs" dxfId="189" priority="189" operator="greaterThan">
      <formula>0.833333333333333</formula>
    </cfRule>
  </conditionalFormatting>
  <conditionalFormatting sqref="A137">
    <cfRule type="duplicateValues" dxfId="188" priority="188"/>
  </conditionalFormatting>
  <conditionalFormatting sqref="M137">
    <cfRule type="containsText" dxfId="187" priority="186" operator="containsText" text="CH">
      <formula>NOT(ISERROR(SEARCH("CH",M137)))</formula>
    </cfRule>
    <cfRule type="containsText" dxfId="186" priority="187" operator="containsText" text="HDSJ">
      <formula>NOT(ISERROR(SEARCH("HDSJ",M137)))</formula>
    </cfRule>
  </conditionalFormatting>
  <conditionalFormatting sqref="F135 H135 J135">
    <cfRule type="cellIs" dxfId="185" priority="184" operator="greaterThan">
      <formula>0.833333333333333</formula>
    </cfRule>
  </conditionalFormatting>
  <conditionalFormatting sqref="A135">
    <cfRule type="duplicateValues" dxfId="184" priority="183"/>
  </conditionalFormatting>
  <conditionalFormatting sqref="M135">
    <cfRule type="containsText" dxfId="183" priority="181" operator="containsText" text="CH">
      <formula>NOT(ISERROR(SEARCH("CH",M135)))</formula>
    </cfRule>
    <cfRule type="containsText" dxfId="182" priority="182" operator="containsText" text="HDSJ">
      <formula>NOT(ISERROR(SEARCH("HDSJ",M135)))</formula>
    </cfRule>
  </conditionalFormatting>
  <conditionalFormatting sqref="F133 H133 J133">
    <cfRule type="cellIs" dxfId="181" priority="180" operator="greaterThan">
      <formula>0.833333333333333</formula>
    </cfRule>
  </conditionalFormatting>
  <conditionalFormatting sqref="M133">
    <cfRule type="containsText" dxfId="180" priority="178" operator="containsText" text="CH">
      <formula>NOT(ISERROR(SEARCH("CH",M133)))</formula>
    </cfRule>
    <cfRule type="containsText" dxfId="179" priority="179" operator="containsText" text="HDSJ">
      <formula>NOT(ISERROR(SEARCH("HDSJ",M133)))</formula>
    </cfRule>
  </conditionalFormatting>
  <conditionalFormatting sqref="A133">
    <cfRule type="duplicateValues" dxfId="178" priority="185"/>
  </conditionalFormatting>
  <conditionalFormatting sqref="F134 H134 J134">
    <cfRule type="cellIs" dxfId="177" priority="177" operator="greaterThan">
      <formula>0.833333333333333</formula>
    </cfRule>
  </conditionalFormatting>
  <conditionalFormatting sqref="A134">
    <cfRule type="duplicateValues" dxfId="176" priority="176"/>
  </conditionalFormatting>
  <conditionalFormatting sqref="M134">
    <cfRule type="containsText" dxfId="175" priority="174" operator="containsText" text="CH">
      <formula>NOT(ISERROR(SEARCH("CH",M134)))</formula>
    </cfRule>
    <cfRule type="containsText" dxfId="174" priority="175" operator="containsText" text="HDSJ">
      <formula>NOT(ISERROR(SEARCH("HDSJ",M134)))</formula>
    </cfRule>
  </conditionalFormatting>
  <conditionalFormatting sqref="F132 H132 J132">
    <cfRule type="cellIs" dxfId="173" priority="172" operator="greaterThan">
      <formula>0.833333333333333</formula>
    </cfRule>
  </conditionalFormatting>
  <conditionalFormatting sqref="A132">
    <cfRule type="duplicateValues" dxfId="172" priority="171"/>
  </conditionalFormatting>
  <conditionalFormatting sqref="M132">
    <cfRule type="containsText" dxfId="171" priority="169" operator="containsText" text="CH">
      <formula>NOT(ISERROR(SEARCH("CH",M132)))</formula>
    </cfRule>
    <cfRule type="containsText" dxfId="170" priority="170" operator="containsText" text="HDSJ">
      <formula>NOT(ISERROR(SEARCH("HDSJ",M132)))</formula>
    </cfRule>
  </conditionalFormatting>
  <conditionalFormatting sqref="F130 H130 J130">
    <cfRule type="cellIs" dxfId="169" priority="168" operator="greaterThan">
      <formula>0.833333333333333</formula>
    </cfRule>
  </conditionalFormatting>
  <conditionalFormatting sqref="M130">
    <cfRule type="containsText" dxfId="168" priority="166" operator="containsText" text="CH">
      <formula>NOT(ISERROR(SEARCH("CH",M130)))</formula>
    </cfRule>
    <cfRule type="containsText" dxfId="167" priority="167" operator="containsText" text="HDSJ">
      <formula>NOT(ISERROR(SEARCH("HDSJ",M130)))</formula>
    </cfRule>
  </conditionalFormatting>
  <conditionalFormatting sqref="A130">
    <cfRule type="duplicateValues" dxfId="166" priority="173"/>
  </conditionalFormatting>
  <conditionalFormatting sqref="F131 H131 J131">
    <cfRule type="cellIs" dxfId="165" priority="165" operator="greaterThan">
      <formula>0.833333333333333</formula>
    </cfRule>
  </conditionalFormatting>
  <conditionalFormatting sqref="A131">
    <cfRule type="duplicateValues" dxfId="164" priority="164"/>
  </conditionalFormatting>
  <conditionalFormatting sqref="M131">
    <cfRule type="containsText" dxfId="163" priority="162" operator="containsText" text="CH">
      <formula>NOT(ISERROR(SEARCH("CH",M131)))</formula>
    </cfRule>
    <cfRule type="containsText" dxfId="162" priority="163" operator="containsText" text="HDSJ">
      <formula>NOT(ISERROR(SEARCH("HDSJ",M131)))</formula>
    </cfRule>
  </conditionalFormatting>
  <conditionalFormatting sqref="F129 H129 J129">
    <cfRule type="cellIs" dxfId="161" priority="160" operator="greaterThan">
      <formula>0.833333333333333</formula>
    </cfRule>
  </conditionalFormatting>
  <conditionalFormatting sqref="A129">
    <cfRule type="duplicateValues" dxfId="160" priority="159"/>
  </conditionalFormatting>
  <conditionalFormatting sqref="M129">
    <cfRule type="containsText" dxfId="159" priority="157" operator="containsText" text="CH">
      <formula>NOT(ISERROR(SEARCH("CH",M129)))</formula>
    </cfRule>
    <cfRule type="containsText" dxfId="158" priority="158" operator="containsText" text="HDSJ">
      <formula>NOT(ISERROR(SEARCH("HDSJ",M129)))</formula>
    </cfRule>
  </conditionalFormatting>
  <conditionalFormatting sqref="F127 H127 J127">
    <cfRule type="cellIs" dxfId="157" priority="156" operator="greaterThan">
      <formula>0.833333333333333</formula>
    </cfRule>
  </conditionalFormatting>
  <conditionalFormatting sqref="M127">
    <cfRule type="containsText" dxfId="156" priority="154" operator="containsText" text="CH">
      <formula>NOT(ISERROR(SEARCH("CH",M127)))</formula>
    </cfRule>
    <cfRule type="containsText" dxfId="155" priority="155" operator="containsText" text="HDSJ">
      <formula>NOT(ISERROR(SEARCH("HDSJ",M127)))</formula>
    </cfRule>
  </conditionalFormatting>
  <conditionalFormatting sqref="A127">
    <cfRule type="duplicateValues" dxfId="154" priority="161"/>
  </conditionalFormatting>
  <conditionalFormatting sqref="F128 H128 J128">
    <cfRule type="cellIs" dxfId="153" priority="153" operator="greaterThan">
      <formula>0.833333333333333</formula>
    </cfRule>
  </conditionalFormatting>
  <conditionalFormatting sqref="A128">
    <cfRule type="duplicateValues" dxfId="152" priority="152"/>
  </conditionalFormatting>
  <conditionalFormatting sqref="M128">
    <cfRule type="containsText" dxfId="151" priority="150" operator="containsText" text="CH">
      <formula>NOT(ISERROR(SEARCH("CH",M128)))</formula>
    </cfRule>
    <cfRule type="containsText" dxfId="150" priority="151" operator="containsText" text="HDSJ">
      <formula>NOT(ISERROR(SEARCH("HDSJ",M128)))</formula>
    </cfRule>
  </conditionalFormatting>
  <conditionalFormatting sqref="F126 H126 J126">
    <cfRule type="cellIs" dxfId="149" priority="148" operator="greaterThan">
      <formula>0.833333333333333</formula>
    </cfRule>
  </conditionalFormatting>
  <conditionalFormatting sqref="A126">
    <cfRule type="duplicateValues" dxfId="148" priority="147"/>
  </conditionalFormatting>
  <conditionalFormatting sqref="M126">
    <cfRule type="containsText" dxfId="147" priority="145" operator="containsText" text="CH">
      <formula>NOT(ISERROR(SEARCH("CH",M126)))</formula>
    </cfRule>
    <cfRule type="containsText" dxfId="146" priority="146" operator="containsText" text="HDSJ">
      <formula>NOT(ISERROR(SEARCH("HDSJ",M126)))</formula>
    </cfRule>
  </conditionalFormatting>
  <conditionalFormatting sqref="F124 H124 J124">
    <cfRule type="cellIs" dxfId="145" priority="144" operator="greaterThan">
      <formula>0.833333333333333</formula>
    </cfRule>
  </conditionalFormatting>
  <conditionalFormatting sqref="M124">
    <cfRule type="containsText" dxfId="144" priority="142" operator="containsText" text="CH">
      <formula>NOT(ISERROR(SEARCH("CH",M124)))</formula>
    </cfRule>
    <cfRule type="containsText" dxfId="143" priority="143" operator="containsText" text="HDSJ">
      <formula>NOT(ISERROR(SEARCH("HDSJ",M124)))</formula>
    </cfRule>
  </conditionalFormatting>
  <conditionalFormatting sqref="A124">
    <cfRule type="duplicateValues" dxfId="142" priority="149"/>
  </conditionalFormatting>
  <conditionalFormatting sqref="F125 H125 J125">
    <cfRule type="cellIs" dxfId="141" priority="141" operator="greaterThan">
      <formula>0.833333333333333</formula>
    </cfRule>
  </conditionalFormatting>
  <conditionalFormatting sqref="A125">
    <cfRule type="duplicateValues" dxfId="140" priority="140"/>
  </conditionalFormatting>
  <conditionalFormatting sqref="M125">
    <cfRule type="containsText" dxfId="139" priority="138" operator="containsText" text="CH">
      <formula>NOT(ISERROR(SEARCH("CH",M125)))</formula>
    </cfRule>
    <cfRule type="containsText" dxfId="138" priority="139" operator="containsText" text="HDSJ">
      <formula>NOT(ISERROR(SEARCH("HDSJ",M125)))</formula>
    </cfRule>
  </conditionalFormatting>
  <conditionalFormatting sqref="F123 H123 J123">
    <cfRule type="cellIs" dxfId="137" priority="136" operator="greaterThan">
      <formula>0.833333333333333</formula>
    </cfRule>
  </conditionalFormatting>
  <conditionalFormatting sqref="A123">
    <cfRule type="duplicateValues" dxfId="136" priority="135"/>
  </conditionalFormatting>
  <conditionalFormatting sqref="M123">
    <cfRule type="containsText" dxfId="135" priority="133" operator="containsText" text="CH">
      <formula>NOT(ISERROR(SEARCH("CH",M123)))</formula>
    </cfRule>
    <cfRule type="containsText" dxfId="134" priority="134" operator="containsText" text="HDSJ">
      <formula>NOT(ISERROR(SEARCH("HDSJ",M123)))</formula>
    </cfRule>
  </conditionalFormatting>
  <conditionalFormatting sqref="F121 H121 J121">
    <cfRule type="cellIs" dxfId="133" priority="132" operator="greaterThan">
      <formula>0.833333333333333</formula>
    </cfRule>
  </conditionalFormatting>
  <conditionalFormatting sqref="M121">
    <cfRule type="containsText" dxfId="132" priority="130" operator="containsText" text="CH">
      <formula>NOT(ISERROR(SEARCH("CH",M121)))</formula>
    </cfRule>
    <cfRule type="containsText" dxfId="131" priority="131" operator="containsText" text="HDSJ">
      <formula>NOT(ISERROR(SEARCH("HDSJ",M121)))</formula>
    </cfRule>
  </conditionalFormatting>
  <conditionalFormatting sqref="A121">
    <cfRule type="duplicateValues" dxfId="130" priority="137"/>
  </conditionalFormatting>
  <conditionalFormatting sqref="F122 H122 J122">
    <cfRule type="cellIs" dxfId="129" priority="129" operator="greaterThan">
      <formula>0.833333333333333</formula>
    </cfRule>
  </conditionalFormatting>
  <conditionalFormatting sqref="A122">
    <cfRule type="duplicateValues" dxfId="128" priority="128"/>
  </conditionalFormatting>
  <conditionalFormatting sqref="M122">
    <cfRule type="containsText" dxfId="127" priority="126" operator="containsText" text="CH">
      <formula>NOT(ISERROR(SEARCH("CH",M122)))</formula>
    </cfRule>
    <cfRule type="containsText" dxfId="126" priority="127" operator="containsText" text="HDSJ">
      <formula>NOT(ISERROR(SEARCH("HDSJ",M122)))</formula>
    </cfRule>
  </conditionalFormatting>
  <conditionalFormatting sqref="F120 H120 J120">
    <cfRule type="cellIs" dxfId="125" priority="124" operator="greaterThan">
      <formula>0.833333333333333</formula>
    </cfRule>
  </conditionalFormatting>
  <conditionalFormatting sqref="A120">
    <cfRule type="duplicateValues" dxfId="124" priority="123"/>
  </conditionalFormatting>
  <conditionalFormatting sqref="M120">
    <cfRule type="containsText" dxfId="123" priority="121" operator="containsText" text="CH">
      <formula>NOT(ISERROR(SEARCH("CH",M120)))</formula>
    </cfRule>
    <cfRule type="containsText" dxfId="122" priority="122" operator="containsText" text="HDSJ">
      <formula>NOT(ISERROR(SEARCH("HDSJ",M120)))</formula>
    </cfRule>
  </conditionalFormatting>
  <conditionalFormatting sqref="F118 H118 J118">
    <cfRule type="cellIs" dxfId="121" priority="120" operator="greaterThan">
      <formula>0.833333333333333</formula>
    </cfRule>
  </conditionalFormatting>
  <conditionalFormatting sqref="M118">
    <cfRule type="containsText" dxfId="120" priority="118" operator="containsText" text="CH">
      <formula>NOT(ISERROR(SEARCH("CH",M118)))</formula>
    </cfRule>
    <cfRule type="containsText" dxfId="119" priority="119" operator="containsText" text="HDSJ">
      <formula>NOT(ISERROR(SEARCH("HDSJ",M118)))</formula>
    </cfRule>
  </conditionalFormatting>
  <conditionalFormatting sqref="A118">
    <cfRule type="duplicateValues" dxfId="118" priority="125"/>
  </conditionalFormatting>
  <conditionalFormatting sqref="F119 H119 J119">
    <cfRule type="cellIs" dxfId="117" priority="117" operator="greaterThan">
      <formula>0.833333333333333</formula>
    </cfRule>
  </conditionalFormatting>
  <conditionalFormatting sqref="A119">
    <cfRule type="duplicateValues" dxfId="116" priority="116"/>
  </conditionalFormatting>
  <conditionalFormatting sqref="M119">
    <cfRule type="containsText" dxfId="115" priority="114" operator="containsText" text="CH">
      <formula>NOT(ISERROR(SEARCH("CH",M119)))</formula>
    </cfRule>
    <cfRule type="containsText" dxfId="114" priority="115" operator="containsText" text="HDSJ">
      <formula>NOT(ISERROR(SEARCH("HDSJ",M119)))</formula>
    </cfRule>
  </conditionalFormatting>
  <conditionalFormatting sqref="F117 H117 J117">
    <cfRule type="cellIs" dxfId="113" priority="112" operator="greaterThan">
      <formula>0.833333333333333</formula>
    </cfRule>
  </conditionalFormatting>
  <conditionalFormatting sqref="A117">
    <cfRule type="duplicateValues" dxfId="112" priority="111"/>
  </conditionalFormatting>
  <conditionalFormatting sqref="M117">
    <cfRule type="containsText" dxfId="111" priority="109" operator="containsText" text="CH">
      <formula>NOT(ISERROR(SEARCH("CH",M117)))</formula>
    </cfRule>
    <cfRule type="containsText" dxfId="110" priority="110" operator="containsText" text="HDSJ">
      <formula>NOT(ISERROR(SEARCH("HDSJ",M117)))</formula>
    </cfRule>
  </conditionalFormatting>
  <conditionalFormatting sqref="F115 H115 J115">
    <cfRule type="cellIs" dxfId="109" priority="108" operator="greaterThan">
      <formula>0.833333333333333</formula>
    </cfRule>
  </conditionalFormatting>
  <conditionalFormatting sqref="M115">
    <cfRule type="containsText" dxfId="108" priority="106" operator="containsText" text="CH">
      <formula>NOT(ISERROR(SEARCH("CH",M115)))</formula>
    </cfRule>
    <cfRule type="containsText" dxfId="107" priority="107" operator="containsText" text="HDSJ">
      <formula>NOT(ISERROR(SEARCH("HDSJ",M115)))</formula>
    </cfRule>
  </conditionalFormatting>
  <conditionalFormatting sqref="A115">
    <cfRule type="duplicateValues" dxfId="106" priority="113"/>
  </conditionalFormatting>
  <conditionalFormatting sqref="F116 H116 J116">
    <cfRule type="cellIs" dxfId="105" priority="105" operator="greaterThan">
      <formula>0.833333333333333</formula>
    </cfRule>
  </conditionalFormatting>
  <conditionalFormatting sqref="A116">
    <cfRule type="duplicateValues" dxfId="104" priority="104"/>
  </conditionalFormatting>
  <conditionalFormatting sqref="M116">
    <cfRule type="containsText" dxfId="103" priority="102" operator="containsText" text="CH">
      <formula>NOT(ISERROR(SEARCH("CH",M116)))</formula>
    </cfRule>
    <cfRule type="containsText" dxfId="102" priority="103" operator="containsText" text="HDSJ">
      <formula>NOT(ISERROR(SEARCH("HDSJ",M116)))</formula>
    </cfRule>
  </conditionalFormatting>
  <conditionalFormatting sqref="F114 H114 J114">
    <cfRule type="cellIs" dxfId="101" priority="100" operator="greaterThan">
      <formula>0.833333333333333</formula>
    </cfRule>
  </conditionalFormatting>
  <conditionalFormatting sqref="A114">
    <cfRule type="duplicateValues" dxfId="100" priority="99"/>
  </conditionalFormatting>
  <conditionalFormatting sqref="M114">
    <cfRule type="containsText" dxfId="99" priority="97" operator="containsText" text="CH">
      <formula>NOT(ISERROR(SEARCH("CH",M114)))</formula>
    </cfRule>
    <cfRule type="containsText" dxfId="98" priority="98" operator="containsText" text="HDSJ">
      <formula>NOT(ISERROR(SEARCH("HDSJ",M114)))</formula>
    </cfRule>
  </conditionalFormatting>
  <conditionalFormatting sqref="F112 H112 J112">
    <cfRule type="cellIs" dxfId="97" priority="96" operator="greaterThan">
      <formula>0.833333333333333</formula>
    </cfRule>
  </conditionalFormatting>
  <conditionalFormatting sqref="M112">
    <cfRule type="containsText" dxfId="96" priority="94" operator="containsText" text="CH">
      <formula>NOT(ISERROR(SEARCH("CH",M112)))</formula>
    </cfRule>
    <cfRule type="containsText" dxfId="95" priority="95" operator="containsText" text="HDSJ">
      <formula>NOT(ISERROR(SEARCH("HDSJ",M112)))</formula>
    </cfRule>
  </conditionalFormatting>
  <conditionalFormatting sqref="A112">
    <cfRule type="duplicateValues" dxfId="94" priority="101"/>
  </conditionalFormatting>
  <conditionalFormatting sqref="F113 H113 J113">
    <cfRule type="cellIs" dxfId="93" priority="93" operator="greaterThan">
      <formula>0.833333333333333</formula>
    </cfRule>
  </conditionalFormatting>
  <conditionalFormatting sqref="A113">
    <cfRule type="duplicateValues" dxfId="92" priority="92"/>
  </conditionalFormatting>
  <conditionalFormatting sqref="M113">
    <cfRule type="containsText" dxfId="91" priority="90" operator="containsText" text="CH">
      <formula>NOT(ISERROR(SEARCH("CH",M113)))</formula>
    </cfRule>
    <cfRule type="containsText" dxfId="90" priority="91" operator="containsText" text="HDSJ">
      <formula>NOT(ISERROR(SEARCH("HDSJ",M113)))</formula>
    </cfRule>
  </conditionalFormatting>
  <conditionalFormatting sqref="F111 H111 J111">
    <cfRule type="cellIs" dxfId="89" priority="88" operator="greaterThan">
      <formula>0.833333333333333</formula>
    </cfRule>
  </conditionalFormatting>
  <conditionalFormatting sqref="A111">
    <cfRule type="duplicateValues" dxfId="88" priority="87"/>
  </conditionalFormatting>
  <conditionalFormatting sqref="M111">
    <cfRule type="containsText" dxfId="87" priority="85" operator="containsText" text="CH">
      <formula>NOT(ISERROR(SEARCH("CH",M111)))</formula>
    </cfRule>
    <cfRule type="containsText" dxfId="86" priority="86" operator="containsText" text="HDSJ">
      <formula>NOT(ISERROR(SEARCH("HDSJ",M111)))</formula>
    </cfRule>
  </conditionalFormatting>
  <conditionalFormatting sqref="F109 H109 J109">
    <cfRule type="cellIs" dxfId="85" priority="84" operator="greaterThan">
      <formula>0.833333333333333</formula>
    </cfRule>
  </conditionalFormatting>
  <conditionalFormatting sqref="M109">
    <cfRule type="containsText" dxfId="84" priority="82" operator="containsText" text="CH">
      <formula>NOT(ISERROR(SEARCH("CH",M109)))</formula>
    </cfRule>
    <cfRule type="containsText" dxfId="83" priority="83" operator="containsText" text="HDSJ">
      <formula>NOT(ISERROR(SEARCH("HDSJ",M109)))</formula>
    </cfRule>
  </conditionalFormatting>
  <conditionalFormatting sqref="A109">
    <cfRule type="duplicateValues" dxfId="82" priority="89"/>
  </conditionalFormatting>
  <conditionalFormatting sqref="F110 H110 J110">
    <cfRule type="cellIs" dxfId="81" priority="81" operator="greaterThan">
      <formula>0.833333333333333</formula>
    </cfRule>
  </conditionalFormatting>
  <conditionalFormatting sqref="A110">
    <cfRule type="duplicateValues" dxfId="80" priority="80"/>
  </conditionalFormatting>
  <conditionalFormatting sqref="M110">
    <cfRule type="containsText" dxfId="79" priority="78" operator="containsText" text="CH">
      <formula>NOT(ISERROR(SEARCH("CH",M110)))</formula>
    </cfRule>
    <cfRule type="containsText" dxfId="78" priority="79" operator="containsText" text="HDSJ">
      <formula>NOT(ISERROR(SEARCH("HDSJ",M110)))</formula>
    </cfRule>
  </conditionalFormatting>
  <conditionalFormatting sqref="F108 H108 J108">
    <cfRule type="cellIs" dxfId="77" priority="76" operator="greaterThan">
      <formula>0.833333333333333</formula>
    </cfRule>
  </conditionalFormatting>
  <conditionalFormatting sqref="A108">
    <cfRule type="duplicateValues" dxfId="76" priority="75"/>
  </conditionalFormatting>
  <conditionalFormatting sqref="M108">
    <cfRule type="containsText" dxfId="75" priority="73" operator="containsText" text="CH">
      <formula>NOT(ISERROR(SEARCH("CH",M108)))</formula>
    </cfRule>
    <cfRule type="containsText" dxfId="74" priority="74" operator="containsText" text="HDSJ">
      <formula>NOT(ISERROR(SEARCH("HDSJ",M108)))</formula>
    </cfRule>
  </conditionalFormatting>
  <conditionalFormatting sqref="F106 H106 J106">
    <cfRule type="cellIs" dxfId="73" priority="72" operator="greaterThan">
      <formula>0.833333333333333</formula>
    </cfRule>
  </conditionalFormatting>
  <conditionalFormatting sqref="M106">
    <cfRule type="containsText" dxfId="72" priority="70" operator="containsText" text="CH">
      <formula>NOT(ISERROR(SEARCH("CH",M106)))</formula>
    </cfRule>
    <cfRule type="containsText" dxfId="71" priority="71" operator="containsText" text="HDSJ">
      <formula>NOT(ISERROR(SEARCH("HDSJ",M106)))</formula>
    </cfRule>
  </conditionalFormatting>
  <conditionalFormatting sqref="A106">
    <cfRule type="duplicateValues" dxfId="70" priority="77"/>
  </conditionalFormatting>
  <conditionalFormatting sqref="F107 H107 J107">
    <cfRule type="cellIs" dxfId="69" priority="69" operator="greaterThan">
      <formula>0.833333333333333</formula>
    </cfRule>
  </conditionalFormatting>
  <conditionalFormatting sqref="A107">
    <cfRule type="duplicateValues" dxfId="68" priority="68"/>
  </conditionalFormatting>
  <conditionalFormatting sqref="M107">
    <cfRule type="containsText" dxfId="67" priority="66" operator="containsText" text="CH">
      <formula>NOT(ISERROR(SEARCH("CH",M107)))</formula>
    </cfRule>
    <cfRule type="containsText" dxfId="66" priority="67" operator="containsText" text="HDSJ">
      <formula>NOT(ISERROR(SEARCH("HDSJ",M107)))</formula>
    </cfRule>
  </conditionalFormatting>
  <conditionalFormatting sqref="F105 H105 J105">
    <cfRule type="cellIs" dxfId="65" priority="64" operator="greaterThan">
      <formula>0.833333333333333</formula>
    </cfRule>
  </conditionalFormatting>
  <conditionalFormatting sqref="A105">
    <cfRule type="duplicateValues" dxfId="64" priority="63"/>
  </conditionalFormatting>
  <conditionalFormatting sqref="M105">
    <cfRule type="containsText" dxfId="63" priority="61" operator="containsText" text="CH">
      <formula>NOT(ISERROR(SEARCH("CH",M105)))</formula>
    </cfRule>
    <cfRule type="containsText" dxfId="62" priority="62" operator="containsText" text="HDSJ">
      <formula>NOT(ISERROR(SEARCH("HDSJ",M105)))</formula>
    </cfRule>
  </conditionalFormatting>
  <conditionalFormatting sqref="F103 H103 J103">
    <cfRule type="cellIs" dxfId="61" priority="60" operator="greaterThan">
      <formula>0.833333333333333</formula>
    </cfRule>
  </conditionalFormatting>
  <conditionalFormatting sqref="M103">
    <cfRule type="containsText" dxfId="60" priority="58" operator="containsText" text="CH">
      <formula>NOT(ISERROR(SEARCH("CH",M103)))</formula>
    </cfRule>
    <cfRule type="containsText" dxfId="59" priority="59" operator="containsText" text="HDSJ">
      <formula>NOT(ISERROR(SEARCH("HDSJ",M103)))</formula>
    </cfRule>
  </conditionalFormatting>
  <conditionalFormatting sqref="A103">
    <cfRule type="duplicateValues" dxfId="58" priority="65"/>
  </conditionalFormatting>
  <conditionalFormatting sqref="F104 H104 J104">
    <cfRule type="cellIs" dxfId="57" priority="57" operator="greaterThan">
      <formula>0.833333333333333</formula>
    </cfRule>
  </conditionalFormatting>
  <conditionalFormatting sqref="A104">
    <cfRule type="duplicateValues" dxfId="56" priority="56"/>
  </conditionalFormatting>
  <conditionalFormatting sqref="M104">
    <cfRule type="containsText" dxfId="55" priority="54" operator="containsText" text="CH">
      <formula>NOT(ISERROR(SEARCH("CH",M104)))</formula>
    </cfRule>
    <cfRule type="containsText" dxfId="54" priority="55" operator="containsText" text="HDSJ">
      <formula>NOT(ISERROR(SEARCH("HDSJ",M104)))</formula>
    </cfRule>
  </conditionalFormatting>
  <conditionalFormatting sqref="F102 H102 J102">
    <cfRule type="cellIs" dxfId="53" priority="52" operator="greaterThan">
      <formula>0.833333333333333</formula>
    </cfRule>
  </conditionalFormatting>
  <conditionalFormatting sqref="A102">
    <cfRule type="duplicateValues" dxfId="52" priority="51"/>
  </conditionalFormatting>
  <conditionalFormatting sqref="M102">
    <cfRule type="containsText" dxfId="51" priority="49" operator="containsText" text="CH">
      <formula>NOT(ISERROR(SEARCH("CH",M102)))</formula>
    </cfRule>
    <cfRule type="containsText" dxfId="50" priority="50" operator="containsText" text="HDSJ">
      <formula>NOT(ISERROR(SEARCH("HDSJ",M102)))</formula>
    </cfRule>
  </conditionalFormatting>
  <conditionalFormatting sqref="F100 H100 J100">
    <cfRule type="cellIs" dxfId="49" priority="48" operator="greaterThan">
      <formula>0.833333333333333</formula>
    </cfRule>
  </conditionalFormatting>
  <conditionalFormatting sqref="M100">
    <cfRule type="containsText" dxfId="48" priority="46" operator="containsText" text="CH">
      <formula>NOT(ISERROR(SEARCH("CH",M100)))</formula>
    </cfRule>
    <cfRule type="containsText" dxfId="47" priority="47" operator="containsText" text="HDSJ">
      <formula>NOT(ISERROR(SEARCH("HDSJ",M100)))</formula>
    </cfRule>
  </conditionalFormatting>
  <conditionalFormatting sqref="A100">
    <cfRule type="duplicateValues" dxfId="46" priority="53"/>
  </conditionalFormatting>
  <conditionalFormatting sqref="F101 H101 J101">
    <cfRule type="cellIs" dxfId="45" priority="45" operator="greaterThan">
      <formula>0.833333333333333</formula>
    </cfRule>
  </conditionalFormatting>
  <conditionalFormatting sqref="A101">
    <cfRule type="duplicateValues" dxfId="44" priority="44"/>
  </conditionalFormatting>
  <conditionalFormatting sqref="M101">
    <cfRule type="containsText" dxfId="43" priority="42" operator="containsText" text="CH">
      <formula>NOT(ISERROR(SEARCH("CH",M101)))</formula>
    </cfRule>
    <cfRule type="containsText" dxfId="42" priority="43" operator="containsText" text="HDSJ">
      <formula>NOT(ISERROR(SEARCH("HDSJ",M101)))</formula>
    </cfRule>
  </conditionalFormatting>
  <conditionalFormatting sqref="F99 H99 J99">
    <cfRule type="cellIs" dxfId="41" priority="40" operator="greaterThan">
      <formula>0.833333333333333</formula>
    </cfRule>
  </conditionalFormatting>
  <conditionalFormatting sqref="A99">
    <cfRule type="duplicateValues" dxfId="40" priority="39"/>
  </conditionalFormatting>
  <conditionalFormatting sqref="M99">
    <cfRule type="containsText" dxfId="39" priority="37" operator="containsText" text="CH">
      <formula>NOT(ISERROR(SEARCH("CH",M99)))</formula>
    </cfRule>
    <cfRule type="containsText" dxfId="38" priority="38" operator="containsText" text="HDSJ">
      <formula>NOT(ISERROR(SEARCH("HDSJ",M99)))</formula>
    </cfRule>
  </conditionalFormatting>
  <conditionalFormatting sqref="F97 H97 J97">
    <cfRule type="cellIs" dxfId="37" priority="36" operator="greaterThan">
      <formula>0.833333333333333</formula>
    </cfRule>
  </conditionalFormatting>
  <conditionalFormatting sqref="M97">
    <cfRule type="containsText" dxfId="36" priority="34" operator="containsText" text="CH">
      <formula>NOT(ISERROR(SEARCH("CH",M97)))</formula>
    </cfRule>
    <cfRule type="containsText" dxfId="35" priority="35" operator="containsText" text="HDSJ">
      <formula>NOT(ISERROR(SEARCH("HDSJ",M97)))</formula>
    </cfRule>
  </conditionalFormatting>
  <conditionalFormatting sqref="A97">
    <cfRule type="duplicateValues" dxfId="34" priority="41"/>
  </conditionalFormatting>
  <conditionalFormatting sqref="F98 H98 J98">
    <cfRule type="cellIs" dxfId="33" priority="33" operator="greaterThan">
      <formula>0.833333333333333</formula>
    </cfRule>
  </conditionalFormatting>
  <conditionalFormatting sqref="A98">
    <cfRule type="duplicateValues" dxfId="32" priority="32"/>
  </conditionalFormatting>
  <conditionalFormatting sqref="M98">
    <cfRule type="containsText" dxfId="31" priority="30" operator="containsText" text="CH">
      <formula>NOT(ISERROR(SEARCH("CH",M98)))</formula>
    </cfRule>
    <cfRule type="containsText" dxfId="30" priority="31" operator="containsText" text="HDSJ">
      <formula>NOT(ISERROR(SEARCH("HDSJ",M98)))</formula>
    </cfRule>
  </conditionalFormatting>
  <conditionalFormatting sqref="F192 H192 J192">
    <cfRule type="cellIs" dxfId="29" priority="28" operator="greaterThan">
      <formula>0.833333333333333</formula>
    </cfRule>
  </conditionalFormatting>
  <conditionalFormatting sqref="A192">
    <cfRule type="duplicateValues" dxfId="28" priority="27"/>
  </conditionalFormatting>
  <conditionalFormatting sqref="M192">
    <cfRule type="containsText" dxfId="27" priority="25" operator="containsText" text="CH">
      <formula>NOT(ISERROR(SEARCH("CH",M192)))</formula>
    </cfRule>
    <cfRule type="containsText" dxfId="26" priority="26" operator="containsText" text="HDSJ">
      <formula>NOT(ISERROR(SEARCH("HDSJ",M192)))</formula>
    </cfRule>
  </conditionalFormatting>
  <conditionalFormatting sqref="F190 H190 J190">
    <cfRule type="cellIs" dxfId="25" priority="24" operator="greaterThan">
      <formula>0.833333333333333</formula>
    </cfRule>
  </conditionalFormatting>
  <conditionalFormatting sqref="M190">
    <cfRule type="containsText" dxfId="24" priority="22" operator="containsText" text="CH">
      <formula>NOT(ISERROR(SEARCH("CH",M190)))</formula>
    </cfRule>
    <cfRule type="containsText" dxfId="23" priority="23" operator="containsText" text="HDSJ">
      <formula>NOT(ISERROR(SEARCH("HDSJ",M190)))</formula>
    </cfRule>
  </conditionalFormatting>
  <conditionalFormatting sqref="A190">
    <cfRule type="duplicateValues" dxfId="22" priority="29"/>
  </conditionalFormatting>
  <conditionalFormatting sqref="F191 H191 J191">
    <cfRule type="cellIs" dxfId="21" priority="21" operator="greaterThan">
      <formula>0.833333333333333</formula>
    </cfRule>
  </conditionalFormatting>
  <conditionalFormatting sqref="A191">
    <cfRule type="duplicateValues" dxfId="20" priority="20"/>
  </conditionalFormatting>
  <conditionalFormatting sqref="M191">
    <cfRule type="containsText" dxfId="19" priority="18" operator="containsText" text="CH">
      <formula>NOT(ISERROR(SEARCH("CH",M191)))</formula>
    </cfRule>
    <cfRule type="containsText" dxfId="18" priority="19" operator="containsText" text="HDSJ">
      <formula>NOT(ISERROR(SEARCH("HDSJ",M191)))</formula>
    </cfRule>
  </conditionalFormatting>
  <conditionalFormatting sqref="F189 H189 J189">
    <cfRule type="cellIs" dxfId="17" priority="16" operator="greaterThan">
      <formula>0.833333333333333</formula>
    </cfRule>
  </conditionalFormatting>
  <conditionalFormatting sqref="A189">
    <cfRule type="duplicateValues" dxfId="16" priority="15"/>
  </conditionalFormatting>
  <conditionalFormatting sqref="M189">
    <cfRule type="containsText" dxfId="15" priority="13" operator="containsText" text="CH">
      <formula>NOT(ISERROR(SEARCH("CH",M189)))</formula>
    </cfRule>
    <cfRule type="containsText" dxfId="14" priority="14" operator="containsText" text="HDSJ">
      <formula>NOT(ISERROR(SEARCH("HDSJ",M189)))</formula>
    </cfRule>
  </conditionalFormatting>
  <conditionalFormatting sqref="F187 H187 J187">
    <cfRule type="cellIs" dxfId="13" priority="12" operator="greaterThan">
      <formula>0.833333333333333</formula>
    </cfRule>
  </conditionalFormatting>
  <conditionalFormatting sqref="M187">
    <cfRule type="containsText" dxfId="12" priority="10" operator="containsText" text="CH">
      <formula>NOT(ISERROR(SEARCH("CH",M187)))</formula>
    </cfRule>
    <cfRule type="containsText" dxfId="11" priority="11" operator="containsText" text="HDSJ">
      <formula>NOT(ISERROR(SEARCH("HDSJ",M187)))</formula>
    </cfRule>
  </conditionalFormatting>
  <conditionalFormatting sqref="A187">
    <cfRule type="duplicateValues" dxfId="10" priority="17"/>
  </conditionalFormatting>
  <conditionalFormatting sqref="F188 H188 J188">
    <cfRule type="cellIs" dxfId="9" priority="9" operator="greaterThan">
      <formula>0.833333333333333</formula>
    </cfRule>
  </conditionalFormatting>
  <conditionalFormatting sqref="A188">
    <cfRule type="duplicateValues" dxfId="8" priority="8"/>
  </conditionalFormatting>
  <conditionalFormatting sqref="M188">
    <cfRule type="containsText" dxfId="7" priority="6" operator="containsText" text="CH">
      <formula>NOT(ISERROR(SEARCH("CH",M188)))</formula>
    </cfRule>
    <cfRule type="containsText" dxfId="6" priority="7" operator="containsText" text="HDSJ">
      <formula>NOT(ISERROR(SEARCH("HDSJ",M188)))</formula>
    </cfRule>
  </conditionalFormatting>
  <conditionalFormatting sqref="F186 H186 J186">
    <cfRule type="cellIs" dxfId="5" priority="5" operator="greaterThan">
      <formula>0.833333333333333</formula>
    </cfRule>
  </conditionalFormatting>
  <conditionalFormatting sqref="A186">
    <cfRule type="duplicateValues" dxfId="4" priority="4"/>
  </conditionalFormatting>
  <conditionalFormatting sqref="M186">
    <cfRule type="containsText" dxfId="3" priority="2" operator="containsText" text="CH">
      <formula>NOT(ISERROR(SEARCH("CH",M186)))</formula>
    </cfRule>
    <cfRule type="containsText" dxfId="2" priority="3" operator="containsText" text="HDSJ">
      <formula>NOT(ISERROR(SEARCH("HDSJ",M186)))</formula>
    </cfRule>
  </conditionalFormatting>
  <conditionalFormatting sqref="A199 A3:A96">
    <cfRule type="duplicateValues" dxfId="1" priority="418"/>
  </conditionalFormatting>
  <conditionalFormatting sqref="A3:A199">
    <cfRule type="duplicateValues" dxfId="0" priority="1"/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Feuil2!$A$1:$A$7</xm:f>
          </x14:formula1>
          <xm:sqref>K3:K199</xm:sqref>
        </x14:dataValidation>
        <x14:dataValidation type="list" allowBlank="1" showInputMessage="1" showErrorMessage="1">
          <x14:formula1>
            <xm:f>Feuil2!$B$1:$B$9</xm:f>
          </x14:formula1>
          <xm:sqref>M3:M199</xm:sqref>
        </x14:dataValidation>
        <x14:dataValidation type="list" allowBlank="1" showInputMessage="1" showErrorMessage="1" promptTitle="raison de la consultation">
          <x14:formula1>
            <xm:f>Feuil2!$C$1:$C$17</xm:f>
          </x14:formula1>
          <xm:sqref>L3:L199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E10"/>
  <sheetViews>
    <sheetView workbookViewId="0">
      <selection activeCell="E2" sqref="E2"/>
    </sheetView>
  </sheetViews>
  <sheetFormatPr baseColWidth="10" defaultRowHeight="12.75" x14ac:dyDescent="0.2"/>
  <sheetData>
    <row r="1" spans="1:5" x14ac:dyDescent="0.2">
      <c r="A1" s="22" t="s">
        <v>16</v>
      </c>
      <c r="B1" s="22" t="s">
        <v>17</v>
      </c>
      <c r="C1" s="22" t="s">
        <v>18</v>
      </c>
      <c r="D1" s="22" t="s">
        <v>17</v>
      </c>
      <c r="E1" s="22" t="s">
        <v>19</v>
      </c>
    </row>
    <row r="2" spans="1:5" x14ac:dyDescent="0.2">
      <c r="A2" s="23">
        <v>42451</v>
      </c>
      <c r="B2" s="25">
        <v>0.66666666666666663</v>
      </c>
      <c r="C2" s="23">
        <v>42452</v>
      </c>
      <c r="D2" s="25">
        <v>0.33333333333333331</v>
      </c>
      <c r="E2" s="30">
        <f t="shared" ref="E2:E10" si="0">C2+D2-A2-B2</f>
        <v>0.66666666666909202</v>
      </c>
    </row>
    <row r="3" spans="1:5" x14ac:dyDescent="0.2">
      <c r="A3" s="23">
        <v>42452</v>
      </c>
      <c r="B3" s="25">
        <v>0.33333333333333331</v>
      </c>
      <c r="C3" s="23">
        <v>42452</v>
      </c>
      <c r="D3" s="25">
        <v>0.54166666666666663</v>
      </c>
      <c r="E3" s="30">
        <f t="shared" si="0"/>
        <v>0.20833333333090803</v>
      </c>
    </row>
    <row r="4" spans="1:5" x14ac:dyDescent="0.2">
      <c r="A4" s="23">
        <v>42452</v>
      </c>
      <c r="B4" s="25">
        <v>0.95833333333333337</v>
      </c>
      <c r="C4" s="23">
        <v>42453</v>
      </c>
      <c r="D4" s="25">
        <v>0.33333333333333331</v>
      </c>
      <c r="E4" s="30">
        <f t="shared" si="0"/>
        <v>0.37500000000242528</v>
      </c>
    </row>
    <row r="5" spans="1:5" x14ac:dyDescent="0.2">
      <c r="A5" s="23">
        <v>42453</v>
      </c>
      <c r="B5" s="24">
        <v>0.33333333333333331</v>
      </c>
      <c r="C5" s="23">
        <v>42455</v>
      </c>
      <c r="D5" s="24">
        <v>0.5</v>
      </c>
      <c r="E5" s="30">
        <f t="shared" si="0"/>
        <v>2.1666666666666665</v>
      </c>
    </row>
    <row r="6" spans="1:5" x14ac:dyDescent="0.2">
      <c r="A6" s="23">
        <v>42454</v>
      </c>
      <c r="B6" s="24">
        <v>0.625</v>
      </c>
      <c r="C6" s="23">
        <v>42457</v>
      </c>
      <c r="D6" s="24">
        <v>0.66666666666666663</v>
      </c>
      <c r="E6" s="30">
        <f t="shared" si="0"/>
        <v>3.0416666666642413</v>
      </c>
    </row>
    <row r="7" spans="1:5" x14ac:dyDescent="0.2">
      <c r="E7" s="30">
        <f t="shared" si="0"/>
        <v>0</v>
      </c>
    </row>
    <row r="8" spans="1:5" x14ac:dyDescent="0.2">
      <c r="E8" s="30">
        <f t="shared" si="0"/>
        <v>0</v>
      </c>
    </row>
    <row r="9" spans="1:5" x14ac:dyDescent="0.2">
      <c r="E9" s="30">
        <f t="shared" si="0"/>
        <v>0</v>
      </c>
    </row>
    <row r="10" spans="1:5" x14ac:dyDescent="0.2">
      <c r="E10" s="30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D22"/>
  <sheetViews>
    <sheetView workbookViewId="0">
      <selection activeCell="C1" sqref="C1:C17"/>
    </sheetView>
  </sheetViews>
  <sheetFormatPr baseColWidth="10" defaultRowHeight="12.75" x14ac:dyDescent="0.2"/>
  <cols>
    <col min="1" max="1" width="24.33203125" customWidth="1"/>
    <col min="2" max="2" width="28.83203125" customWidth="1"/>
    <col min="3" max="3" width="96" customWidth="1"/>
  </cols>
  <sheetData>
    <row r="1" spans="1:4" x14ac:dyDescent="0.2">
      <c r="A1" s="26" t="s">
        <v>21</v>
      </c>
      <c r="C1" s="57" t="s">
        <v>52</v>
      </c>
      <c r="D1" s="28"/>
    </row>
    <row r="2" spans="1:4" x14ac:dyDescent="0.2">
      <c r="A2" s="29" t="s">
        <v>22</v>
      </c>
      <c r="B2" s="27" t="s">
        <v>27</v>
      </c>
      <c r="C2" s="56" t="s">
        <v>48</v>
      </c>
      <c r="D2" s="27"/>
    </row>
    <row r="3" spans="1:4" x14ac:dyDescent="0.2">
      <c r="A3" s="26" t="s">
        <v>36</v>
      </c>
      <c r="B3" s="27" t="s">
        <v>28</v>
      </c>
      <c r="C3" s="57" t="s">
        <v>56</v>
      </c>
      <c r="D3" s="27"/>
    </row>
    <row r="4" spans="1:4" x14ac:dyDescent="0.2">
      <c r="A4" s="29" t="s">
        <v>24</v>
      </c>
      <c r="B4" s="27" t="s">
        <v>32</v>
      </c>
      <c r="C4" s="57" t="s">
        <v>58</v>
      </c>
      <c r="D4" s="27"/>
    </row>
    <row r="5" spans="1:4" x14ac:dyDescent="0.2">
      <c r="A5" s="27" t="s">
        <v>37</v>
      </c>
      <c r="B5" s="27" t="s">
        <v>33</v>
      </c>
      <c r="C5" s="57" t="s">
        <v>51</v>
      </c>
      <c r="D5" s="27"/>
    </row>
    <row r="6" spans="1:4" x14ac:dyDescent="0.2">
      <c r="A6" s="27" t="s">
        <v>26</v>
      </c>
      <c r="B6" s="27" t="s">
        <v>34</v>
      </c>
      <c r="C6" s="56" t="s">
        <v>50</v>
      </c>
      <c r="D6" s="27"/>
    </row>
    <row r="7" spans="1:4" x14ac:dyDescent="0.2">
      <c r="A7" s="27"/>
      <c r="B7" s="27" t="s">
        <v>35</v>
      </c>
      <c r="C7" s="57" t="s">
        <v>53</v>
      </c>
      <c r="D7" s="27"/>
    </row>
    <row r="8" spans="1:4" x14ac:dyDescent="0.2">
      <c r="A8" s="27"/>
      <c r="B8" s="27" t="s">
        <v>29</v>
      </c>
      <c r="C8" s="56" t="s">
        <v>49</v>
      </c>
      <c r="D8" s="27"/>
    </row>
    <row r="9" spans="1:4" x14ac:dyDescent="0.2">
      <c r="B9" s="27" t="s">
        <v>30</v>
      </c>
      <c r="C9" s="56" t="s">
        <v>45</v>
      </c>
    </row>
    <row r="10" spans="1:4" x14ac:dyDescent="0.2">
      <c r="C10" s="56" t="s">
        <v>44</v>
      </c>
    </row>
    <row r="11" spans="1:4" x14ac:dyDescent="0.2">
      <c r="C11" s="57" t="s">
        <v>55</v>
      </c>
    </row>
    <row r="12" spans="1:4" x14ac:dyDescent="0.2">
      <c r="C12" s="56" t="s">
        <v>47</v>
      </c>
    </row>
    <row r="13" spans="1:4" x14ac:dyDescent="0.2">
      <c r="C13" s="56" t="s">
        <v>46</v>
      </c>
    </row>
    <row r="14" spans="1:4" x14ac:dyDescent="0.2">
      <c r="C14" s="57" t="s">
        <v>54</v>
      </c>
    </row>
    <row r="15" spans="1:4" x14ac:dyDescent="0.2">
      <c r="C15" s="57" t="s">
        <v>57</v>
      </c>
    </row>
    <row r="16" spans="1:4" x14ac:dyDescent="0.2">
      <c r="C16" s="56" t="s">
        <v>43</v>
      </c>
    </row>
    <row r="17" spans="3:3" x14ac:dyDescent="0.2">
      <c r="C17" s="57"/>
    </row>
    <row r="18" spans="3:3" x14ac:dyDescent="0.2">
      <c r="C18" s="57" t="s">
        <v>61</v>
      </c>
    </row>
    <row r="19" spans="3:3" x14ac:dyDescent="0.2">
      <c r="C19" s="57" t="s">
        <v>59</v>
      </c>
    </row>
    <row r="20" spans="3:3" x14ac:dyDescent="0.2">
      <c r="C20" s="57" t="s">
        <v>60</v>
      </c>
    </row>
    <row r="21" spans="3:3" x14ac:dyDescent="0.2">
      <c r="C21" s="57" t="s">
        <v>62</v>
      </c>
    </row>
    <row r="22" spans="3:3" x14ac:dyDescent="0.2">
      <c r="C22" s="5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Table 1</vt:lpstr>
      <vt:lpstr>Feuil1</vt:lpstr>
      <vt:lpstr>Feuil2</vt:lpstr>
      <vt:lpstr>Provenance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Urgence stats.P12 (2015-2016)</dc:title>
  <dc:creator>allach</dc:creator>
  <cp:keywords>()</cp:keywords>
  <cp:lastModifiedBy>Louis</cp:lastModifiedBy>
  <dcterms:created xsi:type="dcterms:W3CDTF">2016-03-07T20:17:00Z</dcterms:created>
  <dcterms:modified xsi:type="dcterms:W3CDTF">2016-03-14T00:59:38Z</dcterms:modified>
</cp:coreProperties>
</file>