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00" windowWidth="15015" windowHeight="7890" activeTab="1"/>
  </bookViews>
  <sheets>
    <sheet name="Janvier" sheetId="1" r:id="rId1"/>
    <sheet name="Février" sheetId="4" r:id="rId2"/>
    <sheet name="Mars" sheetId="2" r:id="rId3"/>
  </sheets>
  <calcPr calcId="124519"/>
</workbook>
</file>

<file path=xl/calcChain.xml><?xml version="1.0" encoding="utf-8"?>
<calcChain xmlns="http://schemas.openxmlformats.org/spreadsheetml/2006/main">
  <c r="I33" i="4"/>
  <c r="I34"/>
  <c r="I36" i="1"/>
  <c r="J14" l="1"/>
  <c r="D1" i="2" l="1"/>
  <c r="D1" i="1" l="1"/>
  <c r="D1" i="4"/>
  <c r="H34" i="2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4"/>
  <c r="I24" s="1"/>
  <c r="J24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J8"/>
  <c r="I8"/>
  <c r="I7"/>
  <c r="J7" s="1"/>
  <c r="H7"/>
  <c r="I6"/>
  <c r="J6" s="1"/>
  <c r="H6"/>
  <c r="I5"/>
  <c r="J5" s="1"/>
  <c r="H5"/>
  <c r="I4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H8" i="4"/>
  <c r="I8" s="1"/>
  <c r="J8" s="1"/>
  <c r="H4"/>
  <c r="I4" s="1"/>
  <c r="J4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4"/>
  <c r="I24" s="1"/>
  <c r="J24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7"/>
  <c r="I7" s="1"/>
  <c r="J7" s="1"/>
  <c r="H6"/>
  <c r="I6" s="1"/>
  <c r="J6" s="1"/>
  <c r="H5"/>
  <c r="I5" s="1"/>
  <c r="J5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H15" i="1"/>
  <c r="I15" s="1"/>
  <c r="J15" s="1"/>
  <c r="H7"/>
  <c r="I7" s="1"/>
  <c r="J7" s="1"/>
  <c r="H5"/>
  <c r="I5" s="1"/>
  <c r="J5" s="1"/>
  <c r="H6"/>
  <c r="I6" s="1"/>
  <c r="J6" s="1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 s="1"/>
  <c r="J13" s="1"/>
  <c r="H14"/>
  <c r="I14" s="1"/>
  <c r="H16"/>
  <c r="I16" s="1"/>
  <c r="J16" s="1"/>
  <c r="H17"/>
  <c r="I17" s="1"/>
  <c r="J17" s="1"/>
  <c r="H18"/>
  <c r="H19"/>
  <c r="I19" s="1"/>
  <c r="J19" s="1"/>
  <c r="H20"/>
  <c r="I20" s="1"/>
  <c r="J20" s="1"/>
  <c r="H21"/>
  <c r="I21" s="1"/>
  <c r="J21" s="1"/>
  <c r="H22"/>
  <c r="I22" s="1"/>
  <c r="J22" s="1"/>
  <c r="H23"/>
  <c r="I23" s="1"/>
  <c r="J23" s="1"/>
  <c r="H24"/>
  <c r="I24" s="1"/>
  <c r="J24" s="1"/>
  <c r="H25"/>
  <c r="I25" s="1"/>
  <c r="J25" s="1"/>
  <c r="H26"/>
  <c r="I26" s="1"/>
  <c r="J26" s="1"/>
  <c r="H27"/>
  <c r="I27" s="1"/>
  <c r="J27" s="1"/>
  <c r="H28"/>
  <c r="I28" s="1"/>
  <c r="J28" s="1"/>
  <c r="H29"/>
  <c r="I29" s="1"/>
  <c r="J29" s="1"/>
  <c r="H30"/>
  <c r="I30" s="1"/>
  <c r="J30" s="1"/>
  <c r="H31"/>
  <c r="I31" s="1"/>
  <c r="J31" s="1"/>
  <c r="H32"/>
  <c r="I32" s="1"/>
  <c r="J32" s="1"/>
  <c r="H33"/>
  <c r="I33" s="1"/>
  <c r="J33" s="1"/>
  <c r="H34"/>
  <c r="I34" s="1"/>
  <c r="J34" s="1"/>
  <c r="H4"/>
  <c r="I4" s="1"/>
  <c r="J4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J4" i="2" l="1"/>
  <c r="I36" s="1"/>
  <c r="I18" i="1"/>
  <c r="J18" s="1"/>
  <c r="I35" i="2" l="1"/>
  <c r="I35" i="1"/>
</calcChain>
</file>

<file path=xl/sharedStrings.xml><?xml version="1.0" encoding="utf-8"?>
<sst xmlns="http://schemas.openxmlformats.org/spreadsheetml/2006/main" count="71" uniqueCount="26">
  <si>
    <t>JANVIER</t>
  </si>
  <si>
    <t>FEVRIER</t>
  </si>
  <si>
    <t>Date</t>
  </si>
  <si>
    <t>Arrivée</t>
  </si>
  <si>
    <t>Départ dej</t>
  </si>
  <si>
    <t>Retour déj</t>
  </si>
  <si>
    <t>Départ</t>
  </si>
  <si>
    <t>Total H/J</t>
  </si>
  <si>
    <t>Heures supp</t>
  </si>
  <si>
    <t>MARS</t>
  </si>
  <si>
    <t>AVRIL</t>
  </si>
  <si>
    <t>MAI</t>
  </si>
  <si>
    <t>JUIN</t>
  </si>
  <si>
    <t>JUILLET</t>
  </si>
  <si>
    <t>abs</t>
  </si>
  <si>
    <t>AOUT</t>
  </si>
  <si>
    <t>SEPTEMBRE</t>
  </si>
  <si>
    <t>OCTOBRE</t>
  </si>
  <si>
    <t>NOVEMBRE</t>
  </si>
  <si>
    <t>DECEMBE</t>
  </si>
  <si>
    <t>Total heures supplémentaires</t>
  </si>
  <si>
    <t>Total heures à rattraper</t>
  </si>
  <si>
    <t>Heures à rattraper</t>
  </si>
  <si>
    <t>:</t>
  </si>
  <si>
    <t xml:space="preserve">Report heures supp </t>
  </si>
  <si>
    <t>Report heures supp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</si>
</sst>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:mm;@"/>
  </numFmts>
  <fonts count="8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" fillId="8" borderId="6" xfId="0" applyNumberFormat="1" applyFont="1" applyFill="1" applyBorder="1" applyAlignment="1">
      <alignment horizontal="center"/>
    </xf>
    <xf numFmtId="165" fontId="3" fillId="11" borderId="6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0" fontId="6" fillId="11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"/>
  <sheetViews>
    <sheetView topLeftCell="C16" workbookViewId="0">
      <selection activeCell="J15" sqref="J15"/>
    </sheetView>
  </sheetViews>
  <sheetFormatPr baseColWidth="10" defaultRowHeight="15"/>
  <cols>
    <col min="1" max="1" width="18.85546875" customWidth="1"/>
    <col min="2" max="2" width="14.7109375" customWidth="1"/>
    <col min="3" max="3" width="27.140625" bestFit="1" customWidth="1"/>
    <col min="4" max="4" width="10.28515625" customWidth="1"/>
    <col min="8" max="8" width="20" style="9" customWidth="1"/>
    <col min="9" max="9" width="11.42578125" style="9"/>
    <col min="10" max="10" width="17.42578125" style="15" bestFit="1" customWidth="1"/>
  </cols>
  <sheetData>
    <row r="1" spans="1:36" ht="18.75">
      <c r="A1">
        <v>1</v>
      </c>
      <c r="D1" s="31" t="str">
        <f>"Période du "&amp;TEXT(DATE(A2+2013,A1,1),"jj mmmm aaaa")&amp;" au "&amp;TEXT(DATE(A2+2013,A1+1,1)-1,"jj mmmm aaaa")</f>
        <v>Période du 01 janvier 2016 au 31 janvier 2016</v>
      </c>
      <c r="E1" s="31"/>
      <c r="F1" s="31"/>
      <c r="G1" s="31"/>
      <c r="H1" s="31"/>
      <c r="AH1" t="s">
        <v>0</v>
      </c>
      <c r="AJ1">
        <v>2014</v>
      </c>
    </row>
    <row r="2" spans="1:36">
      <c r="A2">
        <v>3</v>
      </c>
      <c r="C2" s="1"/>
      <c r="AH2" t="s">
        <v>1</v>
      </c>
      <c r="AJ2">
        <v>2015</v>
      </c>
    </row>
    <row r="3" spans="1:36">
      <c r="C3" s="7" t="s">
        <v>2</v>
      </c>
      <c r="D3" s="2" t="s">
        <v>3</v>
      </c>
      <c r="E3" s="3" t="s">
        <v>4</v>
      </c>
      <c r="F3" s="4" t="s">
        <v>5</v>
      </c>
      <c r="G3" s="5" t="s">
        <v>6</v>
      </c>
      <c r="H3" s="6" t="s">
        <v>7</v>
      </c>
      <c r="I3" s="10" t="s">
        <v>8</v>
      </c>
      <c r="J3" s="11" t="s">
        <v>22</v>
      </c>
      <c r="AH3" t="s">
        <v>9</v>
      </c>
      <c r="AJ3">
        <v>2016</v>
      </c>
    </row>
    <row r="4" spans="1:36">
      <c r="C4" s="12">
        <f>DATE(A2+2013,A1,1)</f>
        <v>42370</v>
      </c>
      <c r="D4" s="13"/>
      <c r="E4" s="13"/>
      <c r="F4" s="13"/>
      <c r="G4" s="13"/>
      <c r="H4" s="13" t="str">
        <f>IF(AND(D4="",F4=""),"",IF(D4="abs",0,E4-D4+G4-F4))</f>
        <v/>
      </c>
      <c r="I4" s="13" t="str">
        <f>IF(H4="","",IF(H4-7/24&gt;0,H4-7/24,0))</f>
        <v/>
      </c>
      <c r="J4" s="13" t="str">
        <f>IF(I4="","",IF(7/24-H4&gt;0,7/24-H4,0))</f>
        <v/>
      </c>
      <c r="AH4" t="s">
        <v>10</v>
      </c>
      <c r="AJ4">
        <v>2017</v>
      </c>
    </row>
    <row r="5" spans="1:36">
      <c r="C5" s="12">
        <f t="shared" ref="C5:C34" si="0">C4+1</f>
        <v>42371</v>
      </c>
      <c r="D5" s="13"/>
      <c r="E5" s="13"/>
      <c r="F5" s="13"/>
      <c r="G5" s="13"/>
      <c r="H5" s="13" t="str">
        <f t="shared" ref="H5:H34" si="1">IF(AND(D5="",F5=""),"",IF(D5="abs",0,E5-D5+G5-F5))</f>
        <v/>
      </c>
      <c r="I5" s="13" t="str">
        <f t="shared" ref="I5:I34" si="2">IF(H5="","",IF(H5-7/24&gt;0,H5-7/24,0))</f>
        <v/>
      </c>
      <c r="J5" s="13" t="str">
        <f t="shared" ref="J5:J34" si="3">IF(I5="","",IF(7/24-H5&gt;0,7/24-H5,0))</f>
        <v/>
      </c>
      <c r="AH5" t="s">
        <v>11</v>
      </c>
      <c r="AJ5">
        <v>2018</v>
      </c>
    </row>
    <row r="6" spans="1:36">
      <c r="C6" s="12">
        <f t="shared" si="0"/>
        <v>42372</v>
      </c>
      <c r="D6" s="13"/>
      <c r="E6" s="13"/>
      <c r="F6" s="13"/>
      <c r="G6" s="13"/>
      <c r="H6" s="13" t="str">
        <f t="shared" si="1"/>
        <v/>
      </c>
      <c r="I6" s="13" t="str">
        <f t="shared" si="2"/>
        <v/>
      </c>
      <c r="J6" s="13" t="str">
        <f t="shared" si="3"/>
        <v/>
      </c>
      <c r="AH6" t="s">
        <v>12</v>
      </c>
    </row>
    <row r="7" spans="1:36">
      <c r="C7" s="12">
        <f t="shared" si="0"/>
        <v>42373</v>
      </c>
      <c r="D7" s="13"/>
      <c r="E7" s="13"/>
      <c r="F7" s="13"/>
      <c r="G7" s="13"/>
      <c r="H7" s="13" t="str">
        <f t="shared" ref="H7" si="4">IF(AND(D7="",F7=""),"",IF(D7="abs",0,E7-D7+G7-F7))</f>
        <v/>
      </c>
      <c r="I7" s="13" t="str">
        <f t="shared" si="2"/>
        <v/>
      </c>
      <c r="J7" s="13" t="str">
        <f t="shared" si="3"/>
        <v/>
      </c>
      <c r="AH7" t="s">
        <v>13</v>
      </c>
    </row>
    <row r="8" spans="1:36">
      <c r="C8" s="12">
        <f t="shared" si="0"/>
        <v>42374</v>
      </c>
      <c r="D8" s="13"/>
      <c r="E8" s="13"/>
      <c r="F8" s="13"/>
      <c r="G8" s="13"/>
      <c r="H8" s="13" t="str">
        <f t="shared" si="1"/>
        <v/>
      </c>
      <c r="I8" s="13" t="str">
        <f t="shared" si="2"/>
        <v/>
      </c>
      <c r="J8" s="13" t="str">
        <f t="shared" si="3"/>
        <v/>
      </c>
      <c r="AH8" t="s">
        <v>15</v>
      </c>
    </row>
    <row r="9" spans="1:36">
      <c r="C9" s="12">
        <f t="shared" si="0"/>
        <v>42375</v>
      </c>
      <c r="D9" s="13"/>
      <c r="E9" s="13"/>
      <c r="F9" s="13"/>
      <c r="G9" s="13"/>
      <c r="H9" s="13" t="str">
        <f t="shared" si="1"/>
        <v/>
      </c>
      <c r="I9" s="13" t="str">
        <f t="shared" si="2"/>
        <v/>
      </c>
      <c r="J9" s="13" t="str">
        <f t="shared" si="3"/>
        <v/>
      </c>
      <c r="AH9" t="s">
        <v>16</v>
      </c>
    </row>
    <row r="10" spans="1:36">
      <c r="C10" s="12">
        <f t="shared" si="0"/>
        <v>42376</v>
      </c>
      <c r="D10" s="13"/>
      <c r="E10" s="13"/>
      <c r="F10" s="13"/>
      <c r="G10" s="13"/>
      <c r="H10" s="13" t="str">
        <f t="shared" si="1"/>
        <v/>
      </c>
      <c r="I10" s="13" t="str">
        <f t="shared" si="2"/>
        <v/>
      </c>
      <c r="J10" s="13" t="str">
        <f t="shared" si="3"/>
        <v/>
      </c>
      <c r="AH10" t="s">
        <v>17</v>
      </c>
    </row>
    <row r="11" spans="1:36">
      <c r="C11" s="12">
        <f t="shared" si="0"/>
        <v>42377</v>
      </c>
      <c r="D11" s="13"/>
      <c r="E11" s="13"/>
      <c r="F11" s="13"/>
      <c r="G11" s="13"/>
      <c r="H11" s="13" t="str">
        <f t="shared" si="1"/>
        <v/>
      </c>
      <c r="I11" s="13" t="str">
        <f t="shared" si="2"/>
        <v/>
      </c>
      <c r="J11" s="13" t="str">
        <f t="shared" si="3"/>
        <v/>
      </c>
      <c r="AH11" t="s">
        <v>18</v>
      </c>
    </row>
    <row r="12" spans="1:36">
      <c r="C12" s="12">
        <f t="shared" si="0"/>
        <v>42378</v>
      </c>
      <c r="D12" s="13"/>
      <c r="E12" s="13"/>
      <c r="F12" s="13"/>
      <c r="G12" s="13"/>
      <c r="H12" s="13" t="str">
        <f t="shared" si="1"/>
        <v/>
      </c>
      <c r="I12" s="13" t="str">
        <f t="shared" si="2"/>
        <v/>
      </c>
      <c r="J12" s="13" t="str">
        <f t="shared" si="3"/>
        <v/>
      </c>
      <c r="AH12" t="s">
        <v>19</v>
      </c>
    </row>
    <row r="13" spans="1:36">
      <c r="C13" s="12">
        <f t="shared" si="0"/>
        <v>42379</v>
      </c>
      <c r="D13" s="13"/>
      <c r="E13" s="13"/>
      <c r="F13" s="13"/>
      <c r="G13" s="13"/>
      <c r="H13" s="13" t="str">
        <f t="shared" si="1"/>
        <v/>
      </c>
      <c r="I13" s="13" t="str">
        <f t="shared" si="2"/>
        <v/>
      </c>
      <c r="J13" s="13" t="str">
        <f t="shared" si="3"/>
        <v/>
      </c>
    </row>
    <row r="14" spans="1:36">
      <c r="C14" s="12">
        <f t="shared" si="0"/>
        <v>42380</v>
      </c>
      <c r="D14" s="13">
        <v>0.41666666666666669</v>
      </c>
      <c r="E14" s="13">
        <v>0.5</v>
      </c>
      <c r="F14" s="13">
        <v>0.54166666666666663</v>
      </c>
      <c r="G14" s="13">
        <v>0.70833333333333337</v>
      </c>
      <c r="H14" s="13">
        <f t="shared" si="1"/>
        <v>0.25000000000000011</v>
      </c>
      <c r="I14" s="13">
        <f t="shared" si="2"/>
        <v>0</v>
      </c>
      <c r="J14" s="13">
        <f t="shared" si="3"/>
        <v>4.1666666666666574E-2</v>
      </c>
    </row>
    <row r="15" spans="1:36">
      <c r="C15" s="12">
        <f t="shared" si="0"/>
        <v>42381</v>
      </c>
      <c r="D15" s="13"/>
      <c r="E15" s="13"/>
      <c r="F15" s="13"/>
      <c r="G15" s="13"/>
      <c r="H15" s="13" t="str">
        <f t="shared" si="1"/>
        <v/>
      </c>
      <c r="I15" s="13" t="str">
        <f t="shared" si="2"/>
        <v/>
      </c>
      <c r="J15" s="24" t="str">
        <f>IF(I15="","",IF(7/24-H15&gt;0,7/24-H15,0))</f>
        <v/>
      </c>
    </row>
    <row r="16" spans="1:36">
      <c r="C16" s="12">
        <f t="shared" si="0"/>
        <v>42382</v>
      </c>
      <c r="D16" s="13">
        <v>0.33333333333333331</v>
      </c>
      <c r="E16" s="13">
        <v>0.5</v>
      </c>
      <c r="F16" s="13">
        <v>0.54166666666666663</v>
      </c>
      <c r="G16" s="13">
        <v>0.70833333333333337</v>
      </c>
      <c r="H16" s="13">
        <f t="shared" si="1"/>
        <v>0.33333333333333337</v>
      </c>
      <c r="I16" s="13">
        <f t="shared" si="2"/>
        <v>4.1666666666666685E-2</v>
      </c>
      <c r="J16" s="13">
        <f t="shared" si="3"/>
        <v>0</v>
      </c>
    </row>
    <row r="17" spans="3:10">
      <c r="C17" s="12">
        <f t="shared" si="0"/>
        <v>42383</v>
      </c>
      <c r="D17" s="13">
        <v>0.33333333333333331</v>
      </c>
      <c r="E17" s="13">
        <v>0.5</v>
      </c>
      <c r="F17" s="13">
        <v>0.54166666666666663</v>
      </c>
      <c r="G17" s="13">
        <v>0.70833333333333337</v>
      </c>
      <c r="H17" s="13">
        <f t="shared" si="1"/>
        <v>0.33333333333333337</v>
      </c>
      <c r="I17" s="13">
        <f t="shared" si="2"/>
        <v>4.1666666666666685E-2</v>
      </c>
      <c r="J17" s="13">
        <f t="shared" si="3"/>
        <v>0</v>
      </c>
    </row>
    <row r="18" spans="3:10">
      <c r="C18" s="12">
        <f t="shared" si="0"/>
        <v>42384</v>
      </c>
      <c r="D18" s="13">
        <v>0.33333333333333331</v>
      </c>
      <c r="E18" s="13">
        <v>0.5</v>
      </c>
      <c r="F18" s="13">
        <v>0.54166666666666663</v>
      </c>
      <c r="G18" s="13">
        <v>0.70833333333333337</v>
      </c>
      <c r="H18" s="13">
        <f t="shared" si="1"/>
        <v>0.33333333333333337</v>
      </c>
      <c r="I18" s="13">
        <f>IF(H18="","",IF(H18-7/24&gt;0,H18-7/24,0))</f>
        <v>4.1666666666666685E-2</v>
      </c>
      <c r="J18" s="13">
        <f t="shared" si="3"/>
        <v>0</v>
      </c>
    </row>
    <row r="19" spans="3:10">
      <c r="C19" s="12">
        <f t="shared" si="0"/>
        <v>42385</v>
      </c>
      <c r="D19" s="13"/>
      <c r="E19" s="13"/>
      <c r="F19" s="13"/>
      <c r="G19" s="13"/>
      <c r="H19" s="13" t="str">
        <f t="shared" si="1"/>
        <v/>
      </c>
      <c r="I19" s="13" t="str">
        <f t="shared" si="2"/>
        <v/>
      </c>
      <c r="J19" s="13" t="str">
        <f t="shared" si="3"/>
        <v/>
      </c>
    </row>
    <row r="20" spans="3:10">
      <c r="C20" s="12">
        <f t="shared" si="0"/>
        <v>42386</v>
      </c>
      <c r="D20" s="13"/>
      <c r="E20" s="13"/>
      <c r="F20" s="13"/>
      <c r="G20" s="13"/>
      <c r="H20" s="13" t="str">
        <f t="shared" si="1"/>
        <v/>
      </c>
      <c r="I20" s="13" t="str">
        <f t="shared" si="2"/>
        <v/>
      </c>
      <c r="J20" s="13" t="str">
        <f t="shared" si="3"/>
        <v/>
      </c>
    </row>
    <row r="21" spans="3:10">
      <c r="C21" s="12">
        <f t="shared" si="0"/>
        <v>42387</v>
      </c>
      <c r="D21" s="13">
        <v>0.33333333333333331</v>
      </c>
      <c r="E21" s="13">
        <v>0.5</v>
      </c>
      <c r="F21" s="13">
        <v>0.54166666666666663</v>
      </c>
      <c r="G21" s="13">
        <v>0.79166666666666663</v>
      </c>
      <c r="H21" s="13">
        <f t="shared" si="1"/>
        <v>0.41666666666666663</v>
      </c>
      <c r="I21" s="13">
        <f t="shared" si="2"/>
        <v>0.12499999999999994</v>
      </c>
      <c r="J21" s="13">
        <f t="shared" si="3"/>
        <v>0</v>
      </c>
    </row>
    <row r="22" spans="3:10">
      <c r="C22" s="12">
        <f t="shared" si="0"/>
        <v>42388</v>
      </c>
      <c r="D22" s="13">
        <v>0.33333333333333331</v>
      </c>
      <c r="E22" s="13">
        <v>0.5</v>
      </c>
      <c r="F22" s="13">
        <v>0.54166666666666663</v>
      </c>
      <c r="G22" s="13">
        <v>0.70833333333333337</v>
      </c>
      <c r="H22" s="13">
        <f t="shared" si="1"/>
        <v>0.33333333333333337</v>
      </c>
      <c r="I22" s="13">
        <f t="shared" si="2"/>
        <v>4.1666666666666685E-2</v>
      </c>
      <c r="J22" s="13">
        <f t="shared" si="3"/>
        <v>0</v>
      </c>
    </row>
    <row r="23" spans="3:10">
      <c r="C23" s="12">
        <f t="shared" si="0"/>
        <v>42389</v>
      </c>
      <c r="D23" s="13">
        <v>0.33333333333333331</v>
      </c>
      <c r="E23" s="13">
        <v>0.5</v>
      </c>
      <c r="F23" s="13">
        <v>0.54166666666666663</v>
      </c>
      <c r="G23" s="13">
        <v>0.70833333333333337</v>
      </c>
      <c r="H23" s="13">
        <f t="shared" si="1"/>
        <v>0.33333333333333337</v>
      </c>
      <c r="I23" s="13">
        <f t="shared" si="2"/>
        <v>4.1666666666666685E-2</v>
      </c>
      <c r="J23" s="13">
        <f t="shared" si="3"/>
        <v>0</v>
      </c>
    </row>
    <row r="24" spans="3:10">
      <c r="C24" s="12">
        <f t="shared" si="0"/>
        <v>42390</v>
      </c>
      <c r="D24" s="13">
        <v>0.33333333333333331</v>
      </c>
      <c r="E24" s="13">
        <v>0.5</v>
      </c>
      <c r="F24" s="13">
        <v>0.54166666666666663</v>
      </c>
      <c r="G24" s="13">
        <v>0.70833333333333337</v>
      </c>
      <c r="H24" s="13">
        <f t="shared" si="1"/>
        <v>0.33333333333333337</v>
      </c>
      <c r="I24" s="13">
        <f t="shared" si="2"/>
        <v>4.1666666666666685E-2</v>
      </c>
      <c r="J24" s="13">
        <f t="shared" si="3"/>
        <v>0</v>
      </c>
    </row>
    <row r="25" spans="3:10">
      <c r="C25" s="12">
        <f t="shared" si="0"/>
        <v>42391</v>
      </c>
      <c r="D25" s="13">
        <v>0.33333333333333331</v>
      </c>
      <c r="E25" s="13">
        <v>0.5</v>
      </c>
      <c r="F25" s="13">
        <v>0.54166666666666663</v>
      </c>
      <c r="G25" s="13">
        <v>0.79166666666666663</v>
      </c>
      <c r="H25" s="13">
        <f t="shared" si="1"/>
        <v>0.41666666666666663</v>
      </c>
      <c r="I25" s="13">
        <f t="shared" si="2"/>
        <v>0.12499999999999994</v>
      </c>
      <c r="J25" s="13">
        <f t="shared" si="3"/>
        <v>0</v>
      </c>
    </row>
    <row r="26" spans="3:10">
      <c r="C26" s="12">
        <f t="shared" si="0"/>
        <v>42392</v>
      </c>
      <c r="D26" s="13"/>
      <c r="E26" s="13"/>
      <c r="F26" s="13"/>
      <c r="G26" s="13"/>
      <c r="H26" s="13" t="str">
        <f t="shared" si="1"/>
        <v/>
      </c>
      <c r="I26" s="13" t="str">
        <f t="shared" si="2"/>
        <v/>
      </c>
      <c r="J26" s="13" t="str">
        <f t="shared" si="3"/>
        <v/>
      </c>
    </row>
    <row r="27" spans="3:10">
      <c r="C27" s="12">
        <f t="shared" si="0"/>
        <v>42393</v>
      </c>
      <c r="D27" s="13"/>
      <c r="E27" s="13"/>
      <c r="F27" s="13"/>
      <c r="G27" s="13"/>
      <c r="H27" s="13" t="str">
        <f t="shared" si="1"/>
        <v/>
      </c>
      <c r="I27" s="13" t="str">
        <f t="shared" si="2"/>
        <v/>
      </c>
      <c r="J27" s="13" t="str">
        <f t="shared" si="3"/>
        <v/>
      </c>
    </row>
    <row r="28" spans="3:10">
      <c r="C28" s="12">
        <f t="shared" si="0"/>
        <v>42394</v>
      </c>
      <c r="D28" s="13">
        <v>0.33333333333333331</v>
      </c>
      <c r="E28" s="13">
        <v>0.5</v>
      </c>
      <c r="F28" s="13">
        <v>0.54166666666666663</v>
      </c>
      <c r="G28" s="13">
        <v>0.79166666666666663</v>
      </c>
      <c r="H28" s="13">
        <f t="shared" si="1"/>
        <v>0.41666666666666663</v>
      </c>
      <c r="I28" s="13">
        <f t="shared" si="2"/>
        <v>0.12499999999999994</v>
      </c>
      <c r="J28" s="13">
        <f t="shared" si="3"/>
        <v>0</v>
      </c>
    </row>
    <row r="29" spans="3:10">
      <c r="C29" s="12">
        <f t="shared" si="0"/>
        <v>42395</v>
      </c>
      <c r="D29" s="13">
        <v>0.33333333333333331</v>
      </c>
      <c r="E29" s="13">
        <v>0.5</v>
      </c>
      <c r="F29" s="13">
        <v>0.54166666666666663</v>
      </c>
      <c r="G29" s="13">
        <v>0.70833333333333337</v>
      </c>
      <c r="H29" s="13">
        <f t="shared" si="1"/>
        <v>0.33333333333333337</v>
      </c>
      <c r="I29" s="13">
        <f t="shared" si="2"/>
        <v>4.1666666666666685E-2</v>
      </c>
      <c r="J29" s="13">
        <f t="shared" si="3"/>
        <v>0</v>
      </c>
    </row>
    <row r="30" spans="3:10">
      <c r="C30" s="12">
        <f t="shared" si="0"/>
        <v>42396</v>
      </c>
      <c r="D30" s="13">
        <v>0.33333333333333331</v>
      </c>
      <c r="E30" s="13">
        <v>0.5</v>
      </c>
      <c r="F30" s="13">
        <v>0.54166666666666663</v>
      </c>
      <c r="G30" s="13">
        <v>0.77083333333333337</v>
      </c>
      <c r="H30" s="13">
        <f t="shared" si="1"/>
        <v>0.39583333333333337</v>
      </c>
      <c r="I30" s="13">
        <f t="shared" si="2"/>
        <v>0.10416666666666669</v>
      </c>
      <c r="J30" s="13">
        <f t="shared" si="3"/>
        <v>0</v>
      </c>
    </row>
    <row r="31" spans="3:10">
      <c r="C31" s="12">
        <f t="shared" si="0"/>
        <v>42397</v>
      </c>
      <c r="D31" s="13">
        <v>0.33333333333333331</v>
      </c>
      <c r="E31" s="13">
        <v>0.5</v>
      </c>
      <c r="F31" s="13">
        <v>0.54166666666666663</v>
      </c>
      <c r="G31" s="13">
        <v>0.70833333333333337</v>
      </c>
      <c r="H31" s="13">
        <f t="shared" si="1"/>
        <v>0.33333333333333337</v>
      </c>
      <c r="I31" s="13">
        <f t="shared" si="2"/>
        <v>4.1666666666666685E-2</v>
      </c>
      <c r="J31" s="13">
        <f t="shared" si="3"/>
        <v>0</v>
      </c>
    </row>
    <row r="32" spans="3:10">
      <c r="C32" s="12">
        <f t="shared" si="0"/>
        <v>42398</v>
      </c>
      <c r="D32" s="13">
        <v>0.33333333333333331</v>
      </c>
      <c r="E32" s="13">
        <v>0.5</v>
      </c>
      <c r="F32" s="13">
        <v>0.54166666666666663</v>
      </c>
      <c r="G32" s="13">
        <v>0.72916666666666663</v>
      </c>
      <c r="H32" s="13">
        <f t="shared" si="1"/>
        <v>0.35416666666666663</v>
      </c>
      <c r="I32" s="13">
        <f t="shared" si="2"/>
        <v>6.2499999999999944E-2</v>
      </c>
      <c r="J32" s="13">
        <f t="shared" si="3"/>
        <v>0</v>
      </c>
    </row>
    <row r="33" spans="3:10">
      <c r="C33" s="12">
        <f t="shared" si="0"/>
        <v>42399</v>
      </c>
      <c r="D33" s="13"/>
      <c r="E33" s="13"/>
      <c r="F33" s="13"/>
      <c r="G33" s="13"/>
      <c r="H33" s="13" t="str">
        <f t="shared" si="1"/>
        <v/>
      </c>
      <c r="I33" s="13" t="str">
        <f t="shared" si="2"/>
        <v/>
      </c>
      <c r="J33" s="13" t="str">
        <f t="shared" si="3"/>
        <v/>
      </c>
    </row>
    <row r="34" spans="3:10" ht="15.75" thickBot="1">
      <c r="C34" s="12">
        <f t="shared" si="0"/>
        <v>42400</v>
      </c>
      <c r="D34" s="13"/>
      <c r="E34" s="13"/>
      <c r="F34" s="14"/>
      <c r="G34" s="14"/>
      <c r="H34" s="13" t="str">
        <f t="shared" si="1"/>
        <v/>
      </c>
      <c r="I34" s="13" t="str">
        <f t="shared" si="2"/>
        <v/>
      </c>
      <c r="J34" s="13" t="str">
        <f t="shared" si="3"/>
        <v/>
      </c>
    </row>
    <row r="35" spans="3:10" ht="15.75" thickBot="1">
      <c r="C35" s="8"/>
      <c r="F35" s="18" t="s">
        <v>20</v>
      </c>
      <c r="G35" s="19"/>
      <c r="H35" s="20"/>
      <c r="I35" s="16">
        <f>IF(SUM(I4:I34)&gt;SUM(J4:J34),SUM(I4:I34)-SUM(J4:J34),0)</f>
        <v>0.8333333333333337</v>
      </c>
    </row>
    <row r="36" spans="3:10" ht="15.75" thickBot="1">
      <c r="F36" s="21" t="s">
        <v>21</v>
      </c>
      <c r="G36" s="22"/>
      <c r="H36" s="23"/>
      <c r="I36" s="17">
        <f>IF(SUM(I4:I34)&lt;SUM(J4:J34),SUM(J4:J34)-SUM(I4:I34),1)</f>
        <v>1</v>
      </c>
    </row>
  </sheetData>
  <mergeCells count="3">
    <mergeCell ref="F35:H35"/>
    <mergeCell ref="F36:H36"/>
    <mergeCell ref="D1:H1"/>
  </mergeCells>
  <conditionalFormatting sqref="C4:J34">
    <cfRule type="expression" dxfId="2" priority="1">
      <formula>WEEKDAY($C4,2)&gt;5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8"/>
  <sheetViews>
    <sheetView tabSelected="1" topLeftCell="B1" workbookViewId="0">
      <selection activeCell="I33" sqref="I33"/>
    </sheetView>
  </sheetViews>
  <sheetFormatPr baseColWidth="10" defaultRowHeight="15"/>
  <cols>
    <col min="1" max="1" width="18.85546875" customWidth="1"/>
    <col min="2" max="2" width="14.7109375" customWidth="1"/>
    <col min="3" max="3" width="26.28515625" customWidth="1"/>
    <col min="4" max="4" width="10.28515625" customWidth="1"/>
    <col min="8" max="8" width="13.42578125" style="9" customWidth="1"/>
    <col min="9" max="9" width="11.42578125" style="9"/>
    <col min="10" max="10" width="17.28515625" customWidth="1"/>
  </cols>
  <sheetData>
    <row r="1" spans="1:36" ht="19.5" thickBot="1">
      <c r="A1">
        <v>2</v>
      </c>
      <c r="D1" s="28" t="str">
        <f>"Période du "&amp;TEXT(DATE(A2+2013,A1,1),"jj mmmm aaaa")&amp;" au "&amp;TEXT(DATE(A2+2013,A1+1,1)-1,"jj mmmm aaaa")</f>
        <v>Période du 01 février 2016 au 29 février 2016</v>
      </c>
      <c r="E1" s="29"/>
      <c r="F1" s="29"/>
      <c r="G1" s="29"/>
      <c r="H1" s="30"/>
      <c r="I1"/>
      <c r="AH1" t="s">
        <v>0</v>
      </c>
      <c r="AJ1">
        <v>2014</v>
      </c>
    </row>
    <row r="2" spans="1:36">
      <c r="A2">
        <v>3</v>
      </c>
      <c r="C2" s="1"/>
      <c r="H2"/>
      <c r="I2"/>
      <c r="AH2" t="s">
        <v>1</v>
      </c>
      <c r="AJ2">
        <v>2015</v>
      </c>
    </row>
    <row r="3" spans="1:36">
      <c r="C3" s="7" t="s">
        <v>2</v>
      </c>
      <c r="D3" s="2" t="s">
        <v>3</v>
      </c>
      <c r="E3" s="3" t="s">
        <v>4</v>
      </c>
      <c r="F3" s="4" t="s">
        <v>5</v>
      </c>
      <c r="G3" s="5" t="s">
        <v>6</v>
      </c>
      <c r="H3" s="6" t="s">
        <v>7</v>
      </c>
      <c r="I3" s="10" t="s">
        <v>8</v>
      </c>
      <c r="J3" s="11" t="s">
        <v>22</v>
      </c>
      <c r="AH3" t="s">
        <v>9</v>
      </c>
      <c r="AJ3">
        <v>2016</v>
      </c>
    </row>
    <row r="4" spans="1:36">
      <c r="C4" s="12">
        <f>DATE(A2+2013,A1,1)</f>
        <v>42401</v>
      </c>
      <c r="D4" s="13">
        <v>0.33333333333333331</v>
      </c>
      <c r="E4" s="13">
        <v>0.5</v>
      </c>
      <c r="F4" s="13">
        <v>0.54166666666666663</v>
      </c>
      <c r="G4" s="13">
        <v>0.79166666666666663</v>
      </c>
      <c r="H4" s="13">
        <f>IF(AND(D4="",F4=""),"",IF(D4="abs",0,E4-D4+G4-F4))</f>
        <v>0.41666666666666663</v>
      </c>
      <c r="I4" s="13">
        <f>IF(H4="","",IF(H4-7/24&gt;0,H4-7/24,0))</f>
        <v>0.12499999999999994</v>
      </c>
      <c r="J4" s="13">
        <f>IF(I4="","",IF(7/24-H4&gt;0,7/24-H4,0))</f>
        <v>0</v>
      </c>
      <c r="AH4" t="s">
        <v>10</v>
      </c>
      <c r="AJ4">
        <v>2017</v>
      </c>
    </row>
    <row r="5" spans="1:36">
      <c r="C5" s="12">
        <f t="shared" ref="C5:C32" si="0">C4+1</f>
        <v>42402</v>
      </c>
      <c r="D5" s="13">
        <v>0.33333333333333331</v>
      </c>
      <c r="E5" s="13">
        <v>0.5</v>
      </c>
      <c r="F5" s="13">
        <v>0.54166666666666663</v>
      </c>
      <c r="G5" s="13">
        <v>0.6875</v>
      </c>
      <c r="H5" s="13">
        <f t="shared" ref="H5:H32" si="1">IF(AND(D5="",F5=""),"",IF(D5="abs",0,E5-D5+G5-F5))</f>
        <v>0.31250000000000011</v>
      </c>
      <c r="I5" s="13">
        <f t="shared" ref="I5:I32" si="2">IF(H5="","",IF(H5-7/24&gt;0,H5-7/24,0))</f>
        <v>2.0833333333333426E-2</v>
      </c>
      <c r="J5" s="13">
        <f t="shared" ref="J5:J32" si="3">IF(I5="","",IF(7/24-H5&gt;0,7/24-H5,0))</f>
        <v>0</v>
      </c>
      <c r="AH5" t="s">
        <v>11</v>
      </c>
      <c r="AJ5">
        <v>2018</v>
      </c>
    </row>
    <row r="6" spans="1:36">
      <c r="C6" s="12">
        <f t="shared" si="0"/>
        <v>42403</v>
      </c>
      <c r="D6" s="13" t="s">
        <v>14</v>
      </c>
      <c r="E6" s="13"/>
      <c r="F6" s="13"/>
      <c r="G6" s="13"/>
      <c r="H6" s="13">
        <f t="shared" si="1"/>
        <v>0</v>
      </c>
      <c r="I6" s="13">
        <f t="shared" si="2"/>
        <v>0</v>
      </c>
      <c r="J6" s="13">
        <f t="shared" si="3"/>
        <v>0.29166666666666669</v>
      </c>
      <c r="AH6" t="s">
        <v>12</v>
      </c>
    </row>
    <row r="7" spans="1:36">
      <c r="C7" s="12">
        <f t="shared" si="0"/>
        <v>42404</v>
      </c>
      <c r="D7" s="13">
        <v>0.33333333333333331</v>
      </c>
      <c r="E7" s="13">
        <v>0.5</v>
      </c>
      <c r="F7" s="13">
        <v>0.54166666666666663</v>
      </c>
      <c r="G7" s="13">
        <v>0.70833333333333337</v>
      </c>
      <c r="H7" s="13">
        <f t="shared" si="1"/>
        <v>0.33333333333333337</v>
      </c>
      <c r="I7" s="13">
        <f t="shared" si="2"/>
        <v>4.1666666666666685E-2</v>
      </c>
      <c r="J7" s="13">
        <f t="shared" si="3"/>
        <v>0</v>
      </c>
      <c r="AH7" t="s">
        <v>13</v>
      </c>
    </row>
    <row r="8" spans="1:36">
      <c r="C8" s="12">
        <f t="shared" si="0"/>
        <v>42405</v>
      </c>
      <c r="D8" s="13">
        <v>0.33333333333333331</v>
      </c>
      <c r="E8" s="13">
        <v>0.5</v>
      </c>
      <c r="F8" s="13">
        <v>0.54166666666666663</v>
      </c>
      <c r="G8" s="13">
        <v>0.625</v>
      </c>
      <c r="H8" s="13">
        <f t="shared" si="1"/>
        <v>0.25000000000000011</v>
      </c>
      <c r="I8" s="13">
        <f t="shared" si="2"/>
        <v>0</v>
      </c>
      <c r="J8" s="13">
        <f t="shared" si="3"/>
        <v>4.1666666666666574E-2</v>
      </c>
      <c r="AH8" t="s">
        <v>15</v>
      </c>
    </row>
    <row r="9" spans="1:36">
      <c r="C9" s="12">
        <f t="shared" si="0"/>
        <v>42406</v>
      </c>
      <c r="D9" s="13"/>
      <c r="E9" s="13"/>
      <c r="F9" s="13"/>
      <c r="G9" s="13"/>
      <c r="H9" s="13" t="str">
        <f t="shared" si="1"/>
        <v/>
      </c>
      <c r="I9" s="13" t="str">
        <f t="shared" si="2"/>
        <v/>
      </c>
      <c r="J9" s="13" t="str">
        <f t="shared" si="3"/>
        <v/>
      </c>
      <c r="AH9" t="s">
        <v>16</v>
      </c>
    </row>
    <row r="10" spans="1:36">
      <c r="C10" s="12">
        <f t="shared" si="0"/>
        <v>42407</v>
      </c>
      <c r="D10" s="13"/>
      <c r="E10" s="13"/>
      <c r="F10" s="13"/>
      <c r="G10" s="13"/>
      <c r="H10" s="13" t="str">
        <f t="shared" si="1"/>
        <v/>
      </c>
      <c r="I10" s="13" t="str">
        <f t="shared" si="2"/>
        <v/>
      </c>
      <c r="J10" s="13" t="str">
        <f t="shared" si="3"/>
        <v/>
      </c>
      <c r="AH10" t="s">
        <v>17</v>
      </c>
    </row>
    <row r="11" spans="1:36">
      <c r="B11" t="s">
        <v>23</v>
      </c>
      <c r="C11" s="12">
        <f t="shared" si="0"/>
        <v>42408</v>
      </c>
      <c r="D11" s="13">
        <v>0.33333333333333331</v>
      </c>
      <c r="E11" s="13">
        <v>0.5</v>
      </c>
      <c r="F11" s="13">
        <v>0.54166666666666663</v>
      </c>
      <c r="G11" s="13">
        <v>0.77083333333333337</v>
      </c>
      <c r="H11" s="13">
        <f t="shared" si="1"/>
        <v>0.39583333333333337</v>
      </c>
      <c r="I11" s="13">
        <f t="shared" si="2"/>
        <v>0.10416666666666669</v>
      </c>
      <c r="J11" s="13">
        <f t="shared" si="3"/>
        <v>0</v>
      </c>
      <c r="AH11" t="s">
        <v>18</v>
      </c>
    </row>
    <row r="12" spans="1:36">
      <c r="C12" s="12">
        <f t="shared" si="0"/>
        <v>42409</v>
      </c>
      <c r="D12" s="13">
        <v>0.33333333333333331</v>
      </c>
      <c r="E12" s="13">
        <v>0.5</v>
      </c>
      <c r="F12" s="13">
        <v>0.54166666666666663</v>
      </c>
      <c r="G12" s="13">
        <v>0.70833333333333337</v>
      </c>
      <c r="H12" s="13">
        <f t="shared" si="1"/>
        <v>0.33333333333333337</v>
      </c>
      <c r="I12" s="13">
        <f t="shared" si="2"/>
        <v>4.1666666666666685E-2</v>
      </c>
      <c r="J12" s="13">
        <f t="shared" si="3"/>
        <v>0</v>
      </c>
      <c r="AH12" t="s">
        <v>19</v>
      </c>
    </row>
    <row r="13" spans="1:36">
      <c r="C13" s="12">
        <f t="shared" si="0"/>
        <v>42410</v>
      </c>
      <c r="D13" s="13">
        <v>0.33333333333333331</v>
      </c>
      <c r="E13" s="13">
        <v>0.5</v>
      </c>
      <c r="F13" s="13">
        <v>0.54166666666666663</v>
      </c>
      <c r="G13" s="13">
        <v>0.625</v>
      </c>
      <c r="H13" s="13">
        <f t="shared" si="1"/>
        <v>0.25000000000000011</v>
      </c>
      <c r="I13" s="13">
        <f t="shared" si="2"/>
        <v>0</v>
      </c>
      <c r="J13" s="13">
        <f t="shared" si="3"/>
        <v>4.1666666666666574E-2</v>
      </c>
    </row>
    <row r="14" spans="1:36">
      <c r="C14" s="12">
        <f t="shared" si="0"/>
        <v>42411</v>
      </c>
      <c r="D14" s="13">
        <v>0.33333333333333331</v>
      </c>
      <c r="E14" s="13">
        <v>0.5</v>
      </c>
      <c r="F14" s="13">
        <v>0.54166666666666663</v>
      </c>
      <c r="G14" s="13">
        <v>0.66666666666666663</v>
      </c>
      <c r="H14" s="13">
        <f t="shared" si="1"/>
        <v>0.29166666666666663</v>
      </c>
      <c r="I14" s="13">
        <f t="shared" si="2"/>
        <v>0</v>
      </c>
      <c r="J14" s="13">
        <f t="shared" si="3"/>
        <v>5.5511151231257827E-17</v>
      </c>
    </row>
    <row r="15" spans="1:36">
      <c r="C15" s="12">
        <f t="shared" si="0"/>
        <v>42412</v>
      </c>
      <c r="D15" s="13">
        <v>0.33333333333333331</v>
      </c>
      <c r="E15" s="13">
        <v>0.5</v>
      </c>
      <c r="F15" s="13">
        <v>0.54166666666666663</v>
      </c>
      <c r="G15" s="13">
        <v>0.66666666666666663</v>
      </c>
      <c r="H15" s="13">
        <f t="shared" si="1"/>
        <v>0.29166666666666663</v>
      </c>
      <c r="I15" s="13">
        <f t="shared" si="2"/>
        <v>0</v>
      </c>
      <c r="J15" s="13">
        <f t="shared" si="3"/>
        <v>5.5511151231257827E-17</v>
      </c>
    </row>
    <row r="16" spans="1:36">
      <c r="C16" s="12">
        <f t="shared" si="0"/>
        <v>42413</v>
      </c>
      <c r="D16" s="13"/>
      <c r="E16" s="13"/>
      <c r="F16" s="13"/>
      <c r="G16" s="13"/>
      <c r="H16" s="13" t="str">
        <f t="shared" si="1"/>
        <v/>
      </c>
      <c r="I16" s="13" t="str">
        <f t="shared" si="2"/>
        <v/>
      </c>
      <c r="J16" s="13" t="str">
        <f t="shared" si="3"/>
        <v/>
      </c>
    </row>
    <row r="17" spans="3:10">
      <c r="C17" s="12">
        <f t="shared" si="0"/>
        <v>42414</v>
      </c>
      <c r="D17" s="13"/>
      <c r="E17" s="13"/>
      <c r="F17" s="13"/>
      <c r="G17" s="13"/>
      <c r="H17" s="13" t="str">
        <f t="shared" si="1"/>
        <v/>
      </c>
      <c r="I17" s="13" t="str">
        <f t="shared" si="2"/>
        <v/>
      </c>
      <c r="J17" s="13" t="str">
        <f t="shared" si="3"/>
        <v/>
      </c>
    </row>
    <row r="18" spans="3:10">
      <c r="C18" s="12">
        <f t="shared" si="0"/>
        <v>42415</v>
      </c>
      <c r="D18" s="13">
        <v>0.33333333333333331</v>
      </c>
      <c r="E18" s="13">
        <v>0.5</v>
      </c>
      <c r="F18" s="13">
        <v>0.54166666666666663</v>
      </c>
      <c r="G18" s="13">
        <v>0.66666666666666663</v>
      </c>
      <c r="H18" s="13">
        <f t="shared" si="1"/>
        <v>0.29166666666666663</v>
      </c>
      <c r="I18" s="13">
        <f>IF(H18="","",IF(H18-7/24&gt;0,H18-7/24,0))</f>
        <v>0</v>
      </c>
      <c r="J18" s="13">
        <f t="shared" si="3"/>
        <v>5.5511151231257827E-17</v>
      </c>
    </row>
    <row r="19" spans="3:10">
      <c r="C19" s="12">
        <f t="shared" si="0"/>
        <v>42416</v>
      </c>
      <c r="D19" s="13">
        <v>0.33333333333333331</v>
      </c>
      <c r="E19" s="13">
        <v>0.5</v>
      </c>
      <c r="F19" s="13">
        <v>0.54166666666666663</v>
      </c>
      <c r="G19" s="13">
        <v>0.66666666666666663</v>
      </c>
      <c r="H19" s="13">
        <f t="shared" si="1"/>
        <v>0.29166666666666663</v>
      </c>
      <c r="I19" s="13">
        <f t="shared" si="2"/>
        <v>0</v>
      </c>
      <c r="J19" s="13">
        <f t="shared" si="3"/>
        <v>5.5511151231257827E-17</v>
      </c>
    </row>
    <row r="20" spans="3:10">
      <c r="C20" s="12">
        <f t="shared" si="0"/>
        <v>42417</v>
      </c>
      <c r="D20" s="13">
        <v>0.33333333333333331</v>
      </c>
      <c r="E20" s="13">
        <v>0.5</v>
      </c>
      <c r="F20" s="13">
        <v>0.54166666666666663</v>
      </c>
      <c r="G20" s="13">
        <v>0.66666666666666663</v>
      </c>
      <c r="H20" s="13">
        <f t="shared" si="1"/>
        <v>0.29166666666666663</v>
      </c>
      <c r="I20" s="13">
        <f t="shared" si="2"/>
        <v>0</v>
      </c>
      <c r="J20" s="13">
        <f t="shared" si="3"/>
        <v>5.5511151231257827E-17</v>
      </c>
    </row>
    <row r="21" spans="3:10">
      <c r="C21" s="12">
        <f t="shared" si="0"/>
        <v>42418</v>
      </c>
      <c r="D21" s="13">
        <v>0.33333333333333331</v>
      </c>
      <c r="E21" s="13">
        <v>0.5</v>
      </c>
      <c r="F21" s="13">
        <v>0.54166666666666663</v>
      </c>
      <c r="G21" s="13">
        <v>0.6875</v>
      </c>
      <c r="H21" s="13">
        <f t="shared" si="1"/>
        <v>0.31250000000000011</v>
      </c>
      <c r="I21" s="13">
        <f t="shared" si="2"/>
        <v>2.0833333333333426E-2</v>
      </c>
      <c r="J21" s="13">
        <f t="shared" si="3"/>
        <v>0</v>
      </c>
    </row>
    <row r="22" spans="3:10">
      <c r="C22" s="12">
        <f t="shared" si="0"/>
        <v>42419</v>
      </c>
      <c r="D22" s="13">
        <v>0.33333333333333331</v>
      </c>
      <c r="E22" s="13">
        <v>0.5</v>
      </c>
      <c r="F22" s="13">
        <v>0.54166666666666663</v>
      </c>
      <c r="G22" s="13">
        <v>0.66666666666666663</v>
      </c>
      <c r="H22" s="13">
        <f t="shared" si="1"/>
        <v>0.29166666666666663</v>
      </c>
      <c r="I22" s="13">
        <f t="shared" si="2"/>
        <v>0</v>
      </c>
      <c r="J22" s="13">
        <f t="shared" si="3"/>
        <v>5.5511151231257827E-17</v>
      </c>
    </row>
    <row r="23" spans="3:10">
      <c r="C23" s="12">
        <f t="shared" si="0"/>
        <v>42420</v>
      </c>
      <c r="D23" s="13"/>
      <c r="E23" s="13"/>
      <c r="F23" s="13"/>
      <c r="G23" s="13"/>
      <c r="H23" s="13" t="str">
        <f t="shared" si="1"/>
        <v/>
      </c>
      <c r="I23" s="13" t="str">
        <f t="shared" si="2"/>
        <v/>
      </c>
      <c r="J23" s="13" t="str">
        <f t="shared" si="3"/>
        <v/>
      </c>
    </row>
    <row r="24" spans="3:10">
      <c r="C24" s="12">
        <f t="shared" si="0"/>
        <v>42421</v>
      </c>
      <c r="D24" s="13"/>
      <c r="E24" s="13"/>
      <c r="F24" s="13"/>
      <c r="G24" s="13"/>
      <c r="H24" s="13" t="str">
        <f t="shared" si="1"/>
        <v/>
      </c>
      <c r="I24" s="13" t="str">
        <f t="shared" si="2"/>
        <v/>
      </c>
      <c r="J24" s="13" t="str">
        <f t="shared" si="3"/>
        <v/>
      </c>
    </row>
    <row r="25" spans="3:10">
      <c r="C25" s="12">
        <f t="shared" si="0"/>
        <v>42422</v>
      </c>
      <c r="D25" s="13">
        <v>0.33333333333333331</v>
      </c>
      <c r="E25" s="13">
        <v>0.5</v>
      </c>
      <c r="F25" s="13">
        <v>0.54166666666666663</v>
      </c>
      <c r="G25" s="13">
        <v>0.66666666666666663</v>
      </c>
      <c r="H25" s="13">
        <f t="shared" si="1"/>
        <v>0.29166666666666663</v>
      </c>
      <c r="I25" s="13">
        <f t="shared" si="2"/>
        <v>0</v>
      </c>
      <c r="J25" s="13">
        <f t="shared" si="3"/>
        <v>5.5511151231257827E-17</v>
      </c>
    </row>
    <row r="26" spans="3:10">
      <c r="C26" s="12">
        <f t="shared" si="0"/>
        <v>42423</v>
      </c>
      <c r="D26" s="13">
        <v>0.33333333333333331</v>
      </c>
      <c r="E26" s="13">
        <v>0.5</v>
      </c>
      <c r="F26" s="13">
        <v>0.54166666666666663</v>
      </c>
      <c r="G26" s="13">
        <v>0.66666666666666663</v>
      </c>
      <c r="H26" s="13">
        <f t="shared" si="1"/>
        <v>0.29166666666666663</v>
      </c>
      <c r="I26" s="13">
        <f t="shared" si="2"/>
        <v>0</v>
      </c>
      <c r="J26" s="13">
        <f t="shared" si="3"/>
        <v>5.5511151231257827E-17</v>
      </c>
    </row>
    <row r="27" spans="3:10">
      <c r="C27" s="12">
        <f t="shared" si="0"/>
        <v>42424</v>
      </c>
      <c r="D27" s="13">
        <v>0.33333333333333331</v>
      </c>
      <c r="E27" s="13">
        <v>0.5</v>
      </c>
      <c r="F27" s="13">
        <v>0.54166666666666663</v>
      </c>
      <c r="G27" s="13">
        <v>0.66666666666666663</v>
      </c>
      <c r="H27" s="13">
        <f t="shared" si="1"/>
        <v>0.29166666666666663</v>
      </c>
      <c r="I27" s="13">
        <f t="shared" si="2"/>
        <v>0</v>
      </c>
      <c r="J27" s="13">
        <f t="shared" si="3"/>
        <v>5.5511151231257827E-17</v>
      </c>
    </row>
    <row r="28" spans="3:10">
      <c r="C28" s="12">
        <f t="shared" si="0"/>
        <v>42425</v>
      </c>
      <c r="D28" s="13">
        <v>0.33333333333333331</v>
      </c>
      <c r="E28" s="13">
        <v>0.5</v>
      </c>
      <c r="F28" s="13">
        <v>0.54166666666666663</v>
      </c>
      <c r="G28" s="13">
        <v>0.66666666666666663</v>
      </c>
      <c r="H28" s="13">
        <f t="shared" si="1"/>
        <v>0.29166666666666663</v>
      </c>
      <c r="I28" s="13">
        <f t="shared" si="2"/>
        <v>0</v>
      </c>
      <c r="J28" s="13">
        <f t="shared" si="3"/>
        <v>5.5511151231257827E-17</v>
      </c>
    </row>
    <row r="29" spans="3:10">
      <c r="C29" s="12">
        <f t="shared" si="0"/>
        <v>42426</v>
      </c>
      <c r="D29" s="13">
        <v>0.33333333333333331</v>
      </c>
      <c r="E29" s="13">
        <v>0.5</v>
      </c>
      <c r="F29" s="13">
        <v>0.54166666666666663</v>
      </c>
      <c r="G29" s="13">
        <v>0.66666666666666663</v>
      </c>
      <c r="H29" s="13">
        <f t="shared" si="1"/>
        <v>0.29166666666666663</v>
      </c>
      <c r="I29" s="13">
        <f t="shared" si="2"/>
        <v>0</v>
      </c>
      <c r="J29" s="13">
        <f t="shared" si="3"/>
        <v>5.5511151231257827E-17</v>
      </c>
    </row>
    <row r="30" spans="3:10">
      <c r="C30" s="12">
        <f t="shared" si="0"/>
        <v>42427</v>
      </c>
      <c r="D30" s="13"/>
      <c r="E30" s="13"/>
      <c r="F30" s="13"/>
      <c r="G30" s="13"/>
      <c r="H30" s="13" t="str">
        <f t="shared" si="1"/>
        <v/>
      </c>
      <c r="I30" s="13" t="str">
        <f t="shared" si="2"/>
        <v/>
      </c>
      <c r="J30" s="13" t="str">
        <f t="shared" si="3"/>
        <v/>
      </c>
    </row>
    <row r="31" spans="3:10">
      <c r="C31" s="12">
        <f t="shared" si="0"/>
        <v>42428</v>
      </c>
      <c r="D31" s="13"/>
      <c r="E31" s="13"/>
      <c r="F31" s="13"/>
      <c r="G31" s="13"/>
      <c r="H31" s="13" t="str">
        <f t="shared" si="1"/>
        <v/>
      </c>
      <c r="I31" s="13" t="str">
        <f t="shared" si="2"/>
        <v/>
      </c>
      <c r="J31" s="13" t="str">
        <f t="shared" si="3"/>
        <v/>
      </c>
    </row>
    <row r="32" spans="3:10" ht="15.75" thickBot="1">
      <c r="C32" s="12">
        <f t="shared" si="0"/>
        <v>42429</v>
      </c>
      <c r="D32" s="13" t="s">
        <v>14</v>
      </c>
      <c r="E32" s="13"/>
      <c r="F32" s="13"/>
      <c r="G32" s="13"/>
      <c r="H32" s="13">
        <f t="shared" si="1"/>
        <v>0</v>
      </c>
      <c r="I32" s="13">
        <f t="shared" si="2"/>
        <v>0</v>
      </c>
      <c r="J32" s="13">
        <f t="shared" si="3"/>
        <v>0.29166666666666669</v>
      </c>
    </row>
    <row r="33" spans="3:10" ht="15.75" thickBot="1">
      <c r="C33" s="8"/>
      <c r="F33" s="18" t="s">
        <v>20</v>
      </c>
      <c r="G33" s="19"/>
      <c r="H33" s="20"/>
      <c r="I33" s="16">
        <f>IF(SUM(I4:I32)+SUM(D34)&gt;SUM(J4:J32),SUM(I4:I32)+SUM(D34)-SUM(J4:J32)-SUM(I34),0)</f>
        <v>19.375</v>
      </c>
      <c r="J33" s="15"/>
    </row>
    <row r="34" spans="3:10" ht="15.75" thickBot="1">
      <c r="C34" s="25" t="s">
        <v>25</v>
      </c>
      <c r="D34" s="26">
        <v>20</v>
      </c>
      <c r="F34" s="21" t="s">
        <v>21</v>
      </c>
      <c r="G34" s="22"/>
      <c r="H34" s="23"/>
      <c r="I34" s="17">
        <f>IF(SUM(I4:I32)&lt;SUM(J4:J32),SUM(J4:J32)-SUM(I4:I32),0)</f>
        <v>0.31250000000000033</v>
      </c>
      <c r="J34" s="15"/>
    </row>
    <row r="35" spans="3:10">
      <c r="H35"/>
      <c r="I35"/>
    </row>
    <row r="36" spans="3:10">
      <c r="H36"/>
      <c r="I36"/>
    </row>
    <row r="37" spans="3:10">
      <c r="H37"/>
      <c r="I37"/>
    </row>
    <row r="38" spans="3:10">
      <c r="H38"/>
      <c r="I38"/>
    </row>
  </sheetData>
  <mergeCells count="3">
    <mergeCell ref="F33:H33"/>
    <mergeCell ref="F34:H34"/>
    <mergeCell ref="D1:H1"/>
  </mergeCells>
  <conditionalFormatting sqref="C4:J32">
    <cfRule type="expression" dxfId="0" priority="1">
      <formula>WEEKDAY($C4,2)&gt;5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6"/>
  <sheetViews>
    <sheetView topLeftCell="A16" workbookViewId="0">
      <selection activeCell="B3" sqref="B3"/>
    </sheetView>
  </sheetViews>
  <sheetFormatPr baseColWidth="10" defaultRowHeight="15"/>
  <cols>
    <col min="3" max="3" width="25.28515625" customWidth="1"/>
    <col min="10" max="10" width="17" customWidth="1"/>
  </cols>
  <sheetData>
    <row r="1" spans="1:36" ht="19.5" thickBot="1">
      <c r="A1">
        <v>3</v>
      </c>
      <c r="D1" s="28" t="str">
        <f>"Période du "&amp;TEXT(DATE(A2+2013,A1,1),"jj mmmm aaaa")&amp;" au "&amp;TEXT(DATE(A2+2013,A1+1,1)-1,"jj mmmm aaaa")</f>
        <v>Période du 01 mars 2016 au 31 mars 2016</v>
      </c>
      <c r="E1" s="29"/>
      <c r="F1" s="29"/>
      <c r="G1" s="29"/>
      <c r="H1" s="30"/>
      <c r="AH1" t="s">
        <v>0</v>
      </c>
      <c r="AJ1">
        <v>2014</v>
      </c>
    </row>
    <row r="2" spans="1:36">
      <c r="A2">
        <v>3</v>
      </c>
      <c r="C2" s="1"/>
      <c r="AH2" t="s">
        <v>1</v>
      </c>
      <c r="AJ2">
        <v>2015</v>
      </c>
    </row>
    <row r="3" spans="1:36">
      <c r="C3" s="7" t="s">
        <v>2</v>
      </c>
      <c r="D3" s="2" t="s">
        <v>3</v>
      </c>
      <c r="E3" s="3" t="s">
        <v>4</v>
      </c>
      <c r="F3" s="4" t="s">
        <v>5</v>
      </c>
      <c r="G3" s="5" t="s">
        <v>6</v>
      </c>
      <c r="H3" s="6" t="s">
        <v>7</v>
      </c>
      <c r="I3" s="10" t="s">
        <v>8</v>
      </c>
      <c r="J3" s="11" t="s">
        <v>22</v>
      </c>
      <c r="AH3" t="s">
        <v>9</v>
      </c>
      <c r="AJ3">
        <v>2016</v>
      </c>
    </row>
    <row r="4" spans="1:36">
      <c r="C4" s="12">
        <f>DATE(A2+2013,A1,1)</f>
        <v>42430</v>
      </c>
      <c r="D4" s="13"/>
      <c r="E4" s="13"/>
      <c r="F4" s="13"/>
      <c r="G4" s="13"/>
      <c r="H4" s="13"/>
      <c r="I4" s="13" t="str">
        <f>IF(H4="","",IF(H4-7/24&gt;0,H4-7/24,0))</f>
        <v/>
      </c>
      <c r="J4" s="13" t="str">
        <f>IF(I4="","",IF(7/24-H4&gt;0,7/24-H4,0))</f>
        <v/>
      </c>
      <c r="AH4" t="s">
        <v>10</v>
      </c>
      <c r="AJ4">
        <v>2017</v>
      </c>
    </row>
    <row r="5" spans="1:36">
      <c r="C5" s="12">
        <f t="shared" ref="C5:C34" si="0">C4+1</f>
        <v>42431</v>
      </c>
      <c r="D5" s="13"/>
      <c r="E5" s="13"/>
      <c r="F5" s="13"/>
      <c r="G5" s="13"/>
      <c r="H5" s="13" t="str">
        <f t="shared" ref="H5:H34" si="1">IF(AND(D5="",F5=""),"",IF(D5="abs",0,E5-D5+G5-F5))</f>
        <v/>
      </c>
      <c r="I5" s="13" t="str">
        <f t="shared" ref="I5:I34" si="2">IF(H5="","",IF(H5-7/24&gt;0,H5-7/24,0))</f>
        <v/>
      </c>
      <c r="J5" s="13" t="str">
        <f t="shared" ref="J5:J34" si="3">IF(I5="","",IF(7/24-H5&gt;0,7/24-H5,0))</f>
        <v/>
      </c>
      <c r="AH5" t="s">
        <v>11</v>
      </c>
      <c r="AJ5">
        <v>2018</v>
      </c>
    </row>
    <row r="6" spans="1:36">
      <c r="C6" s="12">
        <f t="shared" si="0"/>
        <v>42432</v>
      </c>
      <c r="D6" s="13"/>
      <c r="E6" s="13"/>
      <c r="F6" s="13"/>
      <c r="G6" s="13"/>
      <c r="H6" s="13" t="str">
        <f t="shared" si="1"/>
        <v/>
      </c>
      <c r="I6" s="13" t="str">
        <f t="shared" si="2"/>
        <v/>
      </c>
      <c r="J6" s="13" t="str">
        <f t="shared" si="3"/>
        <v/>
      </c>
      <c r="AH6" t="s">
        <v>12</v>
      </c>
    </row>
    <row r="7" spans="1:36">
      <c r="C7" s="12">
        <f t="shared" si="0"/>
        <v>42433</v>
      </c>
      <c r="D7" s="13"/>
      <c r="E7" s="13"/>
      <c r="F7" s="13"/>
      <c r="G7" s="13"/>
      <c r="H7" s="13" t="str">
        <f t="shared" si="1"/>
        <v/>
      </c>
      <c r="I7" s="13" t="str">
        <f t="shared" si="2"/>
        <v/>
      </c>
      <c r="J7" s="13" t="str">
        <f t="shared" si="3"/>
        <v/>
      </c>
      <c r="AH7" t="s">
        <v>13</v>
      </c>
    </row>
    <row r="8" spans="1:36">
      <c r="C8" s="12">
        <f t="shared" si="0"/>
        <v>42434</v>
      </c>
      <c r="D8" s="13"/>
      <c r="E8" s="13"/>
      <c r="F8" s="13"/>
      <c r="G8" s="13"/>
      <c r="H8" s="13"/>
      <c r="I8" s="13" t="str">
        <f t="shared" si="2"/>
        <v/>
      </c>
      <c r="J8" s="13" t="str">
        <f t="shared" si="3"/>
        <v/>
      </c>
      <c r="AH8" t="s">
        <v>15</v>
      </c>
    </row>
    <row r="9" spans="1:36">
      <c r="C9" s="12">
        <f t="shared" si="0"/>
        <v>42435</v>
      </c>
      <c r="D9" s="13"/>
      <c r="E9" s="13"/>
      <c r="F9" s="13"/>
      <c r="G9" s="13"/>
      <c r="H9" s="13" t="str">
        <f t="shared" si="1"/>
        <v/>
      </c>
      <c r="I9" s="13" t="str">
        <f t="shared" si="2"/>
        <v/>
      </c>
      <c r="J9" s="13" t="str">
        <f t="shared" si="3"/>
        <v/>
      </c>
      <c r="AH9" t="s">
        <v>16</v>
      </c>
    </row>
    <row r="10" spans="1:36">
      <c r="C10" s="12">
        <f t="shared" si="0"/>
        <v>42436</v>
      </c>
      <c r="D10" s="13"/>
      <c r="E10" s="13"/>
      <c r="F10" s="13"/>
      <c r="G10" s="13"/>
      <c r="H10" s="13" t="str">
        <f t="shared" si="1"/>
        <v/>
      </c>
      <c r="I10" s="13" t="str">
        <f t="shared" si="2"/>
        <v/>
      </c>
      <c r="J10" s="13" t="str">
        <f t="shared" si="3"/>
        <v/>
      </c>
      <c r="AH10" t="s">
        <v>17</v>
      </c>
    </row>
    <row r="11" spans="1:36">
      <c r="C11" s="12">
        <f t="shared" si="0"/>
        <v>42437</v>
      </c>
      <c r="D11" s="13"/>
      <c r="E11" s="13"/>
      <c r="F11" s="13"/>
      <c r="G11" s="13"/>
      <c r="H11" s="13" t="str">
        <f t="shared" si="1"/>
        <v/>
      </c>
      <c r="I11" s="13" t="str">
        <f t="shared" si="2"/>
        <v/>
      </c>
      <c r="J11" s="13" t="str">
        <f t="shared" si="3"/>
        <v/>
      </c>
      <c r="AH11" t="s">
        <v>18</v>
      </c>
    </row>
    <row r="12" spans="1:36">
      <c r="C12" s="12">
        <f t="shared" si="0"/>
        <v>42438</v>
      </c>
      <c r="D12" s="13"/>
      <c r="E12" s="13"/>
      <c r="F12" s="13"/>
      <c r="G12" s="13"/>
      <c r="H12" s="13" t="str">
        <f t="shared" si="1"/>
        <v/>
      </c>
      <c r="I12" s="13" t="str">
        <f t="shared" si="2"/>
        <v/>
      </c>
      <c r="J12" s="13" t="str">
        <f t="shared" si="3"/>
        <v/>
      </c>
      <c r="AH12" t="s">
        <v>19</v>
      </c>
    </row>
    <row r="13" spans="1:36">
      <c r="C13" s="12">
        <f t="shared" si="0"/>
        <v>42439</v>
      </c>
      <c r="D13" s="13"/>
      <c r="E13" s="13"/>
      <c r="F13" s="13"/>
      <c r="G13" s="13"/>
      <c r="H13" s="13" t="str">
        <f t="shared" si="1"/>
        <v/>
      </c>
      <c r="I13" s="13" t="str">
        <f t="shared" si="2"/>
        <v/>
      </c>
      <c r="J13" s="13" t="str">
        <f t="shared" si="3"/>
        <v/>
      </c>
    </row>
    <row r="14" spans="1:36">
      <c r="C14" s="12">
        <f t="shared" si="0"/>
        <v>42440</v>
      </c>
      <c r="D14" s="13"/>
      <c r="E14" s="13"/>
      <c r="F14" s="13"/>
      <c r="G14" s="13"/>
      <c r="H14" s="13" t="str">
        <f t="shared" si="1"/>
        <v/>
      </c>
      <c r="I14" s="13" t="str">
        <f t="shared" si="2"/>
        <v/>
      </c>
      <c r="J14" s="13" t="str">
        <f t="shared" si="3"/>
        <v/>
      </c>
    </row>
    <row r="15" spans="1:36">
      <c r="C15" s="12">
        <f t="shared" si="0"/>
        <v>42441</v>
      </c>
      <c r="D15" s="13"/>
      <c r="E15" s="13"/>
      <c r="F15" s="13"/>
      <c r="G15" s="13"/>
      <c r="H15" s="13" t="str">
        <f t="shared" si="1"/>
        <v/>
      </c>
      <c r="I15" s="13" t="str">
        <f t="shared" si="2"/>
        <v/>
      </c>
      <c r="J15" s="13" t="str">
        <f t="shared" si="3"/>
        <v/>
      </c>
    </row>
    <row r="16" spans="1:36">
      <c r="C16" s="12">
        <f t="shared" si="0"/>
        <v>42442</v>
      </c>
      <c r="D16" s="13"/>
      <c r="E16" s="13"/>
      <c r="F16" s="13"/>
      <c r="G16" s="13"/>
      <c r="H16" s="13" t="str">
        <f t="shared" si="1"/>
        <v/>
      </c>
      <c r="I16" s="13" t="str">
        <f t="shared" si="2"/>
        <v/>
      </c>
      <c r="J16" s="13" t="str">
        <f t="shared" si="3"/>
        <v/>
      </c>
    </row>
    <row r="17" spans="1:10">
      <c r="C17" s="12">
        <f t="shared" si="0"/>
        <v>42443</v>
      </c>
      <c r="D17" s="13"/>
      <c r="E17" s="13"/>
      <c r="F17" s="13"/>
      <c r="G17" s="13"/>
      <c r="H17" s="13" t="str">
        <f t="shared" si="1"/>
        <v/>
      </c>
      <c r="I17" s="13" t="str">
        <f t="shared" si="2"/>
        <v/>
      </c>
      <c r="J17" s="13" t="str">
        <f t="shared" si="3"/>
        <v/>
      </c>
    </row>
    <row r="18" spans="1:10">
      <c r="C18" s="12">
        <f t="shared" si="0"/>
        <v>42444</v>
      </c>
      <c r="D18" s="13"/>
      <c r="E18" s="13"/>
      <c r="F18" s="13"/>
      <c r="G18" s="13"/>
      <c r="H18" s="13" t="str">
        <f t="shared" si="1"/>
        <v/>
      </c>
      <c r="I18" s="13" t="str">
        <f>IF(H18="","",IF(H18-7/24&gt;0,H18-7/24,0))</f>
        <v/>
      </c>
      <c r="J18" s="13" t="str">
        <f t="shared" si="3"/>
        <v/>
      </c>
    </row>
    <row r="19" spans="1:10">
      <c r="C19" s="12">
        <f t="shared" si="0"/>
        <v>42445</v>
      </c>
      <c r="D19" s="13"/>
      <c r="E19" s="13"/>
      <c r="F19" s="13"/>
      <c r="G19" s="13"/>
      <c r="H19" s="13" t="str">
        <f t="shared" si="1"/>
        <v/>
      </c>
      <c r="I19" s="13" t="str">
        <f t="shared" si="2"/>
        <v/>
      </c>
      <c r="J19" s="13" t="str">
        <f t="shared" si="3"/>
        <v/>
      </c>
    </row>
    <row r="20" spans="1:10">
      <c r="C20" s="12">
        <f t="shared" si="0"/>
        <v>42446</v>
      </c>
      <c r="D20" s="13"/>
      <c r="E20" s="13"/>
      <c r="F20" s="13"/>
      <c r="G20" s="13"/>
      <c r="H20" s="13" t="str">
        <f t="shared" si="1"/>
        <v/>
      </c>
      <c r="I20" s="13" t="str">
        <f t="shared" si="2"/>
        <v/>
      </c>
      <c r="J20" s="13" t="str">
        <f t="shared" si="3"/>
        <v/>
      </c>
    </row>
    <row r="21" spans="1:10">
      <c r="C21" s="12">
        <f t="shared" si="0"/>
        <v>42447</v>
      </c>
      <c r="D21" s="13"/>
      <c r="E21" s="13"/>
      <c r="F21" s="13"/>
      <c r="G21" s="13"/>
      <c r="H21" s="13" t="str">
        <f t="shared" si="1"/>
        <v/>
      </c>
      <c r="I21" s="13" t="str">
        <f t="shared" si="2"/>
        <v/>
      </c>
      <c r="J21" s="13" t="str">
        <f t="shared" si="3"/>
        <v/>
      </c>
    </row>
    <row r="22" spans="1:10">
      <c r="C22" s="12">
        <f t="shared" si="0"/>
        <v>42448</v>
      </c>
      <c r="D22" s="13"/>
      <c r="E22" s="13"/>
      <c r="F22" s="13"/>
      <c r="G22" s="13"/>
      <c r="H22" s="13" t="str">
        <f t="shared" si="1"/>
        <v/>
      </c>
      <c r="I22" s="13" t="str">
        <f t="shared" si="2"/>
        <v/>
      </c>
      <c r="J22" s="13" t="str">
        <f t="shared" si="3"/>
        <v/>
      </c>
    </row>
    <row r="23" spans="1:10">
      <c r="C23" s="12">
        <f t="shared" si="0"/>
        <v>42449</v>
      </c>
      <c r="D23" s="13"/>
      <c r="E23" s="13"/>
      <c r="F23" s="13"/>
      <c r="G23" s="13"/>
      <c r="H23" s="13" t="str">
        <f t="shared" si="1"/>
        <v/>
      </c>
      <c r="I23" s="13" t="str">
        <f t="shared" si="2"/>
        <v/>
      </c>
      <c r="J23" s="13" t="str">
        <f t="shared" si="3"/>
        <v/>
      </c>
    </row>
    <row r="24" spans="1:10">
      <c r="C24" s="12">
        <f t="shared" si="0"/>
        <v>42450</v>
      </c>
      <c r="D24" s="13"/>
      <c r="E24" s="13"/>
      <c r="F24" s="13"/>
      <c r="G24" s="13"/>
      <c r="H24" s="13" t="str">
        <f t="shared" si="1"/>
        <v/>
      </c>
      <c r="I24" s="13" t="str">
        <f t="shared" si="2"/>
        <v/>
      </c>
      <c r="J24" s="13" t="str">
        <f t="shared" si="3"/>
        <v/>
      </c>
    </row>
    <row r="25" spans="1:10">
      <c r="C25" s="12">
        <f t="shared" si="0"/>
        <v>42451</v>
      </c>
      <c r="D25" s="13"/>
      <c r="E25" s="13"/>
      <c r="F25" s="13"/>
      <c r="G25" s="13"/>
      <c r="H25" s="13" t="str">
        <f t="shared" si="1"/>
        <v/>
      </c>
      <c r="I25" s="13" t="str">
        <f t="shared" si="2"/>
        <v/>
      </c>
      <c r="J25" s="13" t="str">
        <f t="shared" si="3"/>
        <v/>
      </c>
    </row>
    <row r="26" spans="1:10">
      <c r="C26" s="12">
        <f t="shared" si="0"/>
        <v>42452</v>
      </c>
      <c r="D26" s="13"/>
      <c r="E26" s="13"/>
      <c r="F26" s="13"/>
      <c r="G26" s="13"/>
      <c r="H26" s="13" t="str">
        <f t="shared" si="1"/>
        <v/>
      </c>
      <c r="I26" s="13" t="str">
        <f t="shared" si="2"/>
        <v/>
      </c>
      <c r="J26" s="13" t="str">
        <f t="shared" si="3"/>
        <v/>
      </c>
    </row>
    <row r="27" spans="1:10">
      <c r="C27" s="12">
        <f t="shared" si="0"/>
        <v>42453</v>
      </c>
      <c r="D27" s="13"/>
      <c r="E27" s="13"/>
      <c r="F27" s="13"/>
      <c r="G27" s="13"/>
      <c r="H27" s="13" t="str">
        <f t="shared" si="1"/>
        <v/>
      </c>
      <c r="I27" s="13" t="str">
        <f t="shared" si="2"/>
        <v/>
      </c>
      <c r="J27" s="13" t="str">
        <f t="shared" si="3"/>
        <v/>
      </c>
    </row>
    <row r="28" spans="1:10">
      <c r="C28" s="12">
        <f t="shared" si="0"/>
        <v>42454</v>
      </c>
      <c r="D28" s="13"/>
      <c r="E28" s="13"/>
      <c r="F28" s="13"/>
      <c r="G28" s="13"/>
      <c r="H28" s="13" t="str">
        <f t="shared" si="1"/>
        <v/>
      </c>
      <c r="I28" s="13" t="str">
        <f t="shared" si="2"/>
        <v/>
      </c>
      <c r="J28" s="13" t="str">
        <f t="shared" si="3"/>
        <v/>
      </c>
    </row>
    <row r="29" spans="1:10">
      <c r="C29" s="12">
        <f t="shared" si="0"/>
        <v>42455</v>
      </c>
      <c r="D29" s="13"/>
      <c r="E29" s="13"/>
      <c r="F29" s="13"/>
      <c r="G29" s="13"/>
      <c r="H29" s="13" t="str">
        <f t="shared" si="1"/>
        <v/>
      </c>
      <c r="I29" s="13" t="str">
        <f t="shared" si="2"/>
        <v/>
      </c>
      <c r="J29" s="13" t="str">
        <f t="shared" si="3"/>
        <v/>
      </c>
    </row>
    <row r="30" spans="1:10">
      <c r="C30" s="12">
        <f t="shared" si="0"/>
        <v>42456</v>
      </c>
      <c r="D30" s="13"/>
      <c r="E30" s="13"/>
      <c r="F30" s="13"/>
      <c r="G30" s="13"/>
      <c r="H30" s="13" t="str">
        <f t="shared" si="1"/>
        <v/>
      </c>
      <c r="I30" s="13" t="str">
        <f t="shared" si="2"/>
        <v/>
      </c>
      <c r="J30" s="13" t="str">
        <f t="shared" si="3"/>
        <v/>
      </c>
    </row>
    <row r="31" spans="1:10">
      <c r="A31" s="8"/>
      <c r="C31" s="12">
        <f t="shared" si="0"/>
        <v>42457</v>
      </c>
      <c r="D31" s="13"/>
      <c r="E31" s="13"/>
      <c r="F31" s="13"/>
      <c r="G31" s="13"/>
      <c r="H31" s="13" t="str">
        <f t="shared" si="1"/>
        <v/>
      </c>
      <c r="I31" s="13" t="str">
        <f t="shared" si="2"/>
        <v/>
      </c>
      <c r="J31" s="13" t="str">
        <f t="shared" si="3"/>
        <v/>
      </c>
    </row>
    <row r="32" spans="1:10">
      <c r="C32" s="12">
        <f t="shared" si="0"/>
        <v>42458</v>
      </c>
      <c r="D32" s="13"/>
      <c r="E32" s="13"/>
      <c r="F32" s="13"/>
      <c r="G32" s="13"/>
      <c r="H32" s="13" t="str">
        <f t="shared" si="1"/>
        <v/>
      </c>
      <c r="I32" s="13" t="str">
        <f t="shared" si="2"/>
        <v/>
      </c>
      <c r="J32" s="13" t="str">
        <f t="shared" si="3"/>
        <v/>
      </c>
    </row>
    <row r="33" spans="3:10">
      <c r="C33" s="12">
        <f t="shared" si="0"/>
        <v>42459</v>
      </c>
      <c r="D33" s="13"/>
      <c r="E33" s="13"/>
      <c r="F33" s="13"/>
      <c r="G33" s="13"/>
      <c r="H33" s="13" t="str">
        <f t="shared" si="1"/>
        <v/>
      </c>
      <c r="I33" s="13" t="str">
        <f t="shared" si="2"/>
        <v/>
      </c>
      <c r="J33" s="13" t="str">
        <f t="shared" si="3"/>
        <v/>
      </c>
    </row>
    <row r="34" spans="3:10" ht="15.75" thickBot="1">
      <c r="C34" s="12">
        <f t="shared" si="0"/>
        <v>42460</v>
      </c>
      <c r="D34" s="13"/>
      <c r="E34" s="13"/>
      <c r="F34" s="14"/>
      <c r="G34" s="14"/>
      <c r="H34" s="13" t="str">
        <f t="shared" si="1"/>
        <v/>
      </c>
      <c r="I34" s="13" t="str">
        <f t="shared" si="2"/>
        <v/>
      </c>
      <c r="J34" s="13" t="str">
        <f t="shared" si="3"/>
        <v/>
      </c>
    </row>
    <row r="35" spans="3:10" ht="15.75" thickBot="1">
      <c r="C35" s="8"/>
      <c r="F35" s="18" t="s">
        <v>20</v>
      </c>
      <c r="G35" s="19"/>
      <c r="H35" s="20"/>
      <c r="I35" s="16">
        <f>IF(SUM(I4:I34)&gt;SUM(J4:J34),SUM(I4:I34)-SUM(J4:J34),0)</f>
        <v>0</v>
      </c>
      <c r="J35" s="15"/>
    </row>
    <row r="36" spans="3:10" ht="15.75" thickBot="1">
      <c r="C36" s="27" t="s">
        <v>24</v>
      </c>
      <c r="D36" s="26"/>
      <c r="F36" s="21" t="s">
        <v>21</v>
      </c>
      <c r="G36" s="22"/>
      <c r="H36" s="23"/>
      <c r="I36" s="17">
        <f>IF(SUM(I4:I34)&lt;SUM(J4:J34),SUM(J4:J34)-SUM(I4:I34),0)</f>
        <v>0</v>
      </c>
      <c r="J36" s="15"/>
    </row>
  </sheetData>
  <mergeCells count="3">
    <mergeCell ref="F35:H35"/>
    <mergeCell ref="F36:H36"/>
    <mergeCell ref="D1:H1"/>
  </mergeCells>
  <conditionalFormatting sqref="C4:J34">
    <cfRule type="expression" dxfId="1" priority="1">
      <formula>WEEKDAY($C4,2)&gt;5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Janvier</vt:lpstr>
      <vt:lpstr>Février</vt:lpstr>
      <vt:lpstr>Mars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MickaNath</dc:creator>
  <cp:lastModifiedBy>MickaNath</cp:lastModifiedBy>
  <dcterms:created xsi:type="dcterms:W3CDTF">2016-02-28T19:24:37Z</dcterms:created>
  <dcterms:modified xsi:type="dcterms:W3CDTF">2016-02-29T11:34:22Z</dcterms:modified>
</cp:coreProperties>
</file>