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11580" windowHeight="6040" tabRatio="601" firstSheet="2" activeTab="2"/>
  </bookViews>
  <sheets>
    <sheet name="CAHT" sheetId="1" r:id="rId1"/>
    <sheet name="PERS" sheetId="2" r:id="rId2"/>
    <sheet name="CHEXPL" sheetId="3" r:id="rId3"/>
    <sheet name="INVEST" sheetId="4" r:id="rId4"/>
    <sheet name="FINANCEMENT" sheetId="5" r:id="rId5"/>
    <sheet name="PREVIS" sheetId="6" r:id="rId6"/>
  </sheets>
  <definedNames>
    <definedName name="annuite">#REF!</definedName>
    <definedName name="EMPRUNT">#REF!</definedName>
    <definedName name="Nremb">#REF!</definedName>
    <definedName name="tauxn">#REF!</definedName>
  </definedNames>
  <calcPr fullCalcOnLoad="1"/>
</workbook>
</file>

<file path=xl/sharedStrings.xml><?xml version="1.0" encoding="utf-8"?>
<sst xmlns="http://schemas.openxmlformats.org/spreadsheetml/2006/main" count="125" uniqueCount="92">
  <si>
    <t>Taux de charges sociales</t>
  </si>
  <si>
    <t>CHARGES EXTERNES</t>
  </si>
  <si>
    <t>Affranchissements et téléphone</t>
  </si>
  <si>
    <t>Services bancaires</t>
  </si>
  <si>
    <t>Total charges externes</t>
  </si>
  <si>
    <t>Total impôts et taxes</t>
  </si>
  <si>
    <t>CHARGES DE PERSONNEL</t>
  </si>
  <si>
    <t>DOTATION AUX AMORTISSEMENTS</t>
  </si>
  <si>
    <t>TOTAL DES CHARGES D'EXPLOITATION</t>
  </si>
  <si>
    <t>MARGE BRUTE</t>
  </si>
  <si>
    <t>CHARGES D'EXPLOITATION</t>
  </si>
  <si>
    <t>1ère année</t>
  </si>
  <si>
    <t>2ème année</t>
  </si>
  <si>
    <t>3ème année</t>
  </si>
  <si>
    <t>Taux de marge commerciale</t>
  </si>
  <si>
    <t>PAIEMENT DE L'IMPOT SUR LES SOCIETES</t>
  </si>
  <si>
    <t>CA HT annuel</t>
  </si>
  <si>
    <t>CHARGES FINANCIERES</t>
  </si>
  <si>
    <t>RESULTAT AVANT</t>
  </si>
  <si>
    <t>Entretien maintenance locaux et matériel</t>
  </si>
  <si>
    <t>IMPOT SUR LES BENEFICES</t>
  </si>
  <si>
    <t>- IS au taux réduit de 15%</t>
  </si>
  <si>
    <t>I - PREVISIONNEL D'ACTIVITE</t>
  </si>
  <si>
    <t>II - CHARGES DE PERSONNEL PREVISIONNELLES</t>
  </si>
  <si>
    <t xml:space="preserve">     III - CHARGES D'EXPLOITATION PREVISIONNELLES</t>
  </si>
  <si>
    <t>Total annuel</t>
  </si>
  <si>
    <t>Charges sociales annuelles</t>
  </si>
  <si>
    <t>RESULTAT NET APRES IMPOTS</t>
  </si>
  <si>
    <t>Marge brute HT totale</t>
  </si>
  <si>
    <t>Fournitures administratives</t>
  </si>
  <si>
    <t xml:space="preserve">                   IV - PLAN D'INVESTISSEMENTS ET D'AMORTISSEMENTS SUR 3 ANS</t>
  </si>
  <si>
    <t>Base brute</t>
  </si>
  <si>
    <t>Taux d'amor-</t>
  </si>
  <si>
    <t xml:space="preserve">Dotation </t>
  </si>
  <si>
    <t>en euros</t>
  </si>
  <si>
    <t>tissement</t>
  </si>
  <si>
    <t>amortissement</t>
  </si>
  <si>
    <t xml:space="preserve"> </t>
  </si>
  <si>
    <t>TOTAL INVESTISSEMENTS CORPORELS</t>
  </si>
  <si>
    <t>TOTAL INVESTISSEMENTS</t>
  </si>
  <si>
    <t xml:space="preserve">        VI - RENTABILITE PREVISIONNELLE</t>
  </si>
  <si>
    <t>Rémunération du personnel</t>
  </si>
  <si>
    <t>Totaux bruts mensuels</t>
  </si>
  <si>
    <t>Totaux bruts annuels</t>
  </si>
  <si>
    <t>COUT TOTAL DES SALARIES</t>
  </si>
  <si>
    <t>TOTAL DES CHARGES DE PERSONNEL</t>
  </si>
  <si>
    <t>Produits d'entretien</t>
  </si>
  <si>
    <t>Publicité, annonces</t>
  </si>
  <si>
    <t>Cotisations tickets restaurant</t>
  </si>
  <si>
    <t>Commissions remises CB</t>
  </si>
  <si>
    <t>Taxe d'apprentissage</t>
  </si>
  <si>
    <t>Participation à la formation continue</t>
  </si>
  <si>
    <t>SPRE + SACEM</t>
  </si>
  <si>
    <t>Eau</t>
  </si>
  <si>
    <t>Charges locatives</t>
  </si>
  <si>
    <t>Honoraires de comptabilité</t>
  </si>
  <si>
    <t>Indemnités kilométriques</t>
  </si>
  <si>
    <t>Assurances local</t>
  </si>
  <si>
    <t>Téléphonie</t>
  </si>
  <si>
    <t>Cotisations syndicales</t>
  </si>
  <si>
    <t>Matériel informatique</t>
  </si>
  <si>
    <t xml:space="preserve">                     V - PLAN DE FINANCEMENT INITIAL</t>
  </si>
  <si>
    <t>INVESTISSEMENTS</t>
  </si>
  <si>
    <t>BFR D'EXPLOITATION</t>
  </si>
  <si>
    <t>FRAIS DE CONSTITUTION</t>
  </si>
  <si>
    <t>TOTAL DES EMPLOIS</t>
  </si>
  <si>
    <t>EMPRUNT BANCAIRE</t>
  </si>
  <si>
    <t>TOTAL DES RESSOURCES</t>
  </si>
  <si>
    <t>RESSOURCES NETTES</t>
  </si>
  <si>
    <t>CAUTION LOCAL</t>
  </si>
  <si>
    <t>MONTANT DU CAPITAL</t>
  </si>
  <si>
    <t>APPORT EN COMPTE COURANT</t>
  </si>
  <si>
    <t>Dotation aux amortissements</t>
  </si>
  <si>
    <t>CAPACITE D'AUTOFINANCEMENT</t>
  </si>
  <si>
    <t>CUMUL CAPACITE D'AUTOFINANCEMENT</t>
  </si>
  <si>
    <t>Télésurveillance</t>
  </si>
  <si>
    <t xml:space="preserve">  - Intérêt sur emprunt sur 7 ans</t>
  </si>
  <si>
    <t>Charges sociales annuelles (20%)</t>
  </si>
  <si>
    <t>Travaux d'installations et agencements</t>
  </si>
  <si>
    <t>Ventes produits A</t>
  </si>
  <si>
    <t>Ventes produits B</t>
  </si>
  <si>
    <t>Ventes produits C</t>
  </si>
  <si>
    <t>Ventes produits D</t>
  </si>
  <si>
    <t>Ventes produits E</t>
  </si>
  <si>
    <t xml:space="preserve">Marge brute HT commerciale </t>
  </si>
  <si>
    <t>Salaire brut salarié 1</t>
  </si>
  <si>
    <t>Salaire brut salarié 2</t>
  </si>
  <si>
    <t>Salaire brut salarié 3</t>
  </si>
  <si>
    <t>Rémunération gérant</t>
  </si>
  <si>
    <t>CET</t>
  </si>
  <si>
    <t>Outils/Matériel industriel</t>
  </si>
  <si>
    <t>Véhicule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</si>
</sst>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\ [$€-1]_-;\-* #,##0.00\ [$€-1]_-;_-* &quot;-&quot;??\ [$€-1]_-"/>
    <numFmt numFmtId="173" formatCode="_-* #,##0\ &quot;F&quot;_-;\-* #,##0\ &quot;F&quot;_-;_-* &quot;-&quot;??\ &quot;F&quot;_-;_-@_-"/>
    <numFmt numFmtId="174" formatCode="_-* #,##0\ [$€-1]_-;\-* #,##0\ [$€-1]_-;_-* &quot;-&quot;??\ [$€-1]_-;_-@_-"/>
    <numFmt numFmtId="175" formatCode="_-* #,##0\ [$€-1]_-;\-* #,##0\ [$€-1]_-;_-* &quot;-&quot;??\ [$€-1]_-"/>
    <numFmt numFmtId="176" formatCode="_-* #,##0.0\ &quot;F&quot;_-;\-* #,##0.0\ &quot;F&quot;_-;_-* &quot;-&quot;??\ &quot;F&quot;_-;_-@_-"/>
    <numFmt numFmtId="177" formatCode="_-* #,##0.00\ [$€-1]_-;\-* #,##0.00\ [$€-1]_-;_-* &quot;-&quot;??\ [$€-1]_-;_-@_-"/>
    <numFmt numFmtId="178" formatCode="_-* #,##0.0\ [$€-1]_-;\-* #,##0.0\ [$€-1]_-;_-* &quot;-&quot;??\ [$€-1]_-;_-@_-"/>
    <numFmt numFmtId="179" formatCode="_-* #,##0.000\ &quot;F&quot;_-;\-* #,##0.000\ &quot;F&quot;_-;_-* &quot;-&quot;??\ &quot;F&quot;_-;_-@_-"/>
    <numFmt numFmtId="180" formatCode="_-* #,##0.0000\ &quot;F&quot;_-;\-* #,##0.0000\ &quot;F&quot;_-;_-* &quot;-&quot;??\ &quot;F&quot;_-;_-@_-"/>
    <numFmt numFmtId="181" formatCode="_-* #,##0.0\ [$€-1]_-;\-* #,##0.0\ [$€-1]_-;_-* &quot;-&quot;??\ [$€-1]_-"/>
    <numFmt numFmtId="182" formatCode="0.0%"/>
    <numFmt numFmtId="183" formatCode="#,##0.00_ ;\-#,##0.00\ "/>
    <numFmt numFmtId="184" formatCode="_-* #,##0.0\ _F_-;\-* #,##0.0\ _F_-;_-* &quot;-&quot;??\ _F_-;_-@_-"/>
    <numFmt numFmtId="185" formatCode="_-* #,##0\ _F_-;\-* #,##0\ _F_-;_-* &quot;-&quot;??\ _F_-;_-@_-"/>
    <numFmt numFmtId="186" formatCode="_-* #,##0.000\ _F_-;\-* #,##0.000\ _F_-;_-* &quot;-&quot;??\ _F_-;_-@_-"/>
    <numFmt numFmtId="187" formatCode="_-* #,##0.0000\ _F_-;\-* #,##0.0000\ _F_-;_-* &quot;-&quot;??\ _F_-;_-@_-"/>
    <numFmt numFmtId="188" formatCode="#,##0\ _F"/>
    <numFmt numFmtId="189" formatCode="#,##0\ &quot;F&quot;"/>
    <numFmt numFmtId="190" formatCode="0.0000%"/>
    <numFmt numFmtId="191" formatCode="d\-mmm"/>
    <numFmt numFmtId="192" formatCode="0.000%"/>
    <numFmt numFmtId="193" formatCode="#,##0_ ;\-#,##0\ "/>
    <numFmt numFmtId="194" formatCode="0.0"/>
    <numFmt numFmtId="195" formatCode="0.000"/>
    <numFmt numFmtId="196" formatCode="&quot;Vrai&quot;;&quot;Vrai&quot;;&quot;Faux&quot;"/>
    <numFmt numFmtId="197" formatCode="&quot;Actif&quot;;&quot;Actif&quot;;&quot;Inactif&quot;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Accounting"/>
      <sz val="10"/>
      <name val="Arial"/>
      <family val="2"/>
    </font>
    <font>
      <b/>
      <i/>
      <u val="single"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1" applyNumberFormat="0" applyAlignment="0" applyProtection="0"/>
    <xf numFmtId="172" fontId="0" fillId="0" borderId="0" applyFont="0" applyFill="0" applyBorder="0" applyAlignment="0" applyProtection="0"/>
    <xf numFmtId="0" fontId="3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8" fillId="27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175" fontId="0" fillId="0" borderId="0" xfId="44" applyNumberFormat="1" applyFont="1" applyAlignment="1">
      <alignment/>
    </xf>
    <xf numFmtId="0" fontId="3" fillId="0" borderId="0" xfId="0" applyFont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75" fontId="0" fillId="0" borderId="10" xfId="44" applyNumberFormat="1" applyFont="1" applyBorder="1" applyAlignment="1">
      <alignment/>
    </xf>
    <xf numFmtId="175" fontId="3" fillId="0" borderId="11" xfId="44" applyNumberFormat="1" applyFont="1" applyBorder="1" applyAlignment="1">
      <alignment/>
    </xf>
    <xf numFmtId="175" fontId="3" fillId="0" borderId="0" xfId="44" applyNumberFormat="1" applyFont="1" applyAlignment="1">
      <alignment/>
    </xf>
    <xf numFmtId="175" fontId="0" fillId="0" borderId="11" xfId="44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175" fontId="0" fillId="0" borderId="12" xfId="44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185" fontId="0" fillId="0" borderId="11" xfId="46" applyNumberFormat="1" applyFont="1" applyBorder="1" applyAlignment="1">
      <alignment/>
    </xf>
    <xf numFmtId="0" fontId="4" fillId="0" borderId="11" xfId="0" applyFont="1" applyBorder="1" applyAlignment="1">
      <alignment/>
    </xf>
    <xf numFmtId="185" fontId="0" fillId="0" borderId="12" xfId="46" applyNumberFormat="1" applyFont="1" applyBorder="1" applyAlignment="1">
      <alignment/>
    </xf>
    <xf numFmtId="185" fontId="1" fillId="0" borderId="11" xfId="46" applyNumberFormat="1" applyFont="1" applyBorder="1" applyAlignment="1">
      <alignment/>
    </xf>
    <xf numFmtId="171" fontId="0" fillId="0" borderId="11" xfId="46" applyFont="1" applyBorder="1" applyAlignment="1">
      <alignment/>
    </xf>
    <xf numFmtId="171" fontId="0" fillId="0" borderId="11" xfId="46" applyNumberFormat="1" applyFont="1" applyBorder="1" applyAlignment="1">
      <alignment/>
    </xf>
    <xf numFmtId="171" fontId="0" fillId="0" borderId="0" xfId="46" applyNumberFormat="1" applyFont="1" applyBorder="1" applyAlignment="1">
      <alignment/>
    </xf>
    <xf numFmtId="185" fontId="0" fillId="0" borderId="0" xfId="46" applyNumberFormat="1" applyFont="1" applyBorder="1" applyAlignment="1">
      <alignment/>
    </xf>
    <xf numFmtId="185" fontId="2" fillId="0" borderId="11" xfId="46" applyNumberFormat="1" applyFont="1" applyBorder="1" applyAlignment="1">
      <alignment/>
    </xf>
    <xf numFmtId="10" fontId="0" fillId="0" borderId="11" xfId="46" applyNumberFormat="1" applyFont="1" applyBorder="1" applyAlignment="1">
      <alignment horizontal="center"/>
    </xf>
    <xf numFmtId="10" fontId="0" fillId="0" borderId="0" xfId="46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71" fontId="0" fillId="0" borderId="0" xfId="46" applyFont="1" applyAlignment="1">
      <alignment/>
    </xf>
    <xf numFmtId="185" fontId="0" fillId="0" borderId="0" xfId="46" applyNumberFormat="1" applyFont="1" applyAlignment="1">
      <alignment/>
    </xf>
    <xf numFmtId="185" fontId="0" fillId="0" borderId="11" xfId="46" applyNumberFormat="1" applyFont="1" applyBorder="1" applyAlignment="1">
      <alignment/>
    </xf>
    <xf numFmtId="185" fontId="3" fillId="0" borderId="0" xfId="46" applyNumberFormat="1" applyFont="1" applyAlignment="1">
      <alignment/>
    </xf>
    <xf numFmtId="185" fontId="2" fillId="0" borderId="0" xfId="46" applyNumberFormat="1" applyFont="1" applyAlignment="1">
      <alignment/>
    </xf>
    <xf numFmtId="185" fontId="0" fillId="0" borderId="10" xfId="46" applyNumberFormat="1" applyFont="1" applyBorder="1" applyAlignment="1">
      <alignment/>
    </xf>
    <xf numFmtId="185" fontId="1" fillId="0" borderId="0" xfId="46" applyNumberFormat="1" applyFont="1" applyAlignment="1">
      <alignment/>
    </xf>
    <xf numFmtId="185" fontId="2" fillId="0" borderId="12" xfId="46" applyNumberFormat="1" applyFont="1" applyBorder="1" applyAlignment="1">
      <alignment/>
    </xf>
    <xf numFmtId="171" fontId="0" fillId="0" borderId="10" xfId="46" applyNumberFormat="1" applyFont="1" applyBorder="1" applyAlignment="1">
      <alignment/>
    </xf>
    <xf numFmtId="171" fontId="6" fillId="0" borderId="11" xfId="46" applyNumberFormat="1" applyFont="1" applyBorder="1" applyAlignment="1">
      <alignment horizontal="center"/>
    </xf>
    <xf numFmtId="171" fontId="6" fillId="0" borderId="0" xfId="46" applyNumberFormat="1" applyFont="1" applyBorder="1" applyAlignment="1">
      <alignment horizontal="center"/>
    </xf>
    <xf numFmtId="171" fontId="0" fillId="0" borderId="11" xfId="46" applyNumberFormat="1" applyFont="1" applyBorder="1" applyAlignment="1">
      <alignment horizontal="center"/>
    </xf>
    <xf numFmtId="171" fontId="0" fillId="0" borderId="0" xfId="46" applyNumberFormat="1" applyFont="1" applyBorder="1" applyAlignment="1">
      <alignment horizontal="center"/>
    </xf>
    <xf numFmtId="171" fontId="0" fillId="0" borderId="12" xfId="46" applyNumberFormat="1" applyFont="1" applyBorder="1" applyAlignment="1">
      <alignment/>
    </xf>
    <xf numFmtId="185" fontId="8" fillId="0" borderId="11" xfId="46" applyNumberFormat="1" applyFont="1" applyBorder="1" applyAlignment="1">
      <alignment/>
    </xf>
    <xf numFmtId="185" fontId="2" fillId="0" borderId="0" xfId="46" applyNumberFormat="1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9" fontId="0" fillId="0" borderId="11" xfId="46" applyNumberFormat="1" applyFont="1" applyBorder="1" applyAlignment="1">
      <alignment horizontal="center"/>
    </xf>
    <xf numFmtId="9" fontId="0" fillId="0" borderId="11" xfId="46" applyNumberFormat="1" applyFont="1" applyBorder="1" applyAlignment="1">
      <alignment/>
    </xf>
    <xf numFmtId="171" fontId="0" fillId="0" borderId="0" xfId="46" applyFont="1" applyBorder="1" applyAlignment="1">
      <alignment/>
    </xf>
    <xf numFmtId="185" fontId="0" fillId="0" borderId="11" xfId="46" applyNumberFormat="1" applyFont="1" applyFill="1" applyBorder="1" applyAlignment="1">
      <alignment/>
    </xf>
    <xf numFmtId="0" fontId="0" fillId="0" borderId="0" xfId="0" applyFill="1" applyAlignment="1">
      <alignment/>
    </xf>
    <xf numFmtId="185" fontId="8" fillId="0" borderId="0" xfId="46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185" fontId="1" fillId="0" borderId="12" xfId="46" applyNumberFormat="1" applyFont="1" applyBorder="1" applyAlignment="1">
      <alignment/>
    </xf>
    <xf numFmtId="9" fontId="1" fillId="0" borderId="12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185" fontId="0" fillId="0" borderId="14" xfId="46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6" fillId="0" borderId="10" xfId="0" applyFont="1" applyBorder="1" applyAlignment="1">
      <alignment/>
    </xf>
    <xf numFmtId="171" fontId="0" fillId="0" borderId="11" xfId="46" applyFont="1" applyBorder="1" applyAlignment="1">
      <alignment/>
    </xf>
    <xf numFmtId="185" fontId="8" fillId="0" borderId="11" xfId="46" applyNumberFormat="1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185" fontId="8" fillId="0" borderId="12" xfId="46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Alignment="1">
      <alignment horizontal="center"/>
    </xf>
    <xf numFmtId="185" fontId="0" fillId="0" borderId="11" xfId="46" applyNumberFormat="1" applyFont="1" applyBorder="1" applyAlignment="1">
      <alignment/>
    </xf>
    <xf numFmtId="171" fontId="0" fillId="0" borderId="0" xfId="46" applyFont="1" applyAlignment="1">
      <alignment/>
    </xf>
    <xf numFmtId="0" fontId="0" fillId="0" borderId="0" xfId="0" applyFont="1" applyBorder="1" applyAlignment="1">
      <alignment/>
    </xf>
    <xf numFmtId="185" fontId="0" fillId="0" borderId="0" xfId="46" applyNumberFormat="1" applyFont="1" applyAlignment="1">
      <alignment/>
    </xf>
    <xf numFmtId="0" fontId="0" fillId="0" borderId="12" xfId="0" applyFont="1" applyBorder="1" applyAlignment="1">
      <alignment/>
    </xf>
    <xf numFmtId="175" fontId="0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185" fontId="2" fillId="0" borderId="10" xfId="46" applyNumberFormat="1" applyFont="1" applyBorder="1" applyAlignment="1">
      <alignment/>
    </xf>
    <xf numFmtId="185" fontId="1" fillId="0" borderId="0" xfId="46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Remarque" xfId="52"/>
    <cellStyle name="Sortie" xfId="53"/>
    <cellStyle name="Texte explicatif" xfId="54"/>
    <cellStyle name="Titre " xfId="55"/>
    <cellStyle name="Titre 1" xfId="56"/>
    <cellStyle name="Titre 2" xfId="57"/>
    <cellStyle name="Titre 3" xfId="58"/>
    <cellStyle name="Titre 4" xfId="59"/>
    <cellStyle name="Total" xfId="60"/>
    <cellStyle name="Vérification de cellul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1238250</xdr:colOff>
      <xdr:row>2</xdr:row>
      <xdr:rowOff>28575</xdr:rowOff>
    </xdr:from>
    <xdr:to>
      <xdr:col>4</xdr:col>
      <xdr:colOff>819150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238250" y="352425"/>
          <a:ext cx="3819525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" name="Rectangle 3"/>
        <xdr:cNvSpPr>
          <a:spLocks/>
        </xdr:cNvSpPr>
      </xdr:nvSpPr>
      <xdr:spPr>
        <a:xfrm>
          <a:off x="5314950" y="69818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" name="Rectangle 5"/>
        <xdr:cNvSpPr>
          <a:spLocks/>
        </xdr:cNvSpPr>
      </xdr:nvSpPr>
      <xdr:spPr>
        <a:xfrm>
          <a:off x="2990850" y="69818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1" name="Rectangle 2"/>
        <xdr:cNvSpPr>
          <a:spLocks/>
        </xdr:cNvSpPr>
      </xdr:nvSpPr>
      <xdr:spPr>
        <a:xfrm>
          <a:off x="3162300" y="1714500"/>
          <a:ext cx="847725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781050</xdr:colOff>
      <xdr:row>0</xdr:row>
      <xdr:rowOff>219075</xdr:rowOff>
    </xdr:from>
    <xdr:to>
      <xdr:col>6</xdr:col>
      <xdr:colOff>361950</xdr:colOff>
      <xdr:row>2</xdr:row>
      <xdr:rowOff>180975</xdr:rowOff>
    </xdr:to>
    <xdr:sp>
      <xdr:nvSpPr>
        <xdr:cNvPr id="2" name="Rectangle 3"/>
        <xdr:cNvSpPr>
          <a:spLocks/>
        </xdr:cNvSpPr>
      </xdr:nvSpPr>
      <xdr:spPr>
        <a:xfrm>
          <a:off x="781050" y="219075"/>
          <a:ext cx="4781550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8</xdr:row>
      <xdr:rowOff>0</xdr:rowOff>
    </xdr:to>
    <xdr:sp>
      <xdr:nvSpPr>
        <xdr:cNvPr id="3" name="Rectangle 4"/>
        <xdr:cNvSpPr>
          <a:spLocks/>
        </xdr:cNvSpPr>
      </xdr:nvSpPr>
      <xdr:spPr>
        <a:xfrm>
          <a:off x="4191000" y="1714500"/>
          <a:ext cx="828675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5"/>
        <xdr:cNvSpPr>
          <a:spLocks/>
        </xdr:cNvSpPr>
      </xdr:nvSpPr>
      <xdr:spPr>
        <a:xfrm>
          <a:off x="4191000" y="1714500"/>
          <a:ext cx="828675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0</xdr:colOff>
      <xdr:row>8</xdr:row>
      <xdr:rowOff>0</xdr:rowOff>
    </xdr:to>
    <xdr:sp>
      <xdr:nvSpPr>
        <xdr:cNvPr id="5" name="Rectangle 6"/>
        <xdr:cNvSpPr>
          <a:spLocks/>
        </xdr:cNvSpPr>
      </xdr:nvSpPr>
      <xdr:spPr>
        <a:xfrm>
          <a:off x="5200650" y="1714500"/>
          <a:ext cx="87630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6" name="Rectangle 7"/>
        <xdr:cNvSpPr>
          <a:spLocks/>
        </xdr:cNvSpPr>
      </xdr:nvSpPr>
      <xdr:spPr>
        <a:xfrm>
          <a:off x="3162300" y="1714500"/>
          <a:ext cx="847725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781050</xdr:colOff>
      <xdr:row>0</xdr:row>
      <xdr:rowOff>219075</xdr:rowOff>
    </xdr:from>
    <xdr:to>
      <xdr:col>6</xdr:col>
      <xdr:colOff>361950</xdr:colOff>
      <xdr:row>2</xdr:row>
      <xdr:rowOff>180975</xdr:rowOff>
    </xdr:to>
    <xdr:sp>
      <xdr:nvSpPr>
        <xdr:cNvPr id="7" name="Rectangle 8"/>
        <xdr:cNvSpPr>
          <a:spLocks/>
        </xdr:cNvSpPr>
      </xdr:nvSpPr>
      <xdr:spPr>
        <a:xfrm>
          <a:off x="781050" y="219075"/>
          <a:ext cx="4781550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8</xdr:row>
      <xdr:rowOff>0</xdr:rowOff>
    </xdr:to>
    <xdr:sp>
      <xdr:nvSpPr>
        <xdr:cNvPr id="8" name="Rectangle 9"/>
        <xdr:cNvSpPr>
          <a:spLocks/>
        </xdr:cNvSpPr>
      </xdr:nvSpPr>
      <xdr:spPr>
        <a:xfrm>
          <a:off x="4191000" y="1714500"/>
          <a:ext cx="828675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8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4191000" y="1714500"/>
          <a:ext cx="828675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0</xdr:colOff>
      <xdr:row>8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5200650" y="1714500"/>
          <a:ext cx="87630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0</xdr:rowOff>
    </xdr:from>
    <xdr:to>
      <xdr:col>6</xdr:col>
      <xdr:colOff>676275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514350" y="0"/>
          <a:ext cx="500062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2" name="Rectangle 3"/>
        <xdr:cNvSpPr>
          <a:spLocks/>
        </xdr:cNvSpPr>
      </xdr:nvSpPr>
      <xdr:spPr>
        <a:xfrm>
          <a:off x="2647950" y="561975"/>
          <a:ext cx="914400" cy="476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3" name="Rectangle 4"/>
        <xdr:cNvSpPr>
          <a:spLocks/>
        </xdr:cNvSpPr>
      </xdr:nvSpPr>
      <xdr:spPr>
        <a:xfrm>
          <a:off x="3743325" y="561975"/>
          <a:ext cx="0" cy="476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5</xdr:row>
      <xdr:rowOff>0</xdr:rowOff>
    </xdr:to>
    <xdr:sp>
      <xdr:nvSpPr>
        <xdr:cNvPr id="4" name="Rectangle 5"/>
        <xdr:cNvSpPr>
          <a:spLocks/>
        </xdr:cNvSpPr>
      </xdr:nvSpPr>
      <xdr:spPr>
        <a:xfrm>
          <a:off x="3743325" y="561975"/>
          <a:ext cx="914400" cy="476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1</xdr:col>
      <xdr:colOff>0</xdr:colOff>
      <xdr:row>50</xdr:row>
      <xdr:rowOff>0</xdr:rowOff>
    </xdr:to>
    <xdr:sp>
      <xdr:nvSpPr>
        <xdr:cNvPr id="5" name="Rectangle 6"/>
        <xdr:cNvSpPr>
          <a:spLocks/>
        </xdr:cNvSpPr>
      </xdr:nvSpPr>
      <xdr:spPr>
        <a:xfrm>
          <a:off x="0" y="7448550"/>
          <a:ext cx="2466975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50</xdr:row>
      <xdr:rowOff>0</xdr:rowOff>
    </xdr:to>
    <xdr:sp>
      <xdr:nvSpPr>
        <xdr:cNvPr id="6" name="Rectangle 7"/>
        <xdr:cNvSpPr>
          <a:spLocks/>
        </xdr:cNvSpPr>
      </xdr:nvSpPr>
      <xdr:spPr>
        <a:xfrm>
          <a:off x="3743325" y="7448550"/>
          <a:ext cx="0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5</xdr:row>
      <xdr:rowOff>0</xdr:rowOff>
    </xdr:to>
    <xdr:sp>
      <xdr:nvSpPr>
        <xdr:cNvPr id="7" name="Rectangle 11"/>
        <xdr:cNvSpPr>
          <a:spLocks/>
        </xdr:cNvSpPr>
      </xdr:nvSpPr>
      <xdr:spPr>
        <a:xfrm>
          <a:off x="3743325" y="561975"/>
          <a:ext cx="914400" cy="476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4838700" y="561975"/>
          <a:ext cx="914400" cy="476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0</xdr:row>
      <xdr:rowOff>0</xdr:rowOff>
    </xdr:from>
    <xdr:to>
      <xdr:col>3</xdr:col>
      <xdr:colOff>571500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0"/>
          <a:ext cx="4752975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6</xdr:col>
      <xdr:colOff>28575</xdr:colOff>
      <xdr:row>24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3486150"/>
          <a:ext cx="8115300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4</xdr:col>
      <xdr:colOff>923925</xdr:colOff>
      <xdr:row>3</xdr:row>
      <xdr:rowOff>390525</xdr:rowOff>
    </xdr:to>
    <xdr:sp>
      <xdr:nvSpPr>
        <xdr:cNvPr id="1" name="Rectangle 1"/>
        <xdr:cNvSpPr>
          <a:spLocks/>
        </xdr:cNvSpPr>
      </xdr:nvSpPr>
      <xdr:spPr>
        <a:xfrm>
          <a:off x="495300" y="495300"/>
          <a:ext cx="462915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371850" y="20764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3</xdr:col>
      <xdr:colOff>0</xdr:colOff>
      <xdr:row>10</xdr:row>
      <xdr:rowOff>0</xdr:rowOff>
    </xdr:to>
    <xdr:sp>
      <xdr:nvSpPr>
        <xdr:cNvPr id="1" name="Rectangle 4"/>
        <xdr:cNvSpPr>
          <a:spLocks/>
        </xdr:cNvSpPr>
      </xdr:nvSpPr>
      <xdr:spPr>
        <a:xfrm>
          <a:off x="2809875" y="1371600"/>
          <a:ext cx="914400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10</xdr:row>
      <xdr:rowOff>0</xdr:rowOff>
    </xdr:to>
    <xdr:sp>
      <xdr:nvSpPr>
        <xdr:cNvPr id="2" name="Rectangle 5"/>
        <xdr:cNvSpPr>
          <a:spLocks/>
        </xdr:cNvSpPr>
      </xdr:nvSpPr>
      <xdr:spPr>
        <a:xfrm>
          <a:off x="3905250" y="1371600"/>
          <a:ext cx="914400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0</xdr:colOff>
      <xdr:row>10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5000625" y="1371600"/>
          <a:ext cx="914400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952500</xdr:colOff>
      <xdr:row>0</xdr:row>
      <xdr:rowOff>152400</xdr:rowOff>
    </xdr:from>
    <xdr:to>
      <xdr:col>6</xdr:col>
      <xdr:colOff>400050</xdr:colOff>
      <xdr:row>2</xdr:row>
      <xdr:rowOff>0</xdr:rowOff>
    </xdr:to>
    <xdr:sp>
      <xdr:nvSpPr>
        <xdr:cNvPr id="4" name="Rectangle 8"/>
        <xdr:cNvSpPr>
          <a:spLocks/>
        </xdr:cNvSpPr>
      </xdr:nvSpPr>
      <xdr:spPr>
        <a:xfrm>
          <a:off x="952500" y="152400"/>
          <a:ext cx="444817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0"/>
  <sheetViews>
    <sheetView workbookViewId="0" topLeftCell="A1">
      <selection activeCell="A42" sqref="A42"/>
    </sheetView>
  </sheetViews>
  <sheetFormatPr defaultColWidth="11.57421875" defaultRowHeight="12.75"/>
  <cols>
    <col min="1" max="1" width="44.8515625" style="17" customWidth="1"/>
    <col min="2" max="2" width="2.7109375" style="17" customWidth="1"/>
    <col min="3" max="3" width="13.7109375" style="17" customWidth="1"/>
    <col min="4" max="4" width="2.28125" style="17" customWidth="1"/>
    <col min="5" max="5" width="13.7109375" style="17" customWidth="1"/>
    <col min="6" max="6" width="2.421875" style="17" customWidth="1"/>
    <col min="7" max="7" width="13.7109375" style="17" customWidth="1"/>
    <col min="8" max="16384" width="11.421875" style="17" customWidth="1"/>
  </cols>
  <sheetData>
    <row r="3" spans="1:7" ht="31.5" customHeight="1">
      <c r="A3" s="106" t="s">
        <v>22</v>
      </c>
      <c r="B3" s="106"/>
      <c r="C3" s="106"/>
      <c r="D3" s="106"/>
      <c r="E3" s="106"/>
      <c r="F3" s="106"/>
      <c r="G3" s="106"/>
    </row>
    <row r="4" spans="1:7" ht="14.25" customHeight="1">
      <c r="A4" s="23"/>
      <c r="B4" s="23"/>
      <c r="C4" s="23"/>
      <c r="D4" s="23"/>
      <c r="E4" s="23"/>
      <c r="F4" s="23"/>
      <c r="G4" s="23"/>
    </row>
    <row r="5" spans="1:7" ht="14.25" customHeight="1">
      <c r="A5" s="23"/>
      <c r="B5" s="23"/>
      <c r="C5" s="23"/>
      <c r="D5" s="23"/>
      <c r="E5" s="23"/>
      <c r="F5" s="23"/>
      <c r="G5" s="23"/>
    </row>
    <row r="6" spans="1:7" ht="12">
      <c r="A6" s="1"/>
      <c r="C6" s="48"/>
      <c r="D6" s="33"/>
      <c r="E6" s="48"/>
      <c r="F6" s="33"/>
      <c r="G6" s="48"/>
    </row>
    <row r="7" spans="1:7" s="20" customFormat="1" ht="12">
      <c r="A7" s="4"/>
      <c r="B7" s="4"/>
      <c r="C7" s="49" t="s">
        <v>11</v>
      </c>
      <c r="D7" s="50"/>
      <c r="E7" s="49" t="s">
        <v>12</v>
      </c>
      <c r="F7" s="50"/>
      <c r="G7" s="49" t="s">
        <v>13</v>
      </c>
    </row>
    <row r="8" spans="1:7" s="20" customFormat="1" ht="12">
      <c r="A8" s="38"/>
      <c r="B8" s="4"/>
      <c r="C8" s="49"/>
      <c r="D8" s="50"/>
      <c r="E8" s="49"/>
      <c r="F8" s="50"/>
      <c r="G8" s="49"/>
    </row>
    <row r="9" spans="1:7" ht="12">
      <c r="A9" s="28"/>
      <c r="B9" s="28"/>
      <c r="C9" s="32"/>
      <c r="D9" s="33"/>
      <c r="E9" s="32"/>
      <c r="F9" s="33"/>
      <c r="G9" s="32"/>
    </row>
    <row r="10" spans="1:7" ht="12">
      <c r="A10" s="25" t="s">
        <v>79</v>
      </c>
      <c r="B10" s="28"/>
      <c r="C10" s="27"/>
      <c r="D10" s="33"/>
      <c r="E10" s="27"/>
      <c r="F10" s="34"/>
      <c r="G10" s="27"/>
    </row>
    <row r="11" spans="1:7" ht="12">
      <c r="A11" s="25"/>
      <c r="B11" s="28"/>
      <c r="C11" s="27"/>
      <c r="D11" s="33"/>
      <c r="E11" s="32"/>
      <c r="F11" s="33"/>
      <c r="G11" s="32"/>
    </row>
    <row r="12" spans="1:7" ht="12">
      <c r="A12" s="6" t="s">
        <v>80</v>
      </c>
      <c r="B12" s="6"/>
      <c r="C12" s="27">
        <v>0</v>
      </c>
      <c r="D12" s="34"/>
      <c r="E12" s="27"/>
      <c r="F12" s="34"/>
      <c r="G12" s="27">
        <f>E12*1.1</f>
        <v>0</v>
      </c>
    </row>
    <row r="13" spans="1:7" ht="12">
      <c r="A13" s="6"/>
      <c r="B13" s="6"/>
      <c r="C13" s="27"/>
      <c r="D13" s="34"/>
      <c r="E13" s="27"/>
      <c r="F13" s="34"/>
      <c r="G13" s="27"/>
    </row>
    <row r="14" spans="1:7" ht="12">
      <c r="A14" s="6" t="s">
        <v>81</v>
      </c>
      <c r="B14" s="6"/>
      <c r="C14" s="27"/>
      <c r="D14" s="34"/>
      <c r="E14" s="27"/>
      <c r="F14" s="34"/>
      <c r="G14" s="27"/>
    </row>
    <row r="15" spans="1:7" ht="12">
      <c r="A15" s="6"/>
      <c r="B15" s="6"/>
      <c r="C15" s="27"/>
      <c r="D15" s="34"/>
      <c r="E15" s="27"/>
      <c r="F15" s="34"/>
      <c r="G15" s="27"/>
    </row>
    <row r="16" spans="1:7" ht="12">
      <c r="A16" s="4" t="s">
        <v>16</v>
      </c>
      <c r="B16" s="6"/>
      <c r="C16" s="30">
        <f>C10+C12</f>
        <v>0</v>
      </c>
      <c r="D16" s="34"/>
      <c r="E16" s="30">
        <f>E10+E12</f>
        <v>0</v>
      </c>
      <c r="F16" s="34"/>
      <c r="G16" s="30">
        <f>G10+G12</f>
        <v>0</v>
      </c>
    </row>
    <row r="17" spans="1:7" ht="15">
      <c r="A17" s="39"/>
      <c r="B17" s="6"/>
      <c r="C17" s="32"/>
      <c r="D17" s="33"/>
      <c r="E17" s="32"/>
      <c r="F17" s="33"/>
      <c r="G17" s="32"/>
    </row>
    <row r="18" spans="1:7" ht="12">
      <c r="A18" s="6"/>
      <c r="B18" s="6"/>
      <c r="C18" s="32"/>
      <c r="D18" s="33"/>
      <c r="E18" s="32"/>
      <c r="F18" s="33"/>
      <c r="G18" s="32"/>
    </row>
    <row r="19" spans="1:7" ht="12">
      <c r="A19" s="6" t="s">
        <v>14</v>
      </c>
      <c r="B19" s="6"/>
      <c r="C19" s="36"/>
      <c r="D19" s="37"/>
      <c r="E19" s="36"/>
      <c r="F19" s="37"/>
      <c r="G19" s="36"/>
    </row>
    <row r="20" spans="1:7" ht="12">
      <c r="A20" s="6"/>
      <c r="B20" s="6"/>
      <c r="C20" s="51"/>
      <c r="D20" s="52"/>
      <c r="E20" s="51"/>
      <c r="F20" s="52"/>
      <c r="G20" s="51"/>
    </row>
    <row r="21" spans="1:7" ht="12">
      <c r="A21" s="6"/>
      <c r="B21" s="6"/>
      <c r="C21" s="32"/>
      <c r="D21" s="33"/>
      <c r="E21" s="32"/>
      <c r="F21" s="33"/>
      <c r="G21" s="32"/>
    </row>
    <row r="22" spans="1:7" s="21" customFormat="1" ht="12">
      <c r="A22" s="7" t="s">
        <v>84</v>
      </c>
      <c r="B22" s="7"/>
      <c r="C22" s="35">
        <f>C16*C19</f>
        <v>0</v>
      </c>
      <c r="D22" s="35"/>
      <c r="E22" s="35">
        <f>E16*E19</f>
        <v>0</v>
      </c>
      <c r="F22" s="35"/>
      <c r="G22" s="35">
        <f>G16*G19</f>
        <v>0</v>
      </c>
    </row>
    <row r="23" spans="1:7" ht="12">
      <c r="A23" s="5"/>
      <c r="B23" s="33"/>
      <c r="C23" s="53"/>
      <c r="D23" s="33"/>
      <c r="E23" s="53"/>
      <c r="F23" s="33"/>
      <c r="G23" s="53"/>
    </row>
    <row r="24" spans="2:7" ht="12">
      <c r="B24" s="33"/>
      <c r="C24" s="33"/>
      <c r="D24" s="33"/>
      <c r="E24" s="33"/>
      <c r="F24" s="33"/>
      <c r="G24" s="33"/>
    </row>
    <row r="25" spans="2:7" ht="12">
      <c r="B25" s="33"/>
      <c r="C25" s="33"/>
      <c r="D25" s="33"/>
      <c r="E25" s="33"/>
      <c r="F25" s="33"/>
      <c r="G25" s="33"/>
    </row>
    <row r="26" spans="1:7" ht="14.25" customHeight="1">
      <c r="A26" s="23"/>
      <c r="B26" s="23"/>
      <c r="C26" s="23"/>
      <c r="D26" s="23"/>
      <c r="E26" s="23"/>
      <c r="F26" s="23"/>
      <c r="G26" s="23"/>
    </row>
    <row r="27" spans="1:7" ht="12">
      <c r="A27" s="1"/>
      <c r="C27" s="48"/>
      <c r="D27" s="33"/>
      <c r="E27" s="48"/>
      <c r="F27" s="33"/>
      <c r="G27" s="48"/>
    </row>
    <row r="28" spans="1:7" s="20" customFormat="1" ht="12">
      <c r="A28" s="4"/>
      <c r="B28" s="4"/>
      <c r="C28" s="49" t="s">
        <v>11</v>
      </c>
      <c r="D28" s="50"/>
      <c r="E28" s="49" t="s">
        <v>12</v>
      </c>
      <c r="F28" s="50"/>
      <c r="G28" s="49" t="s">
        <v>13</v>
      </c>
    </row>
    <row r="29" spans="1:7" s="20" customFormat="1" ht="12">
      <c r="A29" s="38"/>
      <c r="B29" s="4"/>
      <c r="C29" s="49"/>
      <c r="D29" s="50"/>
      <c r="E29" s="49"/>
      <c r="F29" s="50"/>
      <c r="G29" s="49"/>
    </row>
    <row r="30" spans="1:7" ht="12">
      <c r="A30" s="28"/>
      <c r="B30" s="28"/>
      <c r="C30" s="32"/>
      <c r="D30" s="33"/>
      <c r="E30" s="32"/>
      <c r="F30" s="33"/>
      <c r="G30" s="32"/>
    </row>
    <row r="31" spans="1:7" ht="12">
      <c r="A31" s="25" t="s">
        <v>82</v>
      </c>
      <c r="B31" s="28"/>
      <c r="C31" s="27"/>
      <c r="D31" s="33"/>
      <c r="E31" s="27"/>
      <c r="F31" s="34"/>
      <c r="G31" s="27"/>
    </row>
    <row r="32" spans="1:7" ht="12">
      <c r="A32" s="25"/>
      <c r="B32" s="28"/>
      <c r="C32" s="27"/>
      <c r="D32" s="33"/>
      <c r="E32" s="32"/>
      <c r="F32" s="33"/>
      <c r="G32" s="32"/>
    </row>
    <row r="33" spans="1:7" ht="12">
      <c r="A33" s="6" t="s">
        <v>83</v>
      </c>
      <c r="B33" s="6"/>
      <c r="C33" s="27">
        <v>0</v>
      </c>
      <c r="D33" s="34"/>
      <c r="E33" s="27"/>
      <c r="F33" s="34"/>
      <c r="G33" s="27">
        <f>E33*1.1</f>
        <v>0</v>
      </c>
    </row>
    <row r="34" spans="1:7" ht="12">
      <c r="A34" s="6"/>
      <c r="B34" s="6"/>
      <c r="C34" s="27"/>
      <c r="D34" s="34"/>
      <c r="E34" s="27"/>
      <c r="F34" s="34"/>
      <c r="G34" s="27"/>
    </row>
    <row r="35" spans="1:7" ht="12">
      <c r="A35" s="4" t="s">
        <v>16</v>
      </c>
      <c r="B35" s="6"/>
      <c r="C35" s="30">
        <f>C31+C33</f>
        <v>0</v>
      </c>
      <c r="D35" s="34"/>
      <c r="E35" s="30">
        <f>E31+E33</f>
        <v>0</v>
      </c>
      <c r="F35" s="34"/>
      <c r="G35" s="30">
        <f>G31+G33</f>
        <v>0</v>
      </c>
    </row>
    <row r="36" spans="1:7" ht="15">
      <c r="A36" s="39"/>
      <c r="B36" s="6"/>
      <c r="C36" s="32"/>
      <c r="D36" s="33"/>
      <c r="E36" s="32"/>
      <c r="F36" s="33"/>
      <c r="G36" s="32"/>
    </row>
    <row r="37" spans="1:7" ht="12">
      <c r="A37" s="6"/>
      <c r="B37" s="6"/>
      <c r="C37" s="32"/>
      <c r="D37" s="33"/>
      <c r="E37" s="32"/>
      <c r="F37" s="33"/>
      <c r="G37" s="32"/>
    </row>
    <row r="38" spans="1:7" ht="12">
      <c r="A38" s="6" t="s">
        <v>14</v>
      </c>
      <c r="B38" s="6"/>
      <c r="C38" s="36"/>
      <c r="D38" s="37"/>
      <c r="E38" s="36"/>
      <c r="F38" s="37"/>
      <c r="G38" s="36"/>
    </row>
    <row r="39" spans="1:7" ht="12">
      <c r="A39" s="6"/>
      <c r="B39" s="6"/>
      <c r="C39" s="51"/>
      <c r="D39" s="52"/>
      <c r="E39" s="51"/>
      <c r="F39" s="52"/>
      <c r="G39" s="51"/>
    </row>
    <row r="40" spans="1:7" ht="12">
      <c r="A40" s="6"/>
      <c r="B40" s="6"/>
      <c r="C40" s="32"/>
      <c r="D40" s="33"/>
      <c r="E40" s="32"/>
      <c r="F40" s="33"/>
      <c r="G40" s="32"/>
    </row>
    <row r="41" spans="1:7" s="21" customFormat="1" ht="12">
      <c r="A41" s="7" t="s">
        <v>84</v>
      </c>
      <c r="B41" s="7"/>
      <c r="C41" s="35">
        <f>C35*C38</f>
        <v>0</v>
      </c>
      <c r="D41" s="35"/>
      <c r="E41" s="35">
        <f>E35*E38</f>
        <v>0</v>
      </c>
      <c r="F41" s="35"/>
      <c r="G41" s="35">
        <f>G35*G38</f>
        <v>0</v>
      </c>
    </row>
    <row r="42" spans="1:7" ht="12">
      <c r="A42" s="5"/>
      <c r="B42" s="33"/>
      <c r="C42" s="53"/>
      <c r="D42" s="33"/>
      <c r="E42" s="53"/>
      <c r="F42" s="33"/>
      <c r="G42" s="53"/>
    </row>
    <row r="43" spans="2:7" ht="12">
      <c r="B43" s="33"/>
      <c r="C43" s="33"/>
      <c r="D43" s="33"/>
      <c r="E43" s="33"/>
      <c r="F43" s="33"/>
      <c r="G43" s="33"/>
    </row>
    <row r="46" spans="1:7" ht="12">
      <c r="A46" s="1"/>
      <c r="C46" s="48"/>
      <c r="D46" s="33"/>
      <c r="E46" s="48"/>
      <c r="F46" s="33"/>
      <c r="G46" s="48"/>
    </row>
    <row r="47" spans="1:7" s="20" customFormat="1" ht="12">
      <c r="A47" s="4"/>
      <c r="B47" s="4"/>
      <c r="C47" s="49" t="s">
        <v>11</v>
      </c>
      <c r="D47" s="50"/>
      <c r="E47" s="49" t="s">
        <v>12</v>
      </c>
      <c r="F47" s="50"/>
      <c r="G47" s="49" t="s">
        <v>13</v>
      </c>
    </row>
    <row r="48" spans="1:7" s="20" customFormat="1" ht="12">
      <c r="A48" s="38"/>
      <c r="B48" s="4"/>
      <c r="C48" s="49"/>
      <c r="D48" s="50"/>
      <c r="E48" s="49"/>
      <c r="F48" s="50"/>
      <c r="G48" s="49"/>
    </row>
    <row r="49" spans="1:7" ht="12">
      <c r="A49" s="7" t="s">
        <v>28</v>
      </c>
      <c r="B49" s="6"/>
      <c r="C49" s="30">
        <f>C22</f>
        <v>0</v>
      </c>
      <c r="D49" s="34"/>
      <c r="E49" s="30">
        <f>E22</f>
        <v>0</v>
      </c>
      <c r="F49" s="34"/>
      <c r="G49" s="30">
        <f>G22</f>
        <v>0</v>
      </c>
    </row>
    <row r="50" spans="1:7" ht="12">
      <c r="A50" s="5"/>
      <c r="B50" s="33"/>
      <c r="C50" s="53"/>
      <c r="D50" s="33"/>
      <c r="E50" s="53"/>
      <c r="F50" s="33"/>
      <c r="G50" s="53"/>
    </row>
  </sheetData>
  <sheetProtection/>
  <mergeCells count="1">
    <mergeCell ref="A3:G3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93"/>
  <headerFooter alignWithMargins="0">
    <oddHeader>&amp;L&amp;G&amp;R
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A42" sqref="A42"/>
    </sheetView>
  </sheetViews>
  <sheetFormatPr defaultColWidth="11.421875" defaultRowHeight="12.75"/>
  <cols>
    <col min="1" max="1" width="44.7109375" style="0" customWidth="1"/>
    <col min="2" max="2" width="2.7109375" style="0" customWidth="1"/>
    <col min="3" max="3" width="12.7109375" style="0" customWidth="1"/>
    <col min="4" max="4" width="2.7109375" style="0" customWidth="1"/>
    <col min="5" max="5" width="12.421875" style="0" customWidth="1"/>
    <col min="6" max="6" width="2.7109375" style="0" customWidth="1"/>
    <col min="7" max="7" width="13.140625" style="0" customWidth="1"/>
    <col min="8" max="8" width="11.7109375" style="0" customWidth="1"/>
  </cols>
  <sheetData>
    <row r="1" spans="1:3" ht="31.5" customHeight="1">
      <c r="A1" s="107"/>
      <c r="B1" s="107"/>
      <c r="C1" s="107"/>
    </row>
    <row r="2" spans="1:7" ht="15">
      <c r="A2" s="108" t="s">
        <v>23</v>
      </c>
      <c r="B2" s="108"/>
      <c r="C2" s="108"/>
      <c r="D2" s="108"/>
      <c r="E2" s="108"/>
      <c r="F2" s="108"/>
      <c r="G2" s="108"/>
    </row>
    <row r="3" ht="37.5" customHeight="1"/>
    <row r="8" spans="1:7" ht="38.25" customHeight="1">
      <c r="A8" s="17"/>
      <c r="B8" s="17"/>
      <c r="C8" s="24" t="s">
        <v>11</v>
      </c>
      <c r="E8" s="24" t="s">
        <v>12</v>
      </c>
      <c r="G8" s="24" t="s">
        <v>13</v>
      </c>
    </row>
    <row r="9" spans="1:7" ht="12">
      <c r="A9" s="17"/>
      <c r="B9" s="17"/>
      <c r="C9" s="24"/>
      <c r="E9" s="24"/>
      <c r="G9" s="24"/>
    </row>
    <row r="12" spans="1:7" ht="12">
      <c r="A12" s="78"/>
      <c r="C12" s="1"/>
      <c r="E12" s="1"/>
      <c r="G12" s="1"/>
    </row>
    <row r="13" spans="1:7" ht="12">
      <c r="A13" s="56" t="s">
        <v>41</v>
      </c>
      <c r="B13" s="57"/>
      <c r="C13" s="6"/>
      <c r="E13" s="6"/>
      <c r="G13" s="6"/>
    </row>
    <row r="14" spans="1:7" ht="12">
      <c r="A14" s="56"/>
      <c r="B14" s="57"/>
      <c r="C14" s="6"/>
      <c r="E14" s="6"/>
      <c r="G14" s="6"/>
    </row>
    <row r="15" spans="1:7" ht="12">
      <c r="A15" s="6" t="s">
        <v>85</v>
      </c>
      <c r="B15" s="57"/>
      <c r="C15" s="6"/>
      <c r="E15" s="6"/>
      <c r="G15" s="6"/>
    </row>
    <row r="16" spans="1:7" ht="12">
      <c r="A16" s="6"/>
      <c r="B16" s="57"/>
      <c r="C16" s="6"/>
      <c r="E16" s="6"/>
      <c r="G16" s="6"/>
    </row>
    <row r="17" spans="1:7" ht="12">
      <c r="A17" s="6" t="s">
        <v>86</v>
      </c>
      <c r="B17" s="57"/>
      <c r="C17" s="97"/>
      <c r="D17" s="98"/>
      <c r="E17" s="97">
        <f>C17*1.05</f>
        <v>0</v>
      </c>
      <c r="F17" s="98"/>
      <c r="G17" s="97">
        <f>E17*1.05</f>
        <v>0</v>
      </c>
    </row>
    <row r="18" spans="1:7" ht="15">
      <c r="A18" s="6"/>
      <c r="B18" s="57"/>
      <c r="C18" s="80"/>
      <c r="D18" s="40"/>
      <c r="E18" s="80"/>
      <c r="F18" s="40"/>
      <c r="G18" s="80"/>
    </row>
    <row r="19" spans="1:7" ht="12">
      <c r="A19" s="6" t="s">
        <v>87</v>
      </c>
      <c r="B19" s="57"/>
      <c r="C19" s="97"/>
      <c r="D19" s="98"/>
      <c r="E19" s="97"/>
      <c r="F19" s="98"/>
      <c r="G19" s="97">
        <f>E19*1.05</f>
        <v>0</v>
      </c>
    </row>
    <row r="20" spans="1:7" ht="12">
      <c r="A20" s="6"/>
      <c r="B20" s="57"/>
      <c r="C20" s="27"/>
      <c r="D20" s="40"/>
      <c r="E20" s="27"/>
      <c r="F20" s="40"/>
      <c r="G20" s="27"/>
    </row>
    <row r="21" spans="1:7" ht="12">
      <c r="A21" s="25" t="s">
        <v>42</v>
      </c>
      <c r="B21" s="58"/>
      <c r="C21" s="42">
        <f>SUM(C17:C20)</f>
        <v>0</v>
      </c>
      <c r="D21" s="79"/>
      <c r="E21" s="42">
        <f>SUM(E17:E20)</f>
        <v>0</v>
      </c>
      <c r="F21" s="79"/>
      <c r="G21" s="42">
        <f>SUM(G17:G20)</f>
        <v>0</v>
      </c>
    </row>
    <row r="22" spans="1:7" s="10" customFormat="1" ht="12">
      <c r="A22" s="6" t="s">
        <v>84</v>
      </c>
      <c r="B22" s="57"/>
      <c r="C22" s="27"/>
      <c r="D22" s="40"/>
      <c r="E22" s="27"/>
      <c r="F22" s="40"/>
      <c r="G22" s="27"/>
    </row>
    <row r="23" spans="1:7" ht="12">
      <c r="A23" s="6" t="s">
        <v>43</v>
      </c>
      <c r="B23" s="57"/>
      <c r="C23" s="27">
        <f>+C21*12</f>
        <v>0</v>
      </c>
      <c r="D23" s="40"/>
      <c r="E23" s="27">
        <f>+E21*12</f>
        <v>0</v>
      </c>
      <c r="F23" s="40"/>
      <c r="G23" s="27">
        <f>+G21*12</f>
        <v>0</v>
      </c>
    </row>
    <row r="24" spans="1:7" ht="12">
      <c r="A24" s="6"/>
      <c r="B24" s="57"/>
      <c r="C24" s="27"/>
      <c r="D24" s="40"/>
      <c r="E24" s="27"/>
      <c r="F24" s="40"/>
      <c r="G24" s="27"/>
    </row>
    <row r="25" spans="1:7" ht="12">
      <c r="A25" s="6" t="s">
        <v>77</v>
      </c>
      <c r="B25" s="57"/>
      <c r="C25" s="27">
        <f>C23*0.18</f>
        <v>0</v>
      </c>
      <c r="D25" s="31"/>
      <c r="E25" s="27">
        <f>E23*0.18</f>
        <v>0</v>
      </c>
      <c r="F25" s="31"/>
      <c r="G25" s="27">
        <f>G23*0.18</f>
        <v>0</v>
      </c>
    </row>
    <row r="26" spans="1:7" ht="12">
      <c r="A26" s="6"/>
      <c r="B26" s="57"/>
      <c r="C26" s="27"/>
      <c r="D26" s="61"/>
      <c r="E26" s="27"/>
      <c r="F26" s="61"/>
      <c r="G26" s="27"/>
    </row>
    <row r="27" spans="1:7" ht="12">
      <c r="A27" s="3" t="s">
        <v>44</v>
      </c>
      <c r="B27" s="57"/>
      <c r="C27" s="30">
        <f>C23+C25</f>
        <v>0</v>
      </c>
      <c r="D27" s="61"/>
      <c r="E27" s="30">
        <f>E23+E25</f>
        <v>0</v>
      </c>
      <c r="F27" s="61"/>
      <c r="G27" s="30">
        <f>G23+G25</f>
        <v>0</v>
      </c>
    </row>
    <row r="28" spans="1:7" ht="12">
      <c r="A28" s="3"/>
      <c r="B28" s="57"/>
      <c r="C28" s="30"/>
      <c r="D28" s="61"/>
      <c r="E28" s="30"/>
      <c r="F28" s="61"/>
      <c r="G28" s="30"/>
    </row>
    <row r="29" spans="1:7" ht="12">
      <c r="A29" s="5"/>
      <c r="B29" s="57"/>
      <c r="C29" s="29"/>
      <c r="D29" s="40"/>
      <c r="E29" s="29"/>
      <c r="F29" s="40"/>
      <c r="G29" s="29"/>
    </row>
    <row r="30" spans="1:7" ht="12">
      <c r="A30" s="6"/>
      <c r="B30" s="57"/>
      <c r="C30" s="27"/>
      <c r="D30" s="40"/>
      <c r="E30" s="27"/>
      <c r="F30" s="40"/>
      <c r="G30" s="27"/>
    </row>
    <row r="31" spans="1:7" ht="12">
      <c r="A31" s="56"/>
      <c r="B31" s="57"/>
      <c r="C31" s="27"/>
      <c r="D31" s="40"/>
      <c r="E31" s="27"/>
      <c r="F31" s="40"/>
      <c r="G31" s="27"/>
    </row>
    <row r="32" spans="1:7" ht="12">
      <c r="A32" s="56"/>
      <c r="B32" s="57"/>
      <c r="C32" s="27"/>
      <c r="D32" s="40"/>
      <c r="E32" s="27"/>
      <c r="F32" s="40"/>
      <c r="G32" s="27"/>
    </row>
    <row r="33" spans="1:7" ht="12">
      <c r="A33" s="25" t="s">
        <v>88</v>
      </c>
      <c r="B33" s="57"/>
      <c r="C33" s="27">
        <v>0</v>
      </c>
      <c r="D33" s="31"/>
      <c r="E33" s="27"/>
      <c r="F33" s="31"/>
      <c r="G33" s="27"/>
    </row>
    <row r="34" spans="1:7" ht="12">
      <c r="A34" s="6"/>
      <c r="B34" s="57"/>
      <c r="C34" s="27"/>
      <c r="D34" s="61"/>
      <c r="E34" s="27"/>
      <c r="F34" s="61"/>
      <c r="G34" s="27"/>
    </row>
    <row r="35" spans="1:7" ht="12">
      <c r="A35" s="6" t="s">
        <v>25</v>
      </c>
      <c r="B35" s="57"/>
      <c r="C35" s="27">
        <f>C33*12</f>
        <v>0</v>
      </c>
      <c r="D35" s="31"/>
      <c r="E35" s="27">
        <f>E33*12</f>
        <v>0</v>
      </c>
      <c r="F35" s="31"/>
      <c r="G35" s="27">
        <f>G33*12</f>
        <v>0</v>
      </c>
    </row>
    <row r="36" spans="1:7" ht="12">
      <c r="A36" s="6"/>
      <c r="B36" s="57"/>
      <c r="C36" s="31"/>
      <c r="D36" s="40"/>
      <c r="E36" s="31"/>
      <c r="F36" s="40"/>
      <c r="G36" s="31"/>
    </row>
    <row r="37" spans="1:7" ht="12">
      <c r="A37" s="6" t="s">
        <v>0</v>
      </c>
      <c r="B37" s="57"/>
      <c r="C37" s="59">
        <v>0.45</v>
      </c>
      <c r="D37" s="60"/>
      <c r="E37" s="59">
        <v>0.45</v>
      </c>
      <c r="F37" s="60"/>
      <c r="G37" s="59">
        <v>0.45</v>
      </c>
    </row>
    <row r="38" spans="1:7" ht="12">
      <c r="A38" s="6"/>
      <c r="B38" s="57"/>
      <c r="C38" s="31"/>
      <c r="D38" s="40"/>
      <c r="E38" s="31"/>
      <c r="F38" s="40"/>
      <c r="G38" s="31"/>
    </row>
    <row r="39" spans="1:7" ht="12">
      <c r="A39" s="6" t="s">
        <v>26</v>
      </c>
      <c r="B39" s="57"/>
      <c r="C39" s="27">
        <f>C35*C37</f>
        <v>0</v>
      </c>
      <c r="D39" s="27"/>
      <c r="E39" s="27">
        <f>E35*E37</f>
        <v>0</v>
      </c>
      <c r="F39" s="27"/>
      <c r="G39" s="27">
        <f>G35*G37</f>
        <v>0</v>
      </c>
    </row>
    <row r="40" spans="1:7" ht="12">
      <c r="A40" s="6"/>
      <c r="B40" s="57"/>
      <c r="C40" s="27"/>
      <c r="D40" s="34"/>
      <c r="E40" s="27"/>
      <c r="F40" s="34"/>
      <c r="G40" s="27"/>
    </row>
    <row r="41" spans="1:7" ht="12">
      <c r="A41" s="3" t="s">
        <v>84</v>
      </c>
      <c r="B41" s="57"/>
      <c r="C41" s="30">
        <f>+C35+C39</f>
        <v>0</v>
      </c>
      <c r="D41" s="61"/>
      <c r="E41" s="30">
        <f>+E35+E39</f>
        <v>0</v>
      </c>
      <c r="F41" s="61"/>
      <c r="G41" s="30">
        <f>+G35+G39</f>
        <v>0</v>
      </c>
    </row>
    <row r="42" spans="1:7" ht="12">
      <c r="A42" s="6"/>
      <c r="B42" s="57"/>
      <c r="C42" s="27"/>
      <c r="D42" s="34"/>
      <c r="E42" s="27"/>
      <c r="F42" s="34"/>
      <c r="G42" s="27"/>
    </row>
    <row r="43" spans="1:7" ht="12">
      <c r="A43" s="5"/>
      <c r="B43" s="57"/>
      <c r="C43" s="29"/>
      <c r="D43" s="34"/>
      <c r="E43" s="29"/>
      <c r="F43" s="34"/>
      <c r="G43" s="29"/>
    </row>
    <row r="44" spans="1:7" ht="12">
      <c r="A44" s="8"/>
      <c r="B44" s="8"/>
      <c r="C44" s="44"/>
      <c r="D44" s="44"/>
      <c r="E44" s="44"/>
      <c r="F44" s="44"/>
      <c r="G44" s="44"/>
    </row>
    <row r="45" spans="1:7" ht="12">
      <c r="A45" s="1"/>
      <c r="B45" s="57"/>
      <c r="C45" s="45"/>
      <c r="D45" s="41"/>
      <c r="E45" s="45"/>
      <c r="F45" s="41"/>
      <c r="G45" s="45"/>
    </row>
    <row r="46" spans="1:7" ht="12">
      <c r="A46" s="7" t="s">
        <v>45</v>
      </c>
      <c r="B46" s="58"/>
      <c r="C46" s="35">
        <f>+C27+C41</f>
        <v>0</v>
      </c>
      <c r="D46" s="35"/>
      <c r="E46" s="35">
        <f>+E27+E41</f>
        <v>0</v>
      </c>
      <c r="F46" s="35"/>
      <c r="G46" s="35">
        <f>+G27+G41</f>
        <v>0</v>
      </c>
    </row>
    <row r="47" spans="1:7" s="10" customFormat="1" ht="12">
      <c r="A47" s="5"/>
      <c r="B47" s="33"/>
      <c r="C47" s="5"/>
      <c r="D47" s="33"/>
      <c r="E47" s="5"/>
      <c r="F47" s="33"/>
      <c r="G47" s="5"/>
    </row>
    <row r="49" spans="1:2" ht="12">
      <c r="A49" s="11"/>
      <c r="B49" s="11"/>
    </row>
  </sheetData>
  <sheetProtection/>
  <mergeCells count="2">
    <mergeCell ref="A1:C1"/>
    <mergeCell ref="A2:G2"/>
  </mergeCells>
  <printOptions horizontalCentered="1"/>
  <pageMargins left="0.35433070866141736" right="0.31496062992125984" top="0.5905511811023623" bottom="0.6299212598425197" header="0.31496062992125984" footer="0.2755905511811024"/>
  <pageSetup horizontalDpi="600" verticalDpi="600" orientation="portrait" paperSize="9"/>
  <headerFooter alignWithMargins="0">
    <oddHeader>&amp;L&amp;G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21">
      <selection activeCell="A42" sqref="A42"/>
    </sheetView>
  </sheetViews>
  <sheetFormatPr defaultColWidth="11.421875" defaultRowHeight="12.75"/>
  <cols>
    <col min="1" max="1" width="37.00390625" style="0" customWidth="1"/>
    <col min="2" max="2" width="2.7109375" style="0" customWidth="1"/>
    <col min="3" max="3" width="13.7109375" style="0" customWidth="1"/>
    <col min="4" max="4" width="2.7109375" style="0" customWidth="1"/>
    <col min="5" max="5" width="13.7109375" style="0" customWidth="1"/>
    <col min="6" max="6" width="2.7109375" style="0" customWidth="1"/>
    <col min="7" max="7" width="13.7109375" style="0" customWidth="1"/>
  </cols>
  <sheetData>
    <row r="1" spans="1:7" ht="31.5" customHeight="1">
      <c r="A1" s="108" t="s">
        <v>24</v>
      </c>
      <c r="B1" s="108"/>
      <c r="C1" s="108"/>
      <c r="D1" s="108"/>
      <c r="E1" s="108"/>
      <c r="F1" s="108"/>
      <c r="G1" s="108"/>
    </row>
    <row r="4" spans="3:7" s="12" customFormat="1" ht="12">
      <c r="C4" s="12" t="s">
        <v>11</v>
      </c>
      <c r="E4" s="12" t="s">
        <v>12</v>
      </c>
      <c r="G4" s="12" t="s">
        <v>13</v>
      </c>
    </row>
    <row r="7" spans="1:7" ht="12">
      <c r="A7" s="1"/>
      <c r="B7" s="9"/>
      <c r="C7" s="13"/>
      <c r="D7" s="9"/>
      <c r="E7" s="13"/>
      <c r="G7" s="13"/>
    </row>
    <row r="8" spans="1:7" s="10" customFormat="1" ht="12">
      <c r="A8" s="7" t="s">
        <v>1</v>
      </c>
      <c r="B8" s="15"/>
      <c r="C8" s="14"/>
      <c r="D8" s="15"/>
      <c r="E8" s="14"/>
      <c r="G8" s="14"/>
    </row>
    <row r="9" spans="1:7" ht="12">
      <c r="A9" s="6"/>
      <c r="B9" s="9"/>
      <c r="C9" s="16"/>
      <c r="D9" s="9"/>
      <c r="E9" s="16"/>
      <c r="G9" s="16"/>
    </row>
    <row r="10" spans="1:7" ht="12">
      <c r="A10" s="81" t="s">
        <v>53</v>
      </c>
      <c r="B10" s="41"/>
      <c r="C10" s="27"/>
      <c r="D10" s="41"/>
      <c r="E10" s="27"/>
      <c r="F10" s="41"/>
      <c r="G10" s="27"/>
    </row>
    <row r="11" spans="1:7" ht="12">
      <c r="A11" s="81" t="s">
        <v>29</v>
      </c>
      <c r="B11" s="41"/>
      <c r="C11" s="27"/>
      <c r="D11" s="41"/>
      <c r="E11" s="27"/>
      <c r="F11" s="41"/>
      <c r="G11" s="27"/>
    </row>
    <row r="12" spans="1:7" ht="12">
      <c r="A12" s="81" t="s">
        <v>54</v>
      </c>
      <c r="B12" s="41"/>
      <c r="C12" s="27"/>
      <c r="D12" s="41"/>
      <c r="E12" s="27"/>
      <c r="F12" s="41"/>
      <c r="G12" s="27"/>
    </row>
    <row r="13" spans="1:7" ht="12">
      <c r="A13" s="81" t="s">
        <v>19</v>
      </c>
      <c r="B13" s="41"/>
      <c r="C13" s="27"/>
      <c r="D13" s="41"/>
      <c r="E13" s="27"/>
      <c r="F13" s="41"/>
      <c r="G13" s="27"/>
    </row>
    <row r="14" spans="1:7" ht="12">
      <c r="A14" s="81" t="s">
        <v>46</v>
      </c>
      <c r="B14" s="41"/>
      <c r="C14" s="27"/>
      <c r="D14" s="41"/>
      <c r="E14" s="27"/>
      <c r="F14" s="41"/>
      <c r="G14" s="27"/>
    </row>
    <row r="15" spans="1:7" ht="12">
      <c r="A15" s="81" t="s">
        <v>57</v>
      </c>
      <c r="B15" s="41"/>
      <c r="C15" s="27"/>
      <c r="D15" s="41"/>
      <c r="E15" s="27"/>
      <c r="F15" s="41"/>
      <c r="G15" s="27"/>
    </row>
    <row r="16" spans="1:7" ht="12">
      <c r="A16" s="81" t="s">
        <v>75</v>
      </c>
      <c r="B16" s="41"/>
      <c r="C16" s="27"/>
      <c r="D16" s="41"/>
      <c r="E16" s="27"/>
      <c r="F16" s="41"/>
      <c r="G16" s="27"/>
    </row>
    <row r="17" spans="1:7" ht="12">
      <c r="A17" s="81" t="s">
        <v>55</v>
      </c>
      <c r="B17" s="41"/>
      <c r="C17" s="27"/>
      <c r="D17" s="41"/>
      <c r="E17" s="27"/>
      <c r="F17" s="41"/>
      <c r="G17" s="27"/>
    </row>
    <row r="18" spans="1:7" ht="12">
      <c r="A18" s="81" t="s">
        <v>47</v>
      </c>
      <c r="B18" s="41"/>
      <c r="C18" s="27"/>
      <c r="D18" s="41"/>
      <c r="E18" s="27"/>
      <c r="F18" s="41"/>
      <c r="G18" s="27"/>
    </row>
    <row r="19" spans="1:7" ht="12">
      <c r="A19" s="81" t="s">
        <v>84</v>
      </c>
      <c r="B19" s="41"/>
      <c r="C19" s="27"/>
      <c r="D19" s="41"/>
      <c r="E19" s="27"/>
      <c r="F19" s="41"/>
      <c r="G19" s="27"/>
    </row>
    <row r="20" spans="1:7" ht="12">
      <c r="A20" s="81" t="s">
        <v>56</v>
      </c>
      <c r="B20" s="41"/>
      <c r="C20" s="27"/>
      <c r="D20" s="41"/>
      <c r="E20" s="27"/>
      <c r="F20" s="41"/>
      <c r="G20" s="27"/>
    </row>
    <row r="21" spans="1:7" ht="12">
      <c r="A21" s="81" t="s">
        <v>2</v>
      </c>
      <c r="B21" s="41"/>
      <c r="C21" s="27"/>
      <c r="D21" s="41"/>
      <c r="E21" s="27"/>
      <c r="F21" s="41"/>
      <c r="G21" s="27"/>
    </row>
    <row r="22" spans="1:7" ht="12">
      <c r="A22" s="81" t="s">
        <v>58</v>
      </c>
      <c r="B22" s="41"/>
      <c r="C22" s="27"/>
      <c r="D22" s="41"/>
      <c r="E22" s="27"/>
      <c r="F22" s="41"/>
      <c r="G22" s="27"/>
    </row>
    <row r="23" spans="1:7" ht="12">
      <c r="A23" s="81" t="s">
        <v>59</v>
      </c>
      <c r="B23" s="41"/>
      <c r="C23" s="27"/>
      <c r="D23" s="41"/>
      <c r="E23" s="27"/>
      <c r="F23" s="41"/>
      <c r="G23" s="27"/>
    </row>
    <row r="24" spans="1:7" ht="12">
      <c r="A24" s="81" t="s">
        <v>3</v>
      </c>
      <c r="B24" s="41"/>
      <c r="C24" s="27"/>
      <c r="D24" s="41"/>
      <c r="E24" s="27"/>
      <c r="F24" s="41"/>
      <c r="G24" s="27"/>
    </row>
    <row r="25" spans="1:7" ht="12">
      <c r="A25" s="81" t="s">
        <v>48</v>
      </c>
      <c r="B25" s="41"/>
      <c r="C25" s="27"/>
      <c r="D25" s="41"/>
      <c r="E25" s="27"/>
      <c r="F25" s="41"/>
      <c r="G25" s="27"/>
    </row>
    <row r="26" spans="1:7" ht="12">
      <c r="A26" s="81" t="s">
        <v>49</v>
      </c>
      <c r="B26" s="41"/>
      <c r="C26" s="27"/>
      <c r="D26" s="41"/>
      <c r="E26" s="27"/>
      <c r="F26" s="41"/>
      <c r="G26" s="27"/>
    </row>
    <row r="27" spans="1:7" ht="12">
      <c r="A27" s="6"/>
      <c r="B27" s="41"/>
      <c r="C27" s="27"/>
      <c r="D27" s="41"/>
      <c r="E27" s="27"/>
      <c r="F27" s="41"/>
      <c r="G27" s="27"/>
    </row>
    <row r="28" spans="1:7" s="8" customFormat="1" ht="12">
      <c r="A28" s="7" t="s">
        <v>4</v>
      </c>
      <c r="B28" s="44"/>
      <c r="C28" s="35">
        <f>SUM(C11:C27)</f>
        <v>0</v>
      </c>
      <c r="D28" s="44"/>
      <c r="E28" s="35">
        <f>SUM(E11:E27)</f>
        <v>0</v>
      </c>
      <c r="F28" s="44"/>
      <c r="G28" s="35">
        <f>SUM(G11:G27)</f>
        <v>0</v>
      </c>
    </row>
    <row r="29" spans="1:7" ht="12">
      <c r="A29" s="5"/>
      <c r="B29" s="41"/>
      <c r="C29" s="29"/>
      <c r="D29" s="41"/>
      <c r="E29" s="29"/>
      <c r="F29" s="41"/>
      <c r="G29" s="29"/>
    </row>
    <row r="30" spans="1:7" ht="12">
      <c r="A30" s="17"/>
      <c r="B30" s="17"/>
      <c r="C30" s="34"/>
      <c r="D30" s="41"/>
      <c r="E30" s="34"/>
      <c r="F30" s="41"/>
      <c r="G30" s="34"/>
    </row>
    <row r="31" spans="1:7" ht="12">
      <c r="A31" s="1"/>
      <c r="B31" s="41"/>
      <c r="C31" s="45"/>
      <c r="D31" s="41"/>
      <c r="E31" s="45"/>
      <c r="F31" s="41"/>
      <c r="G31" s="45"/>
    </row>
    <row r="32" spans="1:7" s="10" customFormat="1" ht="12">
      <c r="A32" s="25" t="s">
        <v>50</v>
      </c>
      <c r="B32" s="43"/>
      <c r="C32" s="42">
        <f>PERS!C23*0.5/100</f>
        <v>0</v>
      </c>
      <c r="D32" s="43"/>
      <c r="E32" s="42">
        <f>PERS!E23*0.5/100</f>
        <v>0</v>
      </c>
      <c r="F32" s="43"/>
      <c r="G32" s="42">
        <f>PERS!G23*0.5/100</f>
        <v>0</v>
      </c>
    </row>
    <row r="33" spans="1:7" s="10" customFormat="1" ht="12">
      <c r="A33" s="25" t="s">
        <v>51</v>
      </c>
      <c r="B33" s="43"/>
      <c r="C33" s="42">
        <f>PERS!C23*0.4/100</f>
        <v>0</v>
      </c>
      <c r="D33" s="43"/>
      <c r="E33" s="42">
        <f>PERS!E23*0.4/100</f>
        <v>0</v>
      </c>
      <c r="F33" s="43"/>
      <c r="G33" s="42">
        <f>PERS!G23*0.4/100</f>
        <v>0</v>
      </c>
    </row>
    <row r="34" spans="1:7" ht="12">
      <c r="A34" s="6" t="s">
        <v>52</v>
      </c>
      <c r="B34" s="41"/>
      <c r="C34" s="27"/>
      <c r="D34" s="41"/>
      <c r="E34" s="27">
        <f>C34*1.03</f>
        <v>0</v>
      </c>
      <c r="F34" s="41"/>
      <c r="G34" s="27">
        <f>E34*1.03</f>
        <v>0</v>
      </c>
    </row>
    <row r="35" spans="1:7" ht="12">
      <c r="A35" s="6" t="s">
        <v>89</v>
      </c>
      <c r="B35" s="41"/>
      <c r="C35" s="27"/>
      <c r="D35" s="41"/>
      <c r="E35" s="27"/>
      <c r="F35" s="41"/>
      <c r="G35" s="27">
        <f>E35*1.03</f>
        <v>0</v>
      </c>
    </row>
    <row r="36" spans="1:7" ht="12">
      <c r="A36" s="6"/>
      <c r="B36" s="41"/>
      <c r="C36" s="27"/>
      <c r="D36" s="41"/>
      <c r="E36" s="27"/>
      <c r="F36" s="41"/>
      <c r="G36" s="27"/>
    </row>
    <row r="37" spans="1:7" s="8" customFormat="1" ht="12">
      <c r="A37" s="7" t="s">
        <v>5</v>
      </c>
      <c r="B37" s="44"/>
      <c r="C37" s="35">
        <f>SUM(C32:C36)</f>
        <v>0</v>
      </c>
      <c r="D37" s="44"/>
      <c r="E37" s="35">
        <f>SUM(E32:E36)</f>
        <v>0</v>
      </c>
      <c r="F37" s="44"/>
      <c r="G37" s="35">
        <f>SUM(G32:G36)</f>
        <v>0</v>
      </c>
    </row>
    <row r="38" spans="1:7" ht="12">
      <c r="A38" s="5" t="s">
        <v>84</v>
      </c>
      <c r="B38" s="41"/>
      <c r="C38" s="29"/>
      <c r="D38" s="41"/>
      <c r="E38" s="29"/>
      <c r="F38" s="41"/>
      <c r="G38" s="29"/>
    </row>
    <row r="39" spans="1:7" ht="12">
      <c r="A39" s="17"/>
      <c r="B39" s="17"/>
      <c r="C39" s="34"/>
      <c r="D39" s="41"/>
      <c r="E39" s="34"/>
      <c r="F39" s="41"/>
      <c r="G39" s="34"/>
    </row>
    <row r="40" spans="1:7" ht="12">
      <c r="A40" s="1"/>
      <c r="B40" s="17"/>
      <c r="C40" s="45"/>
      <c r="D40" s="41"/>
      <c r="E40" s="45"/>
      <c r="F40" s="41"/>
      <c r="G40" s="45"/>
    </row>
    <row r="41" spans="1:7" s="8" customFormat="1" ht="12">
      <c r="A41" s="7" t="s">
        <v>6</v>
      </c>
      <c r="B41" s="21"/>
      <c r="C41" s="30">
        <f>PERS!C46</f>
        <v>0</v>
      </c>
      <c r="D41" s="46"/>
      <c r="E41" s="30">
        <f>PERS!E46</f>
        <v>0</v>
      </c>
      <c r="F41" s="46"/>
      <c r="G41" s="30">
        <f>PERS!G46</f>
        <v>0</v>
      </c>
    </row>
    <row r="42" spans="1:7" ht="12">
      <c r="A42" s="5"/>
      <c r="B42" s="17"/>
      <c r="C42" s="29"/>
      <c r="D42" s="41"/>
      <c r="E42" s="29"/>
      <c r="F42" s="41"/>
      <c r="G42" s="29"/>
    </row>
    <row r="43" spans="3:7" ht="12">
      <c r="C43" s="41"/>
      <c r="D43" s="41"/>
      <c r="E43" s="41"/>
      <c r="F43" s="41"/>
      <c r="G43" s="41"/>
    </row>
    <row r="44" spans="1:7" ht="12">
      <c r="A44" s="1"/>
      <c r="B44" s="17"/>
      <c r="C44" s="45"/>
      <c r="D44" s="41"/>
      <c r="E44" s="45"/>
      <c r="F44" s="41"/>
      <c r="G44" s="45"/>
    </row>
    <row r="45" spans="1:7" s="8" customFormat="1" ht="12">
      <c r="A45" s="7" t="s">
        <v>7</v>
      </c>
      <c r="B45" s="21"/>
      <c r="C45" s="35"/>
      <c r="D45" s="44"/>
      <c r="E45" s="35"/>
      <c r="F45" s="44"/>
      <c r="G45" s="35"/>
    </row>
    <row r="46" spans="1:7" s="8" customFormat="1" ht="12">
      <c r="A46" s="18"/>
      <c r="B46" s="21"/>
      <c r="C46" s="47"/>
      <c r="D46" s="44"/>
      <c r="E46" s="47"/>
      <c r="F46" s="44"/>
      <c r="G46" s="47"/>
    </row>
    <row r="47" spans="1:7" s="8" customFormat="1" ht="12">
      <c r="A47" s="21"/>
      <c r="B47" s="21"/>
      <c r="C47" s="55"/>
      <c r="D47" s="44"/>
      <c r="E47" s="55"/>
      <c r="F47" s="44"/>
      <c r="G47" s="55"/>
    </row>
    <row r="48" spans="3:7" ht="12">
      <c r="C48" s="45"/>
      <c r="D48" s="41"/>
      <c r="E48" s="45"/>
      <c r="F48" s="41"/>
      <c r="G48" s="45"/>
    </row>
    <row r="49" spans="1:7" s="2" customFormat="1" ht="12">
      <c r="A49" s="2" t="s">
        <v>8</v>
      </c>
      <c r="C49" s="30">
        <f>C28+C37+C41+C45</f>
        <v>0</v>
      </c>
      <c r="D49" s="30"/>
      <c r="E49" s="30">
        <f>E28+E37+E41+E45</f>
        <v>0</v>
      </c>
      <c r="F49" s="30"/>
      <c r="G49" s="30">
        <f>G28+G37+G41+G45</f>
        <v>0</v>
      </c>
    </row>
    <row r="50" spans="3:7" ht="12">
      <c r="C50" s="19"/>
      <c r="D50" s="9"/>
      <c r="E50" s="19"/>
      <c r="G50" s="19"/>
    </row>
    <row r="51" spans="3:7" ht="12">
      <c r="C51" s="9"/>
      <c r="D51" s="9"/>
      <c r="E51" s="9"/>
      <c r="G51" s="9"/>
    </row>
    <row r="52" spans="3:7" ht="12">
      <c r="C52" s="9"/>
      <c r="D52" s="9"/>
      <c r="E52" s="9"/>
      <c r="G52" s="9"/>
    </row>
  </sheetData>
  <sheetProtection/>
  <mergeCells count="1">
    <mergeCell ref="A1:G1"/>
  </mergeCells>
  <printOptions horizontalCentered="1"/>
  <pageMargins left="0.35433070866141736" right="0.3937007874015748" top="0.984251968503937" bottom="0.984251968503937" header="0.5118110236220472" footer="0.5118110236220472"/>
  <pageSetup horizontalDpi="600" verticalDpi="600" orientation="portrait" paperSize="9"/>
  <headerFooter alignWithMargins="0">
    <oddHeader>&amp;L&amp;G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26">
      <selection activeCell="A42" sqref="A42"/>
    </sheetView>
  </sheetViews>
  <sheetFormatPr defaultColWidth="11.421875" defaultRowHeight="12.75"/>
  <cols>
    <col min="1" max="1" width="50.7109375" style="0" customWidth="1"/>
    <col min="2" max="2" width="11.8515625" style="0" customWidth="1"/>
    <col min="3" max="3" width="12.421875" style="0" customWidth="1"/>
    <col min="4" max="6" width="15.421875" style="0" customWidth="1"/>
  </cols>
  <sheetData>
    <row r="1" spans="1:4" ht="29.25" customHeight="1">
      <c r="A1" s="109" t="s">
        <v>30</v>
      </c>
      <c r="B1" s="109"/>
      <c r="C1" s="109"/>
      <c r="D1" s="109"/>
    </row>
    <row r="2" spans="1:4" ht="12.75" customHeight="1">
      <c r="A2" s="65"/>
      <c r="B2" s="65"/>
      <c r="C2" s="65"/>
      <c r="D2" s="65"/>
    </row>
    <row r="3" spans="1:4" ht="15" customHeight="1">
      <c r="A3" s="65"/>
      <c r="B3" s="65"/>
      <c r="C3" s="65"/>
      <c r="D3" s="65"/>
    </row>
    <row r="6" spans="2:6" s="12" customFormat="1" ht="12">
      <c r="B6" s="66" t="s">
        <v>31</v>
      </c>
      <c r="C6" s="66" t="s">
        <v>32</v>
      </c>
      <c r="D6" s="66" t="s">
        <v>33</v>
      </c>
      <c r="E6" s="66" t="s">
        <v>33</v>
      </c>
      <c r="F6" s="66" t="s">
        <v>33</v>
      </c>
    </row>
    <row r="7" spans="2:6" s="12" customFormat="1" ht="12">
      <c r="B7" s="3" t="s">
        <v>34</v>
      </c>
      <c r="C7" s="3" t="s">
        <v>35</v>
      </c>
      <c r="D7" s="3" t="s">
        <v>36</v>
      </c>
      <c r="E7" s="3" t="s">
        <v>36</v>
      </c>
      <c r="F7" s="3" t="s">
        <v>36</v>
      </c>
    </row>
    <row r="8" spans="2:6" s="12" customFormat="1" ht="12">
      <c r="B8" s="67"/>
      <c r="C8" s="67"/>
      <c r="D8" s="67" t="s">
        <v>11</v>
      </c>
      <c r="E8" s="67" t="s">
        <v>12</v>
      </c>
      <c r="F8" s="67" t="s">
        <v>13</v>
      </c>
    </row>
    <row r="9" spans="1:6" ht="12">
      <c r="A9" s="1"/>
      <c r="B9" s="68"/>
      <c r="C9" s="1"/>
      <c r="D9" s="1" t="s">
        <v>37</v>
      </c>
      <c r="E9" s="1" t="s">
        <v>37</v>
      </c>
      <c r="F9" s="1" t="s">
        <v>37</v>
      </c>
    </row>
    <row r="10" spans="1:6" s="2" customFormat="1" ht="12">
      <c r="A10" s="4"/>
      <c r="B10" s="3"/>
      <c r="C10" s="4"/>
      <c r="D10" s="4"/>
      <c r="E10" s="4"/>
      <c r="F10" s="4"/>
    </row>
    <row r="11" spans="1:6" ht="12">
      <c r="A11" s="6" t="s">
        <v>91</v>
      </c>
      <c r="B11" s="6"/>
      <c r="C11" s="69">
        <v>0.25</v>
      </c>
      <c r="D11" s="35">
        <f>B11*C11</f>
        <v>0</v>
      </c>
      <c r="E11" s="35">
        <f>D11</f>
        <v>0</v>
      </c>
      <c r="F11" s="35">
        <f>D11</f>
        <v>0</v>
      </c>
    </row>
    <row r="12" spans="1:6" ht="12">
      <c r="A12" s="6"/>
      <c r="B12" s="27"/>
      <c r="C12" s="6"/>
      <c r="D12" s="27"/>
      <c r="E12" s="27"/>
      <c r="F12" s="27"/>
    </row>
    <row r="13" spans="1:6" ht="12">
      <c r="A13" s="6" t="s">
        <v>60</v>
      </c>
      <c r="B13" s="27"/>
      <c r="C13" s="69">
        <v>0.33</v>
      </c>
      <c r="D13" s="35">
        <f>B13*C13</f>
        <v>0</v>
      </c>
      <c r="E13" s="35">
        <f>D13</f>
        <v>0</v>
      </c>
      <c r="F13" s="35">
        <f>D13</f>
        <v>0</v>
      </c>
    </row>
    <row r="14" spans="1:6" ht="12">
      <c r="A14" s="6"/>
      <c r="B14" s="27"/>
      <c r="C14" s="69"/>
      <c r="D14" s="35"/>
      <c r="E14" s="35"/>
      <c r="F14" s="35"/>
    </row>
    <row r="15" spans="1:6" ht="12">
      <c r="A15" s="6" t="s">
        <v>90</v>
      </c>
      <c r="B15" s="27"/>
      <c r="C15" s="69">
        <v>0.15</v>
      </c>
      <c r="D15" s="35"/>
      <c r="E15" s="35"/>
      <c r="F15" s="35"/>
    </row>
    <row r="16" spans="1:6" ht="12">
      <c r="A16" s="6"/>
      <c r="B16" s="27"/>
      <c r="C16" s="6"/>
      <c r="D16" s="27"/>
      <c r="E16" s="27"/>
      <c r="F16" s="27"/>
    </row>
    <row r="17" spans="1:6" ht="12">
      <c r="A17" s="6" t="s">
        <v>78</v>
      </c>
      <c r="B17" s="27"/>
      <c r="C17" s="69">
        <v>0.1</v>
      </c>
      <c r="D17" s="35">
        <f>B17*C17</f>
        <v>0</v>
      </c>
      <c r="E17" s="35">
        <f>D17</f>
        <v>0</v>
      </c>
      <c r="F17" s="35">
        <f>D17</f>
        <v>0</v>
      </c>
    </row>
    <row r="18" spans="1:6" ht="12">
      <c r="A18" s="6"/>
      <c r="B18" s="27"/>
      <c r="C18" s="6"/>
      <c r="D18" s="27"/>
      <c r="E18" s="27"/>
      <c r="F18" s="27"/>
    </row>
    <row r="19" spans="1:6" s="8" customFormat="1" ht="12">
      <c r="A19" s="7" t="s">
        <v>38</v>
      </c>
      <c r="B19" s="35">
        <f>SUM(B11:B17)</f>
        <v>0</v>
      </c>
      <c r="C19" s="69"/>
      <c r="D19" s="35">
        <f>SUM(D11:D17)</f>
        <v>0</v>
      </c>
      <c r="E19" s="35">
        <f>SUM(E11:E17)</f>
        <v>0</v>
      </c>
      <c r="F19" s="35">
        <f>SUM(F11:F17)</f>
        <v>0</v>
      </c>
    </row>
    <row r="20" spans="1:6" s="2" customFormat="1" ht="12">
      <c r="A20" s="70"/>
      <c r="B20" s="71"/>
      <c r="C20" s="72"/>
      <c r="D20" s="71"/>
      <c r="E20" s="71"/>
      <c r="F20" s="71"/>
    </row>
    <row r="21" spans="2:6" s="2" customFormat="1" ht="12">
      <c r="B21" s="46"/>
      <c r="C21" s="73"/>
      <c r="D21" s="46"/>
      <c r="E21" s="46"/>
      <c r="F21" s="46"/>
    </row>
    <row r="22" spans="2:6" ht="12">
      <c r="B22" s="27"/>
      <c r="C22" s="6"/>
      <c r="D22" s="74"/>
      <c r="E22" s="74"/>
      <c r="F22" s="74"/>
    </row>
    <row r="23" spans="1:6" s="76" customFormat="1" ht="12">
      <c r="A23" s="8" t="s">
        <v>39</v>
      </c>
      <c r="B23" s="35">
        <f>B19</f>
        <v>0</v>
      </c>
      <c r="C23" s="75"/>
      <c r="D23" s="35">
        <f>D19</f>
        <v>0</v>
      </c>
      <c r="E23" s="35">
        <f>E19</f>
        <v>0</v>
      </c>
      <c r="F23" s="35">
        <f>F19</f>
        <v>0</v>
      </c>
    </row>
    <row r="24" spans="2:6" ht="12">
      <c r="B24" s="16"/>
      <c r="C24" s="6"/>
      <c r="D24" s="77"/>
      <c r="E24" s="77"/>
      <c r="F24" s="77"/>
    </row>
  </sheetData>
  <sheetProtection/>
  <mergeCells count="1">
    <mergeCell ref="A1:D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E35"/>
  <sheetViews>
    <sheetView workbookViewId="0" topLeftCell="A1">
      <selection activeCell="A42" sqref="A42"/>
    </sheetView>
  </sheetViews>
  <sheetFormatPr defaultColWidth="11.421875" defaultRowHeight="12.75"/>
  <cols>
    <col min="1" max="1" width="7.28125" style="0" customWidth="1"/>
    <col min="2" max="2" width="33.140625" style="96" customWidth="1"/>
    <col min="3" max="3" width="10.140625" style="0" customWidth="1"/>
    <col min="4" max="4" width="12.421875" style="0" customWidth="1"/>
    <col min="5" max="5" width="14.00390625" style="0" bestFit="1" customWidth="1"/>
  </cols>
  <sheetData>
    <row r="4" spans="1:5" ht="31.5" customHeight="1">
      <c r="A4" s="108" t="s">
        <v>61</v>
      </c>
      <c r="B4" s="108"/>
      <c r="C4" s="108"/>
      <c r="D4" s="108"/>
      <c r="E4" s="108"/>
    </row>
    <row r="5" spans="1:5" ht="18.75" customHeight="1">
      <c r="A5" s="65"/>
      <c r="B5" s="65"/>
      <c r="C5" s="65"/>
      <c r="D5" s="65"/>
      <c r="E5" s="65"/>
    </row>
    <row r="6" spans="1:5" ht="18.75" customHeight="1">
      <c r="A6" s="65"/>
      <c r="B6" s="65"/>
      <c r="C6" s="65"/>
      <c r="D6" s="65"/>
      <c r="E6" s="65"/>
    </row>
    <row r="7" spans="1:5" ht="18.75" customHeight="1">
      <c r="A7" s="65"/>
      <c r="B7" s="65"/>
      <c r="C7" s="65"/>
      <c r="D7" s="65"/>
      <c r="E7" s="65"/>
    </row>
    <row r="8" spans="1:5" ht="18.75" customHeight="1">
      <c r="A8" s="65"/>
      <c r="B8" s="82"/>
      <c r="C8" s="83"/>
      <c r="D8" s="84"/>
      <c r="E8" s="45"/>
    </row>
    <row r="9" spans="1:5" ht="18.75" customHeight="1">
      <c r="A9" s="65"/>
      <c r="B9" s="77" t="s">
        <v>62</v>
      </c>
      <c r="C9" s="85"/>
      <c r="D9" s="17"/>
      <c r="E9" s="27">
        <f>INVEST!B23</f>
        <v>0</v>
      </c>
    </row>
    <row r="10" spans="2:5" ht="12">
      <c r="B10" s="77"/>
      <c r="C10" s="85"/>
      <c r="D10" s="17"/>
      <c r="E10" s="27"/>
    </row>
    <row r="11" spans="2:5" ht="12">
      <c r="B11" s="77" t="s">
        <v>63</v>
      </c>
      <c r="C11" s="85"/>
      <c r="D11" s="17"/>
      <c r="E11" s="27"/>
    </row>
    <row r="12" spans="2:5" ht="12">
      <c r="B12" s="77"/>
      <c r="C12" s="85"/>
      <c r="D12" s="17"/>
      <c r="E12" s="27"/>
    </row>
    <row r="13" spans="2:5" ht="12">
      <c r="B13" s="77" t="s">
        <v>64</v>
      </c>
      <c r="C13" s="85"/>
      <c r="D13" s="17"/>
      <c r="E13" s="27"/>
    </row>
    <row r="14" spans="2:5" ht="12">
      <c r="B14" s="77"/>
      <c r="C14" s="85"/>
      <c r="D14" s="17"/>
      <c r="E14" s="27"/>
    </row>
    <row r="15" spans="2:5" ht="12">
      <c r="B15" s="77" t="s">
        <v>69</v>
      </c>
      <c r="C15" s="85"/>
      <c r="D15" s="17"/>
      <c r="E15" s="27"/>
    </row>
    <row r="16" spans="2:5" ht="12">
      <c r="B16" s="77"/>
      <c r="C16" s="85"/>
      <c r="D16" s="17"/>
      <c r="E16" s="27"/>
    </row>
    <row r="17" spans="2:5" ht="15">
      <c r="B17" s="77"/>
      <c r="C17" s="17"/>
      <c r="D17" s="17"/>
      <c r="E17" s="86"/>
    </row>
    <row r="18" spans="2:5" ht="12">
      <c r="B18" s="87"/>
      <c r="C18" s="84"/>
      <c r="D18" s="88"/>
      <c r="E18" s="27"/>
    </row>
    <row r="19" spans="2:5" ht="12">
      <c r="B19" s="110" t="s">
        <v>65</v>
      </c>
      <c r="C19" s="111"/>
      <c r="D19" s="112"/>
      <c r="E19" s="30">
        <f>SUM(E8:E17)</f>
        <v>0</v>
      </c>
    </row>
    <row r="20" spans="2:5" ht="12">
      <c r="B20" s="90"/>
      <c r="C20" s="91"/>
      <c r="D20" s="92"/>
      <c r="E20" s="29"/>
    </row>
    <row r="21" spans="2:5" ht="12">
      <c r="B21" s="87"/>
      <c r="C21" s="84"/>
      <c r="D21" s="84"/>
      <c r="E21" s="45"/>
    </row>
    <row r="22" spans="2:5" ht="12">
      <c r="B22" s="89"/>
      <c r="C22" s="17"/>
      <c r="D22" s="17"/>
      <c r="E22" s="27"/>
    </row>
    <row r="23" spans="2:5" ht="12">
      <c r="B23" s="77" t="s">
        <v>70</v>
      </c>
      <c r="C23" s="17"/>
      <c r="D23" s="17"/>
      <c r="E23" s="27"/>
    </row>
    <row r="24" spans="2:5" ht="12">
      <c r="B24" s="89"/>
      <c r="C24" s="17"/>
      <c r="D24" s="17"/>
      <c r="E24" s="27"/>
    </row>
    <row r="25" spans="2:5" ht="12">
      <c r="B25" s="77" t="s">
        <v>71</v>
      </c>
      <c r="C25" s="17"/>
      <c r="D25" s="17"/>
      <c r="E25" s="27"/>
    </row>
    <row r="26" spans="2:5" ht="12">
      <c r="B26" s="93"/>
      <c r="C26" s="17"/>
      <c r="D26" s="17"/>
      <c r="E26" s="27"/>
    </row>
    <row r="27" spans="2:5" ht="12">
      <c r="B27" s="93" t="s">
        <v>66</v>
      </c>
      <c r="C27" s="17"/>
      <c r="D27" s="17"/>
      <c r="E27" s="27"/>
    </row>
    <row r="28" spans="2:5" ht="12">
      <c r="B28" s="93"/>
      <c r="C28" s="17"/>
      <c r="D28" s="17"/>
      <c r="E28" s="27"/>
    </row>
    <row r="29" spans="2:5" ht="15">
      <c r="B29" s="93"/>
      <c r="C29" s="17"/>
      <c r="D29" s="17"/>
      <c r="E29" s="54"/>
    </row>
    <row r="30" spans="2:5" ht="12">
      <c r="B30" s="94"/>
      <c r="C30" s="84"/>
      <c r="D30" s="84"/>
      <c r="E30" s="45"/>
    </row>
    <row r="31" spans="2:5" ht="12">
      <c r="B31" s="110" t="s">
        <v>67</v>
      </c>
      <c r="C31" s="111"/>
      <c r="D31" s="112"/>
      <c r="E31" s="30">
        <f>+E27+E23+E25</f>
        <v>0</v>
      </c>
    </row>
    <row r="32" spans="2:5" ht="12">
      <c r="B32" s="95"/>
      <c r="C32" s="91"/>
      <c r="D32" s="91"/>
      <c r="E32" s="29"/>
    </row>
    <row r="33" spans="2:5" ht="12">
      <c r="B33" s="94"/>
      <c r="C33" s="84"/>
      <c r="D33" s="84"/>
      <c r="E33" s="45"/>
    </row>
    <row r="34" spans="2:5" ht="12">
      <c r="B34" s="113" t="s">
        <v>68</v>
      </c>
      <c r="C34" s="114"/>
      <c r="D34" s="115"/>
      <c r="E34" s="30">
        <f>+E31-E19</f>
        <v>0</v>
      </c>
    </row>
    <row r="35" spans="2:5" ht="12">
      <c r="B35" s="90"/>
      <c r="C35" s="91"/>
      <c r="D35" s="91"/>
      <c r="E35" s="5"/>
    </row>
  </sheetData>
  <sheetProtection/>
  <mergeCells count="4">
    <mergeCell ref="A4:E4"/>
    <mergeCell ref="B19:D19"/>
    <mergeCell ref="B31:D31"/>
    <mergeCell ref="B34:D3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I49"/>
  <sheetViews>
    <sheetView workbookViewId="0" topLeftCell="A1">
      <selection activeCell="A42" sqref="A42"/>
    </sheetView>
  </sheetViews>
  <sheetFormatPr defaultColWidth="11.421875" defaultRowHeight="12.75"/>
  <cols>
    <col min="1" max="1" width="39.421875" style="0" customWidth="1"/>
    <col min="2" max="2" width="2.7109375" style="0" customWidth="1"/>
    <col min="3" max="3" width="13.7109375" style="0" customWidth="1"/>
    <col min="4" max="4" width="2.7109375" style="0" customWidth="1"/>
    <col min="5" max="5" width="13.7109375" style="0" customWidth="1"/>
    <col min="6" max="6" width="2.7109375" style="0" customWidth="1"/>
    <col min="7" max="7" width="13.7109375" style="0" customWidth="1"/>
  </cols>
  <sheetData>
    <row r="2" spans="1:7" ht="31.5" customHeight="1">
      <c r="A2" s="108" t="s">
        <v>40</v>
      </c>
      <c r="B2" s="108"/>
      <c r="C2" s="108"/>
      <c r="D2" s="108"/>
      <c r="E2" s="108"/>
      <c r="F2" s="108"/>
      <c r="G2" s="108"/>
    </row>
    <row r="8" spans="3:7" ht="12">
      <c r="C8" s="2"/>
      <c r="D8" s="2"/>
      <c r="E8" s="2"/>
      <c r="G8" s="2"/>
    </row>
    <row r="9" spans="1:7" ht="12">
      <c r="A9" s="2"/>
      <c r="B9" s="2"/>
      <c r="C9" s="12" t="s">
        <v>11</v>
      </c>
      <c r="D9" s="22"/>
      <c r="E9" s="12" t="s">
        <v>12</v>
      </c>
      <c r="G9" s="12" t="s">
        <v>13</v>
      </c>
    </row>
    <row r="13" spans="1:7" ht="12">
      <c r="A13" s="1"/>
      <c r="B13" s="17"/>
      <c r="C13" s="1"/>
      <c r="E13" s="1"/>
      <c r="G13" s="1"/>
    </row>
    <row r="14" spans="1:7" ht="12">
      <c r="A14" s="6"/>
      <c r="B14" s="17"/>
      <c r="C14" s="27">
        <f>CAHT!C10</f>
        <v>0</v>
      </c>
      <c r="D14" s="41"/>
      <c r="E14" s="27">
        <f>CAHT!E16</f>
        <v>0</v>
      </c>
      <c r="F14" s="41"/>
      <c r="G14" s="27">
        <f>CAHT!G16</f>
        <v>0</v>
      </c>
    </row>
    <row r="15" spans="1:7" ht="12">
      <c r="A15" s="6"/>
      <c r="B15" s="17"/>
      <c r="C15" s="27"/>
      <c r="D15" s="41"/>
      <c r="E15" s="27"/>
      <c r="F15" s="41"/>
      <c r="G15" s="27"/>
    </row>
    <row r="16" spans="1:7" ht="12">
      <c r="A16" s="6" t="s">
        <v>9</v>
      </c>
      <c r="B16" s="17"/>
      <c r="C16" s="27">
        <f>CAHT!C49</f>
        <v>0</v>
      </c>
      <c r="D16" s="41"/>
      <c r="E16" s="27">
        <f>CAHT!E49</f>
        <v>0</v>
      </c>
      <c r="F16" s="41"/>
      <c r="G16" s="27">
        <f>CAHT!G49</f>
        <v>0</v>
      </c>
    </row>
    <row r="17" spans="1:7" ht="12">
      <c r="A17" s="6"/>
      <c r="B17" s="17"/>
      <c r="C17" s="27"/>
      <c r="D17" s="41"/>
      <c r="E17" s="27"/>
      <c r="F17" s="41"/>
      <c r="G17" s="27"/>
    </row>
    <row r="18" spans="1:7" ht="12">
      <c r="A18" s="6" t="s">
        <v>10</v>
      </c>
      <c r="B18" s="17"/>
      <c r="C18" s="27">
        <f>CHEXPL!C49</f>
        <v>0</v>
      </c>
      <c r="D18" s="41"/>
      <c r="E18" s="27">
        <f>CHEXPL!E49</f>
        <v>0</v>
      </c>
      <c r="F18" s="41"/>
      <c r="G18" s="27">
        <f>CHEXPL!G49</f>
        <v>0</v>
      </c>
    </row>
    <row r="19" spans="1:7" ht="12">
      <c r="A19" s="6"/>
      <c r="B19" s="17"/>
      <c r="C19" s="27"/>
      <c r="D19" s="41"/>
      <c r="E19" s="27"/>
      <c r="F19" s="41"/>
      <c r="G19" s="27"/>
    </row>
    <row r="20" spans="1:7" ht="12">
      <c r="A20" s="6" t="s">
        <v>17</v>
      </c>
      <c r="B20" s="17"/>
      <c r="C20" s="27"/>
      <c r="D20" s="41"/>
      <c r="E20" s="27"/>
      <c r="F20" s="41"/>
      <c r="G20" s="27"/>
    </row>
    <row r="21" spans="1:9" ht="12">
      <c r="A21" s="6" t="s">
        <v>76</v>
      </c>
      <c r="B21" s="17"/>
      <c r="C21" s="62"/>
      <c r="D21" s="41"/>
      <c r="E21" s="62"/>
      <c r="F21" s="41"/>
      <c r="G21" s="62"/>
      <c r="I21" s="63"/>
    </row>
    <row r="22" spans="1:9" ht="12">
      <c r="A22" s="6" t="s">
        <v>84</v>
      </c>
      <c r="B22" s="17"/>
      <c r="C22" s="62"/>
      <c r="D22" s="41"/>
      <c r="E22" s="62"/>
      <c r="F22" s="41"/>
      <c r="G22" s="62"/>
      <c r="I22" s="63"/>
    </row>
    <row r="23" spans="1:7" ht="12">
      <c r="A23" s="6"/>
      <c r="B23" s="17"/>
      <c r="C23" s="27"/>
      <c r="D23" s="41"/>
      <c r="E23" s="27"/>
      <c r="F23" s="41"/>
      <c r="G23" s="27"/>
    </row>
    <row r="24" spans="1:7" ht="12">
      <c r="A24" s="56" t="s">
        <v>18</v>
      </c>
      <c r="B24" s="20"/>
      <c r="C24" s="30">
        <f>+C16-C18-C21</f>
        <v>0</v>
      </c>
      <c r="D24" s="30"/>
      <c r="E24" s="30">
        <f>+E16-E18-E21</f>
        <v>0</v>
      </c>
      <c r="F24" s="30"/>
      <c r="G24" s="30">
        <f>+G16-G18-G21</f>
        <v>0</v>
      </c>
    </row>
    <row r="25" spans="1:7" ht="12">
      <c r="A25" s="56" t="s">
        <v>15</v>
      </c>
      <c r="B25" s="17"/>
      <c r="C25" s="27"/>
      <c r="D25" s="41"/>
      <c r="E25" s="27"/>
      <c r="F25" s="41"/>
      <c r="G25" s="27"/>
    </row>
    <row r="26" spans="1:7" ht="12">
      <c r="A26" s="56"/>
      <c r="B26" s="17"/>
      <c r="C26" s="27"/>
      <c r="D26" s="41"/>
      <c r="E26" s="27"/>
      <c r="F26" s="41"/>
      <c r="G26" s="27"/>
    </row>
    <row r="27" spans="1:7" ht="12">
      <c r="A27" s="56"/>
      <c r="B27" s="17"/>
      <c r="C27" s="27"/>
      <c r="D27" s="41"/>
      <c r="E27" s="27"/>
      <c r="F27" s="41"/>
      <c r="G27" s="27"/>
    </row>
    <row r="28" spans="1:7" ht="12">
      <c r="A28" s="25" t="s">
        <v>21</v>
      </c>
      <c r="B28" s="17"/>
      <c r="C28" s="27">
        <f>C24*0.15</f>
        <v>0</v>
      </c>
      <c r="D28" s="27"/>
      <c r="E28" s="27">
        <f>E24*0.15</f>
        <v>0</v>
      </c>
      <c r="F28" s="27"/>
      <c r="G28" s="27">
        <f>G24*0.15</f>
        <v>0</v>
      </c>
    </row>
    <row r="29" spans="1:7" ht="15">
      <c r="A29" s="25" t="s">
        <v>20</v>
      </c>
      <c r="B29" s="17"/>
      <c r="C29" s="42">
        <f>SUM(C28:C28)</f>
        <v>0</v>
      </c>
      <c r="D29" s="64"/>
      <c r="E29" s="42">
        <f>SUM(E28:E28)</f>
        <v>0</v>
      </c>
      <c r="F29" s="64"/>
      <c r="G29" s="42">
        <f>SUM(G28:G28)</f>
        <v>0</v>
      </c>
    </row>
    <row r="30" spans="1:7" ht="15">
      <c r="A30" s="25"/>
      <c r="B30" s="17"/>
      <c r="C30" s="42"/>
      <c r="D30" s="64"/>
      <c r="E30" s="42"/>
      <c r="F30" s="64"/>
      <c r="G30" s="42"/>
    </row>
    <row r="31" spans="1:7" ht="12">
      <c r="A31" s="5"/>
      <c r="B31" s="57"/>
      <c r="C31" s="29"/>
      <c r="D31" s="34"/>
      <c r="E31" s="29"/>
      <c r="F31" s="34"/>
      <c r="G31" s="29"/>
    </row>
    <row r="32" spans="1:7" ht="12" customHeight="1">
      <c r="A32" s="8"/>
      <c r="B32" s="8"/>
      <c r="C32" s="44"/>
      <c r="D32" s="44"/>
      <c r="E32" s="44"/>
      <c r="F32" s="44"/>
      <c r="G32" s="44"/>
    </row>
    <row r="33" spans="1:7" ht="12">
      <c r="A33" s="1"/>
      <c r="B33" s="57"/>
      <c r="C33" s="45"/>
      <c r="D33" s="41"/>
      <c r="E33" s="45"/>
      <c r="F33" s="41"/>
      <c r="G33" s="45"/>
    </row>
    <row r="34" spans="1:7" ht="12">
      <c r="A34" s="7" t="s">
        <v>27</v>
      </c>
      <c r="B34" s="58"/>
      <c r="C34" s="35">
        <f>C24-C29</f>
        <v>0</v>
      </c>
      <c r="D34" s="35"/>
      <c r="E34" s="35">
        <f>E24-E29</f>
        <v>0</v>
      </c>
      <c r="F34" s="35"/>
      <c r="G34" s="35">
        <f>G24-G29</f>
        <v>0</v>
      </c>
    </row>
    <row r="35" spans="1:8" s="26" customFormat="1" ht="12" customHeight="1">
      <c r="A35" s="5"/>
      <c r="B35" s="33"/>
      <c r="C35" s="5"/>
      <c r="D35" s="33"/>
      <c r="E35" s="5"/>
      <c r="F35" s="33"/>
      <c r="G35" s="5"/>
      <c r="H35"/>
    </row>
    <row r="36" ht="12">
      <c r="H36" s="26"/>
    </row>
    <row r="38" spans="1:8" s="26" customFormat="1" ht="12">
      <c r="A38" s="103"/>
      <c r="B38" s="21"/>
      <c r="C38" s="104"/>
      <c r="D38" s="44"/>
      <c r="E38" s="104"/>
      <c r="F38" s="44"/>
      <c r="G38" s="104"/>
      <c r="H38"/>
    </row>
    <row r="39" spans="1:8" ht="12">
      <c r="A39" s="6" t="s">
        <v>72</v>
      </c>
      <c r="B39" s="17"/>
      <c r="C39" s="27">
        <f>CHEXPL!C45</f>
        <v>0</v>
      </c>
      <c r="D39" s="41"/>
      <c r="E39" s="27">
        <f>CHEXPL!E45</f>
        <v>0</v>
      </c>
      <c r="F39" s="41"/>
      <c r="G39" s="27">
        <f>CHEXPL!G45</f>
        <v>0</v>
      </c>
      <c r="H39" s="26"/>
    </row>
    <row r="40" spans="1:7" ht="12">
      <c r="A40" s="6"/>
      <c r="B40" s="17"/>
      <c r="C40" s="27"/>
      <c r="D40" s="41"/>
      <c r="E40" s="27"/>
      <c r="F40" s="41"/>
      <c r="G40" s="27"/>
    </row>
    <row r="41" spans="1:7" ht="12">
      <c r="A41" s="6" t="s">
        <v>84</v>
      </c>
      <c r="B41" s="17"/>
      <c r="C41" s="27"/>
      <c r="D41" s="41"/>
      <c r="E41" s="27"/>
      <c r="F41" s="41"/>
      <c r="G41" s="27"/>
    </row>
    <row r="42" spans="1:7" ht="12">
      <c r="A42" s="6"/>
      <c r="B42" s="17"/>
      <c r="C42" s="27"/>
      <c r="D42" s="41"/>
      <c r="E42" s="27"/>
      <c r="F42" s="41"/>
      <c r="G42" s="27"/>
    </row>
    <row r="43" spans="1:8" s="26" customFormat="1" ht="12">
      <c r="A43" s="25"/>
      <c r="B43" s="99"/>
      <c r="C43" s="42"/>
      <c r="D43" s="100"/>
      <c r="E43" s="42"/>
      <c r="F43" s="100"/>
      <c r="G43" s="42"/>
      <c r="H43"/>
    </row>
    <row r="44" spans="1:7" s="26" customFormat="1" ht="12" customHeight="1">
      <c r="A44" s="56" t="s">
        <v>73</v>
      </c>
      <c r="B44" s="99"/>
      <c r="C44" s="30">
        <f>C34+C39-C41</f>
        <v>0</v>
      </c>
      <c r="D44" s="30"/>
      <c r="E44" s="30">
        <f>E34+E39-E41</f>
        <v>0</v>
      </c>
      <c r="F44" s="30"/>
      <c r="G44" s="30">
        <f>G34+G39-G41</f>
        <v>0</v>
      </c>
    </row>
    <row r="45" spans="1:7" s="26" customFormat="1" ht="12" customHeight="1">
      <c r="A45" s="56"/>
      <c r="B45" s="99"/>
      <c r="C45" s="30"/>
      <c r="D45" s="105"/>
      <c r="E45" s="30"/>
      <c r="F45" s="105"/>
      <c r="G45" s="30"/>
    </row>
    <row r="46" spans="1:7" s="26" customFormat="1" ht="12" customHeight="1">
      <c r="A46" s="56"/>
      <c r="B46" s="99"/>
      <c r="C46" s="30"/>
      <c r="D46" s="105"/>
      <c r="E46" s="30"/>
      <c r="F46" s="105"/>
      <c r="G46" s="30"/>
    </row>
    <row r="47" spans="1:7" s="26" customFormat="1" ht="12" customHeight="1">
      <c r="A47" s="56" t="s">
        <v>74</v>
      </c>
      <c r="B47" s="99"/>
      <c r="C47" s="30">
        <f>C44</f>
        <v>0</v>
      </c>
      <c r="D47" s="46"/>
      <c r="E47" s="30">
        <f>C47+E44</f>
        <v>0</v>
      </c>
      <c r="F47" s="46"/>
      <c r="G47" s="30">
        <f>E47+G44</f>
        <v>0</v>
      </c>
    </row>
    <row r="48" spans="1:7" s="26" customFormat="1" ht="12" customHeight="1">
      <c r="A48" s="101"/>
      <c r="B48" s="99"/>
      <c r="C48" s="102"/>
      <c r="E48" s="102"/>
      <c r="G48" s="102"/>
    </row>
    <row r="49" ht="12">
      <c r="H49" s="26"/>
    </row>
  </sheetData>
  <sheetProtection/>
  <mergeCells count="1">
    <mergeCell ref="A2:G2"/>
  </mergeCells>
  <printOptions horizontalCentered="1"/>
  <pageMargins left="0.2362204724409449" right="0.2755905511811024" top="0.984251968503937" bottom="0.984251968503937" header="0.5118110236220472" footer="0.5118110236220472"/>
  <pageSetup horizontalDpi="600" verticalDpi="600" orientation="portrait" paperSize="9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COGEREC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COGEREC</dc:creator>
  <cp:keywords/>
  <dc:description/>
  <cp:lastModifiedBy>Marion Richard</cp:lastModifiedBy>
  <cp:lastPrinted>2016-02-23T18:19:40Z</cp:lastPrinted>
  <dcterms:created xsi:type="dcterms:W3CDTF">2002-10-01T07:51:18Z</dcterms:created>
  <dcterms:modified xsi:type="dcterms:W3CDTF">2016-02-26T21:36:03Z</dcterms:modified>
  <cp:category/>
  <cp:version/>
  <cp:contentType/>
  <cp:contentStatus/>
</cp:coreProperties>
</file>