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790" activeTab="0"/>
  </bookViews>
  <sheets>
    <sheet name="Param" sheetId="1" r:id="rId1"/>
    <sheet name="Répart_Tél" sheetId="2" state="hidden" r:id="rId2"/>
  </sheets>
  <definedNames>
    <definedName name="_xlnm.Print_Titles" localSheetId="1">'Répart_Tél'!$C:$C,'Répart_Tél'!$2:$4</definedName>
    <definedName name="Matr_ET">'Param'!$B$2:$C$4</definedName>
    <definedName name="_xlnm.Print_Area" localSheetId="1">'Répart_Tél'!$AJ$3:$AL$32</definedName>
  </definedNames>
  <calcPr fullCalcOnLoad="1"/>
</workbook>
</file>

<file path=xl/comments2.xml><?xml version="1.0" encoding="utf-8"?>
<comments xmlns="http://schemas.openxmlformats.org/spreadsheetml/2006/main">
  <authors>
    <author>Fran?ois Grangy</author>
  </authors>
  <commentList>
    <comment ref="C7" authorId="0">
      <text>
        <r>
          <rPr>
            <sz val="9"/>
            <rFont val="Tahoma"/>
            <family val="0"/>
          </rPr>
          <t xml:space="preserve">Sept à Juin : VSE
Juillet &amp; Août : Assist VPT
</t>
        </r>
      </text>
    </comment>
    <comment ref="C9" authorId="0">
      <text>
        <r>
          <rPr>
            <sz val="9"/>
            <rFont val="Tahoma"/>
            <family val="2"/>
          </rPr>
          <t>Clairsapin Commun</t>
        </r>
        <r>
          <rPr>
            <sz val="9"/>
            <rFont val="Tahoma"/>
            <family val="0"/>
          </rPr>
          <t xml:space="preserve">
</t>
        </r>
      </text>
    </comment>
    <comment ref="C15" authorId="0">
      <text>
        <r>
          <rPr>
            <sz val="9"/>
            <rFont val="Tahoma"/>
            <family val="2"/>
          </rPr>
          <t>USEP</t>
        </r>
        <r>
          <rPr>
            <sz val="9"/>
            <rFont val="Tahoma"/>
            <family val="0"/>
          </rPr>
          <t xml:space="preserve">
</t>
        </r>
      </text>
    </comment>
    <comment ref="C13" authorId="0">
      <text>
        <r>
          <rPr>
            <sz val="9"/>
            <rFont val="Tahoma"/>
            <family val="2"/>
          </rPr>
          <t>Saulxures</t>
        </r>
        <r>
          <rPr>
            <sz val="9"/>
            <rFont val="Tahoma"/>
            <family val="0"/>
          </rPr>
          <t xml:space="preserve">
</t>
        </r>
      </text>
    </comment>
    <comment ref="C6" authorId="0">
      <text>
        <r>
          <rPr>
            <sz val="9"/>
            <rFont val="Tahoma"/>
            <family val="2"/>
          </rPr>
          <t>Juil &amp; Août, Févr : VPT
Sept à Juin (sauf Févr) : CDD</t>
        </r>
      </text>
    </comment>
    <comment ref="C12" authorId="0">
      <text>
        <r>
          <rPr>
            <sz val="9"/>
            <rFont val="Tahoma"/>
            <family val="2"/>
          </rPr>
          <t>Périscolaire Siège</t>
        </r>
      </text>
    </comment>
    <comment ref="C5" authorId="0">
      <text>
        <r>
          <rPr>
            <sz val="9"/>
            <rFont val="Tahoma"/>
            <family val="2"/>
          </rPr>
          <t>Culture</t>
        </r>
      </text>
    </comment>
    <comment ref="C10" authorId="0">
      <text>
        <r>
          <rPr>
            <sz val="9"/>
            <rFont val="Tahoma"/>
            <family val="2"/>
          </rPr>
          <t>Maintenance Clairsapin</t>
        </r>
      </text>
    </comment>
    <comment ref="C14" authorId="0">
      <text>
        <r>
          <rPr>
            <sz val="9"/>
            <rFont val="Tahoma"/>
            <family val="2"/>
          </rPr>
          <t>Secrétariat Général</t>
        </r>
        <r>
          <rPr>
            <sz val="9"/>
            <rFont val="Tahoma"/>
            <family val="0"/>
          </rPr>
          <t xml:space="preserve">
</t>
        </r>
      </text>
    </comment>
    <comment ref="C8" authorId="0">
      <text>
        <r>
          <rPr>
            <sz val="9"/>
            <rFont val="Tahoma"/>
            <family val="2"/>
          </rPr>
          <t>CDD</t>
        </r>
      </text>
    </comment>
    <comment ref="C11" authorId="0">
      <text>
        <r>
          <rPr>
            <sz val="9"/>
            <rFont val="Tahoma"/>
            <family val="2"/>
          </rPr>
          <t>Périscolaire Briey</t>
        </r>
        <r>
          <rPr>
            <sz val="9"/>
            <rFont val="Tahoma"/>
            <family val="0"/>
          </rPr>
          <t xml:space="preserve">
</t>
        </r>
      </text>
    </comment>
    <comment ref="C16" authorId="0">
      <text>
        <r>
          <rPr>
            <sz val="9"/>
            <rFont val="Tahoma"/>
            <family val="2"/>
          </rPr>
          <t>VPT Diffusion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<sst xmlns="http://schemas.openxmlformats.org/spreadsheetml/2006/main" count="291" uniqueCount="88">
  <si>
    <t>N°</t>
  </si>
  <si>
    <t>Total</t>
  </si>
  <si>
    <t>HT</t>
  </si>
  <si>
    <t>TTC</t>
  </si>
  <si>
    <t>Totaux</t>
  </si>
  <si>
    <t>Aff</t>
  </si>
  <si>
    <t>2020540000</t>
  </si>
  <si>
    <t>8010540000</t>
  </si>
  <si>
    <t>4040540000</t>
  </si>
  <si>
    <t>3030540000</t>
  </si>
  <si>
    <t>2027540000</t>
  </si>
  <si>
    <t>8111543800</t>
  </si>
  <si>
    <t>2128540000</t>
  </si>
  <si>
    <t>0055540000</t>
  </si>
  <si>
    <t>5000881500</t>
  </si>
  <si>
    <t>8111545800</t>
  </si>
  <si>
    <t>1070541000</t>
  </si>
  <si>
    <t>Répartition des coûts téléphonie mobile 2014</t>
  </si>
  <si>
    <t>0001540000</t>
  </si>
  <si>
    <t>Répartition des coûts téléphonie mobile 2015</t>
  </si>
  <si>
    <t>Tél Mobiles 2015</t>
  </si>
  <si>
    <t>Rg</t>
  </si>
  <si>
    <t>8010540200</t>
  </si>
  <si>
    <t>Utilisateur</t>
  </si>
  <si>
    <t>Culture</t>
  </si>
  <si>
    <t>CDD</t>
  </si>
  <si>
    <t>Clairsapin</t>
  </si>
  <si>
    <t>Périsco Briey</t>
  </si>
  <si>
    <t>Périsco Siège</t>
  </si>
  <si>
    <t>Sasulxures</t>
  </si>
  <si>
    <t>Usep</t>
  </si>
  <si>
    <t>VPT Diffusion</t>
  </si>
  <si>
    <t>Tri</t>
  </si>
  <si>
    <t>Briey Lucioles</t>
  </si>
  <si>
    <t>Briey Troubadours</t>
  </si>
  <si>
    <t>Briey Moussaillons</t>
  </si>
  <si>
    <t>Briey Baladins</t>
  </si>
  <si>
    <t>Briey Arlequins</t>
  </si>
  <si>
    <t>Briey Ptits Loups</t>
  </si>
  <si>
    <t>Clairsapin Direction</t>
  </si>
  <si>
    <t>Périsco Malzéville</t>
  </si>
  <si>
    <t>Malzéville P.Bert</t>
  </si>
  <si>
    <t>Malzéville Jéricho</t>
  </si>
  <si>
    <t>Malzéville Gény</t>
  </si>
  <si>
    <t>Malzéville Leclerc</t>
  </si>
  <si>
    <t>Malzéville Pasteur</t>
  </si>
  <si>
    <t>Malzéville J.Ferry</t>
  </si>
  <si>
    <t>CAJT Piémont Vosgien</t>
  </si>
  <si>
    <t>Assistance VPT/CDD</t>
  </si>
  <si>
    <t>Assistance VPT/VSE</t>
  </si>
  <si>
    <t>Maintenance Clairsapin</t>
  </si>
  <si>
    <t>Secrétariat Général</t>
  </si>
  <si>
    <t>SGX</t>
  </si>
  <si>
    <t>USE</t>
  </si>
  <si>
    <t>CLT</t>
  </si>
  <si>
    <t>VPT</t>
  </si>
  <si>
    <t>DIFF</t>
  </si>
  <si>
    <t>VSE</t>
  </si>
  <si>
    <t>CLA</t>
  </si>
  <si>
    <t>LEP</t>
  </si>
  <si>
    <t>BRI</t>
  </si>
  <si>
    <t>VEZ</t>
  </si>
  <si>
    <t>SLX</t>
  </si>
  <si>
    <t>PTI</t>
  </si>
  <si>
    <t>LUC</t>
  </si>
  <si>
    <t>ARL</t>
  </si>
  <si>
    <t>BLD</t>
  </si>
  <si>
    <t>MOU</t>
  </si>
  <si>
    <t>TRB</t>
  </si>
  <si>
    <t>MAL</t>
  </si>
  <si>
    <t>8111540300</t>
  </si>
  <si>
    <t>8111540400</t>
  </si>
  <si>
    <t>8111540500</t>
  </si>
  <si>
    <t>8111540600</t>
  </si>
  <si>
    <t>8111540700</t>
  </si>
  <si>
    <t>8111540800</t>
  </si>
  <si>
    <t>8111544500</t>
  </si>
  <si>
    <t>Ana</t>
  </si>
  <si>
    <t>Gén</t>
  </si>
  <si>
    <t>Réf</t>
  </si>
  <si>
    <t>Code</t>
  </si>
  <si>
    <t>Libellé En-tête</t>
  </si>
  <si>
    <t>TLF</t>
  </si>
  <si>
    <t>TLM</t>
  </si>
  <si>
    <t>LVH</t>
  </si>
  <si>
    <t>Saisie de la facture de location de véhicules</t>
  </si>
  <si>
    <t>Saisie de la facture de téléphonie fixe</t>
  </si>
  <si>
    <t>Saisie de la facture de la flotte des Mobiles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</si>
</sst>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[$-40C]mmm\-yy;@"/>
    <numFmt numFmtId="166" formatCode="0#&quot; &quot;##&quot; &quot;##&quot; &quot;##&quot; &quot;##"/>
    <numFmt numFmtId="167" formatCode="mmm\-yyyy"/>
    <numFmt numFmtId="168" formatCode="#\ 00,000"/>
    <numFmt numFmtId="169" formatCode="#\ 000.00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sz val="9"/>
      <name val="Tahoma"/>
      <family val="0"/>
    </font>
    <font>
      <b/>
      <sz val="8"/>
      <color indexed="12"/>
      <name val="Arial"/>
      <family val="2"/>
    </font>
    <font>
      <sz val="8"/>
      <color indexed="17"/>
      <name val="Arial"/>
      <family val="0"/>
    </font>
    <font>
      <sz val="8"/>
      <color indexed="12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165" fontId="3" fillId="0" borderId="10" xfId="0" applyNumberFormat="1" applyFont="1" applyBorder="1" applyAlignment="1">
      <alignment horizontal="center"/>
    </xf>
    <xf numFmtId="166" fontId="2" fillId="0" borderId="11" xfId="0" applyNumberFormat="1" applyFont="1" applyBorder="1" applyAlignment="1">
      <alignment/>
    </xf>
    <xf numFmtId="4" fontId="2" fillId="0" borderId="11" xfId="0" applyNumberFormat="1" applyFont="1" applyBorder="1" applyAlignment="1">
      <alignment/>
    </xf>
    <xf numFmtId="166" fontId="2" fillId="0" borderId="12" xfId="0" applyNumberFormat="1" applyFont="1" applyBorder="1" applyAlignment="1">
      <alignment/>
    </xf>
    <xf numFmtId="4" fontId="2" fillId="0" borderId="12" xfId="0" applyNumberFormat="1" applyFont="1" applyBorder="1" applyAlignment="1">
      <alignment/>
    </xf>
    <xf numFmtId="0" fontId="3" fillId="0" borderId="10" xfId="0" applyFont="1" applyBorder="1" applyAlignment="1">
      <alignment horizontal="right"/>
    </xf>
    <xf numFmtId="4" fontId="3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166" fontId="2" fillId="0" borderId="13" xfId="0" applyNumberFormat="1" applyFont="1" applyBorder="1" applyAlignment="1">
      <alignment/>
    </xf>
    <xf numFmtId="4" fontId="2" fillId="0" borderId="13" xfId="0" applyNumberFormat="1" applyFont="1" applyBorder="1" applyAlignment="1">
      <alignment/>
    </xf>
    <xf numFmtId="4" fontId="2" fillId="0" borderId="12" xfId="0" applyNumberFormat="1" applyFont="1" applyBorder="1" applyAlignment="1" quotePrefix="1">
      <alignment/>
    </xf>
    <xf numFmtId="4" fontId="5" fillId="0" borderId="10" xfId="0" applyNumberFormat="1" applyFont="1" applyBorder="1" applyAlignment="1">
      <alignment/>
    </xf>
    <xf numFmtId="4" fontId="2" fillId="0" borderId="0" xfId="0" applyNumberFormat="1" applyFont="1" applyAlignment="1" quotePrefix="1">
      <alignment/>
    </xf>
    <xf numFmtId="0" fontId="6" fillId="0" borderId="0" xfId="0" applyFont="1" applyAlignment="1">
      <alignment/>
    </xf>
    <xf numFmtId="166" fontId="6" fillId="0" borderId="12" xfId="0" applyNumberFormat="1" applyFont="1" applyBorder="1" applyAlignment="1">
      <alignment/>
    </xf>
    <xf numFmtId="4" fontId="6" fillId="0" borderId="12" xfId="0" applyNumberFormat="1" applyFont="1" applyBorder="1" applyAlignment="1">
      <alignment/>
    </xf>
    <xf numFmtId="4" fontId="2" fillId="0" borderId="11" xfId="0" applyNumberFormat="1" applyFont="1" applyBorder="1" applyAlignment="1" applyProtection="1">
      <alignment/>
      <protection locked="0"/>
    </xf>
    <xf numFmtId="4" fontId="6" fillId="0" borderId="12" xfId="0" applyNumberFormat="1" applyFont="1" applyBorder="1" applyAlignment="1" applyProtection="1">
      <alignment/>
      <protection locked="0"/>
    </xf>
    <xf numFmtId="4" fontId="2" fillId="0" borderId="12" xfId="0" applyNumberFormat="1" applyFont="1" applyBorder="1" applyAlignment="1" applyProtection="1">
      <alignment/>
      <protection locked="0"/>
    </xf>
    <xf numFmtId="4" fontId="2" fillId="0" borderId="13" xfId="0" applyNumberFormat="1" applyFont="1" applyBorder="1" applyAlignment="1" applyProtection="1">
      <alignment/>
      <protection locked="0"/>
    </xf>
    <xf numFmtId="4" fontId="2" fillId="0" borderId="12" xfId="0" applyNumberFormat="1" applyFont="1" applyBorder="1" applyAlignment="1" applyProtection="1" quotePrefix="1">
      <alignment/>
      <protection locked="0"/>
    </xf>
    <xf numFmtId="166" fontId="2" fillId="0" borderId="14" xfId="0" applyNumberFormat="1" applyFont="1" applyBorder="1" applyAlignment="1">
      <alignment/>
    </xf>
    <xf numFmtId="4" fontId="2" fillId="0" borderId="14" xfId="0" applyNumberFormat="1" applyFont="1" applyBorder="1" applyAlignment="1" applyProtection="1">
      <alignment/>
      <protection locked="0"/>
    </xf>
    <xf numFmtId="4" fontId="2" fillId="0" borderId="14" xfId="0" applyNumberFormat="1" applyFont="1" applyBorder="1" applyAlignment="1">
      <alignment/>
    </xf>
    <xf numFmtId="4" fontId="7" fillId="0" borderId="11" xfId="0" applyNumberFormat="1" applyFont="1" applyBorder="1" applyAlignment="1">
      <alignment/>
    </xf>
    <xf numFmtId="4" fontId="7" fillId="0" borderId="12" xfId="0" applyNumberFormat="1" applyFont="1" applyBorder="1" applyAlignment="1">
      <alignment/>
    </xf>
    <xf numFmtId="4" fontId="7" fillId="0" borderId="14" xfId="0" applyNumberFormat="1" applyFont="1" applyBorder="1" applyAlignment="1">
      <alignment/>
    </xf>
    <xf numFmtId="4" fontId="7" fillId="0" borderId="13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0" fontId="2" fillId="0" borderId="11" xfId="0" applyFont="1" applyBorder="1" applyAlignment="1" quotePrefix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 quotePrefix="1">
      <alignment/>
    </xf>
    <xf numFmtId="0" fontId="2" fillId="0" borderId="12" xfId="0" applyFont="1" applyBorder="1" applyAlignment="1">
      <alignment/>
    </xf>
    <xf numFmtId="49" fontId="2" fillId="0" borderId="12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4" fontId="3" fillId="0" borderId="16" xfId="0" applyNumberFormat="1" applyFont="1" applyBorder="1" applyAlignment="1">
      <alignment horizontal="center"/>
    </xf>
    <xf numFmtId="165" fontId="3" fillId="0" borderId="17" xfId="0" applyNumberFormat="1" applyFont="1" applyBorder="1" applyAlignment="1">
      <alignment horizontal="center" vertical="center"/>
    </xf>
    <xf numFmtId="165" fontId="3" fillId="0" borderId="13" xfId="0" applyNumberFormat="1" applyFont="1" applyBorder="1" applyAlignment="1">
      <alignment horizontal="center" vertical="center"/>
    </xf>
    <xf numFmtId="165" fontId="3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textRotation="90" wrapText="1"/>
    </xf>
    <xf numFmtId="0" fontId="0" fillId="0" borderId="14" xfId="0" applyBorder="1" applyAlignment="1">
      <alignment horizontal="center" vertical="center" textRotation="90" wrapText="1"/>
    </xf>
    <xf numFmtId="0" fontId="3" fillId="0" borderId="17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B1:F4"/>
  <sheetViews>
    <sheetView tabSelected="1" zoomScalePageLayoutView="0" workbookViewId="0" topLeftCell="A1">
      <selection activeCell="C9" sqref="C9"/>
    </sheetView>
  </sheetViews>
  <sheetFormatPr defaultColWidth="11.421875" defaultRowHeight="12.75"/>
  <cols>
    <col min="1" max="1" width="2.421875" style="1" customWidth="1"/>
    <col min="2" max="2" width="5.140625" style="38" bestFit="1" customWidth="1"/>
    <col min="3" max="3" width="35.7109375" style="1" bestFit="1" customWidth="1"/>
    <col min="4" max="5" width="11.421875" style="1" customWidth="1"/>
    <col min="6" max="6" width="32.00390625" style="1" bestFit="1" customWidth="1"/>
    <col min="7" max="16384" width="11.421875" style="1" customWidth="1"/>
  </cols>
  <sheetData>
    <row r="1" spans="2:6" ht="11.25">
      <c r="B1" s="31" t="s">
        <v>80</v>
      </c>
      <c r="C1" s="31" t="s">
        <v>81</v>
      </c>
      <c r="E1" s="40"/>
      <c r="F1" s="42"/>
    </row>
    <row r="2" spans="2:3" ht="11.25">
      <c r="B2" s="39" t="s">
        <v>84</v>
      </c>
      <c r="C2" s="41" t="s">
        <v>85</v>
      </c>
    </row>
    <row r="3" spans="2:3" ht="11.25">
      <c r="B3" s="39" t="s">
        <v>82</v>
      </c>
      <c r="C3" s="41" t="s">
        <v>86</v>
      </c>
    </row>
    <row r="4" spans="2:3" ht="11.25">
      <c r="B4" s="39" t="s">
        <v>83</v>
      </c>
      <c r="C4" s="41" t="s">
        <v>87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AV53"/>
  <sheetViews>
    <sheetView zoomScalePageLayoutView="0" workbookViewId="0" topLeftCell="A1">
      <pane xSplit="3" ySplit="4" topLeftCell="D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C41" sqref="C41"/>
    </sheetView>
  </sheetViews>
  <sheetFormatPr defaultColWidth="11.421875" defaultRowHeight="12.75"/>
  <cols>
    <col min="1" max="1" width="3.00390625" style="1" bestFit="1" customWidth="1"/>
    <col min="2" max="2" width="3.00390625" style="1" customWidth="1"/>
    <col min="3" max="3" width="11.421875" style="1" customWidth="1"/>
    <col min="4" max="4" width="16.7109375" style="1" bestFit="1" customWidth="1"/>
    <col min="5" max="5" width="4.28125" style="1" customWidth="1"/>
    <col min="6" max="7" width="7.421875" style="2" customWidth="1"/>
    <col min="8" max="8" width="9.57421875" style="2" customWidth="1"/>
    <col min="9" max="10" width="7.421875" style="2" customWidth="1"/>
    <col min="11" max="11" width="9.57421875" style="2" customWidth="1"/>
    <col min="12" max="13" width="7.421875" style="2" customWidth="1"/>
    <col min="14" max="14" width="9.57421875" style="2" customWidth="1"/>
    <col min="15" max="16" width="7.421875" style="2" customWidth="1"/>
    <col min="17" max="17" width="9.57421875" style="2" customWidth="1"/>
    <col min="18" max="19" width="7.421875" style="2" customWidth="1"/>
    <col min="20" max="20" width="9.57421875" style="2" customWidth="1"/>
    <col min="21" max="22" width="7.421875" style="2" customWidth="1"/>
    <col min="23" max="23" width="9.57421875" style="2" customWidth="1"/>
    <col min="24" max="25" width="7.421875" style="2" customWidth="1"/>
    <col min="26" max="26" width="9.57421875" style="2" customWidth="1"/>
    <col min="27" max="28" width="7.421875" style="2" customWidth="1"/>
    <col min="29" max="29" width="9.57421875" style="2" customWidth="1"/>
    <col min="30" max="31" width="7.421875" style="2" customWidth="1"/>
    <col min="32" max="32" width="9.57421875" style="2" customWidth="1"/>
    <col min="33" max="34" width="7.421875" style="2" customWidth="1"/>
    <col min="35" max="35" width="9.57421875" style="2" customWidth="1"/>
    <col min="36" max="37" width="7.421875" style="2" customWidth="1"/>
    <col min="38" max="38" width="9.57421875" style="2" bestFit="1" customWidth="1"/>
    <col min="39" max="40" width="7.421875" style="2" customWidth="1"/>
    <col min="41" max="41" width="9.57421875" style="2" bestFit="1" customWidth="1"/>
    <col min="42" max="42" width="7.421875" style="2" customWidth="1"/>
    <col min="43" max="43" width="8.421875" style="1" bestFit="1" customWidth="1"/>
    <col min="44" max="44" width="11.421875" style="1" customWidth="1"/>
    <col min="45" max="45" width="4.28125" style="1" bestFit="1" customWidth="1"/>
    <col min="46" max="16384" width="11.421875" style="1" customWidth="1"/>
  </cols>
  <sheetData>
    <row r="1" spans="3:48" ht="12.75">
      <c r="C1" s="48" t="s">
        <v>19</v>
      </c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10"/>
      <c r="AG1" s="10" t="s">
        <v>17</v>
      </c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</row>
    <row r="2" spans="6:41" ht="11.25">
      <c r="F2" s="43" t="s">
        <v>20</v>
      </c>
      <c r="G2" s="43"/>
      <c r="H2" s="43"/>
      <c r="I2" s="43" t="s">
        <v>20</v>
      </c>
      <c r="J2" s="43"/>
      <c r="K2" s="43"/>
      <c r="L2" s="43" t="s">
        <v>20</v>
      </c>
      <c r="M2" s="43"/>
      <c r="N2" s="43"/>
      <c r="O2" s="43" t="s">
        <v>20</v>
      </c>
      <c r="P2" s="43"/>
      <c r="Q2" s="43"/>
      <c r="R2" s="43" t="s">
        <v>20</v>
      </c>
      <c r="S2" s="43"/>
      <c r="T2" s="43"/>
      <c r="U2" s="43" t="s">
        <v>20</v>
      </c>
      <c r="V2" s="43"/>
      <c r="W2" s="43"/>
      <c r="X2" s="43" t="s">
        <v>20</v>
      </c>
      <c r="Y2" s="43"/>
      <c r="Z2" s="43"/>
      <c r="AA2" s="43" t="s">
        <v>20</v>
      </c>
      <c r="AB2" s="43"/>
      <c r="AC2" s="43"/>
      <c r="AD2" s="43" t="s">
        <v>20</v>
      </c>
      <c r="AE2" s="43"/>
      <c r="AF2" s="43"/>
      <c r="AG2" s="43" t="s">
        <v>20</v>
      </c>
      <c r="AH2" s="43"/>
      <c r="AI2" s="43"/>
      <c r="AJ2" s="43" t="s">
        <v>20</v>
      </c>
      <c r="AK2" s="43"/>
      <c r="AL2" s="43"/>
      <c r="AM2" s="43" t="s">
        <v>20</v>
      </c>
      <c r="AN2" s="43"/>
      <c r="AO2" s="43"/>
    </row>
    <row r="3" spans="1:43" ht="11.25">
      <c r="A3" s="54" t="s">
        <v>21</v>
      </c>
      <c r="B3" s="50" t="s">
        <v>32</v>
      </c>
      <c r="C3" s="49" t="s">
        <v>0</v>
      </c>
      <c r="D3" s="52" t="s">
        <v>23</v>
      </c>
      <c r="E3" s="52" t="s">
        <v>79</v>
      </c>
      <c r="F3" s="46">
        <v>42005</v>
      </c>
      <c r="G3" s="46"/>
      <c r="H3" s="44" t="s">
        <v>5</v>
      </c>
      <c r="I3" s="46">
        <v>42036</v>
      </c>
      <c r="J3" s="46"/>
      <c r="K3" s="44" t="s">
        <v>5</v>
      </c>
      <c r="L3" s="46">
        <v>42064</v>
      </c>
      <c r="M3" s="46"/>
      <c r="N3" s="44" t="s">
        <v>5</v>
      </c>
      <c r="O3" s="46">
        <v>42095</v>
      </c>
      <c r="P3" s="46"/>
      <c r="Q3" s="44" t="s">
        <v>5</v>
      </c>
      <c r="R3" s="46">
        <v>42125</v>
      </c>
      <c r="S3" s="46"/>
      <c r="T3" s="44" t="s">
        <v>5</v>
      </c>
      <c r="U3" s="46">
        <v>42156</v>
      </c>
      <c r="V3" s="46"/>
      <c r="W3" s="44" t="s">
        <v>5</v>
      </c>
      <c r="X3" s="46">
        <v>42186</v>
      </c>
      <c r="Y3" s="46"/>
      <c r="Z3" s="44" t="s">
        <v>5</v>
      </c>
      <c r="AA3" s="46">
        <v>42217</v>
      </c>
      <c r="AB3" s="46"/>
      <c r="AC3" s="44" t="s">
        <v>5</v>
      </c>
      <c r="AD3" s="46">
        <v>42248</v>
      </c>
      <c r="AE3" s="46"/>
      <c r="AF3" s="44" t="s">
        <v>5</v>
      </c>
      <c r="AG3" s="46">
        <v>42278</v>
      </c>
      <c r="AH3" s="46"/>
      <c r="AI3" s="44" t="s">
        <v>5</v>
      </c>
      <c r="AJ3" s="46">
        <v>42309</v>
      </c>
      <c r="AK3" s="46"/>
      <c r="AL3" s="44" t="s">
        <v>5</v>
      </c>
      <c r="AM3" s="46">
        <v>42339</v>
      </c>
      <c r="AN3" s="46"/>
      <c r="AO3" s="44" t="s">
        <v>5</v>
      </c>
      <c r="AP3" s="47" t="s">
        <v>1</v>
      </c>
      <c r="AQ3" s="47"/>
    </row>
    <row r="4" spans="1:43" ht="11.25" customHeight="1">
      <c r="A4" s="55"/>
      <c r="B4" s="51"/>
      <c r="C4" s="49"/>
      <c r="D4" s="56"/>
      <c r="E4" s="53"/>
      <c r="F4" s="3" t="s">
        <v>2</v>
      </c>
      <c r="G4" s="3" t="s">
        <v>3</v>
      </c>
      <c r="H4" s="45"/>
      <c r="I4" s="3" t="s">
        <v>2</v>
      </c>
      <c r="J4" s="3" t="s">
        <v>3</v>
      </c>
      <c r="K4" s="45"/>
      <c r="L4" s="3" t="s">
        <v>2</v>
      </c>
      <c r="M4" s="3" t="s">
        <v>3</v>
      </c>
      <c r="N4" s="45"/>
      <c r="O4" s="3" t="s">
        <v>2</v>
      </c>
      <c r="P4" s="3" t="s">
        <v>3</v>
      </c>
      <c r="Q4" s="45"/>
      <c r="R4" s="3" t="s">
        <v>2</v>
      </c>
      <c r="S4" s="3" t="s">
        <v>3</v>
      </c>
      <c r="T4" s="45"/>
      <c r="U4" s="3" t="s">
        <v>2</v>
      </c>
      <c r="V4" s="3" t="s">
        <v>3</v>
      </c>
      <c r="W4" s="45"/>
      <c r="X4" s="3" t="s">
        <v>2</v>
      </c>
      <c r="Y4" s="3" t="s">
        <v>3</v>
      </c>
      <c r="Z4" s="45"/>
      <c r="AA4" s="3" t="s">
        <v>2</v>
      </c>
      <c r="AB4" s="3" t="s">
        <v>3</v>
      </c>
      <c r="AC4" s="45"/>
      <c r="AD4" s="3" t="s">
        <v>2</v>
      </c>
      <c r="AE4" s="3" t="s">
        <v>3</v>
      </c>
      <c r="AF4" s="45"/>
      <c r="AG4" s="3" t="s">
        <v>2</v>
      </c>
      <c r="AH4" s="3" t="s">
        <v>3</v>
      </c>
      <c r="AI4" s="45"/>
      <c r="AJ4" s="3" t="s">
        <v>2</v>
      </c>
      <c r="AK4" s="3" t="s">
        <v>3</v>
      </c>
      <c r="AL4" s="45"/>
      <c r="AM4" s="3" t="s">
        <v>2</v>
      </c>
      <c r="AN4" s="3" t="s">
        <v>3</v>
      </c>
      <c r="AO4" s="45"/>
      <c r="AP4" s="3" t="s">
        <v>2</v>
      </c>
      <c r="AQ4" s="3" t="s">
        <v>3</v>
      </c>
    </row>
    <row r="5" spans="1:43" ht="11.25">
      <c r="A5" s="1">
        <f aca="true" t="shared" si="0" ref="A5:A15">ROW()-4</f>
        <v>1</v>
      </c>
      <c r="B5" s="1">
        <v>1</v>
      </c>
      <c r="C5" s="4">
        <v>675173985</v>
      </c>
      <c r="D5" s="4" t="s">
        <v>24</v>
      </c>
      <c r="E5" s="4"/>
      <c r="F5" s="19"/>
      <c r="G5" s="27">
        <f>IF(ISBLANK(F5),0,ROUND(F5*120%,2))</f>
        <v>0</v>
      </c>
      <c r="H5" s="19" t="s">
        <v>16</v>
      </c>
      <c r="I5" s="19">
        <v>15</v>
      </c>
      <c r="J5" s="5">
        <f aca="true" t="shared" si="1" ref="J5:J16">IF(ISBLANK(I5),0,ROUND(I5*120%,2))</f>
        <v>18</v>
      </c>
      <c r="K5" s="19" t="s">
        <v>16</v>
      </c>
      <c r="L5" s="19">
        <v>15</v>
      </c>
      <c r="M5" s="5">
        <f aca="true" t="shared" si="2" ref="M5:M16">IF(ISBLANK(L5),0,ROUND(L5*120%,2))</f>
        <v>18</v>
      </c>
      <c r="N5" s="19" t="s">
        <v>16</v>
      </c>
      <c r="O5" s="19">
        <v>15</v>
      </c>
      <c r="P5" s="5">
        <f aca="true" t="shared" si="3" ref="P5:P16">IF(ISBLANK(O5),0,ROUND(O5*120%,2))</f>
        <v>18</v>
      </c>
      <c r="Q5" s="19" t="s">
        <v>16</v>
      </c>
      <c r="R5" s="19">
        <v>15</v>
      </c>
      <c r="S5" s="5">
        <f aca="true" t="shared" si="4" ref="S5:S16">IF(ISBLANK(R5),0,ROUND(R5*120%,2))</f>
        <v>18</v>
      </c>
      <c r="T5" s="19" t="s">
        <v>16</v>
      </c>
      <c r="U5" s="19">
        <v>15</v>
      </c>
      <c r="V5" s="5">
        <f aca="true" t="shared" si="5" ref="V5:V16">IF(ISBLANK(U5),0,ROUND(U5*120%,2))</f>
        <v>18</v>
      </c>
      <c r="W5" s="19" t="s">
        <v>16</v>
      </c>
      <c r="X5" s="19">
        <v>15</v>
      </c>
      <c r="Y5" s="5">
        <f aca="true" t="shared" si="6" ref="Y5:Y16">IF(ISBLANK(X5),0,ROUND(X5*120%,2))</f>
        <v>18</v>
      </c>
      <c r="Z5" s="19" t="s">
        <v>16</v>
      </c>
      <c r="AA5" s="19">
        <v>15</v>
      </c>
      <c r="AB5" s="5">
        <f aca="true" t="shared" si="7" ref="AB5:AB16">IF(ISBLANK(AA5),0,ROUND(AA5*120%,2))</f>
        <v>18</v>
      </c>
      <c r="AC5" s="19" t="s">
        <v>16</v>
      </c>
      <c r="AD5" s="19">
        <v>15</v>
      </c>
      <c r="AE5" s="5">
        <f aca="true" t="shared" si="8" ref="AE5:AE16">IF(ISBLANK(AD5),0,ROUND(AD5*120%,2))</f>
        <v>18</v>
      </c>
      <c r="AF5" s="19" t="s">
        <v>16</v>
      </c>
      <c r="AG5" s="19">
        <v>15</v>
      </c>
      <c r="AH5" s="5">
        <f aca="true" t="shared" si="9" ref="AH5:AH16">IF(ISBLANK(AG5),0,ROUND(AG5*120%,2))</f>
        <v>18</v>
      </c>
      <c r="AI5" s="19" t="s">
        <v>16</v>
      </c>
      <c r="AJ5" s="19">
        <v>15</v>
      </c>
      <c r="AK5" s="5">
        <f aca="true" t="shared" si="10" ref="AK5:AK16">IF(ISBLANK(AJ5),0,ROUND(AJ5*120%,2))</f>
        <v>18</v>
      </c>
      <c r="AL5" s="19" t="s">
        <v>16</v>
      </c>
      <c r="AM5" s="19"/>
      <c r="AN5" s="5">
        <f aca="true" t="shared" si="11" ref="AN5:AN16">IF(ISBLANK(AM5),0,ROUND(AM5*120%,2))</f>
        <v>0</v>
      </c>
      <c r="AO5" s="5" t="s">
        <v>16</v>
      </c>
      <c r="AP5" s="5">
        <f aca="true" t="shared" si="12" ref="AP5:AP16">F5+I5+L5+O5+R5+U5+X5+AA5+AD5+AG5+AJ5+AM5</f>
        <v>150</v>
      </c>
      <c r="AQ5" s="5">
        <f aca="true" t="shared" si="13" ref="AQ5:AQ16">G5+J5+M5+P5+S5+V5+Y5+AB5+AE5+AH5+AK5+AN5</f>
        <v>180</v>
      </c>
    </row>
    <row r="6" spans="1:43" s="16" customFormat="1" ht="11.25">
      <c r="A6" s="16">
        <f t="shared" si="0"/>
        <v>2</v>
      </c>
      <c r="B6" s="16">
        <v>2</v>
      </c>
      <c r="C6" s="17">
        <v>673180270</v>
      </c>
      <c r="D6" s="17" t="s">
        <v>48</v>
      </c>
      <c r="E6" s="17"/>
      <c r="F6" s="20"/>
      <c r="G6" s="28">
        <f aca="true" t="shared" si="14" ref="G6:G31">IF(ISBLANK(F6),0,ROUND(F6*120%,2))</f>
        <v>0</v>
      </c>
      <c r="H6" s="20" t="s">
        <v>8</v>
      </c>
      <c r="I6" s="20">
        <v>15.6</v>
      </c>
      <c r="J6" s="18">
        <f t="shared" si="1"/>
        <v>18.72</v>
      </c>
      <c r="K6" s="20" t="s">
        <v>12</v>
      </c>
      <c r="L6" s="20">
        <v>15.6</v>
      </c>
      <c r="M6" s="18">
        <f t="shared" si="2"/>
        <v>18.72</v>
      </c>
      <c r="N6" s="20" t="s">
        <v>8</v>
      </c>
      <c r="O6" s="20">
        <v>15.24</v>
      </c>
      <c r="P6" s="18">
        <f t="shared" si="3"/>
        <v>18.29</v>
      </c>
      <c r="Q6" s="20" t="s">
        <v>8</v>
      </c>
      <c r="R6" s="20">
        <v>15.55</v>
      </c>
      <c r="S6" s="18">
        <f t="shared" si="4"/>
        <v>18.66</v>
      </c>
      <c r="T6" s="20" t="s">
        <v>8</v>
      </c>
      <c r="U6" s="20">
        <v>15.06</v>
      </c>
      <c r="V6" s="18">
        <f t="shared" si="5"/>
        <v>18.07</v>
      </c>
      <c r="W6" s="20" t="s">
        <v>8</v>
      </c>
      <c r="X6" s="20">
        <v>15</v>
      </c>
      <c r="Y6" s="18">
        <f t="shared" si="6"/>
        <v>18</v>
      </c>
      <c r="Z6" s="20" t="s">
        <v>12</v>
      </c>
      <c r="AA6" s="20">
        <v>15</v>
      </c>
      <c r="AB6" s="18">
        <f t="shared" si="7"/>
        <v>18</v>
      </c>
      <c r="AC6" s="20" t="s">
        <v>12</v>
      </c>
      <c r="AD6" s="20">
        <v>15</v>
      </c>
      <c r="AE6" s="18">
        <f t="shared" si="8"/>
        <v>18</v>
      </c>
      <c r="AF6" s="20" t="s">
        <v>8</v>
      </c>
      <c r="AG6" s="20">
        <v>15</v>
      </c>
      <c r="AH6" s="18">
        <f t="shared" si="9"/>
        <v>18</v>
      </c>
      <c r="AI6" s="20" t="s">
        <v>8</v>
      </c>
      <c r="AJ6" s="20">
        <v>15.12</v>
      </c>
      <c r="AK6" s="18">
        <f t="shared" si="10"/>
        <v>18.14</v>
      </c>
      <c r="AL6" s="20" t="s">
        <v>8</v>
      </c>
      <c r="AM6" s="20"/>
      <c r="AN6" s="18">
        <f t="shared" si="11"/>
        <v>0</v>
      </c>
      <c r="AO6" s="18" t="s">
        <v>8</v>
      </c>
      <c r="AP6" s="18">
        <f t="shared" si="12"/>
        <v>152.17000000000002</v>
      </c>
      <c r="AQ6" s="18">
        <f t="shared" si="13"/>
        <v>182.60000000000002</v>
      </c>
    </row>
    <row r="7" spans="1:43" s="16" customFormat="1" ht="11.25">
      <c r="A7" s="16">
        <f t="shared" si="0"/>
        <v>3</v>
      </c>
      <c r="B7" s="16">
        <v>3</v>
      </c>
      <c r="C7" s="17">
        <v>608873023</v>
      </c>
      <c r="D7" s="17" t="s">
        <v>49</v>
      </c>
      <c r="E7" s="17"/>
      <c r="F7" s="20"/>
      <c r="G7" s="28">
        <f t="shared" si="14"/>
        <v>0</v>
      </c>
      <c r="H7" s="20" t="s">
        <v>9</v>
      </c>
      <c r="I7" s="20">
        <v>15.29</v>
      </c>
      <c r="J7" s="18">
        <f t="shared" si="1"/>
        <v>18.35</v>
      </c>
      <c r="K7" s="20" t="s">
        <v>9</v>
      </c>
      <c r="L7" s="20">
        <v>16.14</v>
      </c>
      <c r="M7" s="18">
        <f t="shared" si="2"/>
        <v>19.37</v>
      </c>
      <c r="N7" s="20" t="s">
        <v>9</v>
      </c>
      <c r="O7" s="20">
        <v>17.93</v>
      </c>
      <c r="P7" s="18">
        <f t="shared" si="3"/>
        <v>21.52</v>
      </c>
      <c r="Q7" s="20" t="s">
        <v>9</v>
      </c>
      <c r="R7" s="20">
        <v>15.37</v>
      </c>
      <c r="S7" s="18">
        <f t="shared" si="4"/>
        <v>18.44</v>
      </c>
      <c r="T7" s="20" t="s">
        <v>9</v>
      </c>
      <c r="U7" s="20">
        <v>16.02</v>
      </c>
      <c r="V7" s="18">
        <f t="shared" si="5"/>
        <v>19.22</v>
      </c>
      <c r="W7" s="20" t="s">
        <v>9</v>
      </c>
      <c r="X7" s="20">
        <v>16.48</v>
      </c>
      <c r="Y7" s="18">
        <f t="shared" si="6"/>
        <v>19.78</v>
      </c>
      <c r="Z7" s="20" t="s">
        <v>12</v>
      </c>
      <c r="AA7" s="20">
        <v>21.16</v>
      </c>
      <c r="AB7" s="18">
        <f t="shared" si="7"/>
        <v>25.39</v>
      </c>
      <c r="AC7" s="20" t="s">
        <v>12</v>
      </c>
      <c r="AD7" s="20">
        <v>15.36</v>
      </c>
      <c r="AE7" s="18">
        <f t="shared" si="8"/>
        <v>18.43</v>
      </c>
      <c r="AF7" s="20" t="s">
        <v>9</v>
      </c>
      <c r="AG7" s="20">
        <v>15.12</v>
      </c>
      <c r="AH7" s="18">
        <f t="shared" si="9"/>
        <v>18.14</v>
      </c>
      <c r="AI7" s="20" t="s">
        <v>9</v>
      </c>
      <c r="AJ7" s="20">
        <v>15</v>
      </c>
      <c r="AK7" s="18">
        <f t="shared" si="10"/>
        <v>18</v>
      </c>
      <c r="AL7" s="20" t="s">
        <v>9</v>
      </c>
      <c r="AM7" s="20"/>
      <c r="AN7" s="18">
        <f t="shared" si="11"/>
        <v>0</v>
      </c>
      <c r="AO7" s="18" t="s">
        <v>9</v>
      </c>
      <c r="AP7" s="18">
        <f t="shared" si="12"/>
        <v>163.87</v>
      </c>
      <c r="AQ7" s="18">
        <f t="shared" si="13"/>
        <v>196.64</v>
      </c>
    </row>
    <row r="8" spans="1:43" ht="11.25">
      <c r="A8" s="1">
        <f t="shared" si="0"/>
        <v>4</v>
      </c>
      <c r="B8" s="1">
        <f>B7+1</f>
        <v>4</v>
      </c>
      <c r="C8" s="6">
        <v>679255009</v>
      </c>
      <c r="D8" s="6" t="s">
        <v>25</v>
      </c>
      <c r="E8" s="6"/>
      <c r="F8" s="21"/>
      <c r="G8" s="28">
        <f>IF(ISBLANK(F8),0,ROUND(F8*120%,2))</f>
        <v>0</v>
      </c>
      <c r="H8" s="21" t="s">
        <v>8</v>
      </c>
      <c r="I8" s="21">
        <v>15</v>
      </c>
      <c r="J8" s="7">
        <f t="shared" si="1"/>
        <v>18</v>
      </c>
      <c r="K8" s="21" t="s">
        <v>8</v>
      </c>
      <c r="L8" s="21">
        <v>15.06</v>
      </c>
      <c r="M8" s="7">
        <f t="shared" si="2"/>
        <v>18.07</v>
      </c>
      <c r="N8" s="21" t="s">
        <v>8</v>
      </c>
      <c r="O8" s="21">
        <v>15</v>
      </c>
      <c r="P8" s="7">
        <f t="shared" si="3"/>
        <v>18</v>
      </c>
      <c r="Q8" s="21" t="s">
        <v>8</v>
      </c>
      <c r="R8" s="21">
        <v>15</v>
      </c>
      <c r="S8" s="7">
        <f t="shared" si="4"/>
        <v>18</v>
      </c>
      <c r="T8" s="21" t="s">
        <v>8</v>
      </c>
      <c r="U8" s="21">
        <v>15.06</v>
      </c>
      <c r="V8" s="7">
        <f t="shared" si="5"/>
        <v>18.07</v>
      </c>
      <c r="W8" s="21" t="s">
        <v>8</v>
      </c>
      <c r="X8" s="21">
        <v>15</v>
      </c>
      <c r="Y8" s="7">
        <f t="shared" si="6"/>
        <v>18</v>
      </c>
      <c r="Z8" s="21" t="s">
        <v>8</v>
      </c>
      <c r="AA8" s="21">
        <v>15</v>
      </c>
      <c r="AB8" s="7">
        <f t="shared" si="7"/>
        <v>18</v>
      </c>
      <c r="AC8" s="21" t="s">
        <v>8</v>
      </c>
      <c r="AD8" s="21">
        <v>15.31</v>
      </c>
      <c r="AE8" s="7">
        <f t="shared" si="8"/>
        <v>18.37</v>
      </c>
      <c r="AF8" s="21" t="s">
        <v>8</v>
      </c>
      <c r="AG8" s="21">
        <v>15</v>
      </c>
      <c r="AH8" s="7">
        <f t="shared" si="9"/>
        <v>18</v>
      </c>
      <c r="AI8" s="21" t="s">
        <v>8</v>
      </c>
      <c r="AJ8" s="21">
        <v>15</v>
      </c>
      <c r="AK8" s="7">
        <f t="shared" si="10"/>
        <v>18</v>
      </c>
      <c r="AL8" s="21" t="s">
        <v>8</v>
      </c>
      <c r="AM8" s="21"/>
      <c r="AN8" s="7">
        <f t="shared" si="11"/>
        <v>0</v>
      </c>
      <c r="AO8" s="7" t="s">
        <v>8</v>
      </c>
      <c r="AP8" s="7">
        <f t="shared" si="12"/>
        <v>150.43</v>
      </c>
      <c r="AQ8" s="7">
        <f t="shared" si="13"/>
        <v>180.51</v>
      </c>
    </row>
    <row r="9" spans="1:43" ht="11.25">
      <c r="A9" s="1">
        <f t="shared" si="0"/>
        <v>5</v>
      </c>
      <c r="B9" s="1">
        <f aca="true" t="shared" si="15" ref="B9:B31">B8+1</f>
        <v>5</v>
      </c>
      <c r="C9" s="6">
        <v>608873005</v>
      </c>
      <c r="D9" s="6" t="s">
        <v>26</v>
      </c>
      <c r="E9" s="6"/>
      <c r="F9" s="21"/>
      <c r="G9" s="28">
        <f t="shared" si="14"/>
        <v>0</v>
      </c>
      <c r="H9" s="23" t="s">
        <v>14</v>
      </c>
      <c r="I9" s="21">
        <v>15</v>
      </c>
      <c r="J9" s="7">
        <f t="shared" si="1"/>
        <v>18</v>
      </c>
      <c r="K9" s="23" t="s">
        <v>14</v>
      </c>
      <c r="L9" s="21">
        <v>15</v>
      </c>
      <c r="M9" s="7">
        <f t="shared" si="2"/>
        <v>18</v>
      </c>
      <c r="N9" s="23" t="s">
        <v>14</v>
      </c>
      <c r="O9" s="21">
        <v>15</v>
      </c>
      <c r="P9" s="7">
        <f t="shared" si="3"/>
        <v>18</v>
      </c>
      <c r="Q9" s="23" t="s">
        <v>14</v>
      </c>
      <c r="R9" s="21">
        <v>15.06</v>
      </c>
      <c r="S9" s="7">
        <f t="shared" si="4"/>
        <v>18.07</v>
      </c>
      <c r="T9" s="23" t="s">
        <v>14</v>
      </c>
      <c r="U9" s="21">
        <v>15</v>
      </c>
      <c r="V9" s="7">
        <f t="shared" si="5"/>
        <v>18</v>
      </c>
      <c r="W9" s="23" t="s">
        <v>14</v>
      </c>
      <c r="X9" s="21">
        <v>15.12</v>
      </c>
      <c r="Y9" s="7">
        <f t="shared" si="6"/>
        <v>18.14</v>
      </c>
      <c r="Z9" s="23" t="s">
        <v>14</v>
      </c>
      <c r="AA9" s="21">
        <v>687.93</v>
      </c>
      <c r="AB9" s="7">
        <f t="shared" si="7"/>
        <v>825.52</v>
      </c>
      <c r="AC9" s="23" t="s">
        <v>14</v>
      </c>
      <c r="AD9" s="21">
        <v>146.71</v>
      </c>
      <c r="AE9" s="7">
        <f t="shared" si="8"/>
        <v>176.05</v>
      </c>
      <c r="AF9" s="23" t="s">
        <v>14</v>
      </c>
      <c r="AG9" s="21">
        <v>15</v>
      </c>
      <c r="AH9" s="7">
        <f t="shared" si="9"/>
        <v>18</v>
      </c>
      <c r="AI9" s="23" t="s">
        <v>14</v>
      </c>
      <c r="AJ9" s="21">
        <v>15</v>
      </c>
      <c r="AK9" s="7">
        <f t="shared" si="10"/>
        <v>18</v>
      </c>
      <c r="AL9" s="23" t="s">
        <v>14</v>
      </c>
      <c r="AM9" s="21"/>
      <c r="AN9" s="7">
        <f t="shared" si="11"/>
        <v>0</v>
      </c>
      <c r="AO9" s="13" t="s">
        <v>14</v>
      </c>
      <c r="AP9" s="7">
        <f t="shared" si="12"/>
        <v>954.8199999999999</v>
      </c>
      <c r="AQ9" s="7">
        <f t="shared" si="13"/>
        <v>1145.78</v>
      </c>
    </row>
    <row r="10" spans="1:43" ht="11.25">
      <c r="A10" s="1">
        <f t="shared" si="0"/>
        <v>6</v>
      </c>
      <c r="B10" s="1">
        <f t="shared" si="15"/>
        <v>6</v>
      </c>
      <c r="C10" s="6">
        <v>675177303</v>
      </c>
      <c r="D10" s="6" t="s">
        <v>50</v>
      </c>
      <c r="E10" s="6"/>
      <c r="F10" s="21"/>
      <c r="G10" s="28">
        <f t="shared" si="14"/>
        <v>0</v>
      </c>
      <c r="H10" s="21" t="s">
        <v>14</v>
      </c>
      <c r="I10" s="21">
        <v>15</v>
      </c>
      <c r="J10" s="7">
        <f t="shared" si="1"/>
        <v>18</v>
      </c>
      <c r="K10" s="21" t="s">
        <v>14</v>
      </c>
      <c r="L10" s="21">
        <v>15</v>
      </c>
      <c r="M10" s="7">
        <f t="shared" si="2"/>
        <v>18</v>
      </c>
      <c r="N10" s="21" t="s">
        <v>14</v>
      </c>
      <c r="O10" s="21">
        <v>15.12</v>
      </c>
      <c r="P10" s="7">
        <f t="shared" si="3"/>
        <v>18.14</v>
      </c>
      <c r="Q10" s="21" t="s">
        <v>14</v>
      </c>
      <c r="R10" s="21">
        <v>15.06</v>
      </c>
      <c r="S10" s="7">
        <f t="shared" si="4"/>
        <v>18.07</v>
      </c>
      <c r="T10" s="21" t="s">
        <v>14</v>
      </c>
      <c r="U10" s="21">
        <v>15.06</v>
      </c>
      <c r="V10" s="7">
        <f t="shared" si="5"/>
        <v>18.07</v>
      </c>
      <c r="W10" s="21" t="s">
        <v>14</v>
      </c>
      <c r="X10" s="21">
        <v>15</v>
      </c>
      <c r="Y10" s="7">
        <f t="shared" si="6"/>
        <v>18</v>
      </c>
      <c r="Z10" s="21" t="s">
        <v>14</v>
      </c>
      <c r="AA10" s="21">
        <v>15</v>
      </c>
      <c r="AB10" s="7">
        <f t="shared" si="7"/>
        <v>18</v>
      </c>
      <c r="AC10" s="21" t="s">
        <v>14</v>
      </c>
      <c r="AD10" s="21">
        <v>15</v>
      </c>
      <c r="AE10" s="7">
        <f t="shared" si="8"/>
        <v>18</v>
      </c>
      <c r="AF10" s="21" t="s">
        <v>14</v>
      </c>
      <c r="AG10" s="21">
        <v>15.12</v>
      </c>
      <c r="AH10" s="7">
        <f t="shared" si="9"/>
        <v>18.14</v>
      </c>
      <c r="AI10" s="21" t="s">
        <v>14</v>
      </c>
      <c r="AJ10" s="21">
        <v>15</v>
      </c>
      <c r="AK10" s="7">
        <f t="shared" si="10"/>
        <v>18</v>
      </c>
      <c r="AL10" s="21" t="s">
        <v>14</v>
      </c>
      <c r="AM10" s="21"/>
      <c r="AN10" s="7">
        <f t="shared" si="11"/>
        <v>0</v>
      </c>
      <c r="AO10" s="7" t="s">
        <v>14</v>
      </c>
      <c r="AP10" s="7">
        <f t="shared" si="12"/>
        <v>150.35999999999999</v>
      </c>
      <c r="AQ10" s="7">
        <f t="shared" si="13"/>
        <v>180.42000000000002</v>
      </c>
    </row>
    <row r="11" spans="1:43" ht="11.25">
      <c r="A11" s="1">
        <f t="shared" si="0"/>
        <v>7</v>
      </c>
      <c r="B11" s="1">
        <f t="shared" si="15"/>
        <v>7</v>
      </c>
      <c r="C11" s="6">
        <v>631694519</v>
      </c>
      <c r="D11" s="6" t="s">
        <v>27</v>
      </c>
      <c r="E11" s="6"/>
      <c r="F11" s="21"/>
      <c r="G11" s="28">
        <f t="shared" si="14"/>
        <v>0</v>
      </c>
      <c r="H11" s="21" t="s">
        <v>22</v>
      </c>
      <c r="I11" s="21"/>
      <c r="J11" s="7">
        <f t="shared" si="1"/>
        <v>0</v>
      </c>
      <c r="K11" s="21" t="s">
        <v>22</v>
      </c>
      <c r="L11" s="21"/>
      <c r="M11" s="7">
        <f t="shared" si="2"/>
        <v>0</v>
      </c>
      <c r="N11" s="21" t="s">
        <v>22</v>
      </c>
      <c r="O11" s="21"/>
      <c r="P11" s="7">
        <f t="shared" si="3"/>
        <v>0</v>
      </c>
      <c r="Q11" s="21" t="s">
        <v>22</v>
      </c>
      <c r="R11" s="21"/>
      <c r="S11" s="7">
        <f t="shared" si="4"/>
        <v>0</v>
      </c>
      <c r="T11" s="21" t="s">
        <v>22</v>
      </c>
      <c r="U11" s="21"/>
      <c r="V11" s="7">
        <f t="shared" si="5"/>
        <v>0</v>
      </c>
      <c r="W11" s="21" t="s">
        <v>22</v>
      </c>
      <c r="X11" s="21"/>
      <c r="Y11" s="7">
        <f t="shared" si="6"/>
        <v>0</v>
      </c>
      <c r="Z11" s="21" t="s">
        <v>22</v>
      </c>
      <c r="AA11" s="21">
        <v>86.45</v>
      </c>
      <c r="AB11" s="7">
        <f t="shared" si="7"/>
        <v>103.74</v>
      </c>
      <c r="AC11" s="21" t="s">
        <v>22</v>
      </c>
      <c r="AD11" s="21">
        <v>40</v>
      </c>
      <c r="AE11" s="7">
        <f t="shared" si="8"/>
        <v>48</v>
      </c>
      <c r="AF11" s="21" t="s">
        <v>22</v>
      </c>
      <c r="AG11" s="21">
        <v>40</v>
      </c>
      <c r="AH11" s="7">
        <f t="shared" si="9"/>
        <v>48</v>
      </c>
      <c r="AI11" s="21" t="s">
        <v>22</v>
      </c>
      <c r="AJ11" s="21">
        <v>40</v>
      </c>
      <c r="AK11" s="7">
        <f t="shared" si="10"/>
        <v>48</v>
      </c>
      <c r="AL11" s="21" t="s">
        <v>22</v>
      </c>
      <c r="AM11" s="21"/>
      <c r="AN11" s="7">
        <f t="shared" si="11"/>
        <v>0</v>
      </c>
      <c r="AO11" s="21" t="s">
        <v>22</v>
      </c>
      <c r="AP11" s="7">
        <f t="shared" si="12"/>
        <v>206.45</v>
      </c>
      <c r="AQ11" s="7">
        <f t="shared" si="13"/>
        <v>247.74</v>
      </c>
    </row>
    <row r="12" spans="1:43" ht="11.25">
      <c r="A12" s="1">
        <f t="shared" si="0"/>
        <v>8</v>
      </c>
      <c r="B12" s="1">
        <f t="shared" si="15"/>
        <v>8</v>
      </c>
      <c r="C12" s="6">
        <v>671152531</v>
      </c>
      <c r="D12" s="6" t="s">
        <v>28</v>
      </c>
      <c r="E12" s="6"/>
      <c r="F12" s="21"/>
      <c r="G12" s="28">
        <f t="shared" si="14"/>
        <v>0</v>
      </c>
      <c r="H12" s="21" t="s">
        <v>7</v>
      </c>
      <c r="I12" s="21">
        <v>605.81</v>
      </c>
      <c r="J12" s="7">
        <f t="shared" si="1"/>
        <v>726.97</v>
      </c>
      <c r="K12" s="21" t="s">
        <v>7</v>
      </c>
      <c r="L12" s="21">
        <v>129.12</v>
      </c>
      <c r="M12" s="7">
        <f t="shared" si="2"/>
        <v>154.94</v>
      </c>
      <c r="N12" s="21" t="s">
        <v>7</v>
      </c>
      <c r="O12" s="21">
        <v>40</v>
      </c>
      <c r="P12" s="7">
        <f t="shared" si="3"/>
        <v>48</v>
      </c>
      <c r="Q12" s="21" t="s">
        <v>7</v>
      </c>
      <c r="R12" s="21">
        <v>40</v>
      </c>
      <c r="S12" s="7">
        <f t="shared" si="4"/>
        <v>48</v>
      </c>
      <c r="T12" s="21" t="s">
        <v>7</v>
      </c>
      <c r="U12" s="21">
        <v>40</v>
      </c>
      <c r="V12" s="7">
        <f t="shared" si="5"/>
        <v>48</v>
      </c>
      <c r="W12" s="21" t="s">
        <v>7</v>
      </c>
      <c r="X12" s="21">
        <v>40</v>
      </c>
      <c r="Y12" s="7">
        <f t="shared" si="6"/>
        <v>48</v>
      </c>
      <c r="Z12" s="21" t="s">
        <v>7</v>
      </c>
      <c r="AA12" s="21">
        <v>40</v>
      </c>
      <c r="AB12" s="7">
        <f t="shared" si="7"/>
        <v>48</v>
      </c>
      <c r="AC12" s="21" t="s">
        <v>7</v>
      </c>
      <c r="AD12" s="21">
        <v>46.97</v>
      </c>
      <c r="AE12" s="7">
        <f t="shared" si="8"/>
        <v>56.36</v>
      </c>
      <c r="AF12" s="21" t="s">
        <v>7</v>
      </c>
      <c r="AG12" s="21">
        <v>40</v>
      </c>
      <c r="AH12" s="7">
        <f t="shared" si="9"/>
        <v>48</v>
      </c>
      <c r="AI12" s="21" t="s">
        <v>7</v>
      </c>
      <c r="AJ12" s="21">
        <v>40</v>
      </c>
      <c r="AK12" s="7">
        <f t="shared" si="10"/>
        <v>48</v>
      </c>
      <c r="AL12" s="21" t="s">
        <v>7</v>
      </c>
      <c r="AM12" s="21"/>
      <c r="AN12" s="7">
        <f t="shared" si="11"/>
        <v>0</v>
      </c>
      <c r="AO12" s="7" t="s">
        <v>7</v>
      </c>
      <c r="AP12" s="7">
        <f t="shared" si="12"/>
        <v>1061.9</v>
      </c>
      <c r="AQ12" s="7">
        <f t="shared" si="13"/>
        <v>1274.27</v>
      </c>
    </row>
    <row r="13" spans="1:43" ht="11.25">
      <c r="A13" s="1">
        <f t="shared" si="0"/>
        <v>9</v>
      </c>
      <c r="B13" s="1">
        <f t="shared" si="15"/>
        <v>9</v>
      </c>
      <c r="C13" s="6">
        <v>688051902</v>
      </c>
      <c r="D13" s="6" t="s">
        <v>29</v>
      </c>
      <c r="E13" s="6"/>
      <c r="F13" s="21"/>
      <c r="G13" s="28">
        <f t="shared" si="14"/>
        <v>0</v>
      </c>
      <c r="H13" s="21" t="s">
        <v>15</v>
      </c>
      <c r="I13" s="21">
        <v>15.78</v>
      </c>
      <c r="J13" s="7">
        <f t="shared" si="1"/>
        <v>18.94</v>
      </c>
      <c r="K13" s="21" t="s">
        <v>15</v>
      </c>
      <c r="L13" s="21">
        <v>15.08</v>
      </c>
      <c r="M13" s="7">
        <f t="shared" si="2"/>
        <v>18.1</v>
      </c>
      <c r="N13" s="21" t="s">
        <v>15</v>
      </c>
      <c r="O13" s="21">
        <v>15.66</v>
      </c>
      <c r="P13" s="7">
        <f t="shared" si="3"/>
        <v>18.79</v>
      </c>
      <c r="Q13" s="21" t="s">
        <v>15</v>
      </c>
      <c r="R13" s="21">
        <v>15.66</v>
      </c>
      <c r="S13" s="7">
        <f t="shared" si="4"/>
        <v>18.79</v>
      </c>
      <c r="T13" s="21" t="s">
        <v>15</v>
      </c>
      <c r="U13" s="21">
        <v>15.36</v>
      </c>
      <c r="V13" s="7">
        <f t="shared" si="5"/>
        <v>18.43</v>
      </c>
      <c r="W13" s="21" t="s">
        <v>15</v>
      </c>
      <c r="X13" s="21">
        <v>15.9</v>
      </c>
      <c r="Y13" s="7">
        <f t="shared" si="6"/>
        <v>19.08</v>
      </c>
      <c r="Z13" s="21" t="s">
        <v>15</v>
      </c>
      <c r="AA13" s="21">
        <v>16.08</v>
      </c>
      <c r="AB13" s="7">
        <f t="shared" si="7"/>
        <v>19.3</v>
      </c>
      <c r="AC13" s="21" t="s">
        <v>15</v>
      </c>
      <c r="AD13" s="21">
        <v>15.24</v>
      </c>
      <c r="AE13" s="7">
        <f t="shared" si="8"/>
        <v>18.29</v>
      </c>
      <c r="AF13" s="21" t="s">
        <v>15</v>
      </c>
      <c r="AG13" s="21">
        <v>15.73</v>
      </c>
      <c r="AH13" s="7">
        <f t="shared" si="9"/>
        <v>18.88</v>
      </c>
      <c r="AI13" s="21" t="s">
        <v>15</v>
      </c>
      <c r="AJ13" s="21">
        <v>16.38</v>
      </c>
      <c r="AK13" s="7">
        <f t="shared" si="10"/>
        <v>19.66</v>
      </c>
      <c r="AL13" s="21" t="s">
        <v>15</v>
      </c>
      <c r="AM13" s="21"/>
      <c r="AN13" s="7">
        <f t="shared" si="11"/>
        <v>0</v>
      </c>
      <c r="AO13" s="7" t="s">
        <v>15</v>
      </c>
      <c r="AP13" s="7">
        <f t="shared" si="12"/>
        <v>156.86999999999998</v>
      </c>
      <c r="AQ13" s="7">
        <f t="shared" si="13"/>
        <v>188.26</v>
      </c>
    </row>
    <row r="14" spans="1:43" ht="11.25">
      <c r="A14" s="1">
        <f t="shared" si="0"/>
        <v>10</v>
      </c>
      <c r="B14" s="1">
        <f t="shared" si="15"/>
        <v>10</v>
      </c>
      <c r="C14" s="6">
        <v>689016727</v>
      </c>
      <c r="D14" s="6" t="s">
        <v>51</v>
      </c>
      <c r="E14" s="6"/>
      <c r="F14" s="21"/>
      <c r="G14" s="28">
        <f t="shared" si="14"/>
        <v>0</v>
      </c>
      <c r="H14" s="23" t="s">
        <v>18</v>
      </c>
      <c r="I14" s="21">
        <v>40</v>
      </c>
      <c r="J14" s="7">
        <f t="shared" si="1"/>
        <v>48</v>
      </c>
      <c r="K14" s="23" t="s">
        <v>18</v>
      </c>
      <c r="L14" s="21">
        <v>40.2</v>
      </c>
      <c r="M14" s="7">
        <f t="shared" si="2"/>
        <v>48.24</v>
      </c>
      <c r="N14" s="23" t="s">
        <v>18</v>
      </c>
      <c r="O14" s="21">
        <v>41.45</v>
      </c>
      <c r="P14" s="7">
        <f t="shared" si="3"/>
        <v>49.74</v>
      </c>
      <c r="Q14" s="23" t="s">
        <v>18</v>
      </c>
      <c r="R14" s="21">
        <v>40.01</v>
      </c>
      <c r="S14" s="7">
        <f t="shared" si="4"/>
        <v>48.01</v>
      </c>
      <c r="T14" s="23" t="s">
        <v>18</v>
      </c>
      <c r="U14" s="21">
        <v>42.77</v>
      </c>
      <c r="V14" s="7">
        <f t="shared" si="5"/>
        <v>51.32</v>
      </c>
      <c r="W14" s="23" t="s">
        <v>18</v>
      </c>
      <c r="X14" s="21">
        <v>76.06</v>
      </c>
      <c r="Y14" s="7">
        <f t="shared" si="6"/>
        <v>91.27</v>
      </c>
      <c r="Z14" s="23" t="s">
        <v>18</v>
      </c>
      <c r="AA14" s="21">
        <v>112.67</v>
      </c>
      <c r="AB14" s="7">
        <f t="shared" si="7"/>
        <v>135.2</v>
      </c>
      <c r="AC14" s="23" t="s">
        <v>18</v>
      </c>
      <c r="AD14" s="21">
        <v>47.41</v>
      </c>
      <c r="AE14" s="7">
        <f t="shared" si="8"/>
        <v>56.89</v>
      </c>
      <c r="AF14" s="23" t="s">
        <v>18</v>
      </c>
      <c r="AG14" s="21">
        <v>43.27</v>
      </c>
      <c r="AH14" s="7">
        <f t="shared" si="9"/>
        <v>51.92</v>
      </c>
      <c r="AI14" s="23" t="s">
        <v>18</v>
      </c>
      <c r="AJ14" s="21">
        <v>83.55</v>
      </c>
      <c r="AK14" s="7">
        <f t="shared" si="10"/>
        <v>100.26</v>
      </c>
      <c r="AL14" s="23" t="s">
        <v>18</v>
      </c>
      <c r="AM14" s="21"/>
      <c r="AN14" s="7">
        <f t="shared" si="11"/>
        <v>0</v>
      </c>
      <c r="AO14" s="13" t="s">
        <v>18</v>
      </c>
      <c r="AP14" s="7">
        <f t="shared" si="12"/>
        <v>567.39</v>
      </c>
      <c r="AQ14" s="7">
        <f t="shared" si="13"/>
        <v>680.8499999999999</v>
      </c>
    </row>
    <row r="15" spans="1:43" ht="11.25">
      <c r="A15" s="1">
        <f t="shared" si="0"/>
        <v>11</v>
      </c>
      <c r="B15" s="1">
        <f t="shared" si="15"/>
        <v>11</v>
      </c>
      <c r="C15" s="6">
        <v>608873007</v>
      </c>
      <c r="D15" s="6" t="s">
        <v>30</v>
      </c>
      <c r="E15" s="6"/>
      <c r="F15" s="21"/>
      <c r="G15" s="28">
        <f t="shared" si="14"/>
        <v>0</v>
      </c>
      <c r="H15" s="21" t="s">
        <v>13</v>
      </c>
      <c r="I15" s="21">
        <v>16.21</v>
      </c>
      <c r="J15" s="7">
        <f t="shared" si="1"/>
        <v>19.45</v>
      </c>
      <c r="K15" s="21" t="s">
        <v>13</v>
      </c>
      <c r="L15" s="21">
        <v>17.16</v>
      </c>
      <c r="M15" s="7">
        <f t="shared" si="2"/>
        <v>20.59</v>
      </c>
      <c r="N15" s="21" t="s">
        <v>13</v>
      </c>
      <c r="O15" s="21">
        <v>16.2</v>
      </c>
      <c r="P15" s="7">
        <f t="shared" si="3"/>
        <v>19.44</v>
      </c>
      <c r="Q15" s="21" t="s">
        <v>13</v>
      </c>
      <c r="R15" s="21">
        <v>16.26</v>
      </c>
      <c r="S15" s="7">
        <f t="shared" si="4"/>
        <v>19.51</v>
      </c>
      <c r="T15" s="21" t="s">
        <v>13</v>
      </c>
      <c r="U15" s="21">
        <v>16.8</v>
      </c>
      <c r="V15" s="7">
        <f t="shared" si="5"/>
        <v>20.16</v>
      </c>
      <c r="W15" s="21" t="s">
        <v>13</v>
      </c>
      <c r="X15" s="21">
        <v>15.18</v>
      </c>
      <c r="Y15" s="7">
        <f t="shared" si="6"/>
        <v>18.22</v>
      </c>
      <c r="Z15" s="21" t="s">
        <v>13</v>
      </c>
      <c r="AA15" s="21">
        <v>1164.05</v>
      </c>
      <c r="AB15" s="7">
        <f t="shared" si="7"/>
        <v>1396.86</v>
      </c>
      <c r="AC15" s="21" t="s">
        <v>13</v>
      </c>
      <c r="AD15" s="21">
        <v>98.52</v>
      </c>
      <c r="AE15" s="7">
        <f t="shared" si="8"/>
        <v>118.22</v>
      </c>
      <c r="AF15" s="21" t="s">
        <v>13</v>
      </c>
      <c r="AG15" s="21">
        <v>15.82</v>
      </c>
      <c r="AH15" s="7">
        <f t="shared" si="9"/>
        <v>18.98</v>
      </c>
      <c r="AI15" s="21" t="s">
        <v>13</v>
      </c>
      <c r="AJ15" s="21">
        <v>15.18</v>
      </c>
      <c r="AK15" s="7">
        <f t="shared" si="10"/>
        <v>18.22</v>
      </c>
      <c r="AL15" s="21" t="s">
        <v>13</v>
      </c>
      <c r="AM15" s="21"/>
      <c r="AN15" s="7">
        <f t="shared" si="11"/>
        <v>0</v>
      </c>
      <c r="AO15" s="7" t="s">
        <v>13</v>
      </c>
      <c r="AP15" s="7">
        <f t="shared" si="12"/>
        <v>1391.3799999999999</v>
      </c>
      <c r="AQ15" s="7">
        <f t="shared" si="13"/>
        <v>1669.65</v>
      </c>
    </row>
    <row r="16" spans="1:43" ht="11.25">
      <c r="A16" s="1">
        <f aca="true" t="shared" si="16" ref="A16:A31">ROW()-4</f>
        <v>12</v>
      </c>
      <c r="B16" s="1">
        <f t="shared" si="15"/>
        <v>12</v>
      </c>
      <c r="C16" s="24">
        <v>608873100</v>
      </c>
      <c r="D16" s="24" t="s">
        <v>31</v>
      </c>
      <c r="E16" s="24"/>
      <c r="F16" s="25"/>
      <c r="G16" s="29">
        <f t="shared" si="14"/>
        <v>0</v>
      </c>
      <c r="H16" s="25" t="s">
        <v>10</v>
      </c>
      <c r="I16" s="25">
        <v>15</v>
      </c>
      <c r="J16" s="26">
        <f t="shared" si="1"/>
        <v>18</v>
      </c>
      <c r="K16" s="25" t="s">
        <v>10</v>
      </c>
      <c r="L16" s="25">
        <v>15.06</v>
      </c>
      <c r="M16" s="26">
        <f t="shared" si="2"/>
        <v>18.07</v>
      </c>
      <c r="N16" s="25" t="s">
        <v>10</v>
      </c>
      <c r="O16" s="25">
        <v>15</v>
      </c>
      <c r="P16" s="26">
        <f t="shared" si="3"/>
        <v>18</v>
      </c>
      <c r="Q16" s="25" t="s">
        <v>10</v>
      </c>
      <c r="R16" s="25">
        <v>15</v>
      </c>
      <c r="S16" s="26">
        <f t="shared" si="4"/>
        <v>18</v>
      </c>
      <c r="T16" s="25" t="s">
        <v>10</v>
      </c>
      <c r="U16" s="25">
        <v>15</v>
      </c>
      <c r="V16" s="26">
        <f t="shared" si="5"/>
        <v>18</v>
      </c>
      <c r="W16" s="25" t="s">
        <v>10</v>
      </c>
      <c r="X16" s="25">
        <v>15</v>
      </c>
      <c r="Y16" s="26">
        <f t="shared" si="6"/>
        <v>18</v>
      </c>
      <c r="Z16" s="25" t="s">
        <v>10</v>
      </c>
      <c r="AA16" s="25">
        <v>15.18</v>
      </c>
      <c r="AB16" s="26">
        <f t="shared" si="7"/>
        <v>18.22</v>
      </c>
      <c r="AC16" s="25" t="s">
        <v>10</v>
      </c>
      <c r="AD16" s="25">
        <v>15</v>
      </c>
      <c r="AE16" s="26">
        <f t="shared" si="8"/>
        <v>18</v>
      </c>
      <c r="AF16" s="25" t="s">
        <v>10</v>
      </c>
      <c r="AG16" s="25">
        <v>15</v>
      </c>
      <c r="AH16" s="26">
        <f t="shared" si="9"/>
        <v>18</v>
      </c>
      <c r="AI16" s="25" t="s">
        <v>10</v>
      </c>
      <c r="AJ16" s="25">
        <v>15</v>
      </c>
      <c r="AK16" s="26">
        <f t="shared" si="10"/>
        <v>18</v>
      </c>
      <c r="AL16" s="25" t="s">
        <v>10</v>
      </c>
      <c r="AM16" s="25"/>
      <c r="AN16" s="26">
        <f t="shared" si="11"/>
        <v>0</v>
      </c>
      <c r="AO16" s="26" t="s">
        <v>10</v>
      </c>
      <c r="AP16" s="26">
        <f t="shared" si="12"/>
        <v>150.24</v>
      </c>
      <c r="AQ16" s="26">
        <f t="shared" si="13"/>
        <v>180.29</v>
      </c>
    </row>
    <row r="17" spans="1:43" ht="11.25">
      <c r="A17" s="1">
        <f t="shared" si="16"/>
        <v>13</v>
      </c>
      <c r="B17" s="1">
        <f t="shared" si="15"/>
        <v>13</v>
      </c>
      <c r="C17" s="24">
        <v>775234862</v>
      </c>
      <c r="D17" s="24" t="s">
        <v>33</v>
      </c>
      <c r="E17" s="24"/>
      <c r="F17" s="25"/>
      <c r="G17" s="29">
        <f t="shared" si="14"/>
        <v>0</v>
      </c>
      <c r="H17" s="25"/>
      <c r="I17" s="25"/>
      <c r="J17" s="26"/>
      <c r="K17" s="25"/>
      <c r="L17" s="25"/>
      <c r="M17" s="26"/>
      <c r="N17" s="25"/>
      <c r="O17" s="25"/>
      <c r="P17" s="26"/>
      <c r="Q17" s="25"/>
      <c r="R17" s="25"/>
      <c r="S17" s="26"/>
      <c r="T17" s="25"/>
      <c r="U17" s="25"/>
      <c r="V17" s="26"/>
      <c r="W17" s="25"/>
      <c r="X17" s="25"/>
      <c r="Y17" s="26"/>
      <c r="Z17" s="25"/>
      <c r="AA17" s="25"/>
      <c r="AB17" s="26"/>
      <c r="AC17" s="25"/>
      <c r="AD17" s="25"/>
      <c r="AE17" s="26"/>
      <c r="AF17" s="25"/>
      <c r="AG17" s="25"/>
      <c r="AH17" s="26"/>
      <c r="AI17" s="25"/>
      <c r="AJ17" s="25"/>
      <c r="AK17" s="26"/>
      <c r="AL17" s="25"/>
      <c r="AM17" s="25"/>
      <c r="AN17" s="26"/>
      <c r="AO17" s="26"/>
      <c r="AP17" s="26"/>
      <c r="AQ17" s="26"/>
    </row>
    <row r="18" spans="1:43" ht="11.25">
      <c r="A18" s="1">
        <f t="shared" si="16"/>
        <v>14</v>
      </c>
      <c r="B18" s="1">
        <f t="shared" si="15"/>
        <v>14</v>
      </c>
      <c r="C18" s="24">
        <v>775229677</v>
      </c>
      <c r="D18" s="24" t="s">
        <v>34</v>
      </c>
      <c r="E18" s="24"/>
      <c r="F18" s="25"/>
      <c r="G18" s="29">
        <f t="shared" si="14"/>
        <v>0</v>
      </c>
      <c r="H18" s="25"/>
      <c r="I18" s="25"/>
      <c r="J18" s="26"/>
      <c r="K18" s="25"/>
      <c r="L18" s="25"/>
      <c r="M18" s="26"/>
      <c r="N18" s="25"/>
      <c r="O18" s="25"/>
      <c r="P18" s="26"/>
      <c r="Q18" s="25"/>
      <c r="R18" s="25"/>
      <c r="S18" s="26"/>
      <c r="T18" s="25"/>
      <c r="U18" s="25"/>
      <c r="V18" s="26"/>
      <c r="W18" s="25"/>
      <c r="X18" s="25"/>
      <c r="Y18" s="26"/>
      <c r="Z18" s="25"/>
      <c r="AA18" s="25"/>
      <c r="AB18" s="26"/>
      <c r="AC18" s="25"/>
      <c r="AD18" s="25"/>
      <c r="AE18" s="26"/>
      <c r="AF18" s="25"/>
      <c r="AG18" s="25"/>
      <c r="AH18" s="26"/>
      <c r="AI18" s="25"/>
      <c r="AJ18" s="25"/>
      <c r="AK18" s="26"/>
      <c r="AL18" s="25"/>
      <c r="AM18" s="25"/>
      <c r="AN18" s="26"/>
      <c r="AO18" s="26"/>
      <c r="AP18" s="26"/>
      <c r="AQ18" s="26"/>
    </row>
    <row r="19" spans="1:43" ht="11.25">
      <c r="A19" s="1">
        <f t="shared" si="16"/>
        <v>15</v>
      </c>
      <c r="B19" s="1">
        <f t="shared" si="15"/>
        <v>15</v>
      </c>
      <c r="C19" s="24">
        <v>775274363</v>
      </c>
      <c r="D19" s="24" t="s">
        <v>35</v>
      </c>
      <c r="E19" s="24"/>
      <c r="F19" s="25"/>
      <c r="G19" s="29">
        <f t="shared" si="14"/>
        <v>0</v>
      </c>
      <c r="H19" s="25"/>
      <c r="I19" s="25"/>
      <c r="J19" s="26"/>
      <c r="K19" s="25"/>
      <c r="L19" s="25"/>
      <c r="M19" s="26"/>
      <c r="N19" s="25"/>
      <c r="O19" s="25"/>
      <c r="P19" s="26"/>
      <c r="Q19" s="25"/>
      <c r="R19" s="25"/>
      <c r="S19" s="26"/>
      <c r="T19" s="25"/>
      <c r="U19" s="25"/>
      <c r="V19" s="26"/>
      <c r="W19" s="25"/>
      <c r="X19" s="25"/>
      <c r="Y19" s="26"/>
      <c r="Z19" s="25"/>
      <c r="AA19" s="25"/>
      <c r="AB19" s="26"/>
      <c r="AC19" s="25"/>
      <c r="AD19" s="25"/>
      <c r="AE19" s="26"/>
      <c r="AF19" s="25"/>
      <c r="AG19" s="25"/>
      <c r="AH19" s="26"/>
      <c r="AI19" s="25"/>
      <c r="AJ19" s="25"/>
      <c r="AK19" s="26"/>
      <c r="AL19" s="25"/>
      <c r="AM19" s="25"/>
      <c r="AN19" s="26"/>
      <c r="AO19" s="26"/>
      <c r="AP19" s="26"/>
      <c r="AQ19" s="26"/>
    </row>
    <row r="20" spans="1:43" ht="11.25">
      <c r="A20" s="1">
        <f t="shared" si="16"/>
        <v>16</v>
      </c>
      <c r="B20" s="1">
        <f t="shared" si="15"/>
        <v>16</v>
      </c>
      <c r="C20" s="24">
        <v>775244740</v>
      </c>
      <c r="D20" s="24" t="s">
        <v>36</v>
      </c>
      <c r="E20" s="24"/>
      <c r="F20" s="25"/>
      <c r="G20" s="29">
        <f t="shared" si="14"/>
        <v>0</v>
      </c>
      <c r="H20" s="25"/>
      <c r="I20" s="25"/>
      <c r="J20" s="26"/>
      <c r="K20" s="25"/>
      <c r="L20" s="25"/>
      <c r="M20" s="26"/>
      <c r="N20" s="25"/>
      <c r="O20" s="25"/>
      <c r="P20" s="26"/>
      <c r="Q20" s="25"/>
      <c r="R20" s="25"/>
      <c r="S20" s="26"/>
      <c r="T20" s="25"/>
      <c r="U20" s="25"/>
      <c r="V20" s="26"/>
      <c r="W20" s="25"/>
      <c r="X20" s="25"/>
      <c r="Y20" s="26"/>
      <c r="Z20" s="25"/>
      <c r="AA20" s="25"/>
      <c r="AB20" s="26"/>
      <c r="AC20" s="25"/>
      <c r="AD20" s="25"/>
      <c r="AE20" s="26"/>
      <c r="AF20" s="25"/>
      <c r="AG20" s="25"/>
      <c r="AH20" s="26"/>
      <c r="AI20" s="25"/>
      <c r="AJ20" s="25"/>
      <c r="AK20" s="26"/>
      <c r="AL20" s="25"/>
      <c r="AM20" s="25"/>
      <c r="AN20" s="26"/>
      <c r="AO20" s="26"/>
      <c r="AP20" s="26"/>
      <c r="AQ20" s="26"/>
    </row>
    <row r="21" spans="1:43" ht="11.25">
      <c r="A21" s="1">
        <f t="shared" si="16"/>
        <v>17</v>
      </c>
      <c r="B21" s="1">
        <f t="shared" si="15"/>
        <v>17</v>
      </c>
      <c r="C21" s="24">
        <v>775254619</v>
      </c>
      <c r="D21" s="24" t="s">
        <v>37</v>
      </c>
      <c r="E21" s="24"/>
      <c r="F21" s="25"/>
      <c r="G21" s="29">
        <f t="shared" si="14"/>
        <v>0</v>
      </c>
      <c r="H21" s="25"/>
      <c r="I21" s="25"/>
      <c r="J21" s="26"/>
      <c r="K21" s="25"/>
      <c r="L21" s="25"/>
      <c r="M21" s="26"/>
      <c r="N21" s="25"/>
      <c r="O21" s="25"/>
      <c r="P21" s="26"/>
      <c r="Q21" s="25"/>
      <c r="R21" s="25"/>
      <c r="S21" s="26"/>
      <c r="T21" s="25"/>
      <c r="U21" s="25"/>
      <c r="V21" s="26"/>
      <c r="W21" s="25"/>
      <c r="X21" s="25"/>
      <c r="Y21" s="26"/>
      <c r="Z21" s="25"/>
      <c r="AA21" s="25"/>
      <c r="AB21" s="26"/>
      <c r="AC21" s="25"/>
      <c r="AD21" s="25"/>
      <c r="AE21" s="26"/>
      <c r="AF21" s="25"/>
      <c r="AG21" s="25"/>
      <c r="AH21" s="26"/>
      <c r="AI21" s="25"/>
      <c r="AJ21" s="25"/>
      <c r="AK21" s="26"/>
      <c r="AL21" s="25"/>
      <c r="AM21" s="25"/>
      <c r="AN21" s="26"/>
      <c r="AO21" s="26"/>
      <c r="AP21" s="26"/>
      <c r="AQ21" s="26"/>
    </row>
    <row r="22" spans="1:43" ht="11.25">
      <c r="A22" s="1">
        <f t="shared" si="16"/>
        <v>18</v>
      </c>
      <c r="B22" s="1">
        <f t="shared" si="15"/>
        <v>18</v>
      </c>
      <c r="C22" s="24">
        <v>775284364</v>
      </c>
      <c r="D22" s="24" t="s">
        <v>38</v>
      </c>
      <c r="E22" s="24"/>
      <c r="F22" s="25"/>
      <c r="G22" s="29">
        <f t="shared" si="14"/>
        <v>0</v>
      </c>
      <c r="H22" s="25"/>
      <c r="I22" s="25"/>
      <c r="J22" s="26"/>
      <c r="K22" s="25"/>
      <c r="L22" s="25"/>
      <c r="M22" s="26"/>
      <c r="N22" s="25"/>
      <c r="O22" s="25"/>
      <c r="P22" s="26"/>
      <c r="Q22" s="25"/>
      <c r="R22" s="25"/>
      <c r="S22" s="26"/>
      <c r="T22" s="25"/>
      <c r="U22" s="25"/>
      <c r="V22" s="26"/>
      <c r="W22" s="25"/>
      <c r="X22" s="25"/>
      <c r="Y22" s="26"/>
      <c r="Z22" s="25"/>
      <c r="AA22" s="25"/>
      <c r="AB22" s="26"/>
      <c r="AC22" s="25"/>
      <c r="AD22" s="25"/>
      <c r="AE22" s="26"/>
      <c r="AF22" s="25"/>
      <c r="AG22" s="25"/>
      <c r="AH22" s="26"/>
      <c r="AI22" s="25"/>
      <c r="AJ22" s="25"/>
      <c r="AK22" s="26"/>
      <c r="AL22" s="25"/>
      <c r="AM22" s="25"/>
      <c r="AN22" s="26"/>
      <c r="AO22" s="26"/>
      <c r="AP22" s="26"/>
      <c r="AQ22" s="26"/>
    </row>
    <row r="23" spans="1:43" ht="11.25">
      <c r="A23" s="1">
        <f t="shared" si="16"/>
        <v>19</v>
      </c>
      <c r="B23" s="1">
        <f t="shared" si="15"/>
        <v>19</v>
      </c>
      <c r="C23" s="24">
        <v>687908883</v>
      </c>
      <c r="D23" s="24" t="s">
        <v>39</v>
      </c>
      <c r="E23" s="24"/>
      <c r="F23" s="25"/>
      <c r="G23" s="29">
        <f t="shared" si="14"/>
        <v>0</v>
      </c>
      <c r="H23" s="25"/>
      <c r="I23" s="25"/>
      <c r="J23" s="26"/>
      <c r="K23" s="25"/>
      <c r="L23" s="25"/>
      <c r="M23" s="26"/>
      <c r="N23" s="25"/>
      <c r="O23" s="25"/>
      <c r="P23" s="26"/>
      <c r="Q23" s="25"/>
      <c r="R23" s="25"/>
      <c r="S23" s="26"/>
      <c r="T23" s="25"/>
      <c r="U23" s="25"/>
      <c r="V23" s="26"/>
      <c r="W23" s="25"/>
      <c r="X23" s="25"/>
      <c r="Y23" s="26"/>
      <c r="Z23" s="25"/>
      <c r="AA23" s="25"/>
      <c r="AB23" s="26"/>
      <c r="AC23" s="25"/>
      <c r="AD23" s="25"/>
      <c r="AE23" s="26"/>
      <c r="AF23" s="25"/>
      <c r="AG23" s="25"/>
      <c r="AH23" s="26"/>
      <c r="AI23" s="25"/>
      <c r="AJ23" s="25"/>
      <c r="AK23" s="26"/>
      <c r="AL23" s="25"/>
      <c r="AM23" s="25"/>
      <c r="AN23" s="26"/>
      <c r="AO23" s="26"/>
      <c r="AP23" s="26"/>
      <c r="AQ23" s="26"/>
    </row>
    <row r="24" spans="1:43" ht="11.25">
      <c r="A24" s="1">
        <f t="shared" si="16"/>
        <v>20</v>
      </c>
      <c r="B24" s="1">
        <f t="shared" si="15"/>
        <v>20</v>
      </c>
      <c r="C24" s="24">
        <v>614168312</v>
      </c>
      <c r="D24" s="24" t="s">
        <v>40</v>
      </c>
      <c r="E24" s="24"/>
      <c r="F24" s="25"/>
      <c r="G24" s="29">
        <f t="shared" si="14"/>
        <v>0</v>
      </c>
      <c r="H24" s="25"/>
      <c r="I24" s="25"/>
      <c r="J24" s="26"/>
      <c r="K24" s="25"/>
      <c r="L24" s="25"/>
      <c r="M24" s="26"/>
      <c r="N24" s="25"/>
      <c r="O24" s="25"/>
      <c r="P24" s="26"/>
      <c r="Q24" s="25"/>
      <c r="R24" s="25"/>
      <c r="S24" s="26"/>
      <c r="T24" s="25"/>
      <c r="U24" s="25"/>
      <c r="V24" s="26"/>
      <c r="W24" s="25"/>
      <c r="X24" s="25"/>
      <c r="Y24" s="26"/>
      <c r="Z24" s="25"/>
      <c r="AA24" s="25"/>
      <c r="AB24" s="26"/>
      <c r="AC24" s="25"/>
      <c r="AD24" s="25"/>
      <c r="AE24" s="26"/>
      <c r="AF24" s="25"/>
      <c r="AG24" s="25"/>
      <c r="AH24" s="26"/>
      <c r="AI24" s="25"/>
      <c r="AJ24" s="25"/>
      <c r="AK24" s="26"/>
      <c r="AL24" s="25"/>
      <c r="AM24" s="25"/>
      <c r="AN24" s="26"/>
      <c r="AO24" s="26"/>
      <c r="AP24" s="26"/>
      <c r="AQ24" s="26"/>
    </row>
    <row r="25" spans="1:43" ht="11.25">
      <c r="A25" s="1">
        <f t="shared" si="16"/>
        <v>21</v>
      </c>
      <c r="B25" s="1">
        <f t="shared" si="15"/>
        <v>21</v>
      </c>
      <c r="C25" s="24">
        <v>775217060</v>
      </c>
      <c r="D25" s="24" t="s">
        <v>41</v>
      </c>
      <c r="E25" s="24"/>
      <c r="F25" s="25"/>
      <c r="G25" s="29">
        <f t="shared" si="14"/>
        <v>0</v>
      </c>
      <c r="H25" s="25"/>
      <c r="I25" s="25"/>
      <c r="J25" s="26"/>
      <c r="K25" s="25"/>
      <c r="L25" s="25"/>
      <c r="M25" s="26"/>
      <c r="N25" s="25"/>
      <c r="O25" s="25"/>
      <c r="P25" s="26"/>
      <c r="Q25" s="25"/>
      <c r="R25" s="25"/>
      <c r="S25" s="26"/>
      <c r="T25" s="25"/>
      <c r="U25" s="25"/>
      <c r="V25" s="26"/>
      <c r="W25" s="25"/>
      <c r="X25" s="25"/>
      <c r="Y25" s="26"/>
      <c r="Z25" s="25"/>
      <c r="AA25" s="25"/>
      <c r="AB25" s="26"/>
      <c r="AC25" s="25"/>
      <c r="AD25" s="25"/>
      <c r="AE25" s="26"/>
      <c r="AF25" s="25"/>
      <c r="AG25" s="25"/>
      <c r="AH25" s="26"/>
      <c r="AI25" s="25"/>
      <c r="AJ25" s="25"/>
      <c r="AK25" s="26"/>
      <c r="AL25" s="25"/>
      <c r="AM25" s="25"/>
      <c r="AN25" s="26"/>
      <c r="AO25" s="26"/>
      <c r="AP25" s="26"/>
      <c r="AQ25" s="26"/>
    </row>
    <row r="26" spans="1:43" ht="11.25">
      <c r="A26" s="1">
        <f t="shared" si="16"/>
        <v>22</v>
      </c>
      <c r="B26" s="1">
        <f t="shared" si="15"/>
        <v>22</v>
      </c>
      <c r="C26" s="24">
        <v>775262372</v>
      </c>
      <c r="D26" s="24" t="s">
        <v>42</v>
      </c>
      <c r="E26" s="24"/>
      <c r="F26" s="25"/>
      <c r="G26" s="29">
        <f t="shared" si="14"/>
        <v>0</v>
      </c>
      <c r="H26" s="25"/>
      <c r="I26" s="25"/>
      <c r="J26" s="26"/>
      <c r="K26" s="25"/>
      <c r="L26" s="25"/>
      <c r="M26" s="26"/>
      <c r="N26" s="25"/>
      <c r="O26" s="25"/>
      <c r="P26" s="26"/>
      <c r="Q26" s="25"/>
      <c r="R26" s="25"/>
      <c r="S26" s="26"/>
      <c r="T26" s="25"/>
      <c r="U26" s="25"/>
      <c r="V26" s="26"/>
      <c r="W26" s="25"/>
      <c r="X26" s="25"/>
      <c r="Y26" s="26"/>
      <c r="Z26" s="25"/>
      <c r="AA26" s="25"/>
      <c r="AB26" s="26"/>
      <c r="AC26" s="25"/>
      <c r="AD26" s="25"/>
      <c r="AE26" s="26"/>
      <c r="AF26" s="25"/>
      <c r="AG26" s="25"/>
      <c r="AH26" s="26"/>
      <c r="AI26" s="25"/>
      <c r="AJ26" s="25"/>
      <c r="AK26" s="26"/>
      <c r="AL26" s="25"/>
      <c r="AM26" s="25"/>
      <c r="AN26" s="26"/>
      <c r="AO26" s="26"/>
      <c r="AP26" s="26"/>
      <c r="AQ26" s="26"/>
    </row>
    <row r="27" spans="1:43" ht="11.25">
      <c r="A27" s="1">
        <f t="shared" si="16"/>
        <v>23</v>
      </c>
      <c r="B27" s="1">
        <f t="shared" si="15"/>
        <v>23</v>
      </c>
      <c r="C27" s="24">
        <v>775234863</v>
      </c>
      <c r="D27" s="24" t="s">
        <v>43</v>
      </c>
      <c r="E27" s="24"/>
      <c r="F27" s="25"/>
      <c r="G27" s="29">
        <f t="shared" si="14"/>
        <v>0</v>
      </c>
      <c r="H27" s="25"/>
      <c r="I27" s="25"/>
      <c r="J27" s="26"/>
      <c r="K27" s="25"/>
      <c r="L27" s="25"/>
      <c r="M27" s="26"/>
      <c r="N27" s="25"/>
      <c r="O27" s="25"/>
      <c r="P27" s="26"/>
      <c r="Q27" s="25"/>
      <c r="R27" s="25"/>
      <c r="S27" s="26"/>
      <c r="T27" s="25"/>
      <c r="U27" s="25"/>
      <c r="V27" s="26"/>
      <c r="W27" s="25"/>
      <c r="X27" s="25"/>
      <c r="Y27" s="26"/>
      <c r="Z27" s="25"/>
      <c r="AA27" s="25"/>
      <c r="AB27" s="26"/>
      <c r="AC27" s="25"/>
      <c r="AD27" s="25"/>
      <c r="AE27" s="26"/>
      <c r="AF27" s="25"/>
      <c r="AG27" s="25"/>
      <c r="AH27" s="26"/>
      <c r="AI27" s="25"/>
      <c r="AJ27" s="25"/>
      <c r="AK27" s="26"/>
      <c r="AL27" s="25"/>
      <c r="AM27" s="25"/>
      <c r="AN27" s="26"/>
      <c r="AO27" s="26"/>
      <c r="AP27" s="26"/>
      <c r="AQ27" s="26"/>
    </row>
    <row r="28" spans="1:43" ht="11.25">
      <c r="A28" s="1">
        <f t="shared" si="16"/>
        <v>24</v>
      </c>
      <c r="B28" s="1">
        <f t="shared" si="15"/>
        <v>24</v>
      </c>
      <c r="C28" s="24">
        <v>775229678</v>
      </c>
      <c r="D28" s="24" t="s">
        <v>44</v>
      </c>
      <c r="E28" s="24"/>
      <c r="F28" s="25"/>
      <c r="G28" s="29">
        <f t="shared" si="14"/>
        <v>0</v>
      </c>
      <c r="H28" s="25"/>
      <c r="I28" s="25"/>
      <c r="J28" s="26"/>
      <c r="K28" s="25"/>
      <c r="L28" s="25"/>
      <c r="M28" s="26"/>
      <c r="N28" s="25"/>
      <c r="O28" s="25"/>
      <c r="P28" s="26"/>
      <c r="Q28" s="25"/>
      <c r="R28" s="25"/>
      <c r="S28" s="26"/>
      <c r="T28" s="25"/>
      <c r="U28" s="25"/>
      <c r="V28" s="26"/>
      <c r="W28" s="25"/>
      <c r="X28" s="25"/>
      <c r="Y28" s="26"/>
      <c r="Z28" s="25"/>
      <c r="AA28" s="25"/>
      <c r="AB28" s="26"/>
      <c r="AC28" s="25"/>
      <c r="AD28" s="25"/>
      <c r="AE28" s="26"/>
      <c r="AF28" s="25"/>
      <c r="AG28" s="25"/>
      <c r="AH28" s="26"/>
      <c r="AI28" s="25"/>
      <c r="AJ28" s="25"/>
      <c r="AK28" s="26"/>
      <c r="AL28" s="25"/>
      <c r="AM28" s="25"/>
      <c r="AN28" s="26"/>
      <c r="AO28" s="26"/>
      <c r="AP28" s="26"/>
      <c r="AQ28" s="26"/>
    </row>
    <row r="29" spans="1:43" ht="11.25">
      <c r="A29" s="1">
        <f t="shared" si="16"/>
        <v>25</v>
      </c>
      <c r="B29" s="1">
        <f t="shared" si="15"/>
        <v>25</v>
      </c>
      <c r="C29" s="24">
        <v>775274364</v>
      </c>
      <c r="D29" s="24" t="s">
        <v>45</v>
      </c>
      <c r="E29" s="24"/>
      <c r="F29" s="25"/>
      <c r="G29" s="29">
        <f t="shared" si="14"/>
        <v>0</v>
      </c>
      <c r="H29" s="25"/>
      <c r="I29" s="25"/>
      <c r="J29" s="26"/>
      <c r="K29" s="25"/>
      <c r="L29" s="25"/>
      <c r="M29" s="26"/>
      <c r="N29" s="25"/>
      <c r="O29" s="25"/>
      <c r="P29" s="26"/>
      <c r="Q29" s="25"/>
      <c r="R29" s="25"/>
      <c r="S29" s="26"/>
      <c r="T29" s="25"/>
      <c r="U29" s="25"/>
      <c r="V29" s="26"/>
      <c r="W29" s="25"/>
      <c r="X29" s="25"/>
      <c r="Y29" s="26"/>
      <c r="Z29" s="25"/>
      <c r="AA29" s="25"/>
      <c r="AB29" s="26"/>
      <c r="AC29" s="25"/>
      <c r="AD29" s="25"/>
      <c r="AE29" s="26"/>
      <c r="AF29" s="25"/>
      <c r="AG29" s="25"/>
      <c r="AH29" s="26"/>
      <c r="AI29" s="25"/>
      <c r="AJ29" s="25"/>
      <c r="AK29" s="26"/>
      <c r="AL29" s="25"/>
      <c r="AM29" s="25"/>
      <c r="AN29" s="26"/>
      <c r="AO29" s="26"/>
      <c r="AP29" s="26"/>
      <c r="AQ29" s="26"/>
    </row>
    <row r="30" spans="1:43" ht="11.25">
      <c r="A30" s="1">
        <f t="shared" si="16"/>
        <v>26</v>
      </c>
      <c r="B30" s="1">
        <f t="shared" si="15"/>
        <v>26</v>
      </c>
      <c r="C30" s="24">
        <v>775292486</v>
      </c>
      <c r="D30" s="24" t="s">
        <v>46</v>
      </c>
      <c r="E30" s="24"/>
      <c r="F30" s="25"/>
      <c r="G30" s="29">
        <f t="shared" si="14"/>
        <v>0</v>
      </c>
      <c r="H30" s="25"/>
      <c r="I30" s="25"/>
      <c r="J30" s="26"/>
      <c r="K30" s="25"/>
      <c r="L30" s="25"/>
      <c r="M30" s="26"/>
      <c r="N30" s="25"/>
      <c r="O30" s="25"/>
      <c r="P30" s="26"/>
      <c r="Q30" s="25"/>
      <c r="R30" s="25"/>
      <c r="S30" s="26"/>
      <c r="T30" s="25"/>
      <c r="U30" s="25"/>
      <c r="V30" s="26"/>
      <c r="W30" s="25"/>
      <c r="X30" s="25"/>
      <c r="Y30" s="26"/>
      <c r="Z30" s="25"/>
      <c r="AA30" s="25"/>
      <c r="AB30" s="26"/>
      <c r="AC30" s="25"/>
      <c r="AD30" s="25"/>
      <c r="AE30" s="26"/>
      <c r="AF30" s="25"/>
      <c r="AG30" s="25"/>
      <c r="AH30" s="26"/>
      <c r="AI30" s="25"/>
      <c r="AJ30" s="25"/>
      <c r="AK30" s="26"/>
      <c r="AL30" s="25"/>
      <c r="AM30" s="25"/>
      <c r="AN30" s="26"/>
      <c r="AO30" s="26"/>
      <c r="AP30" s="26"/>
      <c r="AQ30" s="26"/>
    </row>
    <row r="31" spans="1:43" ht="11.25">
      <c r="A31" s="1">
        <f t="shared" si="16"/>
        <v>27</v>
      </c>
      <c r="B31" s="1">
        <f t="shared" si="15"/>
        <v>27</v>
      </c>
      <c r="C31" s="11">
        <v>677407149</v>
      </c>
      <c r="D31" s="11" t="s">
        <v>47</v>
      </c>
      <c r="E31" s="11"/>
      <c r="F31" s="22"/>
      <c r="G31" s="30">
        <f t="shared" si="14"/>
        <v>0</v>
      </c>
      <c r="H31" s="22"/>
      <c r="I31" s="22">
        <v>15</v>
      </c>
      <c r="J31" s="12">
        <f>IF(ISBLANK(I31),0,ROUND(I31*120%,2))</f>
        <v>18</v>
      </c>
      <c r="K31" s="22" t="s">
        <v>10</v>
      </c>
      <c r="L31" s="22">
        <v>15.06</v>
      </c>
      <c r="M31" s="12">
        <f>IF(ISBLANK(L31),0,ROUND(L31*120%,2))</f>
        <v>18.07</v>
      </c>
      <c r="N31" s="22" t="s">
        <v>10</v>
      </c>
      <c r="O31" s="22">
        <v>15</v>
      </c>
      <c r="P31" s="12">
        <f>IF(ISBLANK(O31),0,ROUND(O31*120%,2))</f>
        <v>18</v>
      </c>
      <c r="Q31" s="22" t="s">
        <v>10</v>
      </c>
      <c r="R31" s="22">
        <v>15</v>
      </c>
      <c r="S31" s="12">
        <f>IF(ISBLANK(R31),0,ROUND(R31*120%,2))</f>
        <v>18</v>
      </c>
      <c r="T31" s="22" t="s">
        <v>10</v>
      </c>
      <c r="U31" s="22">
        <v>15</v>
      </c>
      <c r="V31" s="12">
        <f>IF(ISBLANK(U31),0,ROUND(U31*120%,2))</f>
        <v>18</v>
      </c>
      <c r="W31" s="22" t="s">
        <v>10</v>
      </c>
      <c r="X31" s="22">
        <v>15</v>
      </c>
      <c r="Y31" s="12">
        <f>IF(ISBLANK(X31),0,ROUND(X31*120%,2))</f>
        <v>18</v>
      </c>
      <c r="Z31" s="22" t="s">
        <v>10</v>
      </c>
      <c r="AA31" s="22">
        <v>15.18</v>
      </c>
      <c r="AB31" s="12">
        <f>IF(ISBLANK(AA31),0,ROUND(AA31*120%,2))</f>
        <v>18.22</v>
      </c>
      <c r="AC31" s="22" t="s">
        <v>10</v>
      </c>
      <c r="AD31" s="22">
        <v>15</v>
      </c>
      <c r="AE31" s="12">
        <f>IF(ISBLANK(AD31),0,ROUND(AD31*120%,2))</f>
        <v>18</v>
      </c>
      <c r="AF31" s="22" t="s">
        <v>10</v>
      </c>
      <c r="AG31" s="22">
        <v>15</v>
      </c>
      <c r="AH31" s="12">
        <f>IF(ISBLANK(AG31),0,ROUND(AG31*120%,2))</f>
        <v>18</v>
      </c>
      <c r="AI31" s="22" t="s">
        <v>10</v>
      </c>
      <c r="AJ31" s="22">
        <v>15</v>
      </c>
      <c r="AK31" s="12">
        <f>IF(ISBLANK(AJ31),0,ROUND(AJ31*120%,2))</f>
        <v>18</v>
      </c>
      <c r="AL31" s="22" t="s">
        <v>10</v>
      </c>
      <c r="AM31" s="22"/>
      <c r="AN31" s="12">
        <f>IF(ISBLANK(AM31),0,ROUND(AM31*120%,2))</f>
        <v>0</v>
      </c>
      <c r="AO31" s="12" t="s">
        <v>10</v>
      </c>
      <c r="AP31" s="12">
        <f>F31+I31+L31+O31+R31+U31+X31+AA31+AD31+AG31+AJ31+AM31</f>
        <v>150.24</v>
      </c>
      <c r="AQ31" s="12">
        <f>G31+J31+M31+P31+S31+V31+Y31+AB31+AE31+AH31+AK31+AN31</f>
        <v>180.29</v>
      </c>
    </row>
    <row r="32" spans="3:43" ht="11.25">
      <c r="C32" s="8" t="s">
        <v>4</v>
      </c>
      <c r="D32" s="8"/>
      <c r="E32" s="8"/>
      <c r="F32" s="9">
        <f>SUM(F5:F31)</f>
        <v>0</v>
      </c>
      <c r="G32" s="14">
        <f>SUM(G5:G31)</f>
        <v>0</v>
      </c>
      <c r="H32" s="9"/>
      <c r="I32" s="9">
        <f>SUM(I5:I31)</f>
        <v>798.6899999999999</v>
      </c>
      <c r="J32" s="14">
        <f>SUM(J5:J31)</f>
        <v>958.4300000000001</v>
      </c>
      <c r="K32" s="9"/>
      <c r="L32" s="9">
        <f>SUM(L5:L31)</f>
        <v>323.4800000000001</v>
      </c>
      <c r="M32" s="14">
        <f>SUM(M5:M31)</f>
        <v>388.17</v>
      </c>
      <c r="N32" s="9"/>
      <c r="O32" s="9">
        <f>SUM(O5:O31)</f>
        <v>236.60000000000002</v>
      </c>
      <c r="P32" s="14">
        <f>SUM(P5:P31)</f>
        <v>283.91999999999996</v>
      </c>
      <c r="Q32" s="9"/>
      <c r="R32" s="9">
        <f>SUM(R5:R31)</f>
        <v>232.97</v>
      </c>
      <c r="S32" s="14">
        <f>SUM(S5:S31)</f>
        <v>279.54999999999995</v>
      </c>
      <c r="T32" s="9"/>
      <c r="U32" s="9">
        <f>SUM(U5:U31)</f>
        <v>236.13000000000002</v>
      </c>
      <c r="V32" s="14">
        <f>SUM(V5:V31)</f>
        <v>283.34000000000003</v>
      </c>
      <c r="W32" s="9"/>
      <c r="X32" s="9">
        <f>SUM(X5:X31)</f>
        <v>268.74</v>
      </c>
      <c r="Y32" s="14">
        <f>SUM(Y5:Y31)</f>
        <v>322.49</v>
      </c>
      <c r="Z32" s="9"/>
      <c r="AA32" s="9">
        <f>SUM(AA5:AA31)</f>
        <v>2218.7</v>
      </c>
      <c r="AB32" s="14">
        <f>SUM(AB5:AB31)</f>
        <v>2662.4499999999994</v>
      </c>
      <c r="AC32" s="9"/>
      <c r="AD32" s="9">
        <f>SUM(AD5:AD31)</f>
        <v>500.52</v>
      </c>
      <c r="AE32" s="14">
        <f>SUM(AE5:AE31)</f>
        <v>600.61</v>
      </c>
      <c r="AF32" s="9"/>
      <c r="AG32" s="9">
        <f>SUM(AG5:AG31)</f>
        <v>275.06</v>
      </c>
      <c r="AH32" s="14">
        <f>SUM(AH5:AH31)</f>
        <v>330.06</v>
      </c>
      <c r="AI32" s="9"/>
      <c r="AJ32" s="9">
        <f>SUM(AJ5:AJ31)</f>
        <v>315.23</v>
      </c>
      <c r="AK32" s="14">
        <f>SUM(AK5:AK31)</f>
        <v>378.28</v>
      </c>
      <c r="AL32" s="9"/>
      <c r="AM32" s="9">
        <f>SUM(AM5:AM31)</f>
        <v>0</v>
      </c>
      <c r="AN32" s="14">
        <f>SUM(AN5:AN31)</f>
        <v>0</v>
      </c>
      <c r="AO32" s="9"/>
      <c r="AP32" s="9">
        <f>SUM(AP5:AP31)</f>
        <v>5406.119999999999</v>
      </c>
      <c r="AQ32" s="9">
        <f>SUM(AQ5:AQ31)</f>
        <v>6487.299999999999</v>
      </c>
    </row>
    <row r="33" spans="44:45" ht="11.25">
      <c r="AR33" s="31" t="s">
        <v>77</v>
      </c>
      <c r="AS33" s="31" t="s">
        <v>78</v>
      </c>
    </row>
    <row r="34" spans="44:45" ht="11.25">
      <c r="AR34" s="32" t="s">
        <v>18</v>
      </c>
      <c r="AS34" s="33" t="s">
        <v>52</v>
      </c>
    </row>
    <row r="35" spans="44:45" ht="11.25">
      <c r="AR35" s="34" t="s">
        <v>13</v>
      </c>
      <c r="AS35" s="35" t="s">
        <v>53</v>
      </c>
    </row>
    <row r="36" spans="44:45" ht="11.25">
      <c r="AR36" s="34" t="s">
        <v>16</v>
      </c>
      <c r="AS36" s="35" t="s">
        <v>54</v>
      </c>
    </row>
    <row r="37" spans="44:45" ht="11.25">
      <c r="AR37" s="34" t="s">
        <v>6</v>
      </c>
      <c r="AS37" s="35" t="s">
        <v>55</v>
      </c>
    </row>
    <row r="38" spans="44:45" ht="11.25">
      <c r="AR38" s="34" t="s">
        <v>10</v>
      </c>
      <c r="AS38" s="35" t="s">
        <v>56</v>
      </c>
    </row>
    <row r="39" spans="44:45" ht="11.25">
      <c r="AR39" s="34" t="s">
        <v>12</v>
      </c>
      <c r="AS39" s="35" t="s">
        <v>55</v>
      </c>
    </row>
    <row r="40" spans="42:45" ht="11.25">
      <c r="AP40" s="15"/>
      <c r="AR40" s="34" t="s">
        <v>9</v>
      </c>
      <c r="AS40" s="35" t="s">
        <v>57</v>
      </c>
    </row>
    <row r="41" spans="44:45" ht="11.25">
      <c r="AR41" s="34" t="s">
        <v>8</v>
      </c>
      <c r="AS41" s="35" t="s">
        <v>25</v>
      </c>
    </row>
    <row r="42" spans="44:45" ht="11.25">
      <c r="AR42" s="34" t="s">
        <v>14</v>
      </c>
      <c r="AS42" s="35" t="s">
        <v>58</v>
      </c>
    </row>
    <row r="43" spans="44:45" ht="11.25">
      <c r="AR43" s="34" t="s">
        <v>7</v>
      </c>
      <c r="AS43" s="35" t="s">
        <v>59</v>
      </c>
    </row>
    <row r="44" spans="44:45" ht="11.25">
      <c r="AR44" s="36" t="s">
        <v>22</v>
      </c>
      <c r="AS44" s="35" t="s">
        <v>60</v>
      </c>
    </row>
    <row r="45" spans="44:45" ht="11.25">
      <c r="AR45" s="35" t="s">
        <v>70</v>
      </c>
      <c r="AS45" s="35" t="s">
        <v>63</v>
      </c>
    </row>
    <row r="46" spans="44:45" ht="11.25">
      <c r="AR46" s="35" t="s">
        <v>71</v>
      </c>
      <c r="AS46" s="35" t="s">
        <v>64</v>
      </c>
    </row>
    <row r="47" spans="44:45" ht="11.25">
      <c r="AR47" s="35" t="s">
        <v>72</v>
      </c>
      <c r="AS47" s="35" t="s">
        <v>65</v>
      </c>
    </row>
    <row r="48" spans="44:45" ht="11.25">
      <c r="AR48" s="35" t="s">
        <v>73</v>
      </c>
      <c r="AS48" s="35" t="s">
        <v>66</v>
      </c>
    </row>
    <row r="49" spans="44:45" ht="11.25">
      <c r="AR49" s="35" t="s">
        <v>74</v>
      </c>
      <c r="AS49" s="35" t="s">
        <v>67</v>
      </c>
    </row>
    <row r="50" spans="44:45" ht="11.25">
      <c r="AR50" s="35" t="s">
        <v>75</v>
      </c>
      <c r="AS50" s="35" t="s">
        <v>68</v>
      </c>
    </row>
    <row r="51" spans="44:45" ht="11.25">
      <c r="AR51" s="34" t="s">
        <v>11</v>
      </c>
      <c r="AS51" s="35" t="s">
        <v>61</v>
      </c>
    </row>
    <row r="52" spans="44:45" ht="11.25">
      <c r="AR52" s="35" t="s">
        <v>76</v>
      </c>
      <c r="AS52" s="35" t="s">
        <v>69</v>
      </c>
    </row>
    <row r="53" spans="44:45" ht="11.25">
      <c r="AR53" s="37" t="s">
        <v>15</v>
      </c>
      <c r="AS53" s="37" t="s">
        <v>62</v>
      </c>
    </row>
  </sheetData>
  <sheetProtection selectLockedCells="1"/>
  <mergeCells count="43">
    <mergeCell ref="B3:B4"/>
    <mergeCell ref="E3:E4"/>
    <mergeCell ref="A3:A4"/>
    <mergeCell ref="R3:S3"/>
    <mergeCell ref="H3:H4"/>
    <mergeCell ref="K3:K4"/>
    <mergeCell ref="N3:N4"/>
    <mergeCell ref="D3:D4"/>
    <mergeCell ref="C1:AE1"/>
    <mergeCell ref="Q3:Q4"/>
    <mergeCell ref="O3:P3"/>
    <mergeCell ref="L3:M3"/>
    <mergeCell ref="I3:J3"/>
    <mergeCell ref="W3:W4"/>
    <mergeCell ref="Z3:Z4"/>
    <mergeCell ref="C3:C4"/>
    <mergeCell ref="F3:G3"/>
    <mergeCell ref="AA3:AB3"/>
    <mergeCell ref="X2:Z2"/>
    <mergeCell ref="X3:Y3"/>
    <mergeCell ref="U3:V3"/>
    <mergeCell ref="T3:T4"/>
    <mergeCell ref="AC3:AC4"/>
    <mergeCell ref="AP3:AQ3"/>
    <mergeCell ref="AM3:AN3"/>
    <mergeCell ref="AJ3:AK3"/>
    <mergeCell ref="AG3:AH3"/>
    <mergeCell ref="AO3:AO4"/>
    <mergeCell ref="F2:H2"/>
    <mergeCell ref="I2:K2"/>
    <mergeCell ref="L2:N2"/>
    <mergeCell ref="O2:Q2"/>
    <mergeCell ref="R2:T2"/>
    <mergeCell ref="U2:W2"/>
    <mergeCell ref="AA2:AC2"/>
    <mergeCell ref="AD2:AF2"/>
    <mergeCell ref="AG2:AI2"/>
    <mergeCell ref="AJ2:AL2"/>
    <mergeCell ref="AM2:AO2"/>
    <mergeCell ref="AL3:AL4"/>
    <mergeCell ref="AF3:AF4"/>
    <mergeCell ref="AD3:AE3"/>
    <mergeCell ref="AI3:AI4"/>
  </mergeCells>
  <dataValidations count="1">
    <dataValidation errorStyle="information" type="list" showInputMessage="1" showErrorMessage="1" error="Erreur" sqref="Q5:Q31 AF5:AF31 N5:N31 K5:K31 AL5:AL31 AC5:AC31 H5:H31 Z5:Z31 AI5:AI31 T5:T31 AO5:AO31 W5:W31">
      <formula1>Matr_Code</formula1>
    </dataValidation>
  </dataValidations>
  <printOptions horizontalCentered="1"/>
  <pageMargins left="0" right="0" top="0.984251968503937" bottom="0.984251968503937" header="0.5118110236220472" footer="0.5118110236220472"/>
  <pageSetup horizontalDpi="600" verticalDpi="600" orientation="portrait" paperSize="9" r:id="rId3"/>
  <headerFooter alignWithMargins="0">
    <oddHeader>&amp;L&amp;"Arial,Gras"LIGUE DE L'ENSEIGNEMENT 54</oddHeader>
    <oddFooter>&amp;L&amp;"Arial,Gras italique"&amp;8&amp;D - &amp;T&amp;C&amp;"Arial,Gras"&amp;8Page &amp;P de &amp;N&amp;R&amp;"Arial,Gras italique"&amp;8&amp;Z&amp;F - &amp;A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azerty</cp:lastModifiedBy>
  <cp:lastPrinted>2016-01-05T14:07:46Z</cp:lastPrinted>
  <dcterms:created xsi:type="dcterms:W3CDTF">2007-12-14T08:37:56Z</dcterms:created>
  <dcterms:modified xsi:type="dcterms:W3CDTF">2016-01-07T13:49:30Z</dcterms:modified>
  <cp:category/>
  <cp:version/>
  <cp:contentType/>
  <cp:contentStatus/>
</cp:coreProperties>
</file>