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8380" windowHeight="11895"/>
  </bookViews>
  <sheets>
    <sheet name="Feuil4" sheetId="1" r:id="rId1"/>
  </sheets>
  <externalReferences>
    <externalReference r:id="rId2"/>
    <externalReference r:id="rId3"/>
  </externalReferences>
  <definedNames>
    <definedName name="ANNEE">[1]Feuil6!$C$3:$C$35</definedName>
    <definedName name="ARRET">[1]Feuil6!$A$3:$A$11</definedName>
    <definedName name="fer">[2]recap!$H$3:$H$12</definedName>
  </definedNames>
  <calcPr calcId="145621"/>
</workbook>
</file>

<file path=xl/calcChain.xml><?xml version="1.0" encoding="utf-8"?>
<calcChain xmlns="http://schemas.openxmlformats.org/spreadsheetml/2006/main">
  <c r="C41" i="1" l="1"/>
  <c r="C40" i="1"/>
  <c r="C39" i="1"/>
  <c r="C38" i="1"/>
  <c r="C37" i="1"/>
  <c r="C36" i="1"/>
  <c r="C35" i="1"/>
  <c r="I34" i="1"/>
  <c r="J34" i="1" s="1"/>
  <c r="C34" i="1"/>
  <c r="I33" i="1"/>
  <c r="J33" i="1" s="1"/>
  <c r="C33" i="1"/>
  <c r="I32" i="1"/>
  <c r="J32" i="1" s="1"/>
  <c r="C32" i="1"/>
  <c r="J31" i="1"/>
  <c r="I31" i="1"/>
  <c r="C31" i="1"/>
  <c r="I30" i="1"/>
  <c r="J30" i="1" s="1"/>
  <c r="C30" i="1"/>
  <c r="I29" i="1"/>
  <c r="J29" i="1" s="1"/>
  <c r="C29" i="1"/>
  <c r="J28" i="1"/>
  <c r="I28" i="1"/>
  <c r="C28" i="1"/>
  <c r="J27" i="1"/>
  <c r="I27" i="1"/>
  <c r="C27" i="1"/>
  <c r="I26" i="1"/>
  <c r="J26" i="1" s="1"/>
  <c r="C26" i="1"/>
  <c r="I25" i="1"/>
  <c r="J25" i="1" s="1"/>
  <c r="C25" i="1"/>
  <c r="J24" i="1"/>
  <c r="I24" i="1"/>
  <c r="C24" i="1"/>
  <c r="J23" i="1"/>
  <c r="I23" i="1"/>
  <c r="C23" i="1"/>
  <c r="I22" i="1"/>
  <c r="J22" i="1" s="1"/>
  <c r="C22" i="1"/>
  <c r="I21" i="1"/>
  <c r="J21" i="1" s="1"/>
  <c r="C21" i="1"/>
  <c r="J20" i="1"/>
  <c r="I20" i="1"/>
  <c r="C20" i="1"/>
  <c r="P7" i="1"/>
  <c r="P6" i="1"/>
  <c r="N6" i="1" s="1"/>
  <c r="P5" i="1"/>
  <c r="N5" i="1"/>
  <c r="H5" i="1"/>
  <c r="D5" i="1"/>
</calcChain>
</file>

<file path=xl/sharedStrings.xml><?xml version="1.0" encoding="utf-8"?>
<sst xmlns="http://schemas.openxmlformats.org/spreadsheetml/2006/main" count="28" uniqueCount="28">
  <si>
    <t>SUIVI DES ARRETS DE TRAVAIL</t>
  </si>
  <si>
    <t>NOM</t>
  </si>
  <si>
    <t>PRENOM</t>
  </si>
  <si>
    <t>Date de
 naissance</t>
  </si>
  <si>
    <t>Âge</t>
  </si>
  <si>
    <t>ETP</t>
  </si>
  <si>
    <t>Fonction</t>
  </si>
  <si>
    <t>Date 
d'entrée</t>
  </si>
  <si>
    <t>Ancienneté</t>
  </si>
  <si>
    <t>SERVICES</t>
  </si>
  <si>
    <t>Initial ou 
Polongation</t>
  </si>
  <si>
    <t>Du</t>
  </si>
  <si>
    <t>Au</t>
  </si>
  <si>
    <t>Motif de l'arrêt</t>
  </si>
  <si>
    <t>Nb de jours
 de carence</t>
  </si>
  <si>
    <t>Coût de la carence</t>
  </si>
  <si>
    <t>Nb de jours ouvrés
sans les fériés</t>
  </si>
  <si>
    <t>DUPON</t>
  </si>
  <si>
    <t>Pierre</t>
  </si>
  <si>
    <t>SERVICE 1</t>
  </si>
  <si>
    <t>Initial</t>
  </si>
  <si>
    <t>Prolongation</t>
  </si>
  <si>
    <t>Calendrier</t>
  </si>
  <si>
    <t>Jours fériés</t>
  </si>
  <si>
    <t>Date 1</t>
  </si>
  <si>
    <t>Date 2</t>
  </si>
  <si>
    <t>Nb jours</t>
  </si>
  <si>
    <t>Nb jours bornés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</si>
</sst>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333333"/>
      <name val="Verdana"/>
      <family val="2"/>
    </font>
    <font>
      <sz val="10"/>
      <name val="Arial"/>
      <family val="2"/>
    </font>
    <font>
      <sz val="1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8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4" borderId="0" applyNumberFormat="0" applyBorder="0" applyAlignment="0" applyProtection="0"/>
    <xf numFmtId="0" fontId="1" fillId="5" borderId="0" applyNumberFormat="0" applyBorder="0" applyAlignment="0" applyProtection="0"/>
    <xf numFmtId="0" fontId="3" fillId="6" borderId="0" applyNumberFormat="0" applyBorder="0" applyAlignment="0" applyProtection="0"/>
    <xf numFmtId="0" fontId="5" fillId="0" borderId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7" borderId="0" xfId="0" applyFont="1" applyFill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4" fillId="0" borderId="0" xfId="0" applyFont="1"/>
    <xf numFmtId="0" fontId="1" fillId="8" borderId="0" xfId="4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6" borderId="0" xfId="5" applyAlignment="1">
      <alignment horizontal="center" vertical="center"/>
    </xf>
    <xf numFmtId="164" fontId="3" fillId="6" borderId="0" xfId="5" applyNumberFormat="1" applyAlignment="1">
      <alignment horizontal="center" vertical="center"/>
    </xf>
    <xf numFmtId="0" fontId="3" fillId="2" borderId="0" xfId="1" applyAlignment="1">
      <alignment horizontal="center" vertical="center"/>
    </xf>
    <xf numFmtId="0" fontId="3" fillId="4" borderId="0" xfId="3" applyAlignment="1">
      <alignment horizontal="center" vertical="center"/>
    </xf>
    <xf numFmtId="14" fontId="0" fillId="9" borderId="0" xfId="0" applyNumberFormat="1" applyFill="1" applyAlignment="1">
      <alignment horizontal="center" vertical="center"/>
    </xf>
    <xf numFmtId="164" fontId="0" fillId="9" borderId="0" xfId="0" applyNumberFormat="1" applyFill="1" applyAlignment="1">
      <alignment horizontal="center" vertical="center"/>
    </xf>
    <xf numFmtId="14" fontId="1" fillId="3" borderId="0" xfId="2" applyNumberFormat="1" applyAlignment="1">
      <alignment horizontal="center" vertical="center"/>
    </xf>
    <xf numFmtId="14" fontId="1" fillId="5" borderId="0" xfId="4" applyNumberFormat="1" applyAlignment="1">
      <alignment horizontal="center" vertical="center"/>
    </xf>
    <xf numFmtId="0" fontId="1" fillId="5" borderId="0" xfId="4" applyAlignment="1">
      <alignment horizontal="center" vertical="center"/>
    </xf>
    <xf numFmtId="164" fontId="0" fillId="10" borderId="0" xfId="0" applyNumberFormat="1" applyFill="1" applyAlignment="1">
      <alignment horizontal="center" vertical="center"/>
    </xf>
    <xf numFmtId="164" fontId="0" fillId="11" borderId="0" xfId="0" applyNumberFormat="1" applyFill="1" applyAlignment="1">
      <alignment horizontal="center" vertical="center"/>
    </xf>
  </cellXfs>
  <cellStyles count="7">
    <cellStyle name="20 % - Accent2" xfId="2" builtinId="34"/>
    <cellStyle name="20 % - Accent3" xfId="4" builtinId="38"/>
    <cellStyle name="Accent2" xfId="1" builtinId="33"/>
    <cellStyle name="Accent3" xfId="3" builtinId="37"/>
    <cellStyle name="Accent5" xfId="5" builtinId="45"/>
    <cellStyle name="Normal" xfId="0" builtinId="0"/>
    <cellStyle name="Normal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0</xdr:colOff>
      <xdr:row>10</xdr:row>
      <xdr:rowOff>0</xdr:rowOff>
    </xdr:from>
    <xdr:to>
      <xdr:col>31</xdr:col>
      <xdr:colOff>180975</xdr:colOff>
      <xdr:row>30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88225" y="2095500"/>
          <a:ext cx="5514975" cy="38481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UIVI%20DES%20ARRETS_Repons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65-704-ssic02\BFMM\DOCUME~1\131165\LOCALS~1\Temp\gestion%20horai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3"/>
      <sheetName val="Feuil4"/>
      <sheetName val="Feuil6"/>
      <sheetName val="Feuil1"/>
    </sheetNames>
    <sheetDataSet>
      <sheetData sheetId="0"/>
      <sheetData sheetId="1"/>
      <sheetData sheetId="2">
        <row r="3">
          <cell r="A3" t="str">
            <v>Accident de trajet</v>
          </cell>
          <cell r="C3">
            <v>2010</v>
          </cell>
        </row>
        <row r="4">
          <cell r="A4" t="str">
            <v>Accident du travail</v>
          </cell>
          <cell r="C4">
            <v>2011</v>
          </cell>
        </row>
        <row r="5">
          <cell r="A5" t="str">
            <v>Congé d'adoption</v>
          </cell>
          <cell r="C5">
            <v>2012</v>
          </cell>
        </row>
        <row r="6">
          <cell r="A6" t="str">
            <v>Congé maternité</v>
          </cell>
          <cell r="C6">
            <v>2013</v>
          </cell>
        </row>
        <row r="7">
          <cell r="A7" t="str">
            <v>Congé paternité</v>
          </cell>
          <cell r="C7">
            <v>2014</v>
          </cell>
        </row>
        <row r="8">
          <cell r="A8" t="str">
            <v>Congés évènements familiaux</v>
          </cell>
          <cell r="C8">
            <v>2015</v>
          </cell>
        </row>
        <row r="9">
          <cell r="A9" t="str">
            <v>Longue maladie</v>
          </cell>
          <cell r="C9">
            <v>2016</v>
          </cell>
        </row>
        <row r="10">
          <cell r="A10" t="str">
            <v>Maladie</v>
          </cell>
          <cell r="C10">
            <v>2017</v>
          </cell>
        </row>
        <row r="11">
          <cell r="A11" t="str">
            <v>Maladie Professionnelle</v>
          </cell>
          <cell r="C11">
            <v>2018</v>
          </cell>
        </row>
        <row r="12">
          <cell r="C12">
            <v>2019</v>
          </cell>
        </row>
        <row r="13">
          <cell r="C13">
            <v>2020</v>
          </cell>
        </row>
        <row r="14">
          <cell r="C14">
            <v>2021</v>
          </cell>
        </row>
        <row r="15">
          <cell r="C15">
            <v>2022</v>
          </cell>
        </row>
        <row r="16">
          <cell r="C16">
            <v>2023</v>
          </cell>
        </row>
        <row r="17">
          <cell r="C17">
            <v>2024</v>
          </cell>
        </row>
        <row r="18">
          <cell r="C18">
            <v>2025</v>
          </cell>
        </row>
        <row r="19">
          <cell r="C19">
            <v>2026</v>
          </cell>
        </row>
        <row r="20">
          <cell r="C20">
            <v>2027</v>
          </cell>
        </row>
        <row r="21">
          <cell r="C21">
            <v>2028</v>
          </cell>
        </row>
        <row r="22">
          <cell r="C22">
            <v>2029</v>
          </cell>
        </row>
        <row r="23">
          <cell r="C23">
            <v>2030</v>
          </cell>
        </row>
        <row r="24">
          <cell r="C24">
            <v>2031</v>
          </cell>
        </row>
        <row r="25">
          <cell r="C25">
            <v>2032</v>
          </cell>
        </row>
        <row r="26">
          <cell r="C26">
            <v>2033</v>
          </cell>
        </row>
        <row r="27">
          <cell r="C27">
            <v>2034</v>
          </cell>
        </row>
        <row r="28">
          <cell r="C28">
            <v>2035</v>
          </cell>
        </row>
        <row r="29">
          <cell r="C29">
            <v>2036</v>
          </cell>
        </row>
        <row r="30">
          <cell r="C30">
            <v>2037</v>
          </cell>
        </row>
        <row r="31">
          <cell r="C31">
            <v>2038</v>
          </cell>
        </row>
        <row r="32">
          <cell r="C32">
            <v>2039</v>
          </cell>
        </row>
        <row r="33">
          <cell r="C33">
            <v>2040</v>
          </cell>
        </row>
        <row r="34">
          <cell r="C34">
            <v>2041</v>
          </cell>
        </row>
        <row r="35">
          <cell r="C35">
            <v>2042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ap"/>
      <sheetName val="calendrier"/>
    </sheetNames>
    <sheetDataSet>
      <sheetData sheetId="0">
        <row r="3">
          <cell r="H3">
            <v>40544</v>
          </cell>
        </row>
        <row r="4">
          <cell r="H4">
            <v>40658</v>
          </cell>
        </row>
        <row r="5">
          <cell r="H5">
            <v>40664</v>
          </cell>
        </row>
        <row r="6">
          <cell r="H6">
            <v>40696</v>
          </cell>
        </row>
        <row r="7">
          <cell r="H7">
            <v>40707</v>
          </cell>
        </row>
        <row r="8">
          <cell r="H8">
            <v>40738</v>
          </cell>
        </row>
        <row r="9">
          <cell r="H9">
            <v>40770</v>
          </cell>
        </row>
        <row r="10">
          <cell r="H10">
            <v>40848</v>
          </cell>
        </row>
        <row r="11">
          <cell r="H11">
            <v>40858</v>
          </cell>
        </row>
        <row r="12">
          <cell r="H12">
            <v>40902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tabSelected="1" workbookViewId="0">
      <selection activeCell="H5" sqref="H5"/>
    </sheetView>
  </sheetViews>
  <sheetFormatPr baseColWidth="10" defaultRowHeight="15" x14ac:dyDescent="0.25"/>
  <cols>
    <col min="1" max="2" width="11.42578125" style="1"/>
    <col min="3" max="3" width="11.42578125" style="2"/>
    <col min="4" max="4" width="21.28515625" style="1" bestFit="1" customWidth="1"/>
    <col min="5" max="9" width="11.42578125" style="1"/>
    <col min="10" max="10" width="14.7109375" style="1" customWidth="1"/>
    <col min="11" max="12" width="11.42578125" style="1"/>
    <col min="13" max="13" width="19.5703125" style="1" customWidth="1"/>
    <col min="14" max="14" width="11.140625" style="1" bestFit="1" customWidth="1"/>
    <col min="15" max="15" width="11.140625" style="1" customWidth="1"/>
    <col min="16" max="16" width="17.7109375" style="1" bestFit="1" customWidth="1"/>
    <col min="17" max="16384" width="11.42578125" style="1"/>
  </cols>
  <sheetData>
    <row r="1" spans="1:16" x14ac:dyDescent="0.25">
      <c r="A1" s="1" t="s">
        <v>0</v>
      </c>
    </row>
    <row r="4" spans="1:16" ht="30" x14ac:dyDescent="0.25">
      <c r="A4" s="1" t="s">
        <v>1</v>
      </c>
      <c r="B4" s="1" t="s">
        <v>2</v>
      </c>
      <c r="C4" s="3" t="s">
        <v>3</v>
      </c>
      <c r="D4" s="1" t="s">
        <v>4</v>
      </c>
      <c r="E4" s="1" t="s">
        <v>5</v>
      </c>
      <c r="F4" s="1" t="s">
        <v>6</v>
      </c>
      <c r="G4" s="4" t="s">
        <v>7</v>
      </c>
      <c r="H4" s="1" t="s">
        <v>8</v>
      </c>
      <c r="I4" s="1" t="s">
        <v>9</v>
      </c>
      <c r="J4" s="4" t="s">
        <v>10</v>
      </c>
      <c r="K4" s="1" t="s">
        <v>11</v>
      </c>
      <c r="L4" s="1" t="s">
        <v>12</v>
      </c>
      <c r="M4" s="1" t="s">
        <v>13</v>
      </c>
      <c r="N4" s="4" t="s">
        <v>14</v>
      </c>
      <c r="O4" s="5" t="s">
        <v>15</v>
      </c>
      <c r="P4" s="4" t="s">
        <v>16</v>
      </c>
    </row>
    <row r="5" spans="1:16" x14ac:dyDescent="0.2">
      <c r="A5" s="1" t="s">
        <v>17</v>
      </c>
      <c r="B5" s="1" t="s">
        <v>18</v>
      </c>
      <c r="C5" s="2">
        <v>27289</v>
      </c>
      <c r="D5" s="1" t="str">
        <f ca="1">DATEDIF(C5,TODAY(),"y")&amp;IF(DATEDIF(C5,TODAY(),"y")&gt;1," ans, "," an, ")&amp;DATEDIF(C5,TODAY(),"ym")&amp;" mois, "&amp;DATEDIF(C5,TODAY(),"md")&amp;IF(DATEDIF(C5,TODAY(),"md")&gt;1," jours"," jour")</f>
        <v>41 ans, 2 mois, 23 jours</v>
      </c>
      <c r="G5" s="6">
        <v>40851</v>
      </c>
      <c r="H5" s="7">
        <f ca="1">IF(ISBLANK(G5),"",INT((TODAY()-G5)/365.25))</f>
        <v>4</v>
      </c>
      <c r="I5" s="1" t="s">
        <v>19</v>
      </c>
      <c r="J5" s="1" t="s">
        <v>20</v>
      </c>
      <c r="K5" s="2">
        <v>42310</v>
      </c>
      <c r="L5" s="2">
        <v>42323</v>
      </c>
      <c r="N5" s="8">
        <f>IF(P5&gt;3,3,P5)</f>
        <v>3</v>
      </c>
      <c r="O5" s="8"/>
      <c r="P5" s="1">
        <f>NETWORKDAYS(K5,L5,$E$20:$E$30)</f>
        <v>10</v>
      </c>
    </row>
    <row r="6" spans="1:16" x14ac:dyDescent="0.25">
      <c r="J6" s="1" t="s">
        <v>21</v>
      </c>
      <c r="K6" s="2">
        <v>42324</v>
      </c>
      <c r="L6" s="2">
        <v>42338</v>
      </c>
      <c r="N6" s="8">
        <f>IF(P6&gt;3,3,P6)</f>
        <v>3</v>
      </c>
      <c r="P6" s="1">
        <f t="shared" ref="P6:P7" si="0">NETWORKDAYS(K6,L6,$E$20:$E$30)</f>
        <v>11</v>
      </c>
    </row>
    <row r="7" spans="1:16" x14ac:dyDescent="0.25">
      <c r="K7" s="2">
        <v>42450</v>
      </c>
      <c r="L7" s="2">
        <v>42460</v>
      </c>
      <c r="P7" s="1">
        <f t="shared" si="0"/>
        <v>8</v>
      </c>
    </row>
    <row r="8" spans="1:16" x14ac:dyDescent="0.25">
      <c r="K8" s="2"/>
      <c r="L8" s="2"/>
    </row>
    <row r="9" spans="1:16" x14ac:dyDescent="0.25">
      <c r="K9" s="2"/>
      <c r="L9" s="2"/>
    </row>
    <row r="10" spans="1:16" x14ac:dyDescent="0.25">
      <c r="K10" s="2"/>
      <c r="L10" s="2"/>
    </row>
    <row r="11" spans="1:16" x14ac:dyDescent="0.25">
      <c r="K11" s="2"/>
      <c r="L11" s="2"/>
    </row>
    <row r="12" spans="1:16" x14ac:dyDescent="0.25">
      <c r="D12" s="9"/>
      <c r="K12" s="2"/>
      <c r="L12" s="2"/>
    </row>
    <row r="13" spans="1:16" x14ac:dyDescent="0.25">
      <c r="D13" s="9"/>
      <c r="K13" s="2"/>
      <c r="L13" s="2"/>
    </row>
    <row r="14" spans="1:16" x14ac:dyDescent="0.25">
      <c r="D14" s="9"/>
      <c r="K14" s="2"/>
      <c r="L14" s="2"/>
    </row>
    <row r="15" spans="1:16" x14ac:dyDescent="0.25">
      <c r="D15" s="9"/>
      <c r="K15" s="2"/>
      <c r="L15" s="2"/>
    </row>
    <row r="16" spans="1:16" x14ac:dyDescent="0.25">
      <c r="K16" s="2"/>
      <c r="L16" s="2"/>
    </row>
    <row r="17" spans="2:12" x14ac:dyDescent="0.25">
      <c r="K17" s="2"/>
      <c r="L17" s="2"/>
    </row>
    <row r="18" spans="2:12" x14ac:dyDescent="0.25">
      <c r="K18" s="2"/>
      <c r="L18" s="2"/>
    </row>
    <row r="19" spans="2:12" x14ac:dyDescent="0.25">
      <c r="B19" s="10" t="s">
        <v>22</v>
      </c>
      <c r="C19" s="11"/>
      <c r="E19" s="12" t="s">
        <v>23</v>
      </c>
      <c r="G19" s="13" t="s">
        <v>24</v>
      </c>
      <c r="H19" s="13" t="s">
        <v>25</v>
      </c>
      <c r="I19" s="13" t="s">
        <v>26</v>
      </c>
      <c r="J19" s="13" t="s">
        <v>27</v>
      </c>
      <c r="K19" s="2"/>
      <c r="L19" s="2"/>
    </row>
    <row r="20" spans="2:12" x14ac:dyDescent="0.25">
      <c r="B20" s="14">
        <v>42352</v>
      </c>
      <c r="C20" s="15" t="str">
        <f t="shared" ref="C20:C25" si="1">TEXT(B20,"jjjj")</f>
        <v>lundi</v>
      </c>
      <c r="E20" s="16">
        <v>42363</v>
      </c>
      <c r="G20" s="17">
        <v>42360</v>
      </c>
      <c r="H20" s="17">
        <v>42360</v>
      </c>
      <c r="I20" s="18">
        <f>NETWORKDAYS(G20,H20,$E$20:$E$21)</f>
        <v>1</v>
      </c>
      <c r="J20" s="18">
        <f>IF(I20&gt;3,3,I20)</f>
        <v>1</v>
      </c>
      <c r="K20" s="2"/>
      <c r="L20" s="2"/>
    </row>
    <row r="21" spans="2:12" x14ac:dyDescent="0.25">
      <c r="B21" s="14">
        <v>42353</v>
      </c>
      <c r="C21" s="15" t="str">
        <f t="shared" si="1"/>
        <v>mardi</v>
      </c>
      <c r="E21" s="16">
        <v>42370</v>
      </c>
      <c r="G21" s="17">
        <v>42360</v>
      </c>
      <c r="H21" s="17">
        <v>42361</v>
      </c>
      <c r="I21" s="18">
        <f t="shared" ref="I21" si="2">NETWORKDAYS(G21,H21,$E$20:$E$21)</f>
        <v>2</v>
      </c>
      <c r="J21" s="18">
        <f t="shared" ref="J21:J34" si="3">IF(I21&gt;3,3,I21)</f>
        <v>2</v>
      </c>
      <c r="K21" s="2"/>
      <c r="L21" s="2"/>
    </row>
    <row r="22" spans="2:12" x14ac:dyDescent="0.25">
      <c r="B22" s="14">
        <v>42354</v>
      </c>
      <c r="C22" s="15" t="str">
        <f t="shared" si="1"/>
        <v>mercredi</v>
      </c>
      <c r="E22" s="16">
        <v>42457</v>
      </c>
      <c r="G22" s="17">
        <v>42360</v>
      </c>
      <c r="H22" s="17">
        <v>42362</v>
      </c>
      <c r="I22" s="18">
        <f>NETWORKDAYS(G22,H22,$E$20:$E$21)</f>
        <v>3</v>
      </c>
      <c r="J22" s="18">
        <f t="shared" si="3"/>
        <v>3</v>
      </c>
      <c r="K22" s="2"/>
      <c r="L22" s="2"/>
    </row>
    <row r="23" spans="2:12" x14ac:dyDescent="0.25">
      <c r="B23" s="14">
        <v>42355</v>
      </c>
      <c r="C23" s="15" t="str">
        <f t="shared" si="1"/>
        <v>jeudi</v>
      </c>
      <c r="E23" s="16">
        <v>42495</v>
      </c>
      <c r="G23" s="17">
        <v>42360</v>
      </c>
      <c r="H23" s="17">
        <v>42363</v>
      </c>
      <c r="I23" s="18">
        <f t="shared" ref="I23:I34" si="4">NETWORKDAYS(G23,H23,$E$20:$E$21)</f>
        <v>3</v>
      </c>
      <c r="J23" s="18">
        <f t="shared" si="3"/>
        <v>3</v>
      </c>
      <c r="K23" s="2"/>
      <c r="L23" s="2"/>
    </row>
    <row r="24" spans="2:12" x14ac:dyDescent="0.25">
      <c r="B24" s="14">
        <v>42356</v>
      </c>
      <c r="C24" s="15" t="str">
        <f t="shared" si="1"/>
        <v>vendredi</v>
      </c>
      <c r="E24" s="16">
        <v>42498</v>
      </c>
      <c r="G24" s="17">
        <v>42360</v>
      </c>
      <c r="H24" s="17">
        <v>42364</v>
      </c>
      <c r="I24" s="18">
        <f t="shared" si="4"/>
        <v>3</v>
      </c>
      <c r="J24" s="18">
        <f t="shared" si="3"/>
        <v>3</v>
      </c>
      <c r="K24" s="2"/>
      <c r="L24" s="2"/>
    </row>
    <row r="25" spans="2:12" x14ac:dyDescent="0.25">
      <c r="B25" s="14">
        <v>42357</v>
      </c>
      <c r="C25" s="19" t="str">
        <f t="shared" si="1"/>
        <v>samedi</v>
      </c>
      <c r="E25" s="16">
        <v>42506</v>
      </c>
      <c r="G25" s="17">
        <v>42360</v>
      </c>
      <c r="H25" s="17">
        <v>42365</v>
      </c>
      <c r="I25" s="18">
        <f t="shared" si="4"/>
        <v>3</v>
      </c>
      <c r="J25" s="18">
        <f t="shared" si="3"/>
        <v>3</v>
      </c>
      <c r="K25" s="2"/>
      <c r="L25" s="2"/>
    </row>
    <row r="26" spans="2:12" x14ac:dyDescent="0.25">
      <c r="B26" s="14">
        <v>42358</v>
      </c>
      <c r="C26" s="19" t="str">
        <f>TEXT(B26,"jjjj")</f>
        <v>dimanche</v>
      </c>
      <c r="E26" s="16">
        <v>42565</v>
      </c>
      <c r="G26" s="17">
        <v>42360</v>
      </c>
      <c r="H26" s="17">
        <v>42366</v>
      </c>
      <c r="I26" s="18">
        <f t="shared" si="4"/>
        <v>4</v>
      </c>
      <c r="J26" s="18">
        <f t="shared" si="3"/>
        <v>3</v>
      </c>
      <c r="K26" s="2"/>
      <c r="L26" s="2"/>
    </row>
    <row r="27" spans="2:12" x14ac:dyDescent="0.25">
      <c r="B27" s="14">
        <v>42359</v>
      </c>
      <c r="C27" s="15" t="str">
        <f t="shared" ref="C27:C41" si="5">TEXT(B27,"jjjj")</f>
        <v>lundi</v>
      </c>
      <c r="E27" s="16">
        <v>42597</v>
      </c>
      <c r="G27" s="17">
        <v>42360</v>
      </c>
      <c r="H27" s="17">
        <v>42367</v>
      </c>
      <c r="I27" s="18">
        <f t="shared" si="4"/>
        <v>5</v>
      </c>
      <c r="J27" s="18">
        <f t="shared" si="3"/>
        <v>3</v>
      </c>
      <c r="K27" s="2"/>
      <c r="L27" s="2"/>
    </row>
    <row r="28" spans="2:12" x14ac:dyDescent="0.25">
      <c r="B28" s="14">
        <v>42360</v>
      </c>
      <c r="C28" s="15" t="str">
        <f t="shared" si="5"/>
        <v>mardi</v>
      </c>
      <c r="E28" s="16">
        <v>42675</v>
      </c>
      <c r="G28" s="17">
        <v>42360</v>
      </c>
      <c r="H28" s="17">
        <v>42368</v>
      </c>
      <c r="I28" s="18">
        <f t="shared" si="4"/>
        <v>6</v>
      </c>
      <c r="J28" s="18">
        <f t="shared" si="3"/>
        <v>3</v>
      </c>
      <c r="K28" s="2"/>
      <c r="L28" s="2"/>
    </row>
    <row r="29" spans="2:12" x14ac:dyDescent="0.25">
      <c r="B29" s="14">
        <v>42361</v>
      </c>
      <c r="C29" s="15" t="str">
        <f t="shared" si="5"/>
        <v>mercredi</v>
      </c>
      <c r="E29" s="16">
        <v>42685</v>
      </c>
      <c r="G29" s="17">
        <v>42360</v>
      </c>
      <c r="H29" s="17">
        <v>42369</v>
      </c>
      <c r="I29" s="18">
        <f t="shared" si="4"/>
        <v>7</v>
      </c>
      <c r="J29" s="18">
        <f t="shared" si="3"/>
        <v>3</v>
      </c>
      <c r="K29" s="2"/>
      <c r="L29" s="2"/>
    </row>
    <row r="30" spans="2:12" x14ac:dyDescent="0.25">
      <c r="B30" s="14">
        <v>42362</v>
      </c>
      <c r="C30" s="15" t="str">
        <f t="shared" si="5"/>
        <v>jeudi</v>
      </c>
      <c r="E30" s="16">
        <v>42729</v>
      </c>
      <c r="G30" s="17">
        <v>42360</v>
      </c>
      <c r="H30" s="17">
        <v>42370</v>
      </c>
      <c r="I30" s="18">
        <f t="shared" si="4"/>
        <v>7</v>
      </c>
      <c r="J30" s="18">
        <f t="shared" si="3"/>
        <v>3</v>
      </c>
      <c r="K30" s="2"/>
      <c r="L30" s="2"/>
    </row>
    <row r="31" spans="2:12" x14ac:dyDescent="0.25">
      <c r="B31" s="14">
        <v>42363</v>
      </c>
      <c r="C31" s="20" t="str">
        <f t="shared" si="5"/>
        <v>vendredi</v>
      </c>
      <c r="G31" s="17">
        <v>42360</v>
      </c>
      <c r="H31" s="17">
        <v>42371</v>
      </c>
      <c r="I31" s="18">
        <f t="shared" si="4"/>
        <v>7</v>
      </c>
      <c r="J31" s="18">
        <f t="shared" si="3"/>
        <v>3</v>
      </c>
      <c r="K31" s="2"/>
      <c r="L31" s="2"/>
    </row>
    <row r="32" spans="2:12" x14ac:dyDescent="0.25">
      <c r="B32" s="14">
        <v>42364</v>
      </c>
      <c r="C32" s="19" t="str">
        <f t="shared" si="5"/>
        <v>samedi</v>
      </c>
      <c r="G32" s="17">
        <v>42360</v>
      </c>
      <c r="H32" s="17">
        <v>42372</v>
      </c>
      <c r="I32" s="18">
        <f t="shared" si="4"/>
        <v>7</v>
      </c>
      <c r="J32" s="18">
        <f t="shared" si="3"/>
        <v>3</v>
      </c>
      <c r="K32" s="2"/>
      <c r="L32" s="2"/>
    </row>
    <row r="33" spans="2:12" x14ac:dyDescent="0.25">
      <c r="B33" s="14">
        <v>42365</v>
      </c>
      <c r="C33" s="19" t="str">
        <f t="shared" si="5"/>
        <v>dimanche</v>
      </c>
      <c r="G33" s="17">
        <v>42360</v>
      </c>
      <c r="H33" s="17">
        <v>42373</v>
      </c>
      <c r="I33" s="18">
        <f t="shared" si="4"/>
        <v>8</v>
      </c>
      <c r="J33" s="18">
        <f t="shared" si="3"/>
        <v>3</v>
      </c>
      <c r="K33" s="2"/>
      <c r="L33" s="2"/>
    </row>
    <row r="34" spans="2:12" x14ac:dyDescent="0.25">
      <c r="B34" s="14">
        <v>42366</v>
      </c>
      <c r="C34" s="15" t="str">
        <f t="shared" si="5"/>
        <v>lundi</v>
      </c>
      <c r="G34" s="17">
        <v>42360</v>
      </c>
      <c r="H34" s="17">
        <v>42374</v>
      </c>
      <c r="I34" s="18">
        <f t="shared" si="4"/>
        <v>9</v>
      </c>
      <c r="J34" s="18">
        <f t="shared" si="3"/>
        <v>3</v>
      </c>
      <c r="K34" s="2"/>
      <c r="L34" s="2"/>
    </row>
    <row r="35" spans="2:12" x14ac:dyDescent="0.25">
      <c r="B35" s="14">
        <v>42367</v>
      </c>
      <c r="C35" s="15" t="str">
        <f t="shared" si="5"/>
        <v>mardi</v>
      </c>
      <c r="K35" s="2"/>
      <c r="L35" s="2"/>
    </row>
    <row r="36" spans="2:12" x14ac:dyDescent="0.25">
      <c r="B36" s="14">
        <v>42368</v>
      </c>
      <c r="C36" s="15" t="str">
        <f t="shared" si="5"/>
        <v>mercredi</v>
      </c>
      <c r="K36" s="2"/>
      <c r="L36" s="2"/>
    </row>
    <row r="37" spans="2:12" x14ac:dyDescent="0.25">
      <c r="B37" s="14">
        <v>42369</v>
      </c>
      <c r="C37" s="15" t="str">
        <f t="shared" si="5"/>
        <v>jeudi</v>
      </c>
      <c r="K37" s="2"/>
      <c r="L37" s="2"/>
    </row>
    <row r="38" spans="2:12" x14ac:dyDescent="0.25">
      <c r="B38" s="14">
        <v>42370</v>
      </c>
      <c r="C38" s="20" t="str">
        <f t="shared" si="5"/>
        <v>vendredi</v>
      </c>
      <c r="K38" s="2"/>
      <c r="L38" s="2"/>
    </row>
    <row r="39" spans="2:12" x14ac:dyDescent="0.25">
      <c r="B39" s="14">
        <v>42371</v>
      </c>
      <c r="C39" s="19" t="str">
        <f t="shared" si="5"/>
        <v>samedi</v>
      </c>
    </row>
    <row r="40" spans="2:12" x14ac:dyDescent="0.25">
      <c r="B40" s="14">
        <v>42372</v>
      </c>
      <c r="C40" s="19" t="str">
        <f t="shared" si="5"/>
        <v>dimanche</v>
      </c>
    </row>
    <row r="41" spans="2:12" x14ac:dyDescent="0.25">
      <c r="B41" s="14">
        <v>42373</v>
      </c>
      <c r="C41" s="15" t="str">
        <f t="shared" si="5"/>
        <v>lundi</v>
      </c>
    </row>
  </sheetData>
  <dataValidations count="1">
    <dataValidation type="list" allowBlank="1" showInputMessage="1" showErrorMessage="1" sqref="M5:M200">
      <formula1>ARRET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Stéphanie Haury</dc:creator>
  <cp:lastModifiedBy>Stéphanie Haury</cp:lastModifiedBy>
  <dcterms:created xsi:type="dcterms:W3CDTF">2015-12-10T10:01:07Z</dcterms:created>
  <dcterms:modified xsi:type="dcterms:W3CDTF">2015-12-10T10:01:34Z</dcterms:modified>
</cp:coreProperties>
</file>