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corp\Desktop\Projet\"/>
    </mc:Choice>
  </mc:AlternateContent>
  <bookViews>
    <workbookView xWindow="0" yWindow="0" windowWidth="25050" windowHeight="123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0" i="1" l="1"/>
  <c r="M80" i="1" s="1"/>
  <c r="L63" i="1"/>
  <c r="J63" i="1"/>
  <c r="H63" i="1"/>
  <c r="F63" i="1"/>
  <c r="L61" i="1" s="1"/>
  <c r="M61" i="1" s="1"/>
  <c r="D63" i="1"/>
  <c r="L44" i="1"/>
  <c r="J44" i="1"/>
  <c r="H44" i="1"/>
  <c r="F44" i="1"/>
  <c r="D44" i="1"/>
  <c r="L42" i="1"/>
  <c r="M42" i="1" s="1"/>
  <c r="L25" i="1"/>
  <c r="J25" i="1"/>
  <c r="H25" i="1"/>
  <c r="F25" i="1"/>
  <c r="L23" i="1" s="1"/>
  <c r="M23" i="1" s="1"/>
  <c r="D25" i="1"/>
  <c r="B17" i="1"/>
  <c r="B16" i="1"/>
  <c r="B15" i="1"/>
  <c r="B14" i="1"/>
  <c r="B13" i="1"/>
  <c r="B12" i="1"/>
  <c r="B11" i="1"/>
  <c r="B10" i="1"/>
  <c r="B23" i="1" s="1"/>
  <c r="L6" i="1"/>
  <c r="J6" i="1"/>
  <c r="H6" i="1"/>
  <c r="L4" i="1" s="1"/>
  <c r="F6" i="1"/>
  <c r="D6" i="1"/>
  <c r="B6" i="1" l="1"/>
  <c r="M4" i="1"/>
  <c r="B7" i="1" s="1"/>
</calcChain>
</file>

<file path=xl/sharedStrings.xml><?xml version="1.0" encoding="utf-8"?>
<sst xmlns="http://schemas.openxmlformats.org/spreadsheetml/2006/main" count="236" uniqueCount="48">
  <si>
    <t>MOIS</t>
  </si>
  <si>
    <t xml:space="preserve">Heures supplémentaires </t>
  </si>
  <si>
    <t>Année</t>
  </si>
  <si>
    <t>NOM</t>
  </si>
  <si>
    <t>semaine 49</t>
  </si>
  <si>
    <t xml:space="preserve">Mardi </t>
  </si>
  <si>
    <t xml:space="preserve">Mercredi </t>
  </si>
  <si>
    <t xml:space="preserve">Jeudi </t>
  </si>
  <si>
    <t>Vendredi</t>
  </si>
  <si>
    <t>Total Heures /Mois</t>
  </si>
  <si>
    <t>Heures complementaires</t>
  </si>
  <si>
    <t>PROJETS</t>
  </si>
  <si>
    <t>Heure</t>
  </si>
  <si>
    <t>Arrivée</t>
  </si>
  <si>
    <t>Ile des sciences</t>
  </si>
  <si>
    <t>Diorren</t>
  </si>
  <si>
    <t>HITS</t>
  </si>
  <si>
    <t>DBOX</t>
  </si>
  <si>
    <t>Atelier</t>
  </si>
  <si>
    <t>Départ</t>
  </si>
  <si>
    <t>Véolia</t>
  </si>
  <si>
    <t>Sancerre</t>
  </si>
  <si>
    <t>Prospection</t>
  </si>
  <si>
    <t>Lundi</t>
  </si>
  <si>
    <t>mardi</t>
  </si>
  <si>
    <t>Mercredi</t>
  </si>
  <si>
    <t>Jeudi</t>
  </si>
  <si>
    <t>Novembre</t>
  </si>
  <si>
    <t>Maël Gorgé</t>
  </si>
  <si>
    <t>semaine 45</t>
  </si>
  <si>
    <t>H/semaine</t>
  </si>
  <si>
    <t xml:space="preserve">Lundi </t>
  </si>
  <si>
    <t>Diorren - Gradins</t>
  </si>
  <si>
    <t>Ile Des Sciences</t>
  </si>
  <si>
    <t>Atelier - Réunion</t>
  </si>
  <si>
    <t>Polymorph - Meuble tactile</t>
  </si>
  <si>
    <t>Angelina Ballerina</t>
  </si>
  <si>
    <t>Sancerre - Mono-écouteur</t>
  </si>
  <si>
    <t>Naver</t>
  </si>
  <si>
    <t>DBox</t>
  </si>
  <si>
    <t>semaine 46</t>
  </si>
  <si>
    <t>FERIE</t>
  </si>
  <si>
    <t>Ile des Sciences - Caisson effets</t>
  </si>
  <si>
    <t>Ile des Sciences</t>
  </si>
  <si>
    <t>semaine 47</t>
  </si>
  <si>
    <t>Ile des Sciences - Borne</t>
  </si>
  <si>
    <t>semaine 48</t>
  </si>
  <si>
    <t>D-Box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</si>
</sst>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C]mmm\-yy;@"/>
    <numFmt numFmtId="165" formatCode="[h]:mm:ss;@"/>
    <numFmt numFmtId="167" formatCode="dd/mm/yy;@"/>
    <numFmt numFmtId="168" formatCode="h:mm;@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5" fillId="2" borderId="4" xfId="0" applyFont="1" applyFill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1" fillId="0" borderId="5" xfId="0" applyFont="1" applyBorder="1"/>
    <xf numFmtId="0" fontId="4" fillId="2" borderId="6" xfId="0" applyFont="1" applyFill="1" applyBorder="1"/>
    <xf numFmtId="0" fontId="6" fillId="2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5" fontId="7" fillId="3" borderId="3" xfId="0" applyNumberFormat="1" applyFont="1" applyFill="1" applyBorder="1" applyAlignment="1"/>
    <xf numFmtId="0" fontId="2" fillId="5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7" fontId="7" fillId="5" borderId="10" xfId="0" applyNumberFormat="1" applyFont="1" applyFill="1" applyBorder="1" applyAlignment="1">
      <alignment horizontal="center"/>
    </xf>
    <xf numFmtId="168" fontId="9" fillId="6" borderId="11" xfId="0" applyNumberFormat="1" applyFont="1" applyFill="1" applyBorder="1" applyAlignment="1">
      <alignment horizontal="center"/>
    </xf>
    <xf numFmtId="168" fontId="9" fillId="6" borderId="12" xfId="0" applyNumberFormat="1" applyFont="1" applyFill="1" applyBorder="1" applyAlignment="1">
      <alignment horizontal="center"/>
    </xf>
    <xf numFmtId="0" fontId="4" fillId="2" borderId="13" xfId="0" applyFont="1" applyFill="1" applyBorder="1"/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165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14" xfId="0" applyFont="1" applyBorder="1"/>
    <xf numFmtId="168" fontId="0" fillId="0" borderId="15" xfId="0" applyNumberFormat="1" applyBorder="1"/>
    <xf numFmtId="0" fontId="11" fillId="0" borderId="16" xfId="0" applyFont="1" applyBorder="1"/>
    <xf numFmtId="0" fontId="11" fillId="0" borderId="17" xfId="0" applyFont="1" applyBorder="1"/>
    <xf numFmtId="0" fontId="11" fillId="0" borderId="4" xfId="0" applyFont="1" applyBorder="1"/>
    <xf numFmtId="20" fontId="0" fillId="8" borderId="0" xfId="0" applyNumberFormat="1" applyFont="1" applyFill="1" applyBorder="1" applyAlignment="1">
      <alignment horizontal="left"/>
    </xf>
    <xf numFmtId="165" fontId="8" fillId="8" borderId="0" xfId="0" applyNumberFormat="1" applyFont="1" applyFill="1" applyBorder="1" applyAlignment="1">
      <alignment horizontal="center"/>
    </xf>
    <xf numFmtId="0" fontId="0" fillId="9" borderId="0" xfId="0" applyFill="1"/>
    <xf numFmtId="165" fontId="8" fillId="9" borderId="0" xfId="0" applyNumberFormat="1" applyFont="1" applyFill="1" applyBorder="1" applyAlignment="1">
      <alignment horizontal="center"/>
    </xf>
    <xf numFmtId="0" fontId="0" fillId="5" borderId="0" xfId="0" applyFill="1"/>
    <xf numFmtId="165" fontId="8" fillId="5" borderId="0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20" fontId="0" fillId="0" borderId="7" xfId="0" applyNumberFormat="1" applyBorder="1" applyAlignment="1">
      <alignment horizontal="center"/>
    </xf>
    <xf numFmtId="20" fontId="0" fillId="10" borderId="0" xfId="0" applyNumberFormat="1" applyFill="1"/>
    <xf numFmtId="165" fontId="8" fillId="10" borderId="0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11" borderId="0" xfId="0" applyFill="1"/>
    <xf numFmtId="165" fontId="8" fillId="11" borderId="0" xfId="0" applyNumberFormat="1" applyFont="1" applyFill="1" applyBorder="1" applyAlignment="1">
      <alignment horizontal="center"/>
    </xf>
    <xf numFmtId="0" fontId="11" fillId="0" borderId="6" xfId="0" applyFont="1" applyBorder="1"/>
    <xf numFmtId="168" fontId="0" fillId="0" borderId="7" xfId="0" applyNumberFormat="1" applyBorder="1"/>
    <xf numFmtId="0" fontId="11" fillId="0" borderId="0" xfId="0" applyFont="1" applyBorder="1"/>
    <xf numFmtId="0" fontId="0" fillId="12" borderId="0" xfId="0" applyFill="1"/>
    <xf numFmtId="165" fontId="8" fillId="12" borderId="0" xfId="0" applyNumberFormat="1" applyFont="1" applyFill="1" applyBorder="1" applyAlignment="1">
      <alignment horizontal="center"/>
    </xf>
    <xf numFmtId="0" fontId="0" fillId="13" borderId="0" xfId="0" applyFill="1"/>
    <xf numFmtId="165" fontId="8" fillId="13" borderId="0" xfId="0" applyNumberFormat="1" applyFont="1" applyFill="1" applyBorder="1" applyAlignment="1">
      <alignment horizontal="center"/>
    </xf>
    <xf numFmtId="0" fontId="0" fillId="14" borderId="0" xfId="0" applyFill="1"/>
    <xf numFmtId="165" fontId="8" fillId="14" borderId="0" xfId="0" applyNumberFormat="1" applyFont="1" applyFill="1" applyBorder="1" applyAlignment="1">
      <alignment horizontal="center"/>
    </xf>
    <xf numFmtId="168" fontId="0" fillId="0" borderId="22" xfId="0" applyNumberFormat="1" applyBorder="1"/>
    <xf numFmtId="168" fontId="0" fillId="0" borderId="2" xfId="0" applyNumberFormat="1" applyBorder="1" applyAlignment="1">
      <alignment horizontal="right"/>
    </xf>
    <xf numFmtId="168" fontId="0" fillId="0" borderId="2" xfId="0" applyNumberFormat="1" applyBorder="1"/>
    <xf numFmtId="165" fontId="7" fillId="3" borderId="4" xfId="0" applyNumberFormat="1" applyFont="1" applyFill="1" applyBorder="1" applyAlignment="1">
      <alignment horizontal="center"/>
    </xf>
    <xf numFmtId="165" fontId="1" fillId="0" borderId="5" xfId="0" applyNumberFormat="1" applyFont="1" applyBorder="1"/>
    <xf numFmtId="0" fontId="0" fillId="7" borderId="1" xfId="0" applyFill="1" applyBorder="1" applyAlignment="1"/>
    <xf numFmtId="0" fontId="0" fillId="7" borderId="2" xfId="0" applyFill="1" applyBorder="1" applyAlignment="1"/>
    <xf numFmtId="0" fontId="0" fillId="7" borderId="3" xfId="0" applyFill="1" applyBorder="1" applyAlignment="1"/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0" xfId="0" applyBorder="1" applyAlignment="1">
      <alignment horizontal="left"/>
    </xf>
    <xf numFmtId="0" fontId="11" fillId="0" borderId="10" xfId="0" applyFont="1" applyBorder="1"/>
    <xf numFmtId="168" fontId="0" fillId="0" borderId="0" xfId="0" applyNumberFormat="1" applyBorder="1" applyAlignment="1">
      <alignment horizontal="right"/>
    </xf>
    <xf numFmtId="0" fontId="11" fillId="0" borderId="4" xfId="0" applyFont="1" applyBorder="1" applyAlignment="1">
      <alignment horizontal="left"/>
    </xf>
    <xf numFmtId="168" fontId="0" fillId="0" borderId="9" xfId="0" applyNumberFormat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3" xfId="0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8" fontId="0" fillId="0" borderId="17" xfId="0" applyNumberFormat="1" applyBorder="1"/>
    <xf numFmtId="0" fontId="11" fillId="0" borderId="23" xfId="0" applyFont="1" applyBorder="1"/>
    <xf numFmtId="0" fontId="11" fillId="0" borderId="1" xfId="0" applyFont="1" applyBorder="1"/>
    <xf numFmtId="168" fontId="0" fillId="0" borderId="4" xfId="0" applyNumberFormat="1" applyBorder="1"/>
    <xf numFmtId="0" fontId="0" fillId="0" borderId="0" xfId="0" applyAlignment="1">
      <alignment wrapText="1"/>
    </xf>
    <xf numFmtId="20" fontId="0" fillId="0" borderId="6" xfId="0" applyNumberFormat="1" applyBorder="1" applyAlignment="1">
      <alignment horizontal="center"/>
    </xf>
    <xf numFmtId="0" fontId="0" fillId="7" borderId="20" xfId="0" applyFill="1" applyBorder="1" applyAlignment="1">
      <alignment horizontal="center"/>
    </xf>
    <xf numFmtId="165" fontId="1" fillId="0" borderId="8" xfId="0" applyNumberFormat="1" applyFont="1" applyBorder="1"/>
    <xf numFmtId="0" fontId="0" fillId="0" borderId="9" xfId="0" applyBorder="1"/>
    <xf numFmtId="17" fontId="5" fillId="2" borderId="4" xfId="0" applyNumberFormat="1" applyFont="1" applyFill="1" applyBorder="1" applyAlignment="1">
      <alignment horizontal="center"/>
    </xf>
    <xf numFmtId="165" fontId="1" fillId="4" borderId="8" xfId="0" applyNumberFormat="1" applyFont="1" applyFill="1" applyBorder="1"/>
    <xf numFmtId="0" fontId="6" fillId="2" borderId="4" xfId="0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5" fontId="10" fillId="2" borderId="19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/>
    <xf numFmtId="0" fontId="0" fillId="9" borderId="18" xfId="0" applyFont="1" applyFill="1" applyBorder="1" applyAlignment="1">
      <alignment horizontal="left"/>
    </xf>
    <xf numFmtId="20" fontId="0" fillId="9" borderId="10" xfId="0" applyNumberFormat="1" applyFill="1" applyBorder="1" applyAlignment="1"/>
    <xf numFmtId="0" fontId="0" fillId="8" borderId="6" xfId="0" applyFill="1" applyBorder="1" applyAlignment="1">
      <alignment horizontal="center"/>
    </xf>
    <xf numFmtId="20" fontId="0" fillId="8" borderId="10" xfId="0" applyNumberFormat="1" applyFill="1" applyBorder="1" applyAlignment="1"/>
    <xf numFmtId="0" fontId="0" fillId="11" borderId="6" xfId="0" applyFill="1" applyBorder="1" applyAlignment="1">
      <alignment horizontal="center"/>
    </xf>
    <xf numFmtId="20" fontId="0" fillId="11" borderId="7" xfId="0" applyNumberFormat="1" applyFill="1" applyBorder="1" applyAlignment="1">
      <alignment horizontal="center"/>
    </xf>
    <xf numFmtId="20" fontId="0" fillId="9" borderId="7" xfId="0" applyNumberFormat="1" applyFill="1" applyBorder="1" applyAlignment="1">
      <alignment horizontal="center"/>
    </xf>
    <xf numFmtId="20" fontId="0" fillId="8" borderId="7" xfId="0" applyNumberFormat="1" applyFill="1" applyBorder="1" applyAlignment="1">
      <alignment horizontal="center"/>
    </xf>
    <xf numFmtId="0" fontId="0" fillId="12" borderId="10" xfId="0" applyFill="1" applyBorder="1"/>
    <xf numFmtId="20" fontId="0" fillId="12" borderId="7" xfId="0" applyNumberFormat="1" applyFill="1" applyBorder="1" applyAlignment="1">
      <alignment horizontal="center"/>
    </xf>
    <xf numFmtId="0" fontId="0" fillId="14" borderId="18" xfId="0" applyFill="1" applyBorder="1" applyAlignment="1">
      <alignment horizontal="left"/>
    </xf>
    <xf numFmtId="20" fontId="0" fillId="14" borderId="10" xfId="0" applyNumberFormat="1" applyFill="1" applyBorder="1" applyAlignment="1"/>
    <xf numFmtId="20" fontId="0" fillId="12" borderId="10" xfId="0" applyNumberFormat="1" applyFill="1" applyBorder="1" applyAlignment="1"/>
    <xf numFmtId="165" fontId="8" fillId="0" borderId="0" xfId="0" applyNumberFormat="1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20" fontId="0" fillId="13" borderId="7" xfId="0" applyNumberFormat="1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20" fontId="0" fillId="14" borderId="7" xfId="0" applyNumberForma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20" fontId="0" fillId="10" borderId="7" xfId="0" applyNumberForma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168" fontId="0" fillId="14" borderId="10" xfId="0" applyNumberFormat="1" applyFill="1" applyBorder="1" applyAlignment="1">
      <alignment horizontal="right"/>
    </xf>
    <xf numFmtId="20" fontId="0" fillId="14" borderId="10" xfId="0" applyNumberFormat="1" applyFill="1" applyBorder="1" applyAlignment="1">
      <alignment horizontal="right"/>
    </xf>
    <xf numFmtId="0" fontId="0" fillId="0" borderId="18" xfId="0" applyBorder="1" applyAlignment="1">
      <alignment horizontal="left"/>
    </xf>
    <xf numFmtId="20" fontId="0" fillId="0" borderId="10" xfId="0" applyNumberFormat="1" applyBorder="1" applyAlignment="1">
      <alignment horizontal="right"/>
    </xf>
    <xf numFmtId="0" fontId="0" fillId="9" borderId="18" xfId="0" applyFill="1" applyBorder="1" applyAlignment="1">
      <alignment horizontal="left"/>
    </xf>
    <xf numFmtId="20" fontId="0" fillId="9" borderId="10" xfId="0" applyNumberFormat="1" applyFill="1" applyBorder="1" applyAlignment="1">
      <alignment horizontal="right"/>
    </xf>
    <xf numFmtId="0" fontId="0" fillId="12" borderId="6" xfId="0" applyFill="1" applyBorder="1" applyAlignment="1">
      <alignment horizontal="center"/>
    </xf>
    <xf numFmtId="20" fontId="0" fillId="12" borderId="7" xfId="0" applyNumberFormat="1" applyFill="1" applyBorder="1" applyAlignment="1">
      <alignment horizontal="right"/>
    </xf>
    <xf numFmtId="20" fontId="0" fillId="0" borderId="7" xfId="0" applyNumberForma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14" borderId="18" xfId="0" applyFill="1" applyBorder="1" applyAlignment="1">
      <alignment horizontal="center"/>
    </xf>
    <xf numFmtId="168" fontId="0" fillId="14" borderId="10" xfId="0" applyNumberFormat="1" applyFill="1" applyBorder="1"/>
    <xf numFmtId="0" fontId="0" fillId="8" borderId="18" xfId="0" applyFill="1" applyBorder="1" applyAlignment="1">
      <alignment horizontal="left"/>
    </xf>
    <xf numFmtId="20" fontId="0" fillId="8" borderId="10" xfId="0" applyNumberForma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8" borderId="6" xfId="0" applyFill="1" applyBorder="1" applyAlignment="1">
      <alignment horizontal="left"/>
    </xf>
    <xf numFmtId="20" fontId="0" fillId="8" borderId="7" xfId="0" applyNumberFormat="1" applyFill="1" applyBorder="1" applyAlignment="1">
      <alignment horizontal="right"/>
    </xf>
    <xf numFmtId="20" fontId="0" fillId="9" borderId="1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20" fontId="0" fillId="5" borderId="10" xfId="0" applyNumberFormat="1" applyFill="1" applyBorder="1" applyAlignment="1">
      <alignment horizontal="center"/>
    </xf>
    <xf numFmtId="0" fontId="0" fillId="5" borderId="18" xfId="0" applyFill="1" applyBorder="1" applyAlignment="1">
      <alignment horizontal="left"/>
    </xf>
    <xf numFmtId="20" fontId="0" fillId="8" borderId="10" xfId="0" applyNumberForma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20" fontId="0" fillId="12" borderId="10" xfId="0" applyNumberFormat="1" applyFill="1" applyBorder="1" applyAlignment="1">
      <alignment horizontal="center"/>
    </xf>
    <xf numFmtId="20" fontId="0" fillId="5" borderId="7" xfId="0" applyNumberFormat="1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20" fontId="0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10" borderId="18" xfId="0" applyFill="1" applyBorder="1" applyAlignment="1">
      <alignment horizontal="center"/>
    </xf>
    <xf numFmtId="20" fontId="0" fillId="10" borderId="10" xfId="0" applyNumberFormat="1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20" fontId="0" fillId="9" borderId="7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workbookViewId="0">
      <selection activeCell="O10" sqref="O10"/>
    </sheetView>
  </sheetViews>
  <sheetFormatPr baseColWidth="10" defaultRowHeight="15" x14ac:dyDescent="0.25"/>
  <cols>
    <col min="1" max="1" width="20.85546875" bestFit="1" customWidth="1"/>
    <col min="3" max="3" width="25.42578125" bestFit="1" customWidth="1"/>
    <col min="4" max="4" width="6.42578125" bestFit="1" customWidth="1"/>
    <col min="5" max="5" width="25.42578125" bestFit="1" customWidth="1"/>
    <col min="7" max="7" width="25.42578125" bestFit="1" customWidth="1"/>
    <col min="9" max="9" width="29.28515625" bestFit="1" customWidth="1"/>
    <col min="11" max="11" width="29.28515625" bestFit="1" customWidth="1"/>
  </cols>
  <sheetData>
    <row r="1" spans="1:13" ht="21.75" thickBot="1" x14ac:dyDescent="0.4">
      <c r="B1" s="1"/>
      <c r="C1" s="2" t="s">
        <v>27</v>
      </c>
      <c r="D1" s="3"/>
      <c r="E1" s="3"/>
      <c r="F1" s="3"/>
      <c r="G1" s="3"/>
      <c r="H1" s="3"/>
      <c r="I1" s="3"/>
      <c r="J1" s="3"/>
      <c r="K1" s="3"/>
      <c r="L1" s="4"/>
    </row>
    <row r="2" spans="1:13" ht="21.75" thickBot="1" x14ac:dyDescent="0.4">
      <c r="A2" s="5" t="s">
        <v>0</v>
      </c>
      <c r="B2" s="92" t="s">
        <v>27</v>
      </c>
      <c r="C2" s="7"/>
      <c r="D2" s="7"/>
      <c r="E2" s="7"/>
      <c r="F2" s="7"/>
      <c r="G2" s="8"/>
      <c r="H2" s="7"/>
      <c r="I2" s="7"/>
      <c r="J2" s="7"/>
      <c r="K2" s="7"/>
      <c r="L2" s="7"/>
      <c r="M2" s="9" t="s">
        <v>1</v>
      </c>
    </row>
    <row r="3" spans="1:13" ht="21.75" thickBot="1" x14ac:dyDescent="0.4">
      <c r="A3" s="5" t="s">
        <v>2</v>
      </c>
      <c r="B3" s="6">
        <v>2015</v>
      </c>
      <c r="C3" s="7"/>
      <c r="D3" s="7"/>
      <c r="E3" s="7"/>
      <c r="F3" s="7"/>
      <c r="G3" s="8"/>
      <c r="H3" s="7"/>
      <c r="I3" s="7"/>
      <c r="J3" s="7"/>
      <c r="K3" s="7"/>
      <c r="L3" s="7"/>
    </row>
    <row r="4" spans="1:13" ht="16.5" thickBot="1" x14ac:dyDescent="0.3">
      <c r="A4" s="10" t="s">
        <v>3</v>
      </c>
      <c r="B4" s="11" t="s">
        <v>28</v>
      </c>
      <c r="C4" s="12" t="s">
        <v>29</v>
      </c>
      <c r="D4" s="13"/>
      <c r="E4" s="13"/>
      <c r="F4" s="13"/>
      <c r="G4" s="13"/>
      <c r="H4" s="13"/>
      <c r="I4" s="13"/>
      <c r="J4" s="13"/>
      <c r="K4" s="14"/>
      <c r="L4" s="15">
        <f>F6+H6+J6+L6+D6</f>
        <v>1.458333333333333</v>
      </c>
      <c r="M4" s="93">
        <f>L4-O2</f>
        <v>1.458333333333333</v>
      </c>
    </row>
    <row r="5" spans="1:13" ht="15.75" thickBot="1" x14ac:dyDescent="0.3">
      <c r="A5" s="5" t="s">
        <v>30</v>
      </c>
      <c r="B5" s="94">
        <v>35</v>
      </c>
      <c r="C5" s="16" t="s">
        <v>31</v>
      </c>
      <c r="D5" s="17"/>
      <c r="E5" s="16" t="s">
        <v>5</v>
      </c>
      <c r="F5" s="17"/>
      <c r="G5" s="16" t="s">
        <v>6</v>
      </c>
      <c r="H5" s="17"/>
      <c r="I5" s="16" t="s">
        <v>7</v>
      </c>
      <c r="J5" s="18"/>
      <c r="K5" s="16" t="s">
        <v>8</v>
      </c>
      <c r="L5" s="19"/>
    </row>
    <row r="6" spans="1:13" ht="16.5" thickBot="1" x14ac:dyDescent="0.3">
      <c r="A6" s="5" t="s">
        <v>9</v>
      </c>
      <c r="B6" s="95">
        <f>L4+L23+L42+L61+L80</f>
        <v>5.5416666666666661</v>
      </c>
      <c r="C6" s="20">
        <v>42310</v>
      </c>
      <c r="D6" s="21">
        <f>D10+D11+D12+D13+D17+D18+D19+D20</f>
        <v>0.29166666666666663</v>
      </c>
      <c r="E6" s="20">
        <v>42311</v>
      </c>
      <c r="F6" s="21">
        <f>F10+F11+F12+F13+F17+F18+F19+F20</f>
        <v>0.29166666666666669</v>
      </c>
      <c r="G6" s="20">
        <v>42312</v>
      </c>
      <c r="H6" s="21">
        <f>H10+H11+H12+H13+H17+H19+H18+H20</f>
        <v>0.29166666666666663</v>
      </c>
      <c r="I6" s="20">
        <v>42313</v>
      </c>
      <c r="J6" s="22">
        <f>J10+J11+J12+J13+J17+J18+J19+J20</f>
        <v>0.29166666666666669</v>
      </c>
      <c r="K6" s="20">
        <v>42314</v>
      </c>
      <c r="L6" s="22">
        <f>L10+L11+L12+L13+L17+L19+L18+L20</f>
        <v>0.29166666666666663</v>
      </c>
    </row>
    <row r="7" spans="1:13" ht="15.75" thickBot="1" x14ac:dyDescent="0.3">
      <c r="A7" s="23" t="s">
        <v>10</v>
      </c>
      <c r="B7" s="96">
        <f>M4+M23+M42+M61+M80</f>
        <v>5.5416666666666661</v>
      </c>
      <c r="C7" s="24"/>
      <c r="D7" s="25"/>
      <c r="E7" s="25"/>
      <c r="F7" s="25"/>
      <c r="G7" s="25"/>
      <c r="H7" s="25"/>
      <c r="I7" s="25"/>
      <c r="J7" s="25"/>
      <c r="K7" s="25"/>
      <c r="L7" s="26"/>
    </row>
    <row r="8" spans="1:13" ht="15.75" thickBot="1" x14ac:dyDescent="0.3">
      <c r="A8" s="97"/>
      <c r="B8" s="27"/>
      <c r="C8" s="28" t="s">
        <v>11</v>
      </c>
      <c r="D8" s="19" t="s">
        <v>12</v>
      </c>
      <c r="E8" s="28" t="s">
        <v>11</v>
      </c>
      <c r="F8" s="19" t="s">
        <v>12</v>
      </c>
      <c r="G8" s="29" t="s">
        <v>11</v>
      </c>
      <c r="H8" s="19" t="s">
        <v>12</v>
      </c>
      <c r="I8" s="29" t="s">
        <v>11</v>
      </c>
      <c r="J8" s="19" t="s">
        <v>12</v>
      </c>
      <c r="K8" s="29" t="s">
        <v>11</v>
      </c>
      <c r="L8" s="19" t="s">
        <v>12</v>
      </c>
    </row>
    <row r="9" spans="1:13" ht="15.75" thickBot="1" x14ac:dyDescent="0.3">
      <c r="A9" s="98"/>
      <c r="B9" s="27"/>
      <c r="C9" s="30" t="s">
        <v>13</v>
      </c>
      <c r="D9" s="31">
        <v>0.375</v>
      </c>
      <c r="E9" s="30" t="s">
        <v>13</v>
      </c>
      <c r="F9" s="31">
        <v>0.375</v>
      </c>
      <c r="G9" s="32" t="s">
        <v>13</v>
      </c>
      <c r="H9" s="31">
        <v>0.375</v>
      </c>
      <c r="I9" s="33" t="s">
        <v>13</v>
      </c>
      <c r="J9" s="31">
        <v>0.375</v>
      </c>
      <c r="K9" s="34" t="s">
        <v>13</v>
      </c>
      <c r="L9" s="31">
        <v>0.375</v>
      </c>
    </row>
    <row r="10" spans="1:13" ht="15.75" thickBot="1" x14ac:dyDescent="0.3">
      <c r="A10" s="35" t="s">
        <v>14</v>
      </c>
      <c r="B10" s="36">
        <f>D12+F10+J10+L11+D19+F17+D37+J38+L36+J48+L49+H55+J55+L55+D67+F75+L67+L74+D86</f>
        <v>1.5208333333333333</v>
      </c>
      <c r="C10" s="99" t="s">
        <v>32</v>
      </c>
      <c r="D10" s="100">
        <v>6.25E-2</v>
      </c>
      <c r="E10" s="101" t="s">
        <v>33</v>
      </c>
      <c r="F10" s="102">
        <v>0.14583333333333334</v>
      </c>
      <c r="G10" s="99" t="s">
        <v>32</v>
      </c>
      <c r="H10" s="100">
        <v>0.14583333333333334</v>
      </c>
      <c r="I10" s="101" t="s">
        <v>33</v>
      </c>
      <c r="J10" s="102">
        <v>4.1666666666666664E-2</v>
      </c>
      <c r="K10" s="99" t="s">
        <v>32</v>
      </c>
      <c r="L10" s="100">
        <v>4.1666666666666664E-2</v>
      </c>
    </row>
    <row r="11" spans="1:13" ht="15.75" thickBot="1" x14ac:dyDescent="0.3">
      <c r="A11" s="37" t="s">
        <v>15</v>
      </c>
      <c r="B11" s="38">
        <f>D10+D18+H10+H17+J11+J17+L10+L19+J29+L29+F36+J36+D48+D55+H50+D68+F67+H67+J67+H74+J75+L68+D87+D93</f>
        <v>1.7916666666666667</v>
      </c>
      <c r="C11" s="103" t="s">
        <v>34</v>
      </c>
      <c r="D11" s="104">
        <v>4.1666666666666664E-2</v>
      </c>
      <c r="E11" s="41"/>
      <c r="F11" s="44"/>
      <c r="G11" s="41"/>
      <c r="H11" s="44"/>
      <c r="I11" s="99" t="s">
        <v>32</v>
      </c>
      <c r="J11" s="105">
        <v>0.10416666666666667</v>
      </c>
      <c r="K11" s="101" t="s">
        <v>33</v>
      </c>
      <c r="L11" s="106">
        <v>6.25E-2</v>
      </c>
    </row>
    <row r="12" spans="1:13" x14ac:dyDescent="0.25">
      <c r="A12" s="39" t="s">
        <v>16</v>
      </c>
      <c r="B12" s="40">
        <f>F48+H48+H56+F68+F74+H75</f>
        <v>0.45833333333333343</v>
      </c>
      <c r="C12" s="101" t="s">
        <v>33</v>
      </c>
      <c r="D12" s="106">
        <v>4.1666666666666664E-2</v>
      </c>
      <c r="E12" s="41"/>
      <c r="F12" s="42"/>
      <c r="G12" s="43"/>
      <c r="H12" s="42"/>
      <c r="I12" s="43"/>
      <c r="J12" s="44"/>
      <c r="K12" s="107" t="s">
        <v>35</v>
      </c>
      <c r="L12" s="108">
        <v>4.1666666666666664E-2</v>
      </c>
    </row>
    <row r="13" spans="1:13" ht="15.75" thickBot="1" x14ac:dyDescent="0.3">
      <c r="A13" s="45" t="s">
        <v>17</v>
      </c>
      <c r="B13" s="46">
        <f>H19+J74</f>
        <v>0.14583333333333334</v>
      </c>
      <c r="C13" s="47"/>
      <c r="D13" s="48"/>
      <c r="E13" s="47"/>
      <c r="F13" s="48"/>
      <c r="G13" s="49"/>
      <c r="H13" s="48"/>
      <c r="I13" s="50"/>
      <c r="J13" s="48"/>
      <c r="K13" s="41"/>
      <c r="L13" s="48"/>
    </row>
    <row r="14" spans="1:13" ht="15.75" thickBot="1" x14ac:dyDescent="0.3">
      <c r="A14" s="51" t="s">
        <v>18</v>
      </c>
      <c r="B14" s="52">
        <f>D11+D69</f>
        <v>8.3333333333333329E-2</v>
      </c>
      <c r="C14" s="53" t="s">
        <v>19</v>
      </c>
      <c r="D14" s="54">
        <v>0.52083333333333337</v>
      </c>
      <c r="E14" s="53" t="s">
        <v>19</v>
      </c>
      <c r="F14" s="54">
        <v>0.52083333333333337</v>
      </c>
      <c r="G14" s="55" t="s">
        <v>19</v>
      </c>
      <c r="H14" s="54">
        <v>0.52083333333333337</v>
      </c>
      <c r="I14" s="34" t="s">
        <v>19</v>
      </c>
      <c r="J14" s="54">
        <v>0.52083333333333337</v>
      </c>
      <c r="K14" s="34" t="s">
        <v>19</v>
      </c>
      <c r="L14" s="54">
        <v>0.52083333333333337</v>
      </c>
    </row>
    <row r="15" spans="1:13" ht="15.75" thickBot="1" x14ac:dyDescent="0.3">
      <c r="A15" s="56" t="s">
        <v>20</v>
      </c>
      <c r="B15" s="57">
        <f>F18+J19+L12+L17+F30+J37+L30+D49+D56+F55+H49+L48+L56+D74</f>
        <v>1.1041666666666665</v>
      </c>
      <c r="C15" s="24"/>
      <c r="D15" s="25"/>
      <c r="E15" s="25"/>
      <c r="F15" s="25"/>
      <c r="G15" s="25"/>
      <c r="H15" s="25"/>
      <c r="I15" s="25"/>
      <c r="J15" s="25"/>
      <c r="K15" s="25"/>
      <c r="L15" s="26"/>
    </row>
    <row r="16" spans="1:13" ht="15.75" thickBot="1" x14ac:dyDescent="0.3">
      <c r="A16" s="58" t="s">
        <v>21</v>
      </c>
      <c r="B16" s="59">
        <f>H18+J18</f>
        <v>4.1666666666666664E-2</v>
      </c>
      <c r="C16" s="53" t="s">
        <v>13</v>
      </c>
      <c r="D16" s="54">
        <v>0.58333333333333337</v>
      </c>
      <c r="E16" s="53" t="s">
        <v>13</v>
      </c>
      <c r="F16" s="54">
        <v>0.58333333333333337</v>
      </c>
      <c r="G16" s="55" t="s">
        <v>13</v>
      </c>
      <c r="H16" s="54">
        <v>0.58333333333333337</v>
      </c>
      <c r="I16" s="55" t="s">
        <v>13</v>
      </c>
      <c r="J16" s="54">
        <v>0.58333333333333337</v>
      </c>
      <c r="K16" s="34" t="s">
        <v>13</v>
      </c>
      <c r="L16" s="54">
        <v>0.58333333333333337</v>
      </c>
    </row>
    <row r="17" spans="1:13" ht="15.75" thickBot="1" x14ac:dyDescent="0.3">
      <c r="A17" s="60" t="s">
        <v>22</v>
      </c>
      <c r="B17" s="61">
        <f>D17+L18+D29+D36+F29</f>
        <v>0.39583333333333337</v>
      </c>
      <c r="C17" s="109" t="s">
        <v>36</v>
      </c>
      <c r="D17" s="110">
        <v>4.1666666666666664E-2</v>
      </c>
      <c r="E17" s="101" t="s">
        <v>33</v>
      </c>
      <c r="F17" s="102">
        <v>6.25E-2</v>
      </c>
      <c r="G17" s="99" t="s">
        <v>32</v>
      </c>
      <c r="H17" s="100">
        <v>0.10416666666666667</v>
      </c>
      <c r="I17" s="99" t="s">
        <v>32</v>
      </c>
      <c r="J17" s="100">
        <v>6.25E-2</v>
      </c>
      <c r="K17" s="107" t="s">
        <v>35</v>
      </c>
      <c r="L17" s="111">
        <v>8.3333333333333329E-2</v>
      </c>
    </row>
    <row r="18" spans="1:13" ht="15.75" thickBot="1" x14ac:dyDescent="0.3">
      <c r="B18" s="112"/>
      <c r="C18" s="113" t="s">
        <v>32</v>
      </c>
      <c r="D18" s="105">
        <v>6.25E-2</v>
      </c>
      <c r="E18" s="107" t="s">
        <v>35</v>
      </c>
      <c r="F18" s="108">
        <v>8.3333333333333329E-2</v>
      </c>
      <c r="G18" s="114" t="s">
        <v>37</v>
      </c>
      <c r="H18" s="115">
        <v>2.0833333333333332E-2</v>
      </c>
      <c r="I18" s="114" t="s">
        <v>37</v>
      </c>
      <c r="J18" s="115">
        <v>2.0833333333333332E-2</v>
      </c>
      <c r="K18" s="116" t="s">
        <v>38</v>
      </c>
      <c r="L18" s="117">
        <v>2.0833333333333332E-2</v>
      </c>
    </row>
    <row r="19" spans="1:13" x14ac:dyDescent="0.25">
      <c r="B19" s="112"/>
      <c r="C19" s="101" t="s">
        <v>33</v>
      </c>
      <c r="D19" s="106">
        <v>4.1666666666666664E-2</v>
      </c>
      <c r="E19" s="41"/>
      <c r="F19" s="42"/>
      <c r="G19" s="118" t="s">
        <v>39</v>
      </c>
      <c r="H19" s="119">
        <v>2.0833333333333332E-2</v>
      </c>
      <c r="I19" s="107" t="s">
        <v>35</v>
      </c>
      <c r="J19" s="108">
        <v>6.25E-2</v>
      </c>
      <c r="K19" s="99" t="s">
        <v>32</v>
      </c>
      <c r="L19" s="105">
        <v>4.1666666666666664E-2</v>
      </c>
    </row>
    <row r="20" spans="1:13" ht="15.75" thickBot="1" x14ac:dyDescent="0.3">
      <c r="C20" s="47"/>
      <c r="D20" s="48"/>
      <c r="E20" s="47"/>
      <c r="F20" s="48"/>
      <c r="G20" s="49"/>
      <c r="H20" s="48"/>
      <c r="I20" s="50"/>
      <c r="J20" s="48"/>
      <c r="K20" s="49"/>
      <c r="L20" s="48"/>
    </row>
    <row r="21" spans="1:13" ht="15.75" thickBot="1" x14ac:dyDescent="0.3">
      <c r="B21" s="120"/>
      <c r="C21" s="34" t="s">
        <v>19</v>
      </c>
      <c r="D21" s="62">
        <v>0.72916666666666663</v>
      </c>
      <c r="E21" s="34" t="s">
        <v>19</v>
      </c>
      <c r="F21" s="63">
        <v>0.72916666666666663</v>
      </c>
      <c r="G21" s="34" t="s">
        <v>19</v>
      </c>
      <c r="H21" s="64">
        <v>0.72916666666666663</v>
      </c>
      <c r="I21" s="34" t="s">
        <v>19</v>
      </c>
      <c r="J21" s="64">
        <v>0.72916666666666663</v>
      </c>
      <c r="K21" s="34" t="s">
        <v>19</v>
      </c>
      <c r="L21" s="64">
        <v>0.72916666666666663</v>
      </c>
    </row>
    <row r="22" spans="1:13" ht="15.75" thickBot="1" x14ac:dyDescent="0.3">
      <c r="B22" s="120"/>
      <c r="C22" s="24"/>
      <c r="D22" s="25"/>
      <c r="E22" s="25"/>
      <c r="F22" s="25"/>
      <c r="G22" s="25"/>
      <c r="H22" s="25"/>
      <c r="I22" s="25"/>
      <c r="J22" s="25"/>
      <c r="K22" s="25"/>
      <c r="L22" s="26"/>
    </row>
    <row r="23" spans="1:13" ht="16.5" thickBot="1" x14ac:dyDescent="0.3">
      <c r="B23" s="112">
        <f>SUM(B10:B19)</f>
        <v>5.5416666666666661</v>
      </c>
      <c r="C23" s="12" t="s">
        <v>40</v>
      </c>
      <c r="D23" s="13"/>
      <c r="E23" s="13"/>
      <c r="F23" s="13"/>
      <c r="G23" s="13"/>
      <c r="H23" s="13"/>
      <c r="I23" s="13"/>
      <c r="J23" s="13"/>
      <c r="K23" s="13"/>
      <c r="L23" s="65">
        <f>D25+F25+H25+J25+L25</f>
        <v>1.1666666666666665</v>
      </c>
      <c r="M23" s="66">
        <f>L23-N23</f>
        <v>1.1666666666666665</v>
      </c>
    </row>
    <row r="24" spans="1:13" ht="15.75" thickBot="1" x14ac:dyDescent="0.3">
      <c r="B24" s="121"/>
      <c r="C24" s="16" t="s">
        <v>23</v>
      </c>
      <c r="D24" s="17"/>
      <c r="E24" s="16" t="s">
        <v>24</v>
      </c>
      <c r="F24" s="17"/>
      <c r="G24" s="16" t="s">
        <v>25</v>
      </c>
      <c r="H24" s="17"/>
      <c r="I24" s="16" t="s">
        <v>26</v>
      </c>
      <c r="J24" s="17"/>
      <c r="K24" s="16" t="s">
        <v>8</v>
      </c>
      <c r="L24" s="18"/>
    </row>
    <row r="25" spans="1:13" ht="16.5" thickBot="1" x14ac:dyDescent="0.3">
      <c r="C25" s="20">
        <v>42317</v>
      </c>
      <c r="D25" s="21">
        <f>D29+D30+D31+D32+D36+D37+D38+D39</f>
        <v>0.29166666666666669</v>
      </c>
      <c r="E25" s="20">
        <v>42318</v>
      </c>
      <c r="F25" s="21">
        <f>F29+F30+F31+F32+F36+F37+F38+F39</f>
        <v>0.29166666666666669</v>
      </c>
      <c r="G25" s="20">
        <v>42319</v>
      </c>
      <c r="H25" s="21">
        <f>H29+H30+H31+H32+H36+H37+H38+H39</f>
        <v>0</v>
      </c>
      <c r="I25" s="20">
        <v>42320</v>
      </c>
      <c r="J25" s="21">
        <f>J29+J30+J31+J32+J36+J38+J37+J39</f>
        <v>0.29166666666666663</v>
      </c>
      <c r="K25" s="20">
        <v>42321</v>
      </c>
      <c r="L25" s="22">
        <f>L29+L30+L31+L32+L36+L37+L38+L39</f>
        <v>0.29166666666666663</v>
      </c>
    </row>
    <row r="26" spans="1:13" ht="15.75" thickBot="1" x14ac:dyDescent="0.3">
      <c r="C26" s="67"/>
      <c r="D26" s="68"/>
      <c r="E26" s="68"/>
      <c r="F26" s="68"/>
      <c r="G26" s="68"/>
      <c r="H26" s="68"/>
      <c r="I26" s="68"/>
      <c r="J26" s="68"/>
      <c r="K26" s="68"/>
      <c r="L26" s="69"/>
    </row>
    <row r="27" spans="1:13" ht="15.75" thickBot="1" x14ac:dyDescent="0.3">
      <c r="C27" s="28" t="s">
        <v>11</v>
      </c>
      <c r="D27" s="19" t="s">
        <v>12</v>
      </c>
      <c r="E27" s="28" t="s">
        <v>11</v>
      </c>
      <c r="F27" s="19" t="s">
        <v>12</v>
      </c>
      <c r="G27" s="28" t="s">
        <v>11</v>
      </c>
      <c r="H27" s="19" t="s">
        <v>12</v>
      </c>
      <c r="I27" s="28" t="s">
        <v>11</v>
      </c>
      <c r="J27" s="19" t="s">
        <v>12</v>
      </c>
      <c r="K27" s="28" t="s">
        <v>11</v>
      </c>
      <c r="L27" s="19" t="s">
        <v>12</v>
      </c>
    </row>
    <row r="28" spans="1:13" ht="15.75" thickBot="1" x14ac:dyDescent="0.3">
      <c r="C28" s="30" t="s">
        <v>13</v>
      </c>
      <c r="D28" s="31">
        <v>0.375</v>
      </c>
      <c r="E28" s="30" t="s">
        <v>13</v>
      </c>
      <c r="F28" s="31">
        <v>0.375</v>
      </c>
      <c r="G28" s="32" t="s">
        <v>13</v>
      </c>
      <c r="H28" s="31">
        <v>0.375</v>
      </c>
      <c r="I28" s="33" t="s">
        <v>13</v>
      </c>
      <c r="J28" s="31">
        <v>0.375</v>
      </c>
      <c r="K28" s="34" t="s">
        <v>13</v>
      </c>
      <c r="L28" s="31">
        <v>0.375</v>
      </c>
    </row>
    <row r="29" spans="1:13" ht="15.75" thickBot="1" x14ac:dyDescent="0.3">
      <c r="C29" s="116" t="s">
        <v>38</v>
      </c>
      <c r="D29" s="122">
        <v>0.14583333333333334</v>
      </c>
      <c r="E29" s="109" t="s">
        <v>38</v>
      </c>
      <c r="F29" s="123">
        <v>0.10416666666666667</v>
      </c>
      <c r="G29" s="124" t="s">
        <v>41</v>
      </c>
      <c r="H29" s="125"/>
      <c r="I29" s="126" t="s">
        <v>15</v>
      </c>
      <c r="J29" s="127">
        <v>0.14583333333333334</v>
      </c>
      <c r="K29" s="126" t="s">
        <v>15</v>
      </c>
      <c r="L29" s="127">
        <v>6.25E-2</v>
      </c>
    </row>
    <row r="30" spans="1:13" x14ac:dyDescent="0.25">
      <c r="C30" s="41"/>
      <c r="D30" s="44"/>
      <c r="E30" s="128" t="s">
        <v>35</v>
      </c>
      <c r="F30" s="129">
        <v>4.1666666666666664E-2</v>
      </c>
      <c r="G30" s="41"/>
      <c r="H30" s="130"/>
      <c r="I30" s="43"/>
      <c r="J30" s="130"/>
      <c r="K30" s="107" t="s">
        <v>35</v>
      </c>
      <c r="L30" s="129">
        <v>8.3333333333333329E-2</v>
      </c>
    </row>
    <row r="31" spans="1:13" x14ac:dyDescent="0.25">
      <c r="C31" s="41"/>
      <c r="D31" s="44"/>
      <c r="E31" s="41"/>
      <c r="F31" s="130"/>
      <c r="G31" s="42"/>
      <c r="H31" s="130"/>
      <c r="I31" s="131"/>
      <c r="J31" s="132"/>
      <c r="K31" s="131"/>
      <c r="L31" s="130"/>
    </row>
    <row r="32" spans="1:13" ht="15.75" thickBot="1" x14ac:dyDescent="0.3">
      <c r="C32" s="42"/>
      <c r="D32" s="48"/>
      <c r="E32" s="49"/>
      <c r="F32" s="70"/>
      <c r="G32" s="71"/>
      <c r="H32" s="70"/>
      <c r="I32" s="72"/>
      <c r="J32" s="70"/>
      <c r="K32" s="73"/>
      <c r="L32" s="70"/>
    </row>
    <row r="33" spans="1:13" ht="15.75" thickBot="1" x14ac:dyDescent="0.3">
      <c r="C33" s="74" t="s">
        <v>19</v>
      </c>
      <c r="D33" s="62">
        <v>0.52083333333333337</v>
      </c>
      <c r="E33" s="74" t="s">
        <v>19</v>
      </c>
      <c r="F33" s="75">
        <v>0.52083333333333337</v>
      </c>
      <c r="G33" s="76" t="s">
        <v>19</v>
      </c>
      <c r="H33" s="75">
        <v>0.52083333333333337</v>
      </c>
      <c r="I33" s="76" t="s">
        <v>19</v>
      </c>
      <c r="J33" s="75">
        <v>0.52083333333333337</v>
      </c>
      <c r="K33" s="76" t="s">
        <v>19</v>
      </c>
      <c r="L33" s="77">
        <v>0.52083333333333337</v>
      </c>
    </row>
    <row r="34" spans="1:13" ht="15.75" thickBot="1" x14ac:dyDescent="0.3">
      <c r="C34" s="67"/>
      <c r="D34" s="68"/>
      <c r="E34" s="68"/>
      <c r="F34" s="78"/>
      <c r="G34" s="79"/>
      <c r="H34" s="78"/>
      <c r="I34" s="79"/>
      <c r="J34" s="78"/>
      <c r="K34" s="79"/>
      <c r="L34" s="80"/>
    </row>
    <row r="35" spans="1:13" ht="15.75" thickBot="1" x14ac:dyDescent="0.3">
      <c r="C35" s="53" t="s">
        <v>13</v>
      </c>
      <c r="D35" s="54">
        <v>0.58333333333333337</v>
      </c>
      <c r="E35" s="53" t="s">
        <v>13</v>
      </c>
      <c r="F35" s="54">
        <v>0.58333333333333337</v>
      </c>
      <c r="G35" s="55" t="s">
        <v>13</v>
      </c>
      <c r="H35" s="54">
        <v>0.58333333333333337</v>
      </c>
      <c r="I35" s="55" t="s">
        <v>13</v>
      </c>
      <c r="J35" s="54">
        <v>0.58333333333333337</v>
      </c>
      <c r="K35" s="34" t="s">
        <v>13</v>
      </c>
      <c r="L35" s="54">
        <v>0.58333333333333337</v>
      </c>
    </row>
    <row r="36" spans="1:13" ht="15.75" thickBot="1" x14ac:dyDescent="0.3">
      <c r="C36" s="133" t="s">
        <v>38</v>
      </c>
      <c r="D36" s="134">
        <v>8.3333333333333329E-2</v>
      </c>
      <c r="E36" s="126" t="s">
        <v>15</v>
      </c>
      <c r="F36" s="127">
        <v>0.14583333333333334</v>
      </c>
      <c r="G36" s="124" t="s">
        <v>41</v>
      </c>
      <c r="H36" s="125"/>
      <c r="I36" s="126" t="s">
        <v>15</v>
      </c>
      <c r="J36" s="127">
        <v>4.1666666666666664E-2</v>
      </c>
      <c r="K36" s="135" t="s">
        <v>42</v>
      </c>
      <c r="L36" s="136">
        <v>0.14583333333333334</v>
      </c>
    </row>
    <row r="37" spans="1:13" x14ac:dyDescent="0.25">
      <c r="C37" s="101" t="s">
        <v>43</v>
      </c>
      <c r="D37" s="106">
        <v>6.25E-2</v>
      </c>
      <c r="E37" s="41"/>
      <c r="F37" s="130"/>
      <c r="G37" s="137"/>
      <c r="H37" s="130"/>
      <c r="I37" s="107" t="s">
        <v>35</v>
      </c>
      <c r="J37" s="129">
        <v>6.25E-2</v>
      </c>
      <c r="K37" s="131"/>
      <c r="L37" s="130"/>
    </row>
    <row r="38" spans="1:13" x14ac:dyDescent="0.25">
      <c r="C38" s="42"/>
      <c r="D38" s="42"/>
      <c r="E38" s="42"/>
      <c r="F38" s="132"/>
      <c r="G38" s="137"/>
      <c r="H38" s="130"/>
      <c r="I38" s="138" t="s">
        <v>33</v>
      </c>
      <c r="J38" s="139">
        <v>4.1666666666666664E-2</v>
      </c>
      <c r="K38" s="131"/>
      <c r="L38" s="130"/>
    </row>
    <row r="39" spans="1:13" ht="15.75" thickBot="1" x14ac:dyDescent="0.3">
      <c r="C39" s="47"/>
      <c r="D39" s="48"/>
      <c r="E39" s="49"/>
      <c r="F39" s="70"/>
      <c r="G39" s="71"/>
      <c r="H39" s="70"/>
      <c r="I39" s="72"/>
      <c r="J39" s="70"/>
      <c r="K39" s="73"/>
      <c r="L39" s="70"/>
    </row>
    <row r="40" spans="1:13" ht="15.75" thickBot="1" x14ac:dyDescent="0.3">
      <c r="C40" s="34" t="s">
        <v>19</v>
      </c>
      <c r="D40" s="62">
        <v>0.72916666666666663</v>
      </c>
      <c r="E40" s="34" t="s">
        <v>19</v>
      </c>
      <c r="F40" s="63">
        <v>0.72916666666666663</v>
      </c>
      <c r="G40" s="34" t="s">
        <v>19</v>
      </c>
      <c r="H40" s="64">
        <v>0.72916666666666663</v>
      </c>
      <c r="I40" s="34" t="s">
        <v>19</v>
      </c>
      <c r="J40" s="64">
        <v>0.72916666666666663</v>
      </c>
      <c r="K40" s="34" t="s">
        <v>19</v>
      </c>
      <c r="L40" s="64">
        <v>0.72916666666666663</v>
      </c>
    </row>
    <row r="41" spans="1:13" ht="15.75" thickBot="1" x14ac:dyDescent="0.3">
      <c r="C41" s="24"/>
      <c r="D41" s="25"/>
      <c r="E41" s="25"/>
      <c r="F41" s="25"/>
      <c r="G41" s="25"/>
      <c r="H41" s="25"/>
      <c r="I41" s="25"/>
      <c r="J41" s="25"/>
      <c r="K41" s="25"/>
      <c r="L41" s="26"/>
    </row>
    <row r="42" spans="1:13" ht="16.5" thickBot="1" x14ac:dyDescent="0.3">
      <c r="C42" s="12" t="s">
        <v>44</v>
      </c>
      <c r="D42" s="13"/>
      <c r="E42" s="13"/>
      <c r="F42" s="13"/>
      <c r="G42" s="13"/>
      <c r="H42" s="13"/>
      <c r="I42" s="13"/>
      <c r="J42" s="13"/>
      <c r="K42" s="13"/>
      <c r="L42" s="81">
        <f>D44+F44+H44+J44+L44</f>
        <v>1.4583333333333335</v>
      </c>
      <c r="M42" s="66">
        <f>L42-O2</f>
        <v>1.4583333333333335</v>
      </c>
    </row>
    <row r="43" spans="1:13" ht="15.75" thickBot="1" x14ac:dyDescent="0.3">
      <c r="C43" s="16" t="s">
        <v>23</v>
      </c>
      <c r="D43" s="17"/>
      <c r="E43" s="16" t="s">
        <v>24</v>
      </c>
      <c r="F43" s="17"/>
      <c r="G43" s="16" t="s">
        <v>25</v>
      </c>
      <c r="H43" s="17"/>
      <c r="I43" s="16" t="s">
        <v>26</v>
      </c>
      <c r="J43" s="17"/>
      <c r="K43" s="16" t="s">
        <v>8</v>
      </c>
      <c r="L43" s="18"/>
    </row>
    <row r="44" spans="1:13" ht="16.5" thickBot="1" x14ac:dyDescent="0.3">
      <c r="C44" s="20">
        <v>42324</v>
      </c>
      <c r="D44" s="21">
        <f>D48+D49+D50+D51+D55+D56+D57+D58</f>
        <v>0.29166666666666663</v>
      </c>
      <c r="E44" s="20">
        <v>42325</v>
      </c>
      <c r="F44" s="21">
        <f>F48+F49+F50+F51+F55+F56+F57+F58</f>
        <v>0.29166666666666669</v>
      </c>
      <c r="G44" s="20">
        <v>42326</v>
      </c>
      <c r="H44" s="21">
        <f>H48+H49+H50+H51+H55+H56+H57+H58</f>
        <v>0.29166666666666669</v>
      </c>
      <c r="I44" s="20">
        <v>42327</v>
      </c>
      <c r="J44" s="21">
        <f>J48+J49+J50+J51+J55+J57+J56+J58</f>
        <v>0.29166666666666669</v>
      </c>
      <c r="K44" s="20">
        <v>42328</v>
      </c>
      <c r="L44" s="22">
        <f>L48+L49+L50+L51+L55+L56+L57+L58</f>
        <v>0.29166666666666669</v>
      </c>
    </row>
    <row r="45" spans="1:13" ht="15.75" thickBot="1" x14ac:dyDescent="0.3">
      <c r="C45" s="24"/>
      <c r="D45" s="25"/>
      <c r="E45" s="25"/>
      <c r="F45" s="25"/>
      <c r="G45" s="25"/>
      <c r="H45" s="25"/>
      <c r="I45" s="25"/>
      <c r="J45" s="25"/>
      <c r="K45" s="25"/>
      <c r="L45" s="26"/>
    </row>
    <row r="46" spans="1:13" ht="15.75" thickBot="1" x14ac:dyDescent="0.3">
      <c r="C46" s="28" t="s">
        <v>11</v>
      </c>
      <c r="D46" s="19" t="s">
        <v>12</v>
      </c>
      <c r="E46" s="28" t="s">
        <v>11</v>
      </c>
      <c r="F46" s="19" t="s">
        <v>12</v>
      </c>
      <c r="G46" s="28" t="s">
        <v>11</v>
      </c>
      <c r="H46" s="19" t="s">
        <v>12</v>
      </c>
      <c r="I46" s="28" t="s">
        <v>11</v>
      </c>
      <c r="J46" s="19" t="s">
        <v>12</v>
      </c>
      <c r="K46" s="28" t="s">
        <v>11</v>
      </c>
      <c r="L46" s="82" t="s">
        <v>12</v>
      </c>
    </row>
    <row r="47" spans="1:13" ht="15.75" thickBot="1" x14ac:dyDescent="0.3">
      <c r="A47" s="87"/>
      <c r="C47" s="34" t="s">
        <v>13</v>
      </c>
      <c r="D47" s="62">
        <v>0.375</v>
      </c>
      <c r="E47" s="34" t="s">
        <v>13</v>
      </c>
      <c r="F47" s="83">
        <v>0.375</v>
      </c>
      <c r="G47" s="34" t="s">
        <v>13</v>
      </c>
      <c r="H47" s="62">
        <v>0.375</v>
      </c>
      <c r="I47" s="84" t="s">
        <v>13</v>
      </c>
      <c r="J47" s="62">
        <v>0.375</v>
      </c>
      <c r="K47" s="85" t="s">
        <v>13</v>
      </c>
      <c r="L47" s="86">
        <v>0.375</v>
      </c>
    </row>
    <row r="48" spans="1:13" ht="15.75" thickBot="1" x14ac:dyDescent="0.3">
      <c r="A48" s="87"/>
      <c r="C48" s="126" t="s">
        <v>15</v>
      </c>
      <c r="D48" s="140">
        <v>8.3333333333333329E-2</v>
      </c>
      <c r="E48" s="141" t="s">
        <v>16</v>
      </c>
      <c r="F48" s="142">
        <v>0.14583333333333334</v>
      </c>
      <c r="G48" s="143" t="s">
        <v>16</v>
      </c>
      <c r="H48" s="142">
        <v>8.3333333333333329E-2</v>
      </c>
      <c r="I48" s="135" t="s">
        <v>45</v>
      </c>
      <c r="J48" s="144">
        <v>0.14583333333333334</v>
      </c>
      <c r="K48" s="128" t="s">
        <v>35</v>
      </c>
      <c r="L48" s="108">
        <v>0.10416666666666667</v>
      </c>
    </row>
    <row r="49" spans="1:13" x14ac:dyDescent="0.25">
      <c r="A49" s="87"/>
      <c r="C49" s="128" t="s">
        <v>35</v>
      </c>
      <c r="D49" s="108">
        <v>6.25E-2</v>
      </c>
      <c r="E49" s="43"/>
      <c r="F49" s="44"/>
      <c r="G49" s="128" t="s">
        <v>35</v>
      </c>
      <c r="H49" s="108">
        <v>4.1666666666666664E-2</v>
      </c>
      <c r="I49" s="131"/>
      <c r="J49" s="44"/>
      <c r="K49" s="135" t="s">
        <v>42</v>
      </c>
      <c r="L49" s="106">
        <v>4.1666666666666664E-2</v>
      </c>
    </row>
    <row r="50" spans="1:13" x14ac:dyDescent="0.25">
      <c r="A50" s="87"/>
      <c r="C50" s="41"/>
      <c r="D50" s="42"/>
      <c r="E50" s="43"/>
      <c r="F50" s="42"/>
      <c r="G50" s="145" t="s">
        <v>15</v>
      </c>
      <c r="H50" s="105">
        <v>2.0833333333333332E-2</v>
      </c>
      <c r="I50" s="41"/>
      <c r="J50" s="42"/>
      <c r="K50" s="41"/>
      <c r="L50" s="42"/>
    </row>
    <row r="51" spans="1:13" ht="15.75" thickBot="1" x14ac:dyDescent="0.3">
      <c r="C51" s="47"/>
      <c r="D51" s="48"/>
      <c r="E51" s="49"/>
      <c r="F51" s="48"/>
      <c r="G51" s="50"/>
      <c r="H51" s="48"/>
      <c r="I51" s="47"/>
      <c r="J51" s="48"/>
      <c r="K51" s="49"/>
      <c r="L51" s="48"/>
    </row>
    <row r="52" spans="1:13" ht="15.75" thickBot="1" x14ac:dyDescent="0.3">
      <c r="C52" s="53" t="s">
        <v>19</v>
      </c>
      <c r="D52" s="54">
        <v>0.52083333333333337</v>
      </c>
      <c r="E52" s="53" t="s">
        <v>19</v>
      </c>
      <c r="F52" s="54">
        <v>0.52083333333333337</v>
      </c>
      <c r="G52" s="55" t="s">
        <v>19</v>
      </c>
      <c r="H52" s="54">
        <v>0.52083333333333337</v>
      </c>
      <c r="I52" s="34" t="s">
        <v>19</v>
      </c>
      <c r="J52" s="54">
        <v>0.52083333333333337</v>
      </c>
      <c r="K52" s="34" t="s">
        <v>19</v>
      </c>
      <c r="L52" s="54">
        <v>0.52083333333333337</v>
      </c>
    </row>
    <row r="53" spans="1:13" ht="15.75" thickBot="1" x14ac:dyDescent="0.3">
      <c r="C53" s="24"/>
      <c r="D53" s="25"/>
      <c r="E53" s="25"/>
      <c r="F53" s="25"/>
      <c r="G53" s="25"/>
      <c r="H53" s="25"/>
      <c r="I53" s="25"/>
      <c r="J53" s="25"/>
      <c r="K53" s="25"/>
      <c r="L53" s="26"/>
    </row>
    <row r="54" spans="1:13" ht="15.75" thickBot="1" x14ac:dyDescent="0.3">
      <c r="C54" s="34" t="s">
        <v>13</v>
      </c>
      <c r="D54" s="54">
        <v>0.58333333333333337</v>
      </c>
      <c r="E54" s="53" t="s">
        <v>13</v>
      </c>
      <c r="F54" s="54">
        <v>0.58333333333333337</v>
      </c>
      <c r="G54" s="55" t="s">
        <v>13</v>
      </c>
      <c r="H54" s="54">
        <v>0.58333333333333337</v>
      </c>
      <c r="I54" s="55" t="s">
        <v>13</v>
      </c>
      <c r="J54" s="54">
        <v>0.58333333333333337</v>
      </c>
      <c r="K54" s="34" t="s">
        <v>13</v>
      </c>
      <c r="L54" s="54">
        <v>0.58333333333333337</v>
      </c>
    </row>
    <row r="55" spans="1:13" x14ac:dyDescent="0.25">
      <c r="C55" s="113" t="s">
        <v>15</v>
      </c>
      <c r="D55" s="140">
        <v>4.1666666666666664E-2</v>
      </c>
      <c r="E55" s="128" t="s">
        <v>35</v>
      </c>
      <c r="F55" s="146">
        <v>0.14583333333333334</v>
      </c>
      <c r="G55" s="135" t="s">
        <v>45</v>
      </c>
      <c r="H55" s="144">
        <v>0.10416666666666667</v>
      </c>
      <c r="I55" s="135" t="s">
        <v>42</v>
      </c>
      <c r="J55" s="144">
        <v>0.14583333333333334</v>
      </c>
      <c r="K55" s="135" t="s">
        <v>42</v>
      </c>
      <c r="L55" s="144">
        <v>0.10416666666666667</v>
      </c>
    </row>
    <row r="56" spans="1:13" x14ac:dyDescent="0.25">
      <c r="C56" s="128" t="s">
        <v>35</v>
      </c>
      <c r="D56" s="108">
        <v>0.10416666666666667</v>
      </c>
      <c r="E56" s="43"/>
      <c r="F56" s="44"/>
      <c r="G56" s="141" t="s">
        <v>16</v>
      </c>
      <c r="H56" s="147">
        <v>4.1666666666666664E-2</v>
      </c>
      <c r="I56" s="131"/>
      <c r="J56" s="44"/>
      <c r="K56" s="128" t="s">
        <v>35</v>
      </c>
      <c r="L56" s="108">
        <v>4.1666666666666664E-2</v>
      </c>
    </row>
    <row r="57" spans="1:13" x14ac:dyDescent="0.25">
      <c r="C57" s="88"/>
      <c r="D57" s="44"/>
      <c r="E57" s="43"/>
      <c r="F57" s="44"/>
      <c r="G57" s="43"/>
      <c r="H57" s="44"/>
      <c r="I57" s="41"/>
      <c r="J57" s="44"/>
      <c r="K57" s="41"/>
      <c r="L57" s="42"/>
    </row>
    <row r="58" spans="1:13" ht="15.75" thickBot="1" x14ac:dyDescent="0.3">
      <c r="C58" s="47"/>
      <c r="D58" s="48"/>
      <c r="E58" s="49"/>
      <c r="F58" s="48"/>
      <c r="G58" s="50"/>
      <c r="H58" s="48"/>
      <c r="I58" s="41"/>
      <c r="J58" s="48"/>
      <c r="K58" s="49"/>
      <c r="L58" s="48"/>
    </row>
    <row r="59" spans="1:13" ht="15.75" thickBot="1" x14ac:dyDescent="0.3">
      <c r="C59" s="34" t="s">
        <v>19</v>
      </c>
      <c r="D59" s="64">
        <v>0.72916666666666663</v>
      </c>
      <c r="E59" s="34" t="s">
        <v>19</v>
      </c>
      <c r="F59" s="64">
        <v>0.72916666666666663</v>
      </c>
      <c r="G59" s="34" t="s">
        <v>19</v>
      </c>
      <c r="H59" s="64">
        <v>0.72916666666666663</v>
      </c>
      <c r="I59" s="34" t="s">
        <v>19</v>
      </c>
      <c r="J59" s="64">
        <v>0.72916666666666663</v>
      </c>
      <c r="K59" s="34" t="s">
        <v>19</v>
      </c>
      <c r="L59" s="86">
        <v>0.72916666666666663</v>
      </c>
    </row>
    <row r="60" spans="1:13" ht="15.75" thickBot="1" x14ac:dyDescent="0.3">
      <c r="C60" s="24"/>
      <c r="D60" s="25"/>
      <c r="E60" s="25"/>
      <c r="F60" s="25"/>
      <c r="G60" s="25"/>
      <c r="H60" s="25"/>
      <c r="I60" s="89"/>
      <c r="J60" s="25"/>
      <c r="K60" s="25"/>
      <c r="L60" s="26"/>
    </row>
    <row r="61" spans="1:13" ht="16.5" thickBot="1" x14ac:dyDescent="0.3">
      <c r="C61" s="12" t="s">
        <v>46</v>
      </c>
      <c r="D61" s="13"/>
      <c r="E61" s="13"/>
      <c r="F61" s="13"/>
      <c r="G61" s="13"/>
      <c r="H61" s="13"/>
      <c r="I61" s="13"/>
      <c r="J61" s="13"/>
      <c r="K61" s="13"/>
      <c r="L61" s="65">
        <f>D63+F63+H63+J63+L63</f>
        <v>1.4583333333333335</v>
      </c>
      <c r="M61" s="90">
        <f>L61-O2</f>
        <v>1.4583333333333335</v>
      </c>
    </row>
    <row r="62" spans="1:13" ht="15.75" thickBot="1" x14ac:dyDescent="0.3">
      <c r="C62" s="16" t="s">
        <v>23</v>
      </c>
      <c r="D62" s="17"/>
      <c r="E62" s="16" t="s">
        <v>24</v>
      </c>
      <c r="F62" s="17"/>
      <c r="G62" s="16" t="s">
        <v>25</v>
      </c>
      <c r="H62" s="17"/>
      <c r="I62" s="16" t="s">
        <v>26</v>
      </c>
      <c r="J62" s="17"/>
      <c r="K62" s="16" t="s">
        <v>8</v>
      </c>
      <c r="L62" s="18"/>
    </row>
    <row r="63" spans="1:13" ht="16.5" thickBot="1" x14ac:dyDescent="0.3">
      <c r="C63" s="20">
        <v>42331</v>
      </c>
      <c r="D63" s="21">
        <f>D67+D68+D69+D70+D74+D75+D76+D77</f>
        <v>0.29166666666666663</v>
      </c>
      <c r="E63" s="20">
        <v>42332</v>
      </c>
      <c r="F63" s="21">
        <f>F67+F68+F69+F70+F74+F75+F76+F77</f>
        <v>0.29166666666666669</v>
      </c>
      <c r="G63" s="20">
        <v>42333</v>
      </c>
      <c r="H63" s="21">
        <f>H67+H68+H69+H70+H74+H75+H76+H77</f>
        <v>0.29166666666666669</v>
      </c>
      <c r="I63" s="20">
        <v>42334</v>
      </c>
      <c r="J63" s="21">
        <f>J67+J68+J69+J70+J74+J76+J75+J77</f>
        <v>0.29166666666666669</v>
      </c>
      <c r="K63" s="20">
        <v>42335</v>
      </c>
      <c r="L63" s="22">
        <f>L67+L68+L69+L70+L74+L75+L76+L77</f>
        <v>0.29166666666666663</v>
      </c>
    </row>
    <row r="64" spans="1:13" ht="15.75" thickBot="1" x14ac:dyDescent="0.3">
      <c r="C64" s="24"/>
      <c r="D64" s="25"/>
      <c r="E64" s="25"/>
      <c r="F64" s="25"/>
      <c r="G64" s="25"/>
      <c r="H64" s="25"/>
      <c r="I64" s="25"/>
      <c r="J64" s="25"/>
      <c r="K64" s="25"/>
      <c r="L64" s="26"/>
    </row>
    <row r="65" spans="2:13" ht="15.75" thickBot="1" x14ac:dyDescent="0.3">
      <c r="C65" s="28" t="s">
        <v>11</v>
      </c>
      <c r="D65" s="19" t="s">
        <v>12</v>
      </c>
      <c r="E65" s="28" t="s">
        <v>11</v>
      </c>
      <c r="F65" s="19" t="s">
        <v>12</v>
      </c>
      <c r="G65" s="28" t="s">
        <v>11</v>
      </c>
      <c r="H65" s="19" t="s">
        <v>12</v>
      </c>
      <c r="I65" s="28" t="s">
        <v>11</v>
      </c>
      <c r="J65" s="19" t="s">
        <v>12</v>
      </c>
      <c r="K65" s="28" t="s">
        <v>11</v>
      </c>
      <c r="L65" s="19" t="s">
        <v>12</v>
      </c>
    </row>
    <row r="66" spans="2:13" ht="15.75" thickBot="1" x14ac:dyDescent="0.3">
      <c r="C66" s="30" t="s">
        <v>13</v>
      </c>
      <c r="D66" s="31">
        <v>0.375</v>
      </c>
      <c r="E66" s="30" t="s">
        <v>13</v>
      </c>
      <c r="F66" s="31">
        <v>0.375</v>
      </c>
      <c r="G66" s="32" t="s">
        <v>13</v>
      </c>
      <c r="H66" s="31">
        <v>0.375</v>
      </c>
      <c r="I66" s="33" t="s">
        <v>13</v>
      </c>
      <c r="J66" s="31">
        <v>0.375</v>
      </c>
      <c r="K66" s="34" t="s">
        <v>13</v>
      </c>
      <c r="L66" s="31">
        <v>0.375</v>
      </c>
    </row>
    <row r="67" spans="2:13" ht="15.75" thickBot="1" x14ac:dyDescent="0.3">
      <c r="B67" s="91"/>
      <c r="C67" s="135" t="s">
        <v>43</v>
      </c>
      <c r="D67" s="144">
        <v>6.25E-2</v>
      </c>
      <c r="E67" s="126" t="s">
        <v>15</v>
      </c>
      <c r="F67" s="140">
        <v>0.10416666666666667</v>
      </c>
      <c r="G67" s="148" t="s">
        <v>15</v>
      </c>
      <c r="H67" s="140">
        <v>0.14583333333333334</v>
      </c>
      <c r="I67" s="148" t="s">
        <v>15</v>
      </c>
      <c r="J67" s="140">
        <v>0.14583333333333334</v>
      </c>
      <c r="K67" s="135" t="s">
        <v>45</v>
      </c>
      <c r="L67" s="149">
        <v>8.3333333333333329E-2</v>
      </c>
    </row>
    <row r="68" spans="2:13" x14ac:dyDescent="0.25">
      <c r="B68" s="91"/>
      <c r="C68" s="150" t="s">
        <v>15</v>
      </c>
      <c r="D68" s="105">
        <v>4.1666666666666664E-2</v>
      </c>
      <c r="E68" s="151" t="s">
        <v>16</v>
      </c>
      <c r="F68" s="147">
        <v>4.1666666666666664E-2</v>
      </c>
      <c r="G68" s="131"/>
      <c r="H68" s="44"/>
      <c r="I68" s="131"/>
      <c r="J68" s="152"/>
      <c r="K68" s="148" t="s">
        <v>15</v>
      </c>
      <c r="L68" s="44">
        <v>6.25E-2</v>
      </c>
    </row>
    <row r="69" spans="2:13" x14ac:dyDescent="0.25">
      <c r="B69" s="91"/>
      <c r="C69" s="103" t="s">
        <v>34</v>
      </c>
      <c r="D69" s="104">
        <v>4.1666666666666664E-2</v>
      </c>
      <c r="E69" s="42"/>
      <c r="F69" s="42"/>
      <c r="G69" s="131"/>
      <c r="H69" s="44"/>
      <c r="I69" s="153"/>
      <c r="J69" s="154"/>
      <c r="K69" s="17"/>
      <c r="L69" s="44"/>
    </row>
    <row r="70" spans="2:13" ht="15.75" thickBot="1" x14ac:dyDescent="0.3">
      <c r="B70" s="91"/>
      <c r="C70" s="47"/>
      <c r="D70" s="48"/>
      <c r="E70" s="49"/>
      <c r="F70" s="48"/>
      <c r="G70" s="50"/>
      <c r="H70" s="48"/>
      <c r="I70" s="47"/>
      <c r="J70" s="48"/>
      <c r="K70" s="49"/>
      <c r="L70" s="48"/>
    </row>
    <row r="71" spans="2:13" ht="15.75" thickBot="1" x14ac:dyDescent="0.3">
      <c r="C71" s="53" t="s">
        <v>19</v>
      </c>
      <c r="D71" s="54">
        <v>0.54166666666666663</v>
      </c>
      <c r="E71" s="53" t="s">
        <v>19</v>
      </c>
      <c r="F71" s="54">
        <v>0.52083333333333337</v>
      </c>
      <c r="G71" s="55" t="s">
        <v>19</v>
      </c>
      <c r="H71" s="54">
        <v>0.52083333333333337</v>
      </c>
      <c r="I71" s="34" t="s">
        <v>19</v>
      </c>
      <c r="J71" s="54">
        <v>0.52083333333333337</v>
      </c>
      <c r="K71" s="34" t="s">
        <v>19</v>
      </c>
      <c r="L71" s="54">
        <v>0.52083333333333337</v>
      </c>
    </row>
    <row r="72" spans="2:13" ht="15.75" thickBot="1" x14ac:dyDescent="0.3">
      <c r="C72" s="24"/>
      <c r="D72" s="25"/>
      <c r="E72" s="25"/>
      <c r="F72" s="25"/>
      <c r="G72" s="25"/>
      <c r="H72" s="25"/>
      <c r="I72" s="25"/>
      <c r="J72" s="25"/>
      <c r="K72" s="25"/>
      <c r="L72" s="26"/>
    </row>
    <row r="73" spans="2:13" ht="15.75" thickBot="1" x14ac:dyDescent="0.3">
      <c r="C73" s="53" t="s">
        <v>13</v>
      </c>
      <c r="D73" s="54">
        <v>0.60416666666666663</v>
      </c>
      <c r="E73" s="53" t="s">
        <v>13</v>
      </c>
      <c r="F73" s="54">
        <v>0.58333333333333337</v>
      </c>
      <c r="G73" s="55" t="s">
        <v>13</v>
      </c>
      <c r="H73" s="54">
        <v>0.58333333333333337</v>
      </c>
      <c r="I73" s="55" t="s">
        <v>13</v>
      </c>
      <c r="J73" s="54">
        <v>0.58333333333333337</v>
      </c>
      <c r="K73" s="34" t="s">
        <v>13</v>
      </c>
      <c r="L73" s="54">
        <v>0.58333333333333337</v>
      </c>
    </row>
    <row r="74" spans="2:13" ht="15.75" thickBot="1" x14ac:dyDescent="0.3">
      <c r="C74" s="128" t="s">
        <v>35</v>
      </c>
      <c r="D74" s="146">
        <v>0.14583333333333334</v>
      </c>
      <c r="E74" s="143" t="s">
        <v>16</v>
      </c>
      <c r="F74" s="142">
        <v>0.10416666666666667</v>
      </c>
      <c r="G74" s="148" t="s">
        <v>15</v>
      </c>
      <c r="H74" s="140">
        <v>0.10416666666666667</v>
      </c>
      <c r="I74" s="155" t="s">
        <v>47</v>
      </c>
      <c r="J74" s="156">
        <v>0.125</v>
      </c>
      <c r="K74" s="135" t="s">
        <v>45</v>
      </c>
      <c r="L74" s="149">
        <v>0.14583333333333334</v>
      </c>
    </row>
    <row r="75" spans="2:13" x14ac:dyDescent="0.25">
      <c r="C75" s="42"/>
      <c r="D75" s="44"/>
      <c r="E75" s="135" t="s">
        <v>45</v>
      </c>
      <c r="F75" s="106">
        <v>4.1666666666666664E-2</v>
      </c>
      <c r="G75" s="151" t="s">
        <v>16</v>
      </c>
      <c r="H75" s="147">
        <v>4.1666666666666664E-2</v>
      </c>
      <c r="I75" s="157" t="s">
        <v>15</v>
      </c>
      <c r="J75" s="158">
        <v>2.0833333333333332E-2</v>
      </c>
      <c r="K75" s="159"/>
      <c r="L75" s="44"/>
    </row>
    <row r="76" spans="2:13" x14ac:dyDescent="0.25">
      <c r="C76" s="41"/>
      <c r="D76" s="42"/>
      <c r="E76" s="43"/>
      <c r="F76" s="42"/>
      <c r="G76" s="131"/>
      <c r="H76" s="44"/>
      <c r="I76" s="153"/>
      <c r="J76" s="154"/>
      <c r="K76" s="160"/>
      <c r="L76" s="42"/>
    </row>
    <row r="77" spans="2:13" ht="15.75" thickBot="1" x14ac:dyDescent="0.3">
      <c r="C77" s="47"/>
      <c r="D77" s="48"/>
      <c r="E77" s="49"/>
      <c r="F77" s="48"/>
      <c r="G77" s="50"/>
      <c r="H77" s="48"/>
      <c r="I77" s="47"/>
      <c r="J77" s="48"/>
      <c r="K77" s="49"/>
      <c r="L77" s="48"/>
    </row>
    <row r="78" spans="2:13" ht="15.75" thickBot="1" x14ac:dyDescent="0.3">
      <c r="C78" s="34" t="s">
        <v>19</v>
      </c>
      <c r="D78" s="64">
        <v>0.72916666666666663</v>
      </c>
      <c r="E78" s="34" t="s">
        <v>19</v>
      </c>
      <c r="F78" s="64">
        <v>0.72916666666666663</v>
      </c>
      <c r="G78" s="34" t="s">
        <v>19</v>
      </c>
      <c r="H78" s="64">
        <v>0.72916666666666663</v>
      </c>
      <c r="I78" s="34" t="s">
        <v>19</v>
      </c>
      <c r="J78" s="64">
        <v>0.72916666666666663</v>
      </c>
      <c r="K78" s="34" t="s">
        <v>19</v>
      </c>
      <c r="L78" s="64">
        <v>0.72916666666666663</v>
      </c>
    </row>
    <row r="79" spans="2:13" ht="15.75" thickBot="1" x14ac:dyDescent="0.3">
      <c r="C79" s="24"/>
      <c r="D79" s="25"/>
      <c r="E79" s="25"/>
      <c r="F79" s="25"/>
      <c r="G79" s="25"/>
      <c r="H79" s="25"/>
      <c r="I79" s="25"/>
      <c r="J79" s="25"/>
      <c r="K79" s="25"/>
      <c r="L79" s="26"/>
    </row>
    <row r="80" spans="2:13" ht="16.5" thickBot="1" x14ac:dyDescent="0.3">
      <c r="C80" s="12" t="s">
        <v>4</v>
      </c>
      <c r="D80" s="13"/>
      <c r="E80" s="13"/>
      <c r="F80" s="13"/>
      <c r="G80" s="13"/>
      <c r="H80" s="13"/>
      <c r="I80" s="13"/>
      <c r="J80" s="13"/>
      <c r="K80" s="13"/>
      <c r="L80" s="65">
        <f>D82</f>
        <v>0</v>
      </c>
      <c r="M80" s="90">
        <f>L80-O80</f>
        <v>0</v>
      </c>
    </row>
  </sheetData>
  <mergeCells count="16">
    <mergeCell ref="C64:L64"/>
    <mergeCell ref="C72:L72"/>
    <mergeCell ref="C79:L79"/>
    <mergeCell ref="C80:K80"/>
    <mergeCell ref="C41:L41"/>
    <mergeCell ref="C42:K42"/>
    <mergeCell ref="C45:L45"/>
    <mergeCell ref="C53:L53"/>
    <mergeCell ref="C60:L60"/>
    <mergeCell ref="C61:K61"/>
    <mergeCell ref="C1:L1"/>
    <mergeCell ref="C4:K4"/>
    <mergeCell ref="C7:L7"/>
    <mergeCell ref="C15:L15"/>
    <mergeCell ref="C22:L22"/>
    <mergeCell ref="C23:K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Crochu</dc:creator>
  <cp:lastModifiedBy>Alan Crochu</cp:lastModifiedBy>
  <dcterms:created xsi:type="dcterms:W3CDTF">2015-12-08T10:54:21Z</dcterms:created>
  <dcterms:modified xsi:type="dcterms:W3CDTF">2015-12-08T10:57:30Z</dcterms:modified>
</cp:coreProperties>
</file>