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que.CABCONDORCET\Desktop\"/>
    </mc:Choice>
  </mc:AlternateContent>
  <bookViews>
    <workbookView xWindow="930" yWindow="0" windowWidth="27870" windowHeight="12420" activeTab="1"/>
  </bookViews>
  <sheets>
    <sheet name="Pourcentage" sheetId="1" r:id="rId1"/>
    <sheet name="CONSEILLE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18" i="1"/>
  <c r="C18" i="1"/>
  <c r="D25" i="2" l="1"/>
  <c r="D15" i="2"/>
  <c r="D14" i="1" s="1"/>
  <c r="E7" i="2" l="1"/>
  <c r="E8" i="2"/>
  <c r="E9" i="2"/>
  <c r="E10" i="2"/>
  <c r="E11" i="2"/>
  <c r="E12" i="2"/>
  <c r="E13" i="2"/>
  <c r="E14" i="2"/>
  <c r="C15" i="2" l="1"/>
  <c r="E6" i="2"/>
  <c r="D17" i="2" l="1"/>
  <c r="D15" i="1" s="1"/>
  <c r="C14" i="1"/>
  <c r="E14" i="1"/>
  <c r="E17" i="1" s="1"/>
  <c r="C17" i="1" l="1"/>
  <c r="C15" i="1"/>
  <c r="D17" i="1"/>
  <c r="E15" i="1"/>
  <c r="E18" i="1" s="1"/>
  <c r="D21" i="2" l="1"/>
</calcChain>
</file>

<file path=xl/sharedStrings.xml><?xml version="1.0" encoding="utf-8"?>
<sst xmlns="http://schemas.openxmlformats.org/spreadsheetml/2006/main" count="21" uniqueCount="21">
  <si>
    <t>% de remise en moyenne</t>
  </si>
  <si>
    <t>≥ 40 000</t>
  </si>
  <si>
    <t>≤ 30 000 €</t>
  </si>
  <si>
    <t>Montant chiffre d'affaire mensuel</t>
  </si>
  <si>
    <t>% DE REMISE</t>
  </si>
  <si>
    <t>TOTAL</t>
  </si>
  <si>
    <t>CA MENSUEL</t>
  </si>
  <si>
    <t>% Commission</t>
  </si>
  <si>
    <t>TAUX COMMISSION MOYEN</t>
  </si>
  <si>
    <t>CLIENTS</t>
  </si>
  <si>
    <t>MONTANTS BRUT HT - SANS REMISE</t>
  </si>
  <si>
    <t>MONTANTS NET - VENTE REELLES</t>
  </si>
  <si>
    <t>Taux de remise moyen en %</t>
  </si>
  <si>
    <t>Pourcentage commission en %</t>
  </si>
  <si>
    <t>TOTAL COMMISSION PERSO</t>
  </si>
  <si>
    <t>DATES COMMANDES</t>
  </si>
  <si>
    <t>CHIFFRES D'AFFAIRE CLAIRE</t>
  </si>
  <si>
    <t>Mois :</t>
  </si>
  <si>
    <t xml:space="preserve">Nom Prénom : </t>
  </si>
  <si>
    <t>30 001 à 40 000 €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</si>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</sst>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10" fontId="0" fillId="0" borderId="1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0" fontId="0" fillId="0" borderId="0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2" borderId="6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2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right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D19" sqref="D19"/>
    </sheetView>
  </sheetViews>
  <sheetFormatPr baseColWidth="10" defaultRowHeight="15" x14ac:dyDescent="0.25"/>
  <cols>
    <col min="1" max="1" width="19.140625" bestFit="1" customWidth="1"/>
    <col min="2" max="2" width="24.85546875" style="3" customWidth="1"/>
    <col min="3" max="3" width="16.85546875" style="3" customWidth="1"/>
    <col min="4" max="4" width="19.42578125" style="3" bestFit="1" customWidth="1"/>
    <col min="5" max="5" width="30.85546875" style="3" customWidth="1"/>
    <col min="6" max="6" width="28.140625" style="3" bestFit="1" customWidth="1"/>
    <col min="7" max="7" width="12.140625" style="5" bestFit="1" customWidth="1"/>
    <col min="8" max="16384" width="11.42578125" style="3"/>
  </cols>
  <sheetData>
    <row r="1" spans="1:5" x14ac:dyDescent="0.25">
      <c r="C1" s="28" t="s">
        <v>3</v>
      </c>
      <c r="D1" s="28"/>
      <c r="E1" s="28"/>
    </row>
    <row r="2" spans="1:5" ht="15.75" customHeight="1" x14ac:dyDescent="0.25">
      <c r="B2" s="20"/>
      <c r="C2" s="4" t="s">
        <v>2</v>
      </c>
      <c r="D2" s="19" t="s">
        <v>19</v>
      </c>
      <c r="E2" s="19" t="s">
        <v>1</v>
      </c>
    </row>
    <row r="3" spans="1:5" x14ac:dyDescent="0.25">
      <c r="B3" s="20" t="s">
        <v>0</v>
      </c>
      <c r="C3" s="29"/>
      <c r="D3" s="29"/>
      <c r="E3" s="29"/>
    </row>
    <row r="4" spans="1:5" x14ac:dyDescent="0.25">
      <c r="A4" s="14"/>
      <c r="B4" s="19"/>
      <c r="C4" s="2">
        <v>0.05</v>
      </c>
      <c r="D4" s="2">
        <v>0.06</v>
      </c>
      <c r="E4" s="2">
        <v>7.0000000000000007E-2</v>
      </c>
    </row>
    <row r="5" spans="1:5" x14ac:dyDescent="0.25">
      <c r="A5" s="3"/>
      <c r="B5" s="25"/>
      <c r="C5" s="26"/>
      <c r="D5" s="26"/>
      <c r="E5" s="27"/>
    </row>
    <row r="6" spans="1:5" x14ac:dyDescent="0.25">
      <c r="A6" s="14"/>
      <c r="B6" s="19"/>
      <c r="C6" s="2">
        <v>0.03</v>
      </c>
      <c r="D6" s="2">
        <v>0.04</v>
      </c>
      <c r="E6" s="2">
        <v>0.05</v>
      </c>
    </row>
    <row r="7" spans="1:5" x14ac:dyDescent="0.25">
      <c r="A7" s="3"/>
      <c r="B7" s="25"/>
      <c r="C7" s="26"/>
      <c r="D7" s="26"/>
      <c r="E7" s="27"/>
    </row>
    <row r="8" spans="1:5" x14ac:dyDescent="0.25">
      <c r="A8" s="14"/>
      <c r="B8" s="19"/>
      <c r="C8" s="2">
        <v>0.02</v>
      </c>
      <c r="D8" s="2">
        <v>0.03</v>
      </c>
      <c r="E8" s="2">
        <v>0.04</v>
      </c>
    </row>
    <row r="9" spans="1:5" x14ac:dyDescent="0.25">
      <c r="A9" s="3"/>
      <c r="B9" s="25"/>
      <c r="C9" s="26"/>
      <c r="D9" s="26"/>
      <c r="E9" s="27"/>
    </row>
    <row r="10" spans="1:5" x14ac:dyDescent="0.25">
      <c r="A10" s="14"/>
      <c r="B10" s="19"/>
      <c r="C10" s="2">
        <v>0.01</v>
      </c>
      <c r="D10" s="2">
        <v>0.02</v>
      </c>
      <c r="E10" s="2">
        <v>0.03</v>
      </c>
    </row>
    <row r="11" spans="1:5" x14ac:dyDescent="0.25">
      <c r="A11" s="3"/>
      <c r="B11" s="12"/>
      <c r="C11" s="13"/>
      <c r="D11" s="13"/>
      <c r="E11" s="13"/>
    </row>
    <row r="12" spans="1:5" x14ac:dyDescent="0.25">
      <c r="A12" s="14"/>
      <c r="B12" s="19"/>
      <c r="C12" s="2">
        <v>0</v>
      </c>
      <c r="D12" s="2">
        <v>0</v>
      </c>
      <c r="E12" s="2">
        <v>0</v>
      </c>
    </row>
    <row r="14" spans="1:5" x14ac:dyDescent="0.25">
      <c r="A14" s="30" t="s">
        <v>16</v>
      </c>
      <c r="B14" s="30"/>
      <c r="C14" s="19" t="str">
        <f>IF(CONSEILLER!D15&lt;=30000,CONSEILLER!D15,"")</f>
        <v/>
      </c>
      <c r="D14" s="19" t="str">
        <f>IF(AND(CONSEILLER!D15&gt;=30001,CONSEILLER!D15&lt;=40000),CONSEILLER!D15,"")</f>
        <v/>
      </c>
      <c r="E14" s="19">
        <f>IF(CONSEILLER!D15&gt;40000,CONSEILLER!D15,"")</f>
        <v>42000</v>
      </c>
    </row>
    <row r="15" spans="1:5" x14ac:dyDescent="0.25">
      <c r="A15" s="30" t="s">
        <v>8</v>
      </c>
      <c r="B15" s="30"/>
      <c r="C15" s="15" t="str">
        <f>IF(COUNT(C14),CONSEILLER!D17,"")</f>
        <v/>
      </c>
      <c r="D15" s="15" t="str">
        <f>IF(COUNT(D14),CONSEILLER!D17,"")</f>
        <v/>
      </c>
      <c r="E15" s="15">
        <f>IF(COUNT(E14),CONSEILLER!D17,"")</f>
        <v>6.666666666666667</v>
      </c>
    </row>
    <row r="16" spans="1:5" ht="17.25" customHeight="1" x14ac:dyDescent="0.25">
      <c r="A16" s="30"/>
      <c r="B16" s="30"/>
      <c r="C16" s="30"/>
      <c r="D16" s="30"/>
      <c r="E16" s="30"/>
    </row>
    <row r="17" spans="1:7" x14ac:dyDescent="0.25">
      <c r="A17" s="30" t="s">
        <v>6</v>
      </c>
      <c r="B17" s="30"/>
      <c r="C17" s="16" t="str">
        <f>IF(AND(C14&gt;1,C14&lt;=30000),"&lt;=30000","")</f>
        <v/>
      </c>
      <c r="D17" s="16" t="str">
        <f>IF(AND(D14&gt;=30001,D14&lt;=40000),"30 001 à 40 000","")</f>
        <v/>
      </c>
      <c r="E17" s="16" t="str">
        <f>IF(E14&gt;=40001,"&gt;=40 000","")</f>
        <v>&gt;=40 000</v>
      </c>
    </row>
    <row r="18" spans="1:7" x14ac:dyDescent="0.25">
      <c r="A18" s="30" t="s">
        <v>7</v>
      </c>
      <c r="B18" s="30"/>
      <c r="C18" s="19">
        <f>IF(C15&lt;=20,5,IF(AND(C15&gt;=20.01,C15&lt;=24.99),3,IF(AND(C15&gt;=25,C15&lt;=29.99),2,IF(AND(C15&gt;=30,C15&lt;=34.99),1,0))))</f>
        <v>0</v>
      </c>
      <c r="D18" s="19" t="str">
        <f>IF(D15&lt;=20,6,IF(AND(D15&gt;=20.01,D15&lt;=24.99),4,IF(AND(D15&gt;=25,D15&lt;=29.99),3,IF(AND(D15&gt;=30,D15&lt;=34.99),2,"0"))))</f>
        <v>0</v>
      </c>
      <c r="E18" s="32">
        <f>IF(E15&lt;=20,7,IF(AND(E15&gt;=20.01,E15&lt;=24.99),5,IF(AND(E15&gt;=25,E15&lt;=29.99),4,IF(AND(E15&gt;=30,E15&lt;=34.99),3,"HORS COMMISSIONS"))))</f>
        <v>7</v>
      </c>
      <c r="G18" s="3"/>
    </row>
    <row r="19" spans="1:7" x14ac:dyDescent="0.25">
      <c r="G19" s="3"/>
    </row>
  </sheetData>
  <sheetProtection selectLockedCells="1" selectUnlockedCells="1"/>
  <mergeCells count="10">
    <mergeCell ref="A18:B18"/>
    <mergeCell ref="A17:B17"/>
    <mergeCell ref="A16:E16"/>
    <mergeCell ref="A15:B15"/>
    <mergeCell ref="A14:B14"/>
    <mergeCell ref="B9:E9"/>
    <mergeCell ref="B7:E7"/>
    <mergeCell ref="B5:E5"/>
    <mergeCell ref="C1:E1"/>
    <mergeCell ref="C3:E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Header>&amp;L&amp;G&amp;C&amp;"-,Gras"&amp;14COMMISSIONS MARS 2015 sur Février 2015
JULIEN GROZIER&amp;R&amp;D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D19" sqref="D19"/>
    </sheetView>
  </sheetViews>
  <sheetFormatPr baseColWidth="10" defaultRowHeight="15" x14ac:dyDescent="0.25"/>
  <cols>
    <col min="1" max="1" width="22.5703125" style="3" bestFit="1" customWidth="1"/>
    <col min="2" max="2" width="18.85546875" style="3" customWidth="1"/>
    <col min="3" max="3" width="32.7109375" style="3" bestFit="1" customWidth="1"/>
    <col min="4" max="4" width="56.5703125" style="3" customWidth="1"/>
    <col min="5" max="5" width="12.140625" style="5" bestFit="1" customWidth="1"/>
    <col min="6" max="16384" width="11.42578125" style="3"/>
  </cols>
  <sheetData>
    <row r="1" spans="1:5" ht="23.25" customHeight="1" x14ac:dyDescent="0.25">
      <c r="A1" s="21" t="s">
        <v>18</v>
      </c>
      <c r="B1" s="29"/>
      <c r="C1" s="29"/>
    </row>
    <row r="2" spans="1:5" ht="23.25" customHeight="1" x14ac:dyDescent="0.25">
      <c r="A2" s="21" t="s">
        <v>17</v>
      </c>
      <c r="B2" s="29"/>
      <c r="C2" s="29"/>
    </row>
    <row r="4" spans="1:5" x14ac:dyDescent="0.25">
      <c r="A4" s="1" t="s">
        <v>15</v>
      </c>
      <c r="B4" s="1" t="s">
        <v>9</v>
      </c>
      <c r="C4" s="1" t="s">
        <v>10</v>
      </c>
      <c r="D4" s="1" t="s">
        <v>11</v>
      </c>
      <c r="E4" s="6" t="s">
        <v>4</v>
      </c>
    </row>
    <row r="5" spans="1:5" ht="2.25" customHeight="1" x14ac:dyDescent="0.25">
      <c r="A5" s="1"/>
      <c r="B5" s="1"/>
      <c r="C5" s="1"/>
      <c r="D5" s="1"/>
      <c r="E5" s="6"/>
    </row>
    <row r="6" spans="1:5" x14ac:dyDescent="0.25">
      <c r="A6" s="22" t="s">
        <v>20</v>
      </c>
      <c r="B6" s="22"/>
      <c r="C6" s="22">
        <v>45000</v>
      </c>
      <c r="D6" s="22">
        <v>42000</v>
      </c>
      <c r="E6" s="6">
        <f>IF(C6="","",(C6-D6)/C6)</f>
        <v>6.6666666666666666E-2</v>
      </c>
    </row>
    <row r="7" spans="1:5" x14ac:dyDescent="0.25">
      <c r="A7" s="22"/>
      <c r="B7" s="22"/>
      <c r="C7" s="22"/>
      <c r="D7" s="22"/>
      <c r="E7" s="6" t="str">
        <f t="shared" ref="E7:E14" si="0">IF(C7="","",(C7-D7)/C7)</f>
        <v/>
      </c>
    </row>
    <row r="8" spans="1:5" x14ac:dyDescent="0.25">
      <c r="A8" s="22"/>
      <c r="B8" s="22"/>
      <c r="C8" s="22"/>
      <c r="D8" s="22"/>
      <c r="E8" s="6" t="str">
        <f t="shared" si="0"/>
        <v/>
      </c>
    </row>
    <row r="9" spans="1:5" x14ac:dyDescent="0.25">
      <c r="A9" s="22"/>
      <c r="B9" s="22"/>
      <c r="C9" s="22"/>
      <c r="D9" s="22"/>
      <c r="E9" s="6" t="str">
        <f t="shared" si="0"/>
        <v/>
      </c>
    </row>
    <row r="10" spans="1:5" x14ac:dyDescent="0.25">
      <c r="A10" s="22"/>
      <c r="B10" s="22"/>
      <c r="C10" s="22"/>
      <c r="D10" s="22"/>
      <c r="E10" s="6" t="str">
        <f t="shared" si="0"/>
        <v/>
      </c>
    </row>
    <row r="11" spans="1:5" x14ac:dyDescent="0.25">
      <c r="A11" s="22"/>
      <c r="B11" s="22"/>
      <c r="C11" s="23"/>
      <c r="D11" s="23"/>
      <c r="E11" s="6" t="str">
        <f t="shared" si="0"/>
        <v/>
      </c>
    </row>
    <row r="12" spans="1:5" x14ac:dyDescent="0.25">
      <c r="A12" s="22"/>
      <c r="B12" s="22"/>
      <c r="C12" s="23"/>
      <c r="D12" s="23"/>
      <c r="E12" s="6" t="str">
        <f t="shared" si="0"/>
        <v/>
      </c>
    </row>
    <row r="13" spans="1:5" x14ac:dyDescent="0.25">
      <c r="A13" s="22"/>
      <c r="B13" s="22"/>
      <c r="C13" s="23"/>
      <c r="D13" s="23"/>
      <c r="E13" s="6" t="str">
        <f t="shared" si="0"/>
        <v/>
      </c>
    </row>
    <row r="14" spans="1:5" x14ac:dyDescent="0.25">
      <c r="A14" s="22"/>
      <c r="B14" s="22"/>
      <c r="C14" s="23"/>
      <c r="D14" s="23"/>
      <c r="E14" s="6" t="str">
        <f t="shared" si="0"/>
        <v/>
      </c>
    </row>
    <row r="15" spans="1:5" x14ac:dyDescent="0.25">
      <c r="A15" s="7"/>
      <c r="B15" s="1" t="s">
        <v>5</v>
      </c>
      <c r="C15" s="9">
        <f>SUM(C6:C14)</f>
        <v>45000</v>
      </c>
      <c r="D15" s="9">
        <f>IF(A6="","",SUM(D6:D14))</f>
        <v>42000</v>
      </c>
      <c r="E15" s="6"/>
    </row>
    <row r="16" spans="1:5" ht="4.5" customHeight="1" x14ac:dyDescent="0.25">
      <c r="A16" s="7"/>
      <c r="B16" s="7"/>
      <c r="C16" s="10"/>
      <c r="D16" s="10"/>
      <c r="E16" s="8"/>
    </row>
    <row r="17" spans="1:5" x14ac:dyDescent="0.25">
      <c r="A17" s="7"/>
      <c r="B17" s="7"/>
      <c r="C17" s="9" t="s">
        <v>12</v>
      </c>
      <c r="D17" s="24">
        <f>(C15-D15)/C15*100</f>
        <v>6.666666666666667</v>
      </c>
      <c r="E17" s="8"/>
    </row>
    <row r="18" spans="1:5" ht="7.5" customHeight="1" x14ac:dyDescent="0.25">
      <c r="A18" s="7"/>
      <c r="B18" s="7"/>
      <c r="C18" s="10"/>
      <c r="D18" s="17"/>
      <c r="E18" s="8"/>
    </row>
    <row r="19" spans="1:5" ht="56.25" customHeight="1" x14ac:dyDescent="0.25">
      <c r="A19" s="7"/>
      <c r="B19" s="7"/>
      <c r="C19" s="9" t="s">
        <v>13</v>
      </c>
      <c r="D19" s="31">
        <f>IF(VALUE(Pourcentage!C18)&gt;0,Pourcentage!C18,IF(VALUE(Pourcentage!D18)&gt;0,Pourcentage!D18,IF(VALUE(Pourcentage!E18)&gt;0,Pourcentage!E18,0)))</f>
        <v>7</v>
      </c>
      <c r="E19" s="8"/>
    </row>
    <row r="20" spans="1:5" ht="6" customHeight="1" thickBot="1" x14ac:dyDescent="0.3">
      <c r="A20" s="7"/>
      <c r="B20" s="7"/>
      <c r="C20" s="10"/>
      <c r="D20" s="17"/>
      <c r="E20" s="8"/>
    </row>
    <row r="21" spans="1:5" ht="15.75" thickBot="1" x14ac:dyDescent="0.3">
      <c r="A21" s="7"/>
      <c r="B21" s="7"/>
      <c r="C21" s="11" t="s">
        <v>14</v>
      </c>
      <c r="D21" s="18">
        <f>D15*D19/100</f>
        <v>2940</v>
      </c>
      <c r="E21" s="8"/>
    </row>
    <row r="25" spans="1:5" x14ac:dyDescent="0.25">
      <c r="D25" s="3">
        <f>IF(B28&gt;0,B28,IF(C28&gt;0,C28,D28))</f>
        <v>0</v>
      </c>
    </row>
  </sheetData>
  <mergeCells count="2">
    <mergeCell ref="B1:C1"/>
    <mergeCell ref="B2:C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&amp;L&amp;G&amp;C&amp;"-,Gras"&amp;16TABLEAU COMMISSIONS &amp;"-,Normal"&amp;11
&amp;R&amp;D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Pourcentage</vt:lpstr>
      <vt:lpstr>CONSEILLER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Cécile Arnaud</dc:creator>
  <cp:lastModifiedBy>Informatique</cp:lastModifiedBy>
  <cp:lastPrinted>2015-11-20T15:14:34Z</cp:lastPrinted>
  <dcterms:created xsi:type="dcterms:W3CDTF">2015-03-23T16:03:25Z</dcterms:created>
  <dcterms:modified xsi:type="dcterms:W3CDTF">2015-11-23T15:31:44Z</dcterms:modified>
</cp:coreProperties>
</file>