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84" yWindow="120" windowWidth="16548" windowHeight="8580"/>
  </bookViews>
  <sheets>
    <sheet name="Feuil1" sheetId="1" r:id="rId1"/>
    <sheet name="feries" sheetId="2" r:id="rId2"/>
  </sheets>
  <definedNames>
    <definedName name="an_0">feries!$C$5</definedName>
    <definedName name="ferie">feries!$C$7:$C$25</definedName>
  </definedNames>
  <calcPr calcId="125725"/>
  <pivotCaches>
    <pivotCache cacheId="6" r:id="rId3"/>
  </pivotCaches>
</workbook>
</file>

<file path=xl/calcChain.xml><?xml version="1.0" encoding="utf-8"?>
<calcChain xmlns="http://schemas.openxmlformats.org/spreadsheetml/2006/main">
  <c r="C18" i="2"/>
  <c r="C17"/>
  <c r="C16"/>
  <c r="C15"/>
  <c r="C14"/>
  <c r="C11"/>
  <c r="C10"/>
  <c r="C8"/>
  <c r="C9" s="1"/>
  <c r="C13" s="1"/>
  <c r="C7"/>
  <c r="C12" l="1"/>
  <c r="D7" i="1" s="1"/>
  <c r="D2" l="1"/>
  <c r="D5"/>
  <c r="D4"/>
  <c r="D6"/>
  <c r="D3"/>
</calcChain>
</file>

<file path=xl/sharedStrings.xml><?xml version="1.0" encoding="utf-8"?>
<sst xmlns="http://schemas.openxmlformats.org/spreadsheetml/2006/main" count="33" uniqueCount="29">
  <si>
    <t>envoi</t>
  </si>
  <si>
    <t>agent</t>
  </si>
  <si>
    <t>recu</t>
  </si>
  <si>
    <t>Toto1</t>
  </si>
  <si>
    <t>toto2</t>
  </si>
  <si>
    <t>toto3</t>
  </si>
  <si>
    <t>toto1</t>
  </si>
  <si>
    <t>Toto3</t>
  </si>
  <si>
    <t>France</t>
  </si>
  <si>
    <t>jour de l'an</t>
  </si>
  <si>
    <t>paques</t>
  </si>
  <si>
    <t>lundi de paques</t>
  </si>
  <si>
    <t>fête du travail</t>
  </si>
  <si>
    <t>armistice 39-45</t>
  </si>
  <si>
    <t>Ascension</t>
  </si>
  <si>
    <t>lundi pentecote</t>
  </si>
  <si>
    <t>fête nationale</t>
  </si>
  <si>
    <t>assomption</t>
  </si>
  <si>
    <t>toussaint</t>
  </si>
  <si>
    <t>armistice 14-18</t>
  </si>
  <si>
    <t>noël</t>
  </si>
  <si>
    <t>ponts</t>
  </si>
  <si>
    <t>masquer colone D</t>
  </si>
  <si>
    <t>C5 nommé An_0; C7:C25 nommé "ferie"</t>
  </si>
  <si>
    <t>delai</t>
  </si>
  <si>
    <t>Étiquettes de lignes</t>
  </si>
  <si>
    <t>Total général</t>
  </si>
  <si>
    <t>Moyenne de delai</t>
  </si>
  <si>
    <t>POUR ACTUALISER : clic droit dans le TCD -Actualiser</t>
  </si>
</sst>
</file>

<file path=xl/styles.xml><?xml version="1.0" encoding="utf-8"?>
<styleSheet xmlns="http://schemas.openxmlformats.org/spreadsheetml/2006/main">
  <numFmts count="1">
    <numFmt numFmtId="165" formatCode="dddd\ dd\ mmmm"/>
  </numFmts>
  <fonts count="4">
    <font>
      <sz val="9"/>
      <color theme="1"/>
      <name val="Arial"/>
      <family val="2"/>
    </font>
    <font>
      <b/>
      <sz val="8"/>
      <color rgb="FFFF0000"/>
      <name val="Arial"/>
      <family val="2"/>
    </font>
    <font>
      <sz val="10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left"/>
    </xf>
    <xf numFmtId="165" fontId="2" fillId="0" borderId="2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 textRotation="90"/>
    </xf>
    <xf numFmtId="165" fontId="2" fillId="2" borderId="2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0" fillId="0" borderId="0" xfId="0" pivotButton="1"/>
    <xf numFmtId="0" fontId="0" fillId="0" borderId="0" xfId="0" applyNumberFormat="1"/>
    <xf numFmtId="0" fontId="0" fillId="0" borderId="2" xfId="0" applyBorder="1"/>
    <xf numFmtId="14" fontId="0" fillId="0" borderId="2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434340</xdr:colOff>
      <xdr:row>2</xdr:row>
      <xdr:rowOff>68580</xdr:rowOff>
    </xdr:from>
    <xdr:to>
      <xdr:col>7</xdr:col>
      <xdr:colOff>487680</xdr:colOff>
      <xdr:row>4</xdr:row>
      <xdr:rowOff>45720</xdr:rowOff>
    </xdr:to>
    <xdr:sp macro="" textlink="">
      <xdr:nvSpPr>
        <xdr:cNvPr id="2" name="ZoneTexte 1"/>
        <xdr:cNvSpPr txBox="1"/>
      </xdr:nvSpPr>
      <xdr:spPr>
        <a:xfrm>
          <a:off x="3116580" y="358140"/>
          <a:ext cx="206502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/>
            <a:t>=NB.JOURS.OUVRES(B2;C2;ferie)</a:t>
          </a:r>
        </a:p>
      </xdr:txBody>
    </xdr:sp>
    <xdr:clientData/>
  </xdr:twoCellAnchor>
  <xdr:twoCellAnchor>
    <xdr:from>
      <xdr:col>3</xdr:col>
      <xdr:colOff>579120</xdr:colOff>
      <xdr:row>1</xdr:row>
      <xdr:rowOff>76200</xdr:rowOff>
    </xdr:from>
    <xdr:to>
      <xdr:col>4</xdr:col>
      <xdr:colOff>525780</xdr:colOff>
      <xdr:row>2</xdr:row>
      <xdr:rowOff>53340</xdr:rowOff>
    </xdr:to>
    <xdr:cxnSp macro="">
      <xdr:nvCxnSpPr>
        <xdr:cNvPr id="4" name="Connecteur droit avec flèche 3"/>
        <xdr:cNvCxnSpPr/>
      </xdr:nvCxnSpPr>
      <xdr:spPr>
        <a:xfrm flipH="1" flipV="1">
          <a:off x="2590800" y="220980"/>
          <a:ext cx="617220" cy="12192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chel_M" refreshedDate="42326.531400925924" createdVersion="3" refreshedVersion="3" minRefreshableVersion="3" recordCount="13">
  <cacheSource type="worksheet">
    <worksheetSource ref="A1:D14" sheet="Feuil1"/>
  </cacheSource>
  <cacheFields count="4">
    <cacheField name="agent" numFmtId="0">
      <sharedItems containsBlank="1" count="4">
        <s v="Toto1"/>
        <s v="toto2"/>
        <s v="toto3"/>
        <m/>
      </sharedItems>
    </cacheField>
    <cacheField name="recu" numFmtId="0">
      <sharedItems containsNonDate="0" containsDate="1" containsString="0" containsBlank="1" minDate="2015-11-02T00:00:00" maxDate="2015-11-08T00:00:00"/>
    </cacheField>
    <cacheField name="envoi" numFmtId="0">
      <sharedItems containsNonDate="0" containsDate="1" containsString="0" containsBlank="1" minDate="2015-11-12T00:00:00" maxDate="2015-11-23T00:00:00"/>
    </cacheField>
    <cacheField name="delai" numFmtId="0">
      <sharedItems containsString="0" containsBlank="1" containsNumber="1" containsInteger="1" minValue="8" maxValue="10" count="4">
        <n v="8"/>
        <n v="9"/>
        <n v="10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">
  <r>
    <x v="0"/>
    <d v="2015-11-02T00:00:00"/>
    <d v="2015-11-12T00:00:00"/>
    <x v="0"/>
  </r>
  <r>
    <x v="1"/>
    <d v="2015-11-03T00:00:00"/>
    <d v="2015-11-14T00:00:00"/>
    <x v="0"/>
  </r>
  <r>
    <x v="2"/>
    <d v="2015-11-04T00:00:00"/>
    <d v="2015-11-16T00:00:00"/>
    <x v="0"/>
  </r>
  <r>
    <x v="1"/>
    <d v="2015-11-05T00:00:00"/>
    <d v="2015-11-18T00:00:00"/>
    <x v="1"/>
  </r>
  <r>
    <x v="0"/>
    <d v="2015-11-06T00:00:00"/>
    <d v="2015-11-20T00:00:00"/>
    <x v="2"/>
  </r>
  <r>
    <x v="2"/>
    <d v="2015-11-07T00:00:00"/>
    <d v="2015-11-22T00:00:00"/>
    <x v="1"/>
  </r>
  <r>
    <x v="3"/>
    <m/>
    <m/>
    <x v="3"/>
  </r>
  <r>
    <x v="3"/>
    <m/>
    <m/>
    <x v="3"/>
  </r>
  <r>
    <x v="3"/>
    <m/>
    <m/>
    <x v="3"/>
  </r>
  <r>
    <x v="3"/>
    <m/>
    <m/>
    <x v="3"/>
  </r>
  <r>
    <x v="3"/>
    <m/>
    <m/>
    <x v="3"/>
  </r>
  <r>
    <x v="3"/>
    <m/>
    <m/>
    <x v="3"/>
  </r>
  <r>
    <x v="3"/>
    <m/>
    <m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" cacheId="6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G14:H18" firstHeaderRow="1" firstDataRow="1" firstDataCol="1"/>
  <pivotFields count="4">
    <pivotField axis="axisRow" showAll="0">
      <items count="5">
        <item x="0"/>
        <item x="1"/>
        <item x="2"/>
        <item h="1" x="3"/>
        <item t="default"/>
      </items>
    </pivotField>
    <pivotField showAll="0"/>
    <pivotField showAll="0"/>
    <pivotField dataField="1" showAll="0">
      <items count="5">
        <item x="0"/>
        <item x="1"/>
        <item x="2"/>
        <item x="3"/>
        <item t="default"/>
      </items>
    </pivotField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Moyenne de delai" fld="3" subtotal="average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H19"/>
  <sheetViews>
    <sheetView tabSelected="1" workbookViewId="0">
      <selection activeCell="G14" sqref="G14"/>
    </sheetView>
  </sheetViews>
  <sheetFormatPr baseColWidth="10" defaultRowHeight="11.4"/>
  <cols>
    <col min="7" max="7" width="21" bestFit="1" customWidth="1"/>
    <col min="8" max="8" width="16.625" customWidth="1"/>
  </cols>
  <sheetData>
    <row r="1" spans="1:8">
      <c r="A1" s="14" t="s">
        <v>1</v>
      </c>
      <c r="B1" s="14" t="s">
        <v>2</v>
      </c>
      <c r="C1" s="14" t="s">
        <v>0</v>
      </c>
      <c r="D1" s="14" t="s">
        <v>24</v>
      </c>
    </row>
    <row r="2" spans="1:8">
      <c r="A2" s="14" t="s">
        <v>3</v>
      </c>
      <c r="B2" s="15">
        <v>42310</v>
      </c>
      <c r="C2" s="15">
        <v>42320</v>
      </c>
      <c r="D2" s="14">
        <f>NETWORKDAYS(B2,C2,ferie)</f>
        <v>8</v>
      </c>
    </row>
    <row r="3" spans="1:8">
      <c r="A3" s="14" t="s">
        <v>4</v>
      </c>
      <c r="B3" s="15">
        <v>42311</v>
      </c>
      <c r="C3" s="15">
        <v>42322</v>
      </c>
      <c r="D3" s="14">
        <f>NETWORKDAYS(B3,C3,ferie)</f>
        <v>8</v>
      </c>
    </row>
    <row r="4" spans="1:8">
      <c r="A4" s="14" t="s">
        <v>5</v>
      </c>
      <c r="B4" s="15">
        <v>42312</v>
      </c>
      <c r="C4" s="15">
        <v>42324</v>
      </c>
      <c r="D4" s="14">
        <f>NETWORKDAYS(B4,C4,ferie)</f>
        <v>8</v>
      </c>
    </row>
    <row r="5" spans="1:8">
      <c r="A5" s="14" t="s">
        <v>4</v>
      </c>
      <c r="B5" s="15">
        <v>42313</v>
      </c>
      <c r="C5" s="15">
        <v>42326</v>
      </c>
      <c r="D5" s="14">
        <f>NETWORKDAYS(B5,C5,ferie)</f>
        <v>9</v>
      </c>
    </row>
    <row r="6" spans="1:8">
      <c r="A6" s="14" t="s">
        <v>6</v>
      </c>
      <c r="B6" s="15">
        <v>42314</v>
      </c>
      <c r="C6" s="15">
        <v>42328</v>
      </c>
      <c r="D6" s="14">
        <f>NETWORKDAYS(B6,C6,ferie)</f>
        <v>10</v>
      </c>
    </row>
    <row r="7" spans="1:8">
      <c r="A7" s="14" t="s">
        <v>7</v>
      </c>
      <c r="B7" s="15">
        <v>42315</v>
      </c>
      <c r="C7" s="15">
        <v>42330</v>
      </c>
      <c r="D7" s="14">
        <f>NETWORKDAYS(B7,C7,ferie)</f>
        <v>9</v>
      </c>
    </row>
    <row r="8" spans="1:8">
      <c r="A8" s="14"/>
      <c r="B8" s="14"/>
      <c r="C8" s="14"/>
      <c r="D8" s="14"/>
    </row>
    <row r="9" spans="1:8">
      <c r="A9" s="14"/>
      <c r="B9" s="14"/>
      <c r="C9" s="14"/>
      <c r="D9" s="14"/>
    </row>
    <row r="10" spans="1:8">
      <c r="A10" s="14"/>
      <c r="B10" s="14"/>
      <c r="C10" s="14"/>
      <c r="D10" s="14"/>
    </row>
    <row r="11" spans="1:8">
      <c r="A11" s="14"/>
      <c r="B11" s="14"/>
      <c r="C11" s="14"/>
      <c r="D11" s="14"/>
    </row>
    <row r="12" spans="1:8">
      <c r="A12" s="14"/>
      <c r="B12" s="14"/>
      <c r="C12" s="14"/>
      <c r="D12" s="14"/>
    </row>
    <row r="13" spans="1:8">
      <c r="A13" s="14"/>
      <c r="B13" s="14"/>
      <c r="C13" s="14"/>
      <c r="D13" s="14"/>
    </row>
    <row r="14" spans="1:8">
      <c r="A14" s="14"/>
      <c r="B14" s="14"/>
      <c r="C14" s="14"/>
      <c r="D14" s="14"/>
      <c r="G14" s="12" t="s">
        <v>25</v>
      </c>
      <c r="H14" t="s">
        <v>27</v>
      </c>
    </row>
    <row r="15" spans="1:8">
      <c r="G15" s="1" t="s">
        <v>3</v>
      </c>
      <c r="H15" s="13">
        <v>9</v>
      </c>
    </row>
    <row r="16" spans="1:8">
      <c r="B16" t="s">
        <v>28</v>
      </c>
      <c r="G16" s="1" t="s">
        <v>4</v>
      </c>
      <c r="H16" s="13">
        <v>8.5</v>
      </c>
    </row>
    <row r="17" spans="4:8">
      <c r="G17" s="1" t="s">
        <v>5</v>
      </c>
      <c r="H17" s="13">
        <v>8.5</v>
      </c>
    </row>
    <row r="18" spans="4:8">
      <c r="G18" s="1" t="s">
        <v>26</v>
      </c>
      <c r="H18" s="13">
        <v>8.6666666666666661</v>
      </c>
    </row>
    <row r="19" spans="4:8">
      <c r="D19" s="14" t="s">
        <v>22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B4:C25"/>
  <sheetViews>
    <sheetView workbookViewId="0">
      <selection activeCell="C4" sqref="C4"/>
    </sheetView>
  </sheetViews>
  <sheetFormatPr baseColWidth="10" defaultRowHeight="11.4"/>
  <cols>
    <col min="3" max="3" width="25.25" customWidth="1"/>
  </cols>
  <sheetData>
    <row r="4" spans="2:3">
      <c r="B4" s="1"/>
      <c r="C4" s="2" t="s">
        <v>23</v>
      </c>
    </row>
    <row r="5" spans="2:3">
      <c r="B5" s="3" t="s">
        <v>8</v>
      </c>
      <c r="C5" s="4">
        <v>2015</v>
      </c>
    </row>
    <row r="6" spans="2:3">
      <c r="B6" s="5"/>
      <c r="C6" s="4"/>
    </row>
    <row r="7" spans="2:3" ht="13.2">
      <c r="B7" s="6" t="s">
        <v>9</v>
      </c>
      <c r="C7" s="7">
        <f>DATE(an_0,1,1)</f>
        <v>42005</v>
      </c>
    </row>
    <row r="8" spans="2:3" ht="13.2">
      <c r="B8" s="6" t="s">
        <v>10</v>
      </c>
      <c r="C8" s="7">
        <f>ROUND(DATE(an_0,4,MOD(234-11*MOD(an_0,19),30))/7,)*7-6+N(" d'après revue Ordi. Indiv. Septembre 03 ")</f>
        <v>42099</v>
      </c>
    </row>
    <row r="9" spans="2:3" ht="13.2">
      <c r="B9" s="6" t="s">
        <v>11</v>
      </c>
      <c r="C9" s="7">
        <f>C8+1</f>
        <v>42100</v>
      </c>
    </row>
    <row r="10" spans="2:3" ht="13.2">
      <c r="B10" s="6" t="s">
        <v>12</v>
      </c>
      <c r="C10" s="7">
        <f>DATE(an_0,5,1)</f>
        <v>42125</v>
      </c>
    </row>
    <row r="11" spans="2:3" ht="13.2">
      <c r="B11" s="6" t="s">
        <v>13</v>
      </c>
      <c r="C11" s="7">
        <f>DATE(an_0,5,8)</f>
        <v>42132</v>
      </c>
    </row>
    <row r="12" spans="2:3" ht="13.2">
      <c r="B12" s="6" t="s">
        <v>14</v>
      </c>
      <c r="C12" s="7">
        <f>C8+39</f>
        <v>42138</v>
      </c>
    </row>
    <row r="13" spans="2:3" ht="13.2">
      <c r="B13" s="6" t="s">
        <v>15</v>
      </c>
      <c r="C13" s="7">
        <f>C9+49</f>
        <v>42149</v>
      </c>
    </row>
    <row r="14" spans="2:3" ht="13.2">
      <c r="B14" s="6" t="s">
        <v>16</v>
      </c>
      <c r="C14" s="7">
        <f>DATE(an_0,7,14)</f>
        <v>42199</v>
      </c>
    </row>
    <row r="15" spans="2:3" ht="13.2">
      <c r="B15" s="6" t="s">
        <v>17</v>
      </c>
      <c r="C15" s="7">
        <f>DATE(an_0,8,15)</f>
        <v>42231</v>
      </c>
    </row>
    <row r="16" spans="2:3" ht="13.2">
      <c r="B16" s="6" t="s">
        <v>18</v>
      </c>
      <c r="C16" s="7">
        <f>DATE(an_0,11,1)</f>
        <v>42309</v>
      </c>
    </row>
    <row r="17" spans="2:3" ht="13.2">
      <c r="B17" s="6" t="s">
        <v>19</v>
      </c>
      <c r="C17" s="7">
        <f>DATE(an_0,11,11)</f>
        <v>42319</v>
      </c>
    </row>
    <row r="18" spans="2:3" ht="13.2">
      <c r="B18" s="6" t="s">
        <v>20</v>
      </c>
      <c r="C18" s="7">
        <f>DATE(an_0,12,25)</f>
        <v>42363</v>
      </c>
    </row>
    <row r="19" spans="2:3" ht="13.2">
      <c r="B19" s="8" t="s">
        <v>21</v>
      </c>
      <c r="C19" s="9">
        <v>41404</v>
      </c>
    </row>
    <row r="20" spans="2:3" ht="13.2">
      <c r="B20" s="10"/>
      <c r="C20" s="9"/>
    </row>
    <row r="21" spans="2:3" ht="13.2">
      <c r="B21" s="10"/>
      <c r="C21" s="9"/>
    </row>
    <row r="22" spans="2:3" ht="13.2">
      <c r="B22" s="10"/>
      <c r="C22" s="9"/>
    </row>
    <row r="23" spans="2:3" ht="13.2">
      <c r="B23" s="10"/>
      <c r="C23" s="9"/>
    </row>
    <row r="24" spans="2:3" ht="13.2">
      <c r="B24" s="10"/>
      <c r="C24" s="9"/>
    </row>
    <row r="25" spans="2:3" ht="13.2">
      <c r="B25" s="11"/>
      <c r="C25" s="9"/>
    </row>
  </sheetData>
  <mergeCells count="3">
    <mergeCell ref="B5:B6"/>
    <mergeCell ref="C5:C6"/>
    <mergeCell ref="B19:B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Feuil1</vt:lpstr>
      <vt:lpstr>feries</vt:lpstr>
      <vt:lpstr>an_0</vt:lpstr>
      <vt:lpstr>ferie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Michel_M</dc:creator>
  <cp:lastModifiedBy>Michel_M</cp:lastModifiedBy>
  <dcterms:created xsi:type="dcterms:W3CDTF">2015-11-18T11:25:34Z</dcterms:created>
  <dcterms:modified xsi:type="dcterms:W3CDTF">2015-11-18T11:46:17Z</dcterms:modified>
</cp:coreProperties>
</file>