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hanael.EDELRID\Desktop\"/>
    </mc:Choice>
  </mc:AlternateContent>
  <bookViews>
    <workbookView xWindow="0" yWindow="0" windowWidth="23040" windowHeight="9408"/>
  </bookViews>
  <sheets>
    <sheet name="JANVIER" sheetId="1" r:id="rId1"/>
    <sheet name="FEVRIER" sheetId="14" r:id="rId2"/>
    <sheet name="MARS" sheetId="13" r:id="rId3"/>
    <sheet name="AVRIL" sheetId="12" r:id="rId4"/>
    <sheet name="MAI" sheetId="11" r:id="rId5"/>
    <sheet name="JUIN" sheetId="10" r:id="rId6"/>
    <sheet name="JUILLET" sheetId="9" r:id="rId7"/>
    <sheet name="AOUT" sheetId="8" r:id="rId8"/>
    <sheet name="SEPT" sheetId="7" r:id="rId9"/>
    <sheet name="OCT" sheetId="6" r:id="rId10"/>
    <sheet name="NOV" sheetId="5" r:id="rId11"/>
    <sheet name="DEC" sheetId="4" r:id="rId12"/>
    <sheet name="RECAP" sheetId="15" r:id="rId13"/>
    <sheet name="Données" sheetId="2" r:id="rId14"/>
    <sheet name="Feuil3" sheetId="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13" i="1"/>
  <c r="S14" i="1"/>
  <c r="S15" i="1"/>
  <c r="S16" i="1"/>
  <c r="S17" i="1"/>
  <c r="S18" i="1"/>
  <c r="S19" i="1"/>
  <c r="S20" i="1"/>
  <c r="S21" i="1"/>
  <c r="S22" i="1"/>
  <c r="S23" i="1"/>
  <c r="V39" i="1"/>
  <c r="X39" i="1" s="1"/>
  <c r="W39" i="1"/>
  <c r="V40" i="1"/>
  <c r="W40" i="1"/>
  <c r="X40" i="1"/>
  <c r="V41" i="1"/>
  <c r="X41" i="1" s="1"/>
  <c r="W41" i="1"/>
  <c r="V42" i="1"/>
  <c r="W42" i="1"/>
  <c r="X42" i="1"/>
  <c r="V43" i="1"/>
  <c r="X43" i="1" s="1"/>
  <c r="W43" i="1"/>
  <c r="V44" i="1"/>
  <c r="W44" i="1"/>
  <c r="X44" i="1"/>
  <c r="V45" i="1"/>
  <c r="X45" i="1" s="1"/>
  <c r="W45" i="1"/>
  <c r="V46" i="1"/>
  <c r="W46" i="1"/>
  <c r="X46" i="1"/>
  <c r="V47" i="1"/>
  <c r="X47" i="1" s="1"/>
  <c r="W47" i="1"/>
  <c r="V48" i="1"/>
  <c r="W48" i="1"/>
  <c r="X48" i="1"/>
  <c r="V49" i="1"/>
  <c r="X49" i="1" s="1"/>
  <c r="W49" i="1"/>
  <c r="V50" i="1"/>
  <c r="W50" i="1"/>
  <c r="X50" i="1"/>
  <c r="V51" i="1"/>
  <c r="X51" i="1" s="1"/>
  <c r="W51" i="1"/>
  <c r="V52" i="1"/>
  <c r="W52" i="1"/>
  <c r="X52" i="1"/>
  <c r="V53" i="1"/>
  <c r="X53" i="1" s="1"/>
  <c r="W53" i="1"/>
  <c r="V54" i="1"/>
  <c r="W54" i="1"/>
  <c r="X54" i="1"/>
  <c r="V55" i="1"/>
  <c r="X55" i="1" s="1"/>
  <c r="W55" i="1"/>
  <c r="V56" i="1"/>
  <c r="W56" i="1"/>
  <c r="X56" i="1"/>
  <c r="V57" i="1"/>
  <c r="X57" i="1" s="1"/>
  <c r="W57" i="1"/>
  <c r="V58" i="1"/>
  <c r="W58" i="1"/>
  <c r="X58" i="1"/>
  <c r="V59" i="1"/>
  <c r="X59" i="1" s="1"/>
  <c r="W59" i="1"/>
  <c r="V60" i="1"/>
  <c r="W60" i="1"/>
  <c r="X60" i="1"/>
  <c r="V61" i="1"/>
  <c r="X61" i="1" s="1"/>
  <c r="W61" i="1"/>
  <c r="AA61" i="1"/>
  <c r="V62" i="1"/>
  <c r="W62" i="1"/>
  <c r="X62" i="1"/>
  <c r="V63" i="1"/>
  <c r="X63" i="1" s="1"/>
  <c r="W63" i="1"/>
  <c r="V64" i="1"/>
  <c r="W64" i="1"/>
  <c r="X64" i="1"/>
  <c r="V65" i="1"/>
  <c r="X65" i="1" s="1"/>
  <c r="W65" i="1"/>
  <c r="V66" i="1"/>
  <c r="W66" i="1"/>
  <c r="X66" i="1"/>
  <c r="V67" i="1"/>
  <c r="X67" i="1" s="1"/>
  <c r="W67" i="1"/>
  <c r="V68" i="1"/>
  <c r="W68" i="1"/>
  <c r="X68" i="1"/>
  <c r="V69" i="1"/>
  <c r="X69" i="1" s="1"/>
  <c r="W69" i="1"/>
  <c r="V70" i="1"/>
  <c r="W70" i="1"/>
  <c r="X70" i="1"/>
  <c r="V71" i="1"/>
  <c r="X71" i="1" s="1"/>
  <c r="W71" i="1"/>
  <c r="V72" i="1"/>
  <c r="W72" i="1"/>
  <c r="X72" i="1"/>
  <c r="V73" i="1"/>
  <c r="X73" i="1" s="1"/>
  <c r="W73" i="1"/>
  <c r="V74" i="1"/>
  <c r="W74" i="1"/>
  <c r="X74" i="1"/>
  <c r="V75" i="1"/>
  <c r="X75" i="1" s="1"/>
  <c r="W75" i="1"/>
  <c r="V76" i="1"/>
  <c r="W76" i="1"/>
  <c r="X76" i="1"/>
  <c r="O14" i="1"/>
  <c r="O15" i="1"/>
  <c r="O16" i="1"/>
  <c r="O17" i="1"/>
  <c r="O18" i="1"/>
  <c r="O19" i="1"/>
  <c r="O20" i="1"/>
  <c r="O21" i="1"/>
  <c r="O22" i="1"/>
  <c r="O23" i="1"/>
  <c r="O24" i="1"/>
  <c r="Y24" i="1" s="1"/>
  <c r="O25" i="1"/>
  <c r="Y25" i="1" s="1"/>
  <c r="O26" i="1"/>
  <c r="O27" i="1"/>
  <c r="O28" i="1"/>
  <c r="Y28" i="1" s="1"/>
  <c r="O29" i="1"/>
  <c r="Y29" i="1" s="1"/>
  <c r="O30" i="1"/>
  <c r="O31" i="1"/>
  <c r="O32" i="1"/>
  <c r="Y32" i="1" s="1"/>
  <c r="O33" i="1"/>
  <c r="Y33" i="1" s="1"/>
  <c r="O34" i="1"/>
  <c r="O35" i="1"/>
  <c r="O36" i="1"/>
  <c r="Y36" i="1" s="1"/>
  <c r="O37" i="1"/>
  <c r="Y37" i="1" s="1"/>
  <c r="O38" i="1"/>
  <c r="O39" i="1"/>
  <c r="O40" i="1"/>
  <c r="Y40" i="1" s="1"/>
  <c r="O41" i="1"/>
  <c r="Y41" i="1" s="1"/>
  <c r="O42" i="1"/>
  <c r="O43" i="1"/>
  <c r="O44" i="1"/>
  <c r="Y44" i="1" s="1"/>
  <c r="O45" i="1"/>
  <c r="Y45" i="1" s="1"/>
  <c r="O46" i="1"/>
  <c r="O47" i="1"/>
  <c r="O48" i="1"/>
  <c r="AA48" i="1" s="1"/>
  <c r="O49" i="1"/>
  <c r="AA49" i="1" s="1"/>
  <c r="O50" i="1"/>
  <c r="O51" i="1"/>
  <c r="O52" i="1"/>
  <c r="Y52" i="1" s="1"/>
  <c r="O53" i="1"/>
  <c r="Y53" i="1" s="1"/>
  <c r="O54" i="1"/>
  <c r="O55" i="1"/>
  <c r="O56" i="1"/>
  <c r="Y56" i="1" s="1"/>
  <c r="O57" i="1"/>
  <c r="Y57" i="1" s="1"/>
  <c r="O58" i="1"/>
  <c r="O59" i="1"/>
  <c r="O60" i="1"/>
  <c r="Y60" i="1" s="1"/>
  <c r="O61" i="1"/>
  <c r="Y61" i="1" s="1"/>
  <c r="O62" i="1"/>
  <c r="O63" i="1"/>
  <c r="O64" i="1"/>
  <c r="AA64" i="1" s="1"/>
  <c r="O65" i="1"/>
  <c r="AA65" i="1" s="1"/>
  <c r="O66" i="1"/>
  <c r="O67" i="1"/>
  <c r="O68" i="1"/>
  <c r="Y68" i="1" s="1"/>
  <c r="O69" i="1"/>
  <c r="Y69" i="1" s="1"/>
  <c r="O70" i="1"/>
  <c r="O71" i="1"/>
  <c r="O72" i="1"/>
  <c r="Y72" i="1" s="1"/>
  <c r="O73" i="1"/>
  <c r="Y73" i="1" s="1"/>
  <c r="O74" i="1"/>
  <c r="O75" i="1"/>
  <c r="O76" i="1"/>
  <c r="Y76" i="1" s="1"/>
  <c r="O77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14" i="1"/>
  <c r="K15" i="1"/>
  <c r="K16" i="1"/>
  <c r="K17" i="1"/>
  <c r="K18" i="1"/>
  <c r="K19" i="1"/>
  <c r="K20" i="1"/>
  <c r="K13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G14" i="1"/>
  <c r="G15" i="1"/>
  <c r="G16" i="1"/>
  <c r="G17" i="1"/>
  <c r="G18" i="1"/>
  <c r="G19" i="1"/>
  <c r="G20" i="1"/>
  <c r="G13" i="1"/>
  <c r="C14" i="1"/>
  <c r="C15" i="1"/>
  <c r="C16" i="1"/>
  <c r="C17" i="1"/>
  <c r="C18" i="1"/>
  <c r="C19" i="1"/>
  <c r="C20" i="1"/>
  <c r="C21" i="1"/>
  <c r="C22" i="1"/>
  <c r="C23" i="1"/>
  <c r="C24" i="1"/>
  <c r="C13" i="1"/>
  <c r="C13" i="14"/>
  <c r="Y13" i="14" s="1"/>
  <c r="C14" i="14"/>
  <c r="C15" i="14"/>
  <c r="V15" i="14" s="1"/>
  <c r="C16" i="14"/>
  <c r="V16" i="14" s="1"/>
  <c r="C17" i="14"/>
  <c r="C18" i="14"/>
  <c r="C19" i="14"/>
  <c r="Y19" i="14" s="1"/>
  <c r="C20" i="14"/>
  <c r="Y20" i="14" s="1"/>
  <c r="C21" i="14"/>
  <c r="C22" i="14"/>
  <c r="Z22" i="14" s="1"/>
  <c r="AA22" i="14" s="1"/>
  <c r="Y21" i="14"/>
  <c r="W18" i="14"/>
  <c r="C23" i="14"/>
  <c r="C24" i="14"/>
  <c r="W24" i="14" s="1"/>
  <c r="R40" i="14"/>
  <c r="N40" i="14"/>
  <c r="J40" i="14"/>
  <c r="F40" i="14"/>
  <c r="B40" i="14"/>
  <c r="Y40" i="14" s="1"/>
  <c r="W38" i="14"/>
  <c r="S38" i="14"/>
  <c r="O38" i="14"/>
  <c r="K38" i="14"/>
  <c r="G38" i="14"/>
  <c r="V38" i="14" s="1"/>
  <c r="X38" i="14" s="1"/>
  <c r="C38" i="14"/>
  <c r="Y38" i="14" s="1"/>
  <c r="S37" i="14"/>
  <c r="O37" i="14"/>
  <c r="K37" i="14"/>
  <c r="G37" i="14"/>
  <c r="W37" i="14" s="1"/>
  <c r="C37" i="14"/>
  <c r="Y37" i="14" s="1"/>
  <c r="S36" i="14"/>
  <c r="O36" i="14"/>
  <c r="K36" i="14"/>
  <c r="G36" i="14"/>
  <c r="C36" i="14"/>
  <c r="W36" i="14" s="1"/>
  <c r="S35" i="14"/>
  <c r="O35" i="14"/>
  <c r="K35" i="14"/>
  <c r="G35" i="14"/>
  <c r="C35" i="14"/>
  <c r="Z35" i="14" s="1"/>
  <c r="AA35" i="14" s="1"/>
  <c r="W34" i="14"/>
  <c r="S34" i="14"/>
  <c r="O34" i="14"/>
  <c r="K34" i="14"/>
  <c r="G34" i="14"/>
  <c r="C34" i="14"/>
  <c r="Y34" i="14" s="1"/>
  <c r="S33" i="14"/>
  <c r="O33" i="14"/>
  <c r="K33" i="14"/>
  <c r="G33" i="14"/>
  <c r="Z33" i="14" s="1"/>
  <c r="AA33" i="14" s="1"/>
  <c r="C33" i="14"/>
  <c r="Y33" i="14" s="1"/>
  <c r="S32" i="14"/>
  <c r="O32" i="14"/>
  <c r="K32" i="14"/>
  <c r="G32" i="14"/>
  <c r="C32" i="14"/>
  <c r="W32" i="14" s="1"/>
  <c r="S31" i="14"/>
  <c r="O31" i="14"/>
  <c r="K31" i="14"/>
  <c r="G31" i="14"/>
  <c r="C31" i="14"/>
  <c r="Z31" i="14" s="1"/>
  <c r="AA31" i="14" s="1"/>
  <c r="W30" i="14"/>
  <c r="S30" i="14"/>
  <c r="O30" i="14"/>
  <c r="K30" i="14"/>
  <c r="G30" i="14"/>
  <c r="C30" i="14"/>
  <c r="Y30" i="14" s="1"/>
  <c r="S29" i="14"/>
  <c r="O29" i="14"/>
  <c r="K29" i="14"/>
  <c r="G29" i="14"/>
  <c r="Z29" i="14" s="1"/>
  <c r="AA29" i="14" s="1"/>
  <c r="C29" i="14"/>
  <c r="Y29" i="14" s="1"/>
  <c r="S28" i="14"/>
  <c r="O28" i="14"/>
  <c r="K28" i="14"/>
  <c r="G28" i="14"/>
  <c r="C28" i="14"/>
  <c r="W28" i="14" s="1"/>
  <c r="S27" i="14"/>
  <c r="O27" i="14"/>
  <c r="K27" i="14"/>
  <c r="G27" i="14"/>
  <c r="C27" i="14"/>
  <c r="Z27" i="14" s="1"/>
  <c r="AA27" i="14" s="1"/>
  <c r="W26" i="14"/>
  <c r="S26" i="14"/>
  <c r="O26" i="14"/>
  <c r="K26" i="14"/>
  <c r="G26" i="14"/>
  <c r="C26" i="14"/>
  <c r="Y26" i="14" s="1"/>
  <c r="S25" i="14"/>
  <c r="O25" i="14"/>
  <c r="K25" i="14"/>
  <c r="G25" i="14"/>
  <c r="W25" i="14" s="1"/>
  <c r="C25" i="14"/>
  <c r="Y25" i="14" s="1"/>
  <c r="S24" i="14"/>
  <c r="O24" i="14"/>
  <c r="K24" i="14"/>
  <c r="G24" i="14"/>
  <c r="S23" i="14"/>
  <c r="O23" i="14"/>
  <c r="K23" i="14"/>
  <c r="G23" i="14"/>
  <c r="Z23" i="14"/>
  <c r="AA23" i="14" s="1"/>
  <c r="W22" i="14"/>
  <c r="S22" i="14"/>
  <c r="O22" i="14"/>
  <c r="K22" i="14"/>
  <c r="G22" i="14"/>
  <c r="S21" i="14"/>
  <c r="O21" i="14"/>
  <c r="K21" i="14"/>
  <c r="G21" i="14"/>
  <c r="W21" i="14" s="1"/>
  <c r="S20" i="14"/>
  <c r="O20" i="14"/>
  <c r="K20" i="14"/>
  <c r="G20" i="14"/>
  <c r="S19" i="14"/>
  <c r="O19" i="14"/>
  <c r="K19" i="14"/>
  <c r="G19" i="14"/>
  <c r="S18" i="14"/>
  <c r="O18" i="14"/>
  <c r="K18" i="14"/>
  <c r="G18" i="14"/>
  <c r="Z18" i="14"/>
  <c r="AA18" i="14" s="1"/>
  <c r="S17" i="14"/>
  <c r="O17" i="14"/>
  <c r="K17" i="14"/>
  <c r="G17" i="14"/>
  <c r="Y17" i="14"/>
  <c r="S16" i="14"/>
  <c r="O16" i="14"/>
  <c r="K16" i="14"/>
  <c r="G16" i="14"/>
  <c r="S15" i="14"/>
  <c r="O15" i="14"/>
  <c r="K15" i="14"/>
  <c r="G15" i="14"/>
  <c r="W14" i="14"/>
  <c r="S14" i="14"/>
  <c r="O14" i="14"/>
  <c r="K14" i="14"/>
  <c r="G14" i="14"/>
  <c r="Z14" i="14"/>
  <c r="AA14" i="14" s="1"/>
  <c r="S13" i="14"/>
  <c r="O13" i="14"/>
  <c r="K13" i="14"/>
  <c r="G13" i="14"/>
  <c r="Y19" i="1" l="1"/>
  <c r="Y15" i="1"/>
  <c r="Y22" i="1"/>
  <c r="Y18" i="1"/>
  <c r="Y14" i="1"/>
  <c r="Y75" i="1"/>
  <c r="AA71" i="1"/>
  <c r="Y67" i="1"/>
  <c r="AA63" i="1"/>
  <c r="Y59" i="1"/>
  <c r="Y55" i="1"/>
  <c r="Y51" i="1"/>
  <c r="AA47" i="1"/>
  <c r="Y43" i="1"/>
  <c r="Y39" i="1"/>
  <c r="Y35" i="1"/>
  <c r="Y31" i="1"/>
  <c r="Y27" i="1"/>
  <c r="Y49" i="1"/>
  <c r="AA73" i="1"/>
  <c r="AA41" i="1"/>
  <c r="AA45" i="1"/>
  <c r="Y65" i="1"/>
  <c r="AA57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3" i="1"/>
  <c r="AA60" i="1"/>
  <c r="AA56" i="1"/>
  <c r="AA40" i="1"/>
  <c r="AA69" i="1"/>
  <c r="AA68" i="1"/>
  <c r="AA53" i="1"/>
  <c r="AA52" i="1"/>
  <c r="Y17" i="1"/>
  <c r="Y13" i="1"/>
  <c r="AA76" i="1"/>
  <c r="AA44" i="1"/>
  <c r="AA72" i="1"/>
  <c r="Y64" i="1"/>
  <c r="Y48" i="1"/>
  <c r="Y20" i="1"/>
  <c r="Y16" i="1"/>
  <c r="Y21" i="1"/>
  <c r="AA75" i="1"/>
  <c r="AA74" i="1"/>
  <c r="AA67" i="1"/>
  <c r="AA66" i="1"/>
  <c r="AA62" i="1"/>
  <c r="AA55" i="1"/>
  <c r="AA54" i="1"/>
  <c r="AA50" i="1"/>
  <c r="AA39" i="1"/>
  <c r="Y71" i="1"/>
  <c r="Y63" i="1"/>
  <c r="Y47" i="1"/>
  <c r="AA70" i="1"/>
  <c r="AA59" i="1"/>
  <c r="AA58" i="1"/>
  <c r="AA51" i="1"/>
  <c r="AA46" i="1"/>
  <c r="AA43" i="1"/>
  <c r="AA42" i="1"/>
  <c r="Z17" i="14"/>
  <c r="AA17" i="14" s="1"/>
  <c r="Z13" i="14"/>
  <c r="AA13" i="14" s="1"/>
  <c r="Y36" i="14"/>
  <c r="V37" i="14"/>
  <c r="X37" i="14" s="1"/>
  <c r="Z37" i="14"/>
  <c r="AA37" i="14" s="1"/>
  <c r="W13" i="14"/>
  <c r="Y15" i="14"/>
  <c r="Z16" i="14"/>
  <c r="AA16" i="14" s="1"/>
  <c r="W17" i="14"/>
  <c r="V20" i="14"/>
  <c r="Z20" i="14"/>
  <c r="AA20" i="14" s="1"/>
  <c r="Y23" i="14"/>
  <c r="V24" i="14"/>
  <c r="X24" i="14" s="1"/>
  <c r="Z24" i="14"/>
  <c r="AA24" i="14" s="1"/>
  <c r="Y27" i="14"/>
  <c r="V28" i="14"/>
  <c r="X28" i="14" s="1"/>
  <c r="W29" i="14"/>
  <c r="Y31" i="14"/>
  <c r="V32" i="14"/>
  <c r="X32" i="14" s="1"/>
  <c r="Z32" i="14"/>
  <c r="AA32" i="14" s="1"/>
  <c r="W33" i="14"/>
  <c r="Y35" i="14"/>
  <c r="V36" i="14"/>
  <c r="X36" i="14" s="1"/>
  <c r="Z36" i="14"/>
  <c r="AA36" i="14" s="1"/>
  <c r="Y14" i="14"/>
  <c r="Z15" i="14"/>
  <c r="AA15" i="14" s="1"/>
  <c r="W16" i="14"/>
  <c r="X16" i="14" s="1"/>
  <c r="Y18" i="14"/>
  <c r="V19" i="14"/>
  <c r="Z19" i="14"/>
  <c r="AA19" i="14" s="1"/>
  <c r="W20" i="14"/>
  <c r="Y22" i="14"/>
  <c r="V14" i="14"/>
  <c r="X14" i="14" s="1"/>
  <c r="W15" i="14"/>
  <c r="X15" i="14" s="1"/>
  <c r="V18" i="14"/>
  <c r="X18" i="14" s="1"/>
  <c r="W19" i="14"/>
  <c r="V22" i="14"/>
  <c r="X22" i="14" s="1"/>
  <c r="W23" i="14"/>
  <c r="V26" i="14"/>
  <c r="X26" i="14" s="1"/>
  <c r="Z26" i="14"/>
  <c r="AA26" i="14" s="1"/>
  <c r="W27" i="14"/>
  <c r="V30" i="14"/>
  <c r="X30" i="14" s="1"/>
  <c r="Z30" i="14"/>
  <c r="AA30" i="14" s="1"/>
  <c r="W31" i="14"/>
  <c r="V34" i="14"/>
  <c r="X34" i="14" s="1"/>
  <c r="Z34" i="14"/>
  <c r="AA34" i="14" s="1"/>
  <c r="W35" i="14"/>
  <c r="Z38" i="14"/>
  <c r="AA38" i="14" s="1"/>
  <c r="V13" i="14"/>
  <c r="Y16" i="14"/>
  <c r="V17" i="14"/>
  <c r="V21" i="14"/>
  <c r="X21" i="14" s="1"/>
  <c r="Z21" i="14"/>
  <c r="AA21" i="14" s="1"/>
  <c r="Y24" i="14"/>
  <c r="V25" i="14"/>
  <c r="X25" i="14" s="1"/>
  <c r="Z25" i="14"/>
  <c r="AA25" i="14" s="1"/>
  <c r="Y28" i="14"/>
  <c r="V29" i="14"/>
  <c r="X29" i="14" s="1"/>
  <c r="Y32" i="14"/>
  <c r="V33" i="14"/>
  <c r="X33" i="14" s="1"/>
  <c r="Z28" i="14"/>
  <c r="AA28" i="14" s="1"/>
  <c r="V23" i="14"/>
  <c r="X23" i="14" s="1"/>
  <c r="V27" i="14"/>
  <c r="X27" i="14" s="1"/>
  <c r="V31" i="14"/>
  <c r="X31" i="14" s="1"/>
  <c r="V35" i="14"/>
  <c r="X17" i="14" l="1"/>
  <c r="X20" i="14"/>
  <c r="X35" i="14"/>
  <c r="X13" i="14"/>
  <c r="X19" i="14"/>
  <c r="W14" i="1"/>
  <c r="W16" i="1"/>
  <c r="W18" i="1"/>
  <c r="V19" i="1"/>
  <c r="V20" i="1"/>
  <c r="W22" i="1"/>
  <c r="V23" i="1"/>
  <c r="V24" i="1"/>
  <c r="W25" i="1"/>
  <c r="V26" i="1"/>
  <c r="V27" i="1"/>
  <c r="V28" i="1"/>
  <c r="W30" i="1"/>
  <c r="V31" i="1"/>
  <c r="V32" i="1"/>
  <c r="W34" i="1"/>
  <c r="W35" i="1"/>
  <c r="W36" i="1"/>
  <c r="W38" i="1"/>
  <c r="V15" i="1"/>
  <c r="V34" i="1"/>
  <c r="R80" i="1"/>
  <c r="AA22" i="1"/>
  <c r="V16" i="1"/>
  <c r="N80" i="1"/>
  <c r="J80" i="1"/>
  <c r="F80" i="1"/>
  <c r="B80" i="1"/>
  <c r="AA13" i="1" l="1"/>
  <c r="W28" i="1"/>
  <c r="X28" i="1" s="1"/>
  <c r="V22" i="1"/>
  <c r="X22" i="1" s="1"/>
  <c r="W19" i="1"/>
  <c r="X19" i="1" s="1"/>
  <c r="AA29" i="1"/>
  <c r="AA16" i="1"/>
  <c r="AA20" i="1"/>
  <c r="AA24" i="1"/>
  <c r="AA28" i="1"/>
  <c r="AA37" i="1"/>
  <c r="AA19" i="1"/>
  <c r="V18" i="1"/>
  <c r="X18" i="1" s="1"/>
  <c r="AA23" i="1"/>
  <c r="V30" i="1"/>
  <c r="X30" i="1" s="1"/>
  <c r="AA21" i="1"/>
  <c r="AA17" i="1"/>
  <c r="AA15" i="1"/>
  <c r="AA34" i="1"/>
  <c r="AA27" i="1"/>
  <c r="W27" i="1"/>
  <c r="X27" i="1" s="1"/>
  <c r="V36" i="1"/>
  <c r="X36" i="1" s="1"/>
  <c r="W32" i="1"/>
  <c r="X32" i="1" s="1"/>
  <c r="AA33" i="1"/>
  <c r="AA35" i="1"/>
  <c r="V38" i="1"/>
  <c r="X38" i="1" s="1"/>
  <c r="V14" i="1"/>
  <c r="X14" i="1" s="1"/>
  <c r="V35" i="1"/>
  <c r="X35" i="1" s="1"/>
  <c r="AA18" i="1"/>
  <c r="AA38" i="1"/>
  <c r="AA25" i="1"/>
  <c r="W20" i="1"/>
  <c r="X20" i="1" s="1"/>
  <c r="AA31" i="1"/>
  <c r="AA14" i="1"/>
  <c r="AA30" i="1"/>
  <c r="AA32" i="1"/>
  <c r="AA36" i="1"/>
  <c r="W26" i="1"/>
  <c r="X26" i="1" s="1"/>
  <c r="AA26" i="1"/>
  <c r="W37" i="1"/>
  <c r="V33" i="1"/>
  <c r="W29" i="1"/>
  <c r="V25" i="1"/>
  <c r="X25" i="1" s="1"/>
  <c r="W21" i="1"/>
  <c r="X16" i="1"/>
  <c r="W33" i="1"/>
  <c r="W24" i="1"/>
  <c r="X24" i="1" s="1"/>
  <c r="X34" i="1"/>
  <c r="V37" i="1"/>
  <c r="V29" i="1"/>
  <c r="V21" i="1"/>
  <c r="W31" i="1"/>
  <c r="X31" i="1" s="1"/>
  <c r="W23" i="1"/>
  <c r="X23" i="1" s="1"/>
  <c r="W15" i="1"/>
  <c r="X15" i="1" s="1"/>
  <c r="Y80" i="1"/>
  <c r="X37" i="1" l="1"/>
  <c r="X21" i="1"/>
  <c r="W13" i="1"/>
  <c r="V13" i="1"/>
  <c r="X29" i="1"/>
  <c r="X33" i="1"/>
  <c r="V17" i="1"/>
  <c r="W17" i="1"/>
  <c r="X13" i="1" l="1"/>
  <c r="X17" i="1"/>
</calcChain>
</file>

<file path=xl/sharedStrings.xml><?xml version="1.0" encoding="utf-8"?>
<sst xmlns="http://schemas.openxmlformats.org/spreadsheetml/2006/main" count="216" uniqueCount="96">
  <si>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</si>
  <si>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</si>
  <si>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</si>
  <si>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</si>
  <si>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</si>
  <si>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</si>
  <si>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</si>
  <si>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</si>
  <si>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</si>
  <si>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</si>
  <si>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</si>
  <si>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</si>
  <si>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</si>
  <si>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</si>
  <si>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</si>
  <si>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</si>
  <si>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</si>
  <si>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</si>
  <si>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</si>
  <si>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</si>
  <si>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</si>
  <si>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</si>
  <si>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</si>
  <si>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</si>
  <si>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</si>
  <si>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</si>
  <si>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TECHNIQUES INDIVIDUELLES</t>
  </si>
  <si>
    <t>Equipement</t>
  </si>
  <si>
    <t>PRM sur Tyro</t>
  </si>
  <si>
    <t>PRM sur point fixe</t>
  </si>
  <si>
    <t>Secours paroi -40m</t>
  </si>
  <si>
    <t>Secours paroi +de 40m</t>
  </si>
  <si>
    <t>Tyrolienne</t>
  </si>
  <si>
    <t>TEF</t>
  </si>
  <si>
    <t>Ancrages</t>
  </si>
  <si>
    <t>Amarrages</t>
  </si>
  <si>
    <t>Décrochage d'équipier</t>
  </si>
  <si>
    <t>Techniques de réchappe évolution sur cordes</t>
  </si>
  <si>
    <t>Utilisation des treuils</t>
  </si>
  <si>
    <t>Mât de déport</t>
  </si>
  <si>
    <t>Brancards</t>
  </si>
  <si>
    <t>Environnements civières</t>
  </si>
  <si>
    <t>GOC</t>
  </si>
  <si>
    <t>Freins de charge</t>
  </si>
  <si>
    <t>Palans</t>
  </si>
  <si>
    <t>Bloqueurs</t>
  </si>
  <si>
    <t>Poulies Bloqueurs</t>
  </si>
  <si>
    <t>Rappel Guidé</t>
  </si>
  <si>
    <t>Tyro oblique</t>
  </si>
  <si>
    <t>Passages de cordes</t>
  </si>
  <si>
    <t>Date :</t>
  </si>
  <si>
    <t>Lieu</t>
  </si>
  <si>
    <t>Thèmes</t>
  </si>
  <si>
    <t>Position</t>
  </si>
  <si>
    <t>Repos</t>
  </si>
  <si>
    <t>Durée</t>
  </si>
  <si>
    <t>Responsable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</si>
  <si>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</si>
  <si>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</si>
  <si>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</si>
  <si>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</si>
  <si>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</si>
  <si>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</si>
  <si>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</si>
  <si>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</si>
  <si>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</si>
  <si>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</si>
  <si>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</si>
  <si>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</si>
  <si>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</si>
  <si>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heures sup mensuelle</t>
  </si>
  <si>
    <t>Personnel</t>
  </si>
  <si>
    <t>RECAP MENSUEL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</si>
  <si>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</si>
  <si>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</si>
  <si>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</si>
  <si>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</si>
  <si>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</si>
  <si>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</si>
  <si>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</si>
  <si>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</si>
  <si>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</si>
  <si>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</si>
  <si>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</si>
  <si>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</si>
  <si>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</si>
  <si>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nb heures totales</t>
  </si>
  <si>
    <t>Rappel</t>
  </si>
  <si>
    <t>Nb manœuvre tps de travail</t>
  </si>
  <si>
    <t>Nb manœuvres de repos</t>
  </si>
  <si>
    <t>TOTAL manœuvres</t>
  </si>
  <si>
    <t>Autre thème</t>
  </si>
  <si>
    <t>NB DE PARTICIPANTS</t>
  </si>
  <si>
    <t>MOYENNE MENSUELLE PARTICIPANTS</t>
  </si>
  <si>
    <t>Heures restant sur quota</t>
  </si>
  <si>
    <t>Garde/SHR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</si>
</sst>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4" borderId="2" xfId="0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Alignment="1">
      <alignment horizontal="center"/>
    </xf>
    <xf numFmtId="0" fontId="0" fillId="4" borderId="21" xfId="0" applyFill="1" applyBorder="1"/>
    <xf numFmtId="0" fontId="0" fillId="4" borderId="24" xfId="0" applyFill="1" applyBorder="1"/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8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4" fontId="0" fillId="4" borderId="22" xfId="0" applyNumberFormat="1" applyFill="1" applyBorder="1" applyAlignment="1">
      <alignment horizontal="center"/>
    </xf>
    <xf numFmtId="14" fontId="0" fillId="4" borderId="23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80"/>
  <sheetViews>
    <sheetView tabSelected="1" zoomScale="70" zoomScaleNormal="70" workbookViewId="0">
      <pane xSplit="1" topLeftCell="H1" activePane="topRight" state="frozen"/>
      <selection pane="topRight" activeCell="L18" sqref="L18"/>
    </sheetView>
  </sheetViews>
  <sheetFormatPr baseColWidth="10" defaultRowHeight="14.4" x14ac:dyDescent="0.3"/>
  <cols>
    <col min="1" max="1" width="24.33203125" style="5" customWidth="1"/>
    <col min="2" max="2" width="11.21875" bestFit="1" customWidth="1"/>
    <col min="3" max="3" width="11.21875" customWidth="1"/>
    <col min="4" max="4" width="29.5546875" style="5" customWidth="1"/>
    <col min="5" max="5" width="2.88671875" customWidth="1"/>
    <col min="6" max="6" width="11.21875" bestFit="1" customWidth="1"/>
    <col min="7" max="7" width="11.21875" customWidth="1"/>
    <col min="8" max="8" width="24.21875" customWidth="1"/>
    <col min="9" max="9" width="2.88671875" customWidth="1"/>
    <col min="10" max="10" width="11.21875" bestFit="1" customWidth="1"/>
    <col min="11" max="11" width="11.21875" customWidth="1"/>
    <col min="12" max="12" width="29.33203125" customWidth="1"/>
    <col min="13" max="13" width="3.109375" customWidth="1"/>
    <col min="14" max="14" width="11.21875" bestFit="1" customWidth="1"/>
    <col min="15" max="15" width="11.21875" customWidth="1"/>
    <col min="16" max="16" width="28.77734375" customWidth="1"/>
    <col min="17" max="17" width="4.5546875" style="14" customWidth="1"/>
    <col min="18" max="18" width="11.21875" bestFit="1" customWidth="1"/>
    <col min="19" max="19" width="11.21875" customWidth="1"/>
    <col min="20" max="20" width="28.88671875" customWidth="1"/>
    <col min="21" max="21" width="3.33203125" style="14" customWidth="1"/>
    <col min="22" max="22" width="11.5546875" style="5"/>
    <col min="24" max="27" width="11.5546875" style="5"/>
  </cols>
  <sheetData>
    <row r="1" spans="1:27" x14ac:dyDescent="0.3">
      <c r="B1" s="18" t="s">
        <v>50</v>
      </c>
      <c r="C1" s="41"/>
      <c r="D1" s="42"/>
      <c r="E1" s="14"/>
      <c r="F1" s="18" t="s">
        <v>50</v>
      </c>
      <c r="G1" s="46"/>
      <c r="H1" s="47"/>
      <c r="I1" s="14"/>
      <c r="J1" s="18" t="s">
        <v>50</v>
      </c>
      <c r="K1" s="46"/>
      <c r="L1" s="47"/>
      <c r="N1" s="18" t="s">
        <v>50</v>
      </c>
      <c r="O1" s="46"/>
      <c r="P1" s="47"/>
      <c r="Q1" s="25"/>
      <c r="R1" s="18" t="s">
        <v>50</v>
      </c>
      <c r="S1" s="46"/>
      <c r="T1" s="47"/>
      <c r="U1" s="25"/>
    </row>
    <row r="2" spans="1:27" x14ac:dyDescent="0.3">
      <c r="B2" s="19" t="s">
        <v>51</v>
      </c>
      <c r="C2" s="39"/>
      <c r="D2" s="40"/>
      <c r="E2" s="14"/>
      <c r="F2" s="19" t="s">
        <v>51</v>
      </c>
      <c r="G2" s="39"/>
      <c r="H2" s="40"/>
      <c r="I2" s="14"/>
      <c r="J2" s="19" t="s">
        <v>51</v>
      </c>
      <c r="K2" s="39"/>
      <c r="L2" s="40"/>
      <c r="N2" s="19" t="s">
        <v>51</v>
      </c>
      <c r="O2" s="39"/>
      <c r="P2" s="40"/>
      <c r="Q2" s="25"/>
      <c r="R2" s="19" t="s">
        <v>51</v>
      </c>
      <c r="S2" s="39"/>
      <c r="T2" s="40"/>
      <c r="U2" s="25"/>
    </row>
    <row r="3" spans="1:27" x14ac:dyDescent="0.3">
      <c r="B3" s="19" t="s">
        <v>56</v>
      </c>
      <c r="C3" s="39"/>
      <c r="D3" s="40"/>
      <c r="E3" s="14"/>
      <c r="F3" s="19" t="s">
        <v>56</v>
      </c>
      <c r="G3" s="39"/>
      <c r="H3" s="40"/>
      <c r="I3" s="14"/>
      <c r="J3" s="19" t="s">
        <v>56</v>
      </c>
      <c r="K3" s="39"/>
      <c r="L3" s="40"/>
      <c r="N3" s="19" t="s">
        <v>56</v>
      </c>
      <c r="O3" s="39"/>
      <c r="P3" s="40"/>
      <c r="Q3" s="25"/>
      <c r="R3" s="19" t="s">
        <v>56</v>
      </c>
      <c r="S3" s="39"/>
      <c r="T3" s="40"/>
      <c r="U3" s="25"/>
    </row>
    <row r="4" spans="1:27" x14ac:dyDescent="0.3">
      <c r="B4" s="19" t="s">
        <v>52</v>
      </c>
      <c r="C4" s="39"/>
      <c r="D4" s="40"/>
      <c r="E4" s="14"/>
      <c r="F4" s="19" t="s">
        <v>52</v>
      </c>
      <c r="G4" s="39"/>
      <c r="H4" s="40"/>
      <c r="I4" s="14"/>
      <c r="J4" s="19" t="s">
        <v>52</v>
      </c>
      <c r="K4" s="39"/>
      <c r="L4" s="40"/>
      <c r="N4" s="19" t="s">
        <v>52</v>
      </c>
      <c r="O4" s="39"/>
      <c r="P4" s="40"/>
      <c r="Q4" s="25"/>
      <c r="R4" s="19" t="s">
        <v>52</v>
      </c>
      <c r="S4" s="39"/>
      <c r="T4" s="40"/>
      <c r="U4" s="25"/>
    </row>
    <row r="5" spans="1:27" x14ac:dyDescent="0.3">
      <c r="B5" s="19"/>
      <c r="C5" s="39"/>
      <c r="D5" s="40"/>
      <c r="E5" s="14"/>
      <c r="F5" s="19"/>
      <c r="G5" s="39"/>
      <c r="H5" s="40"/>
      <c r="I5" s="14"/>
      <c r="J5" s="19"/>
      <c r="K5" s="39"/>
      <c r="L5" s="40"/>
      <c r="N5" s="19"/>
      <c r="O5" s="39"/>
      <c r="P5" s="40"/>
      <c r="Q5" s="25"/>
      <c r="R5" s="19"/>
      <c r="S5" s="39"/>
      <c r="T5" s="40"/>
      <c r="U5" s="25"/>
    </row>
    <row r="6" spans="1:27" x14ac:dyDescent="0.3">
      <c r="B6" s="19"/>
      <c r="C6" s="39"/>
      <c r="D6" s="40"/>
      <c r="E6" s="14"/>
      <c r="F6" s="19"/>
      <c r="G6" s="15"/>
      <c r="H6" s="23"/>
      <c r="I6" s="14"/>
      <c r="J6" s="19"/>
      <c r="K6" s="15"/>
      <c r="L6" s="23"/>
      <c r="N6" s="19"/>
      <c r="O6" s="15"/>
      <c r="P6" s="23"/>
      <c r="Q6" s="25"/>
      <c r="R6" s="19"/>
      <c r="S6" s="15"/>
      <c r="T6" s="23"/>
      <c r="U6" s="25"/>
    </row>
    <row r="7" spans="1:27" x14ac:dyDescent="0.3">
      <c r="B7" s="19"/>
      <c r="C7" s="39"/>
      <c r="D7" s="40"/>
      <c r="E7" s="14"/>
      <c r="F7" s="19"/>
      <c r="G7" s="15"/>
      <c r="H7" s="23"/>
      <c r="I7" s="14"/>
      <c r="J7" s="19"/>
      <c r="K7" s="15"/>
      <c r="L7" s="23"/>
      <c r="N7" s="19"/>
      <c r="O7" s="15"/>
      <c r="P7" s="23"/>
      <c r="Q7" s="25"/>
      <c r="R7" s="19"/>
      <c r="S7" s="15"/>
      <c r="T7" s="23"/>
      <c r="U7" s="25"/>
    </row>
    <row r="8" spans="1:27" ht="15" thickBot="1" x14ac:dyDescent="0.35">
      <c r="B8" s="19"/>
      <c r="C8" s="39"/>
      <c r="D8" s="40"/>
      <c r="E8" s="14"/>
      <c r="F8" s="19"/>
      <c r="G8" s="39"/>
      <c r="H8" s="40"/>
      <c r="I8" s="14"/>
      <c r="J8" s="19"/>
      <c r="K8" s="39"/>
      <c r="L8" s="40"/>
      <c r="N8" s="19"/>
      <c r="O8" s="39"/>
      <c r="P8" s="40"/>
      <c r="Q8" s="25"/>
      <c r="R8" s="19"/>
      <c r="S8" s="39"/>
      <c r="T8" s="40"/>
      <c r="U8" s="25"/>
    </row>
    <row r="9" spans="1:27" ht="15" thickBot="1" x14ac:dyDescent="0.35">
      <c r="B9" s="19" t="s">
        <v>91</v>
      </c>
      <c r="C9" s="39"/>
      <c r="D9" s="40"/>
      <c r="E9" s="14"/>
      <c r="F9" s="19" t="s">
        <v>91</v>
      </c>
      <c r="G9" s="39"/>
      <c r="H9" s="40"/>
      <c r="I9" s="14"/>
      <c r="J9" s="19" t="s">
        <v>91</v>
      </c>
      <c r="K9" s="39"/>
      <c r="L9" s="40"/>
      <c r="N9" s="19" t="s">
        <v>91</v>
      </c>
      <c r="O9" s="39"/>
      <c r="P9" s="40"/>
      <c r="Q9" s="25"/>
      <c r="R9" s="19" t="s">
        <v>91</v>
      </c>
      <c r="S9" s="39"/>
      <c r="T9" s="40"/>
      <c r="U9" s="25"/>
      <c r="V9" s="51" t="s">
        <v>72</v>
      </c>
      <c r="W9" s="52"/>
      <c r="X9" s="52"/>
      <c r="Y9" s="52"/>
      <c r="Z9" s="52"/>
      <c r="AA9" s="53"/>
    </row>
    <row r="10" spans="1:27" ht="28.8" customHeight="1" thickBot="1" x14ac:dyDescent="0.35">
      <c r="B10" s="20" t="s">
        <v>55</v>
      </c>
      <c r="C10" s="21"/>
      <c r="D10" s="22"/>
      <c r="E10" s="14"/>
      <c r="F10" s="20" t="s">
        <v>55</v>
      </c>
      <c r="G10" s="21"/>
      <c r="H10" s="24"/>
      <c r="I10" s="14"/>
      <c r="J10" s="20" t="s">
        <v>55</v>
      </c>
      <c r="K10" s="21"/>
      <c r="L10" s="24"/>
      <c r="N10" s="20" t="s">
        <v>55</v>
      </c>
      <c r="O10" s="21">
        <v>5</v>
      </c>
      <c r="P10" s="24"/>
      <c r="Q10" s="26"/>
      <c r="R10" s="20" t="s">
        <v>55</v>
      </c>
      <c r="S10" s="21">
        <v>3</v>
      </c>
      <c r="T10" s="24"/>
      <c r="U10" s="27"/>
      <c r="V10" s="43" t="s">
        <v>88</v>
      </c>
      <c r="W10" s="54" t="s">
        <v>89</v>
      </c>
      <c r="X10" s="57" t="s">
        <v>90</v>
      </c>
      <c r="Y10" s="57" t="s">
        <v>86</v>
      </c>
      <c r="Z10" s="66" t="s">
        <v>70</v>
      </c>
      <c r="AA10" s="49" t="s">
        <v>94</v>
      </c>
    </row>
    <row r="11" spans="1:27" x14ac:dyDescent="0.3">
      <c r="B11" s="2"/>
      <c r="C11" s="2"/>
      <c r="D11" s="4"/>
      <c r="V11" s="44"/>
      <c r="W11" s="55"/>
      <c r="X11" s="58"/>
      <c r="Y11" s="58"/>
      <c r="Z11" s="67"/>
      <c r="AA11" s="50"/>
    </row>
    <row r="12" spans="1:27" x14ac:dyDescent="0.3">
      <c r="A12" s="3" t="s">
        <v>71</v>
      </c>
      <c r="B12" s="3" t="s">
        <v>53</v>
      </c>
      <c r="C12" s="7"/>
      <c r="D12" s="4"/>
      <c r="F12" s="3" t="s">
        <v>53</v>
      </c>
      <c r="G12" s="8"/>
      <c r="J12" s="3" t="s">
        <v>53</v>
      </c>
      <c r="K12" s="8"/>
      <c r="N12" s="3" t="s">
        <v>53</v>
      </c>
      <c r="O12" s="8"/>
      <c r="R12" s="3" t="s">
        <v>53</v>
      </c>
      <c r="S12" s="8"/>
      <c r="V12" s="45"/>
      <c r="W12" s="56"/>
      <c r="X12" s="59"/>
      <c r="Y12" s="59"/>
      <c r="Z12" s="68"/>
      <c r="AA12" s="50"/>
    </row>
    <row r="13" spans="1:27" ht="15" x14ac:dyDescent="0.3">
      <c r="A13" s="64">
        <v>1</v>
      </c>
      <c r="B13" s="1" t="s">
        <v>54</v>
      </c>
      <c r="C13" s="3">
        <f>IF(OR(B13="Garde/SHR",B13="Repos"),$C$10,"")</f>
        <v>0</v>
      </c>
      <c r="F13" s="1"/>
      <c r="G13" s="3" t="str">
        <f>IF(OR(F13="Garde/SHR",F13="Repos"),$G$10,"")</f>
        <v/>
      </c>
      <c r="J13" s="1"/>
      <c r="K13" s="3" t="str">
        <f>IF(OR(J13="Garde/SHR",J13="Repos"),$K$10,"")</f>
        <v/>
      </c>
      <c r="N13" s="1" t="s">
        <v>95</v>
      </c>
      <c r="O13" s="3">
        <f>L24</f>
        <v>0</v>
      </c>
      <c r="R13" s="1" t="s">
        <v>95</v>
      </c>
      <c r="S13" s="3">
        <f t="shared" ref="S13:S76" si="0">IF(OR(R13="garde/SHR",R13="repos"),$S$10,"")</f>
        <v>3</v>
      </c>
      <c r="V13" s="28">
        <f>COUNTIF(B13:J13,"garde")</f>
        <v>0</v>
      </c>
      <c r="W13" s="32">
        <f>COUNTIF(B13:J13,"repos")</f>
        <v>1</v>
      </c>
      <c r="X13" s="9">
        <f>V13+W13</f>
        <v>1</v>
      </c>
      <c r="Y13" s="9">
        <f>SUM(C13:S13)</f>
        <v>3</v>
      </c>
      <c r="Z13" s="34"/>
      <c r="AA13" s="32">
        <f>80-Z13</f>
        <v>80</v>
      </c>
    </row>
    <row r="14" spans="1:27" ht="15" x14ac:dyDescent="0.3">
      <c r="A14" s="64">
        <v>2</v>
      </c>
      <c r="B14" s="1"/>
      <c r="C14" s="3" t="str">
        <f t="shared" ref="C14:C77" si="1">IF(OR(B14="Garde/SHR",B14="Repos"),$C$10,"")</f>
        <v/>
      </c>
      <c r="F14" s="1"/>
      <c r="G14" s="3" t="str">
        <f t="shared" ref="G14:G77" si="2">IF(OR(F14="Garde/SHR",F14="Repos"),$G$10,"")</f>
        <v/>
      </c>
      <c r="J14" s="1"/>
      <c r="K14" s="3" t="str">
        <f t="shared" ref="K14:K77" si="3">IF(OR(J14="Garde/SHR",J14="Repos"),$K$10,"")</f>
        <v/>
      </c>
      <c r="N14" s="1" t="s">
        <v>54</v>
      </c>
      <c r="O14" s="3">
        <f t="shared" ref="O14:O77" si="4">IF(OR(N14="garde/SHR",N14="repos"),$O$10,"")</f>
        <v>5</v>
      </c>
      <c r="R14" s="1" t="s">
        <v>95</v>
      </c>
      <c r="S14" s="3">
        <f t="shared" si="0"/>
        <v>3</v>
      </c>
      <c r="V14" s="28">
        <f t="shared" ref="V14:V38" si="5">COUNTIF(B14:J14,"garde")</f>
        <v>0</v>
      </c>
      <c r="W14" s="32">
        <f t="shared" ref="W14:W38" si="6">COUNTIF(B14:J14,"repos")</f>
        <v>0</v>
      </c>
      <c r="X14" s="9">
        <f t="shared" ref="X14:X38" si="7">V14+W14</f>
        <v>0</v>
      </c>
      <c r="Y14" s="9">
        <f t="shared" ref="Y14:Y76" si="8">SUM(C14:S14)</f>
        <v>8</v>
      </c>
      <c r="Z14" s="34"/>
      <c r="AA14" s="32">
        <f t="shared" ref="AA14:AA38" si="9">80-Z14</f>
        <v>80</v>
      </c>
    </row>
    <row r="15" spans="1:27" ht="15" x14ac:dyDescent="0.3">
      <c r="A15" s="64">
        <v>3</v>
      </c>
      <c r="B15" s="1"/>
      <c r="C15" s="3" t="str">
        <f t="shared" si="1"/>
        <v/>
      </c>
      <c r="F15" s="1"/>
      <c r="G15" s="3" t="str">
        <f t="shared" si="2"/>
        <v/>
      </c>
      <c r="J15" s="1"/>
      <c r="K15" s="3" t="str">
        <f t="shared" si="3"/>
        <v/>
      </c>
      <c r="N15" s="1" t="s">
        <v>54</v>
      </c>
      <c r="O15" s="3">
        <f t="shared" si="4"/>
        <v>5</v>
      </c>
      <c r="R15" s="1" t="s">
        <v>54</v>
      </c>
      <c r="S15" s="3">
        <f t="shared" si="0"/>
        <v>3</v>
      </c>
      <c r="V15" s="28">
        <f t="shared" si="5"/>
        <v>0</v>
      </c>
      <c r="W15" s="32">
        <f t="shared" si="6"/>
        <v>0</v>
      </c>
      <c r="X15" s="9">
        <f t="shared" si="7"/>
        <v>0</v>
      </c>
      <c r="Y15" s="9">
        <f t="shared" si="8"/>
        <v>8</v>
      </c>
      <c r="Z15" s="34"/>
      <c r="AA15" s="32">
        <f t="shared" si="9"/>
        <v>80</v>
      </c>
    </row>
    <row r="16" spans="1:27" ht="15" x14ac:dyDescent="0.3">
      <c r="A16" s="64">
        <v>4</v>
      </c>
      <c r="B16" s="1"/>
      <c r="C16" s="3" t="str">
        <f t="shared" si="1"/>
        <v/>
      </c>
      <c r="F16" s="1"/>
      <c r="G16" s="3" t="str">
        <f t="shared" si="2"/>
        <v/>
      </c>
      <c r="J16" s="1"/>
      <c r="K16" s="3" t="str">
        <f t="shared" si="3"/>
        <v/>
      </c>
      <c r="N16" s="1" t="s">
        <v>95</v>
      </c>
      <c r="O16" s="3">
        <f t="shared" si="4"/>
        <v>5</v>
      </c>
      <c r="R16" s="1" t="s">
        <v>54</v>
      </c>
      <c r="S16" s="3">
        <f t="shared" si="0"/>
        <v>3</v>
      </c>
      <c r="V16" s="28">
        <f t="shared" si="5"/>
        <v>0</v>
      </c>
      <c r="W16" s="32">
        <f t="shared" si="6"/>
        <v>0</v>
      </c>
      <c r="X16" s="9">
        <f t="shared" si="7"/>
        <v>0</v>
      </c>
      <c r="Y16" s="9">
        <f t="shared" si="8"/>
        <v>8</v>
      </c>
      <c r="Z16" s="34"/>
      <c r="AA16" s="32">
        <f t="shared" si="9"/>
        <v>80</v>
      </c>
    </row>
    <row r="17" spans="1:27" ht="15" x14ac:dyDescent="0.3">
      <c r="A17" s="64">
        <v>5</v>
      </c>
      <c r="B17" s="1"/>
      <c r="C17" s="3" t="str">
        <f t="shared" si="1"/>
        <v/>
      </c>
      <c r="F17" s="1"/>
      <c r="G17" s="3" t="str">
        <f t="shared" si="2"/>
        <v/>
      </c>
      <c r="J17" s="1"/>
      <c r="K17" s="3" t="str">
        <f t="shared" si="3"/>
        <v/>
      </c>
      <c r="N17" s="1"/>
      <c r="O17" s="3" t="str">
        <f t="shared" si="4"/>
        <v/>
      </c>
      <c r="R17" s="1"/>
      <c r="S17" s="3" t="str">
        <f t="shared" si="0"/>
        <v/>
      </c>
      <c r="V17" s="28">
        <f t="shared" si="5"/>
        <v>0</v>
      </c>
      <c r="W17" s="32">
        <f t="shared" si="6"/>
        <v>0</v>
      </c>
      <c r="X17" s="9">
        <f t="shared" si="7"/>
        <v>0</v>
      </c>
      <c r="Y17" s="9">
        <f t="shared" si="8"/>
        <v>0</v>
      </c>
      <c r="Z17" s="34"/>
      <c r="AA17" s="32">
        <f t="shared" si="9"/>
        <v>80</v>
      </c>
    </row>
    <row r="18" spans="1:27" ht="15" x14ac:dyDescent="0.3">
      <c r="A18" s="64">
        <v>6</v>
      </c>
      <c r="B18" s="1"/>
      <c r="C18" s="3" t="str">
        <f t="shared" si="1"/>
        <v/>
      </c>
      <c r="F18" s="1"/>
      <c r="G18" s="3" t="str">
        <f t="shared" si="2"/>
        <v/>
      </c>
      <c r="J18" s="1"/>
      <c r="K18" s="3" t="str">
        <f t="shared" si="3"/>
        <v/>
      </c>
      <c r="N18" s="1"/>
      <c r="O18" s="3" t="str">
        <f t="shared" si="4"/>
        <v/>
      </c>
      <c r="R18" s="1"/>
      <c r="S18" s="3" t="str">
        <f t="shared" si="0"/>
        <v/>
      </c>
      <c r="V18" s="28">
        <f t="shared" si="5"/>
        <v>0</v>
      </c>
      <c r="W18" s="32">
        <f t="shared" si="6"/>
        <v>0</v>
      </c>
      <c r="X18" s="9">
        <f t="shared" si="7"/>
        <v>0</v>
      </c>
      <c r="Y18" s="9">
        <f t="shared" si="8"/>
        <v>0</v>
      </c>
      <c r="Z18" s="34"/>
      <c r="AA18" s="32">
        <f t="shared" si="9"/>
        <v>80</v>
      </c>
    </row>
    <row r="19" spans="1:27" ht="15" x14ac:dyDescent="0.3">
      <c r="A19" s="64">
        <v>7</v>
      </c>
      <c r="B19" s="1"/>
      <c r="C19" s="3" t="str">
        <f t="shared" si="1"/>
        <v/>
      </c>
      <c r="F19" s="1"/>
      <c r="G19" s="3" t="str">
        <f t="shared" si="2"/>
        <v/>
      </c>
      <c r="J19" s="1"/>
      <c r="K19" s="3" t="str">
        <f t="shared" si="3"/>
        <v/>
      </c>
      <c r="N19" s="1"/>
      <c r="O19" s="3" t="str">
        <f t="shared" si="4"/>
        <v/>
      </c>
      <c r="R19" s="1"/>
      <c r="S19" s="3" t="str">
        <f t="shared" si="0"/>
        <v/>
      </c>
      <c r="V19" s="28">
        <f t="shared" si="5"/>
        <v>0</v>
      </c>
      <c r="W19" s="32">
        <f t="shared" si="6"/>
        <v>0</v>
      </c>
      <c r="X19" s="9">
        <f t="shared" si="7"/>
        <v>0</v>
      </c>
      <c r="Y19" s="9">
        <f t="shared" si="8"/>
        <v>0</v>
      </c>
      <c r="Z19" s="34"/>
      <c r="AA19" s="32">
        <f t="shared" si="9"/>
        <v>80</v>
      </c>
    </row>
    <row r="20" spans="1:27" ht="15" x14ac:dyDescent="0.3">
      <c r="A20" s="64">
        <v>8</v>
      </c>
      <c r="B20" s="1"/>
      <c r="C20" s="3" t="str">
        <f t="shared" si="1"/>
        <v/>
      </c>
      <c r="F20" s="1"/>
      <c r="G20" s="3" t="str">
        <f t="shared" si="2"/>
        <v/>
      </c>
      <c r="J20" s="1"/>
      <c r="K20" s="3" t="str">
        <f t="shared" si="3"/>
        <v/>
      </c>
      <c r="N20" s="1"/>
      <c r="O20" s="3" t="str">
        <f t="shared" si="4"/>
        <v/>
      </c>
      <c r="R20" s="1"/>
      <c r="S20" s="3" t="str">
        <f t="shared" si="0"/>
        <v/>
      </c>
      <c r="V20" s="28">
        <f t="shared" si="5"/>
        <v>0</v>
      </c>
      <c r="W20" s="32">
        <f t="shared" si="6"/>
        <v>0</v>
      </c>
      <c r="X20" s="9">
        <f t="shared" si="7"/>
        <v>0</v>
      </c>
      <c r="Y20" s="9">
        <f t="shared" si="8"/>
        <v>0</v>
      </c>
      <c r="Z20" s="34"/>
      <c r="AA20" s="32">
        <f t="shared" si="9"/>
        <v>80</v>
      </c>
    </row>
    <row r="21" spans="1:27" ht="15" x14ac:dyDescent="0.3">
      <c r="A21" s="64">
        <v>9</v>
      </c>
      <c r="B21" s="1"/>
      <c r="C21" s="3" t="str">
        <f t="shared" si="1"/>
        <v/>
      </c>
      <c r="F21" s="1"/>
      <c r="G21" s="3" t="str">
        <f t="shared" si="2"/>
        <v/>
      </c>
      <c r="J21" s="1"/>
      <c r="K21" s="3" t="str">
        <f t="shared" si="3"/>
        <v/>
      </c>
      <c r="N21" s="1"/>
      <c r="O21" s="3" t="str">
        <f t="shared" si="4"/>
        <v/>
      </c>
      <c r="R21" s="1"/>
      <c r="S21" s="3" t="str">
        <f t="shared" si="0"/>
        <v/>
      </c>
      <c r="V21" s="28">
        <f t="shared" si="5"/>
        <v>0</v>
      </c>
      <c r="W21" s="32">
        <f t="shared" si="6"/>
        <v>0</v>
      </c>
      <c r="X21" s="9">
        <f t="shared" si="7"/>
        <v>0</v>
      </c>
      <c r="Y21" s="9">
        <f t="shared" si="8"/>
        <v>0</v>
      </c>
      <c r="Z21" s="34"/>
      <c r="AA21" s="32">
        <f t="shared" si="9"/>
        <v>80</v>
      </c>
    </row>
    <row r="22" spans="1:27" ht="15" x14ac:dyDescent="0.3">
      <c r="A22" s="64">
        <v>10</v>
      </c>
      <c r="B22" s="1"/>
      <c r="C22" s="3" t="str">
        <f t="shared" si="1"/>
        <v/>
      </c>
      <c r="F22" s="1"/>
      <c r="G22" s="3" t="str">
        <f t="shared" si="2"/>
        <v/>
      </c>
      <c r="J22" s="1"/>
      <c r="K22" s="3" t="str">
        <f t="shared" si="3"/>
        <v/>
      </c>
      <c r="N22" s="1"/>
      <c r="O22" s="3" t="str">
        <f t="shared" si="4"/>
        <v/>
      </c>
      <c r="R22" s="1"/>
      <c r="S22" s="3" t="str">
        <f t="shared" si="0"/>
        <v/>
      </c>
      <c r="V22" s="28">
        <f t="shared" si="5"/>
        <v>0</v>
      </c>
      <c r="W22" s="32">
        <f t="shared" si="6"/>
        <v>0</v>
      </c>
      <c r="X22" s="9">
        <f t="shared" si="7"/>
        <v>0</v>
      </c>
      <c r="Y22" s="9">
        <f t="shared" si="8"/>
        <v>0</v>
      </c>
      <c r="Z22" s="34"/>
      <c r="AA22" s="32">
        <f t="shared" si="9"/>
        <v>80</v>
      </c>
    </row>
    <row r="23" spans="1:27" ht="15" x14ac:dyDescent="0.3">
      <c r="A23" s="64">
        <v>11</v>
      </c>
      <c r="B23" s="1"/>
      <c r="C23" s="3" t="str">
        <f t="shared" si="1"/>
        <v/>
      </c>
      <c r="F23" s="1"/>
      <c r="G23" s="3" t="str">
        <f t="shared" si="2"/>
        <v/>
      </c>
      <c r="J23" s="1"/>
      <c r="K23" s="3" t="str">
        <f t="shared" si="3"/>
        <v/>
      </c>
      <c r="N23" s="1"/>
      <c r="O23" s="3" t="str">
        <f t="shared" si="4"/>
        <v/>
      </c>
      <c r="R23" s="1"/>
      <c r="S23" s="3" t="str">
        <f>IF(OR(R23="garde/SHR",R23="repos"),$S$10,"")</f>
        <v/>
      </c>
      <c r="V23" s="28">
        <f t="shared" si="5"/>
        <v>0</v>
      </c>
      <c r="W23" s="32">
        <f t="shared" si="6"/>
        <v>0</v>
      </c>
      <c r="X23" s="9">
        <f t="shared" si="7"/>
        <v>0</v>
      </c>
      <c r="Y23" s="9">
        <f t="shared" si="8"/>
        <v>0</v>
      </c>
      <c r="Z23" s="34"/>
      <c r="AA23" s="32">
        <f t="shared" si="9"/>
        <v>80</v>
      </c>
    </row>
    <row r="24" spans="1:27" ht="15" x14ac:dyDescent="0.3">
      <c r="A24" s="64">
        <v>12</v>
      </c>
      <c r="B24" s="1"/>
      <c r="C24" s="3" t="str">
        <f t="shared" si="1"/>
        <v/>
      </c>
      <c r="F24" s="1"/>
      <c r="G24" s="3" t="str">
        <f t="shared" si="2"/>
        <v/>
      </c>
      <c r="J24" s="1"/>
      <c r="K24" s="3" t="str">
        <f t="shared" si="3"/>
        <v/>
      </c>
      <c r="N24" s="1"/>
      <c r="O24" s="3" t="str">
        <f t="shared" si="4"/>
        <v/>
      </c>
      <c r="R24" s="1"/>
      <c r="S24" s="3" t="str">
        <f t="shared" si="0"/>
        <v/>
      </c>
      <c r="V24" s="28">
        <f t="shared" si="5"/>
        <v>0</v>
      </c>
      <c r="W24" s="32">
        <f t="shared" si="6"/>
        <v>0</v>
      </c>
      <c r="X24" s="9">
        <f t="shared" si="7"/>
        <v>0</v>
      </c>
      <c r="Y24" s="9">
        <f t="shared" si="8"/>
        <v>0</v>
      </c>
      <c r="Z24" s="34"/>
      <c r="AA24" s="32">
        <f t="shared" si="9"/>
        <v>80</v>
      </c>
    </row>
    <row r="25" spans="1:27" ht="15" x14ac:dyDescent="0.3">
      <c r="A25" s="64">
        <v>13</v>
      </c>
      <c r="B25" s="1"/>
      <c r="C25" s="3" t="str">
        <f t="shared" si="1"/>
        <v/>
      </c>
      <c r="F25" s="1"/>
      <c r="G25" s="3" t="str">
        <f t="shared" si="2"/>
        <v/>
      </c>
      <c r="J25" s="1"/>
      <c r="K25" s="3" t="str">
        <f t="shared" si="3"/>
        <v/>
      </c>
      <c r="N25" s="1"/>
      <c r="O25" s="3" t="str">
        <f t="shared" si="4"/>
        <v/>
      </c>
      <c r="R25" s="1"/>
      <c r="S25" s="3" t="str">
        <f t="shared" si="0"/>
        <v/>
      </c>
      <c r="V25" s="28">
        <f t="shared" si="5"/>
        <v>0</v>
      </c>
      <c r="W25" s="32">
        <f t="shared" si="6"/>
        <v>0</v>
      </c>
      <c r="X25" s="9">
        <f t="shared" si="7"/>
        <v>0</v>
      </c>
      <c r="Y25" s="9">
        <f t="shared" si="8"/>
        <v>0</v>
      </c>
      <c r="Z25" s="34"/>
      <c r="AA25" s="32">
        <f t="shared" si="9"/>
        <v>80</v>
      </c>
    </row>
    <row r="26" spans="1:27" ht="15" x14ac:dyDescent="0.3">
      <c r="A26" s="64">
        <v>14</v>
      </c>
      <c r="B26" s="1"/>
      <c r="C26" s="3" t="str">
        <f t="shared" si="1"/>
        <v/>
      </c>
      <c r="F26" s="1"/>
      <c r="G26" s="3" t="str">
        <f t="shared" si="2"/>
        <v/>
      </c>
      <c r="J26" s="1"/>
      <c r="K26" s="3" t="str">
        <f t="shared" si="3"/>
        <v/>
      </c>
      <c r="N26" s="1"/>
      <c r="O26" s="3" t="str">
        <f t="shared" si="4"/>
        <v/>
      </c>
      <c r="R26" s="1"/>
      <c r="S26" s="3" t="str">
        <f t="shared" si="0"/>
        <v/>
      </c>
      <c r="V26" s="28">
        <f t="shared" si="5"/>
        <v>0</v>
      </c>
      <c r="W26" s="32">
        <f t="shared" si="6"/>
        <v>0</v>
      </c>
      <c r="X26" s="9">
        <f t="shared" si="7"/>
        <v>0</v>
      </c>
      <c r="Y26" s="9">
        <f t="shared" si="8"/>
        <v>0</v>
      </c>
      <c r="Z26" s="34"/>
      <c r="AA26" s="32">
        <f t="shared" si="9"/>
        <v>80</v>
      </c>
    </row>
    <row r="27" spans="1:27" ht="15" x14ac:dyDescent="0.3">
      <c r="A27" s="63">
        <v>15</v>
      </c>
      <c r="B27" s="1"/>
      <c r="C27" s="3" t="str">
        <f t="shared" si="1"/>
        <v/>
      </c>
      <c r="F27" s="1"/>
      <c r="G27" s="3" t="str">
        <f t="shared" si="2"/>
        <v/>
      </c>
      <c r="J27" s="1"/>
      <c r="K27" s="3" t="str">
        <f t="shared" si="3"/>
        <v/>
      </c>
      <c r="N27" s="1"/>
      <c r="O27" s="3" t="str">
        <f t="shared" si="4"/>
        <v/>
      </c>
      <c r="R27" s="1"/>
      <c r="S27" s="3" t="str">
        <f t="shared" si="0"/>
        <v/>
      </c>
      <c r="V27" s="28">
        <f t="shared" si="5"/>
        <v>0</v>
      </c>
      <c r="W27" s="32">
        <f t="shared" si="6"/>
        <v>0</v>
      </c>
      <c r="X27" s="9">
        <f t="shared" si="7"/>
        <v>0</v>
      </c>
      <c r="Y27" s="9">
        <f t="shared" si="8"/>
        <v>0</v>
      </c>
      <c r="Z27" s="34"/>
      <c r="AA27" s="32">
        <f t="shared" si="9"/>
        <v>80</v>
      </c>
    </row>
    <row r="28" spans="1:27" ht="15" x14ac:dyDescent="0.3">
      <c r="A28" s="63">
        <v>16</v>
      </c>
      <c r="B28" s="1"/>
      <c r="C28" s="3" t="str">
        <f t="shared" si="1"/>
        <v/>
      </c>
      <c r="F28" s="1"/>
      <c r="G28" s="3" t="str">
        <f t="shared" si="2"/>
        <v/>
      </c>
      <c r="J28" s="1"/>
      <c r="K28" s="3" t="str">
        <f t="shared" si="3"/>
        <v/>
      </c>
      <c r="N28" s="1"/>
      <c r="O28" s="3" t="str">
        <f t="shared" si="4"/>
        <v/>
      </c>
      <c r="R28" s="1"/>
      <c r="S28" s="3" t="str">
        <f t="shared" si="0"/>
        <v/>
      </c>
      <c r="V28" s="28">
        <f t="shared" si="5"/>
        <v>0</v>
      </c>
      <c r="W28" s="32">
        <f t="shared" si="6"/>
        <v>0</v>
      </c>
      <c r="X28" s="9">
        <f t="shared" si="7"/>
        <v>0</v>
      </c>
      <c r="Y28" s="9">
        <f t="shared" si="8"/>
        <v>0</v>
      </c>
      <c r="Z28" s="34"/>
      <c r="AA28" s="32">
        <f t="shared" si="9"/>
        <v>80</v>
      </c>
    </row>
    <row r="29" spans="1:27" ht="15" x14ac:dyDescent="0.3">
      <c r="A29" s="63">
        <v>17</v>
      </c>
      <c r="B29" s="1"/>
      <c r="C29" s="3" t="str">
        <f t="shared" si="1"/>
        <v/>
      </c>
      <c r="F29" s="1"/>
      <c r="G29" s="3" t="str">
        <f t="shared" si="2"/>
        <v/>
      </c>
      <c r="J29" s="1"/>
      <c r="K29" s="3" t="str">
        <f t="shared" si="3"/>
        <v/>
      </c>
      <c r="N29" s="1"/>
      <c r="O29" s="3" t="str">
        <f t="shared" si="4"/>
        <v/>
      </c>
      <c r="R29" s="1"/>
      <c r="S29" s="3" t="str">
        <f t="shared" si="0"/>
        <v/>
      </c>
      <c r="V29" s="28">
        <f t="shared" si="5"/>
        <v>0</v>
      </c>
      <c r="W29" s="32">
        <f t="shared" si="6"/>
        <v>0</v>
      </c>
      <c r="X29" s="9">
        <f t="shared" si="7"/>
        <v>0</v>
      </c>
      <c r="Y29" s="9">
        <f t="shared" si="8"/>
        <v>0</v>
      </c>
      <c r="Z29" s="34"/>
      <c r="AA29" s="32">
        <f t="shared" si="9"/>
        <v>80</v>
      </c>
    </row>
    <row r="30" spans="1:27" ht="15" x14ac:dyDescent="0.3">
      <c r="A30" s="63">
        <v>18</v>
      </c>
      <c r="B30" s="1"/>
      <c r="C30" s="3" t="str">
        <f t="shared" si="1"/>
        <v/>
      </c>
      <c r="F30" s="1"/>
      <c r="G30" s="3" t="str">
        <f t="shared" si="2"/>
        <v/>
      </c>
      <c r="J30" s="1"/>
      <c r="K30" s="3" t="str">
        <f t="shared" si="3"/>
        <v/>
      </c>
      <c r="N30" s="1"/>
      <c r="O30" s="3" t="str">
        <f t="shared" si="4"/>
        <v/>
      </c>
      <c r="R30" s="1"/>
      <c r="S30" s="3" t="str">
        <f t="shared" si="0"/>
        <v/>
      </c>
      <c r="V30" s="28">
        <f t="shared" si="5"/>
        <v>0</v>
      </c>
      <c r="W30" s="32">
        <f t="shared" si="6"/>
        <v>0</v>
      </c>
      <c r="X30" s="9">
        <f t="shared" si="7"/>
        <v>0</v>
      </c>
      <c r="Y30" s="9">
        <f t="shared" si="8"/>
        <v>0</v>
      </c>
      <c r="Z30" s="34"/>
      <c r="AA30" s="32">
        <f t="shared" si="9"/>
        <v>80</v>
      </c>
    </row>
    <row r="31" spans="1:27" ht="15" x14ac:dyDescent="0.3">
      <c r="A31" s="63">
        <v>19</v>
      </c>
      <c r="B31" s="1"/>
      <c r="C31" s="3" t="str">
        <f t="shared" si="1"/>
        <v/>
      </c>
      <c r="F31" s="1"/>
      <c r="G31" s="3" t="str">
        <f t="shared" si="2"/>
        <v/>
      </c>
      <c r="J31" s="1"/>
      <c r="K31" s="3" t="str">
        <f t="shared" si="3"/>
        <v/>
      </c>
      <c r="N31" s="1"/>
      <c r="O31" s="3" t="str">
        <f t="shared" si="4"/>
        <v/>
      </c>
      <c r="R31" s="1"/>
      <c r="S31" s="3" t="str">
        <f t="shared" si="0"/>
        <v/>
      </c>
      <c r="V31" s="28">
        <f t="shared" si="5"/>
        <v>0</v>
      </c>
      <c r="W31" s="32">
        <f t="shared" si="6"/>
        <v>0</v>
      </c>
      <c r="X31" s="9">
        <f t="shared" si="7"/>
        <v>0</v>
      </c>
      <c r="Y31" s="9">
        <f t="shared" si="8"/>
        <v>0</v>
      </c>
      <c r="Z31" s="34"/>
      <c r="AA31" s="32">
        <f t="shared" si="9"/>
        <v>80</v>
      </c>
    </row>
    <row r="32" spans="1:27" ht="15" x14ac:dyDescent="0.3">
      <c r="A32" s="63">
        <v>20</v>
      </c>
      <c r="B32" s="1"/>
      <c r="C32" s="3" t="str">
        <f t="shared" si="1"/>
        <v/>
      </c>
      <c r="F32" s="1"/>
      <c r="G32" s="3" t="str">
        <f t="shared" si="2"/>
        <v/>
      </c>
      <c r="J32" s="1"/>
      <c r="K32" s="3" t="str">
        <f t="shared" si="3"/>
        <v/>
      </c>
      <c r="N32" s="1"/>
      <c r="O32" s="3" t="str">
        <f t="shared" si="4"/>
        <v/>
      </c>
      <c r="R32" s="1"/>
      <c r="S32" s="3" t="str">
        <f t="shared" si="0"/>
        <v/>
      </c>
      <c r="V32" s="28">
        <f t="shared" si="5"/>
        <v>0</v>
      </c>
      <c r="W32" s="32">
        <f t="shared" si="6"/>
        <v>0</v>
      </c>
      <c r="X32" s="9">
        <f t="shared" si="7"/>
        <v>0</v>
      </c>
      <c r="Y32" s="9">
        <f t="shared" si="8"/>
        <v>0</v>
      </c>
      <c r="Z32" s="34"/>
      <c r="AA32" s="32">
        <f t="shared" si="9"/>
        <v>80</v>
      </c>
    </row>
    <row r="33" spans="1:27" ht="15" x14ac:dyDescent="0.3">
      <c r="A33" s="63">
        <v>21</v>
      </c>
      <c r="B33" s="1"/>
      <c r="C33" s="3" t="str">
        <f t="shared" si="1"/>
        <v/>
      </c>
      <c r="F33" s="1"/>
      <c r="G33" s="3" t="str">
        <f t="shared" si="2"/>
        <v/>
      </c>
      <c r="J33" s="1"/>
      <c r="K33" s="3" t="str">
        <f t="shared" si="3"/>
        <v/>
      </c>
      <c r="N33" s="1"/>
      <c r="O33" s="3" t="str">
        <f t="shared" si="4"/>
        <v/>
      </c>
      <c r="R33" s="1"/>
      <c r="S33" s="3" t="str">
        <f t="shared" si="0"/>
        <v/>
      </c>
      <c r="V33" s="28">
        <f t="shared" si="5"/>
        <v>0</v>
      </c>
      <c r="W33" s="32">
        <f t="shared" si="6"/>
        <v>0</v>
      </c>
      <c r="X33" s="9">
        <f t="shared" si="7"/>
        <v>0</v>
      </c>
      <c r="Y33" s="9">
        <f t="shared" si="8"/>
        <v>0</v>
      </c>
      <c r="Z33" s="34"/>
      <c r="AA33" s="32">
        <f t="shared" si="9"/>
        <v>80</v>
      </c>
    </row>
    <row r="34" spans="1:27" ht="15" x14ac:dyDescent="0.3">
      <c r="A34" s="63">
        <v>22</v>
      </c>
      <c r="B34" s="1"/>
      <c r="C34" s="3" t="str">
        <f t="shared" si="1"/>
        <v/>
      </c>
      <c r="F34" s="1"/>
      <c r="G34" s="3" t="str">
        <f t="shared" si="2"/>
        <v/>
      </c>
      <c r="J34" s="1"/>
      <c r="K34" s="3" t="str">
        <f t="shared" si="3"/>
        <v/>
      </c>
      <c r="N34" s="1"/>
      <c r="O34" s="3" t="str">
        <f t="shared" si="4"/>
        <v/>
      </c>
      <c r="R34" s="1"/>
      <c r="S34" s="3" t="str">
        <f t="shared" si="0"/>
        <v/>
      </c>
      <c r="V34" s="28">
        <f t="shared" si="5"/>
        <v>0</v>
      </c>
      <c r="W34" s="32">
        <f t="shared" si="6"/>
        <v>0</v>
      </c>
      <c r="X34" s="9">
        <f t="shared" si="7"/>
        <v>0</v>
      </c>
      <c r="Y34" s="9">
        <f t="shared" si="8"/>
        <v>0</v>
      </c>
      <c r="Z34" s="34"/>
      <c r="AA34" s="32">
        <f t="shared" si="9"/>
        <v>80</v>
      </c>
    </row>
    <row r="35" spans="1:27" ht="15" x14ac:dyDescent="0.3">
      <c r="A35" s="63">
        <v>23</v>
      </c>
      <c r="B35" s="1"/>
      <c r="C35" s="3" t="str">
        <f t="shared" si="1"/>
        <v/>
      </c>
      <c r="F35" s="1"/>
      <c r="G35" s="3" t="str">
        <f t="shared" si="2"/>
        <v/>
      </c>
      <c r="J35" s="1"/>
      <c r="K35" s="3" t="str">
        <f t="shared" si="3"/>
        <v/>
      </c>
      <c r="N35" s="1"/>
      <c r="O35" s="3" t="str">
        <f t="shared" si="4"/>
        <v/>
      </c>
      <c r="R35" s="1"/>
      <c r="S35" s="3" t="str">
        <f t="shared" si="0"/>
        <v/>
      </c>
      <c r="V35" s="28">
        <f t="shared" si="5"/>
        <v>0</v>
      </c>
      <c r="W35" s="32">
        <f t="shared" si="6"/>
        <v>0</v>
      </c>
      <c r="X35" s="9">
        <f t="shared" si="7"/>
        <v>0</v>
      </c>
      <c r="Y35" s="9">
        <f t="shared" si="8"/>
        <v>0</v>
      </c>
      <c r="Z35" s="34"/>
      <c r="AA35" s="32">
        <f t="shared" si="9"/>
        <v>80</v>
      </c>
    </row>
    <row r="36" spans="1:27" ht="15" x14ac:dyDescent="0.3">
      <c r="A36" s="63">
        <v>24</v>
      </c>
      <c r="B36" s="1"/>
      <c r="C36" s="3" t="str">
        <f t="shared" si="1"/>
        <v/>
      </c>
      <c r="F36" s="1"/>
      <c r="G36" s="3" t="str">
        <f t="shared" si="2"/>
        <v/>
      </c>
      <c r="J36" s="1"/>
      <c r="K36" s="3" t="str">
        <f t="shared" si="3"/>
        <v/>
      </c>
      <c r="N36" s="1"/>
      <c r="O36" s="3" t="str">
        <f t="shared" si="4"/>
        <v/>
      </c>
      <c r="R36" s="1"/>
      <c r="S36" s="3" t="str">
        <f t="shared" si="0"/>
        <v/>
      </c>
      <c r="V36" s="28">
        <f t="shared" si="5"/>
        <v>0</v>
      </c>
      <c r="W36" s="32">
        <f t="shared" si="6"/>
        <v>0</v>
      </c>
      <c r="X36" s="9">
        <f t="shared" si="7"/>
        <v>0</v>
      </c>
      <c r="Y36" s="9">
        <f t="shared" si="8"/>
        <v>0</v>
      </c>
      <c r="Z36" s="34"/>
      <c r="AA36" s="32">
        <f t="shared" si="9"/>
        <v>80</v>
      </c>
    </row>
    <row r="37" spans="1:27" ht="15" x14ac:dyDescent="0.3">
      <c r="A37" s="63">
        <v>25</v>
      </c>
      <c r="B37" s="1"/>
      <c r="C37" s="3" t="str">
        <f t="shared" si="1"/>
        <v/>
      </c>
      <c r="F37" s="1"/>
      <c r="G37" s="3" t="str">
        <f t="shared" si="2"/>
        <v/>
      </c>
      <c r="J37" s="1"/>
      <c r="K37" s="3" t="str">
        <f t="shared" si="3"/>
        <v/>
      </c>
      <c r="N37" s="1"/>
      <c r="O37" s="3" t="str">
        <f t="shared" si="4"/>
        <v/>
      </c>
      <c r="R37" s="1"/>
      <c r="S37" s="3" t="str">
        <f t="shared" si="0"/>
        <v/>
      </c>
      <c r="V37" s="28">
        <f t="shared" si="5"/>
        <v>0</v>
      </c>
      <c r="W37" s="32">
        <f t="shared" si="6"/>
        <v>0</v>
      </c>
      <c r="X37" s="9">
        <f t="shared" si="7"/>
        <v>0</v>
      </c>
      <c r="Y37" s="9">
        <f t="shared" si="8"/>
        <v>0</v>
      </c>
      <c r="Z37" s="34"/>
      <c r="AA37" s="32">
        <f t="shared" si="9"/>
        <v>80</v>
      </c>
    </row>
    <row r="38" spans="1:27" ht="15" x14ac:dyDescent="0.3">
      <c r="A38" s="63">
        <v>26</v>
      </c>
      <c r="B38" s="1"/>
      <c r="C38" s="3" t="str">
        <f t="shared" si="1"/>
        <v/>
      </c>
      <c r="F38" s="1"/>
      <c r="G38" s="3" t="str">
        <f t="shared" si="2"/>
        <v/>
      </c>
      <c r="J38" s="1"/>
      <c r="K38" s="3" t="str">
        <f t="shared" si="3"/>
        <v/>
      </c>
      <c r="N38" s="1"/>
      <c r="O38" s="3" t="str">
        <f t="shared" si="4"/>
        <v/>
      </c>
      <c r="R38" s="1"/>
      <c r="S38" s="3" t="str">
        <f t="shared" si="0"/>
        <v/>
      </c>
      <c r="V38" s="28">
        <f t="shared" si="5"/>
        <v>0</v>
      </c>
      <c r="W38" s="32">
        <f t="shared" si="6"/>
        <v>0</v>
      </c>
      <c r="X38" s="9">
        <f t="shared" si="7"/>
        <v>0</v>
      </c>
      <c r="Y38" s="9">
        <f t="shared" si="8"/>
        <v>0</v>
      </c>
      <c r="Z38" s="34"/>
      <c r="AA38" s="32">
        <f t="shared" si="9"/>
        <v>80</v>
      </c>
    </row>
    <row r="39" spans="1:27" ht="15" x14ac:dyDescent="0.3">
      <c r="A39" s="63">
        <v>27</v>
      </c>
      <c r="B39" s="1"/>
      <c r="C39" s="3" t="str">
        <f t="shared" si="1"/>
        <v/>
      </c>
      <c r="F39" s="1"/>
      <c r="G39" s="3" t="str">
        <f t="shared" si="2"/>
        <v/>
      </c>
      <c r="J39" s="1"/>
      <c r="K39" s="3" t="str">
        <f t="shared" si="3"/>
        <v/>
      </c>
      <c r="N39" s="1"/>
      <c r="O39" s="3" t="str">
        <f t="shared" si="4"/>
        <v/>
      </c>
      <c r="R39" s="1"/>
      <c r="S39" s="3" t="str">
        <f t="shared" si="0"/>
        <v/>
      </c>
      <c r="V39" s="28">
        <f t="shared" ref="V39:V76" si="10">COUNTIF(B39:J39,"garde")</f>
        <v>0</v>
      </c>
      <c r="W39" s="32">
        <f t="shared" ref="W39:W76" si="11">COUNTIF(B39:J39,"repos")</f>
        <v>0</v>
      </c>
      <c r="X39" s="9">
        <f t="shared" ref="X39:X76" si="12">V39+W39</f>
        <v>0</v>
      </c>
      <c r="Y39" s="9">
        <f t="shared" si="8"/>
        <v>0</v>
      </c>
      <c r="Z39" s="34"/>
      <c r="AA39" s="32">
        <f t="shared" ref="AA39:AA76" si="13">80-Z39</f>
        <v>80</v>
      </c>
    </row>
    <row r="40" spans="1:27" ht="15" x14ac:dyDescent="0.3">
      <c r="A40" s="63">
        <v>28</v>
      </c>
      <c r="B40" s="1"/>
      <c r="C40" s="3" t="str">
        <f t="shared" si="1"/>
        <v/>
      </c>
      <c r="F40" s="1"/>
      <c r="G40" s="3" t="str">
        <f t="shared" si="2"/>
        <v/>
      </c>
      <c r="J40" s="1"/>
      <c r="K40" s="3" t="str">
        <f t="shared" si="3"/>
        <v/>
      </c>
      <c r="N40" s="1"/>
      <c r="O40" s="3" t="str">
        <f t="shared" si="4"/>
        <v/>
      </c>
      <c r="R40" s="1"/>
      <c r="S40" s="3" t="str">
        <f t="shared" si="0"/>
        <v/>
      </c>
      <c r="V40" s="28">
        <f t="shared" si="10"/>
        <v>0</v>
      </c>
      <c r="W40" s="32">
        <f t="shared" si="11"/>
        <v>0</v>
      </c>
      <c r="X40" s="9">
        <f t="shared" si="12"/>
        <v>0</v>
      </c>
      <c r="Y40" s="9">
        <f t="shared" si="8"/>
        <v>0</v>
      </c>
      <c r="Z40" s="34"/>
      <c r="AA40" s="32">
        <f t="shared" si="13"/>
        <v>80</v>
      </c>
    </row>
    <row r="41" spans="1:27" ht="15" x14ac:dyDescent="0.3">
      <c r="A41" s="63">
        <v>29</v>
      </c>
      <c r="B41" s="1"/>
      <c r="C41" s="3" t="str">
        <f t="shared" si="1"/>
        <v/>
      </c>
      <c r="F41" s="1"/>
      <c r="G41" s="3" t="str">
        <f t="shared" si="2"/>
        <v/>
      </c>
      <c r="J41" s="1"/>
      <c r="K41" s="3" t="str">
        <f t="shared" si="3"/>
        <v/>
      </c>
      <c r="N41" s="1"/>
      <c r="O41" s="3" t="str">
        <f t="shared" si="4"/>
        <v/>
      </c>
      <c r="R41" s="1"/>
      <c r="S41" s="3" t="str">
        <f t="shared" si="0"/>
        <v/>
      </c>
      <c r="V41" s="28">
        <f t="shared" si="10"/>
        <v>0</v>
      </c>
      <c r="W41" s="32">
        <f t="shared" si="11"/>
        <v>0</v>
      </c>
      <c r="X41" s="9">
        <f t="shared" si="12"/>
        <v>0</v>
      </c>
      <c r="Y41" s="9">
        <f t="shared" si="8"/>
        <v>0</v>
      </c>
      <c r="Z41" s="34"/>
      <c r="AA41" s="32">
        <f t="shared" si="13"/>
        <v>80</v>
      </c>
    </row>
    <row r="42" spans="1:27" ht="15" x14ac:dyDescent="0.3">
      <c r="A42" s="63">
        <v>30</v>
      </c>
      <c r="B42" s="1"/>
      <c r="C42" s="3" t="str">
        <f t="shared" si="1"/>
        <v/>
      </c>
      <c r="F42" s="1"/>
      <c r="G42" s="3" t="str">
        <f t="shared" si="2"/>
        <v/>
      </c>
      <c r="J42" s="1"/>
      <c r="K42" s="3" t="str">
        <f t="shared" si="3"/>
        <v/>
      </c>
      <c r="N42" s="1"/>
      <c r="O42" s="3" t="str">
        <f t="shared" si="4"/>
        <v/>
      </c>
      <c r="R42" s="1"/>
      <c r="S42" s="3" t="str">
        <f t="shared" si="0"/>
        <v/>
      </c>
      <c r="V42" s="28">
        <f t="shared" si="10"/>
        <v>0</v>
      </c>
      <c r="W42" s="32">
        <f t="shared" si="11"/>
        <v>0</v>
      </c>
      <c r="X42" s="9">
        <f t="shared" si="12"/>
        <v>0</v>
      </c>
      <c r="Y42" s="9">
        <f t="shared" si="8"/>
        <v>0</v>
      </c>
      <c r="Z42" s="34"/>
      <c r="AA42" s="32">
        <f t="shared" si="13"/>
        <v>80</v>
      </c>
    </row>
    <row r="43" spans="1:27" ht="15" x14ac:dyDescent="0.3">
      <c r="A43" s="63">
        <v>31</v>
      </c>
      <c r="B43" s="1"/>
      <c r="C43" s="3" t="str">
        <f t="shared" si="1"/>
        <v/>
      </c>
      <c r="F43" s="1"/>
      <c r="G43" s="3" t="str">
        <f t="shared" si="2"/>
        <v/>
      </c>
      <c r="J43" s="1"/>
      <c r="K43" s="3" t="str">
        <f t="shared" si="3"/>
        <v/>
      </c>
      <c r="N43" s="1"/>
      <c r="O43" s="3" t="str">
        <f t="shared" si="4"/>
        <v/>
      </c>
      <c r="R43" s="1"/>
      <c r="S43" s="3" t="str">
        <f t="shared" si="0"/>
        <v/>
      </c>
      <c r="V43" s="28">
        <f t="shared" si="10"/>
        <v>0</v>
      </c>
      <c r="W43" s="32">
        <f t="shared" si="11"/>
        <v>0</v>
      </c>
      <c r="X43" s="9">
        <f t="shared" si="12"/>
        <v>0</v>
      </c>
      <c r="Y43" s="9">
        <f t="shared" si="8"/>
        <v>0</v>
      </c>
      <c r="Z43" s="34"/>
      <c r="AA43" s="32">
        <f t="shared" si="13"/>
        <v>80</v>
      </c>
    </row>
    <row r="44" spans="1:27" ht="15" x14ac:dyDescent="0.3">
      <c r="A44" s="63">
        <v>32</v>
      </c>
      <c r="B44" s="1"/>
      <c r="C44" s="3" t="str">
        <f t="shared" si="1"/>
        <v/>
      </c>
      <c r="F44" s="1"/>
      <c r="G44" s="3" t="str">
        <f t="shared" si="2"/>
        <v/>
      </c>
      <c r="J44" s="1"/>
      <c r="K44" s="3" t="str">
        <f t="shared" si="3"/>
        <v/>
      </c>
      <c r="N44" s="1"/>
      <c r="O44" s="3" t="str">
        <f t="shared" si="4"/>
        <v/>
      </c>
      <c r="R44" s="1"/>
      <c r="S44" s="3" t="str">
        <f t="shared" si="0"/>
        <v/>
      </c>
      <c r="V44" s="28">
        <f t="shared" si="10"/>
        <v>0</v>
      </c>
      <c r="W44" s="32">
        <f t="shared" si="11"/>
        <v>0</v>
      </c>
      <c r="X44" s="9">
        <f t="shared" si="12"/>
        <v>0</v>
      </c>
      <c r="Y44" s="9">
        <f t="shared" si="8"/>
        <v>0</v>
      </c>
      <c r="Z44" s="34"/>
      <c r="AA44" s="32">
        <f t="shared" si="13"/>
        <v>80</v>
      </c>
    </row>
    <row r="45" spans="1:27" ht="15" x14ac:dyDescent="0.3">
      <c r="A45" s="63">
        <v>33</v>
      </c>
      <c r="B45" s="1"/>
      <c r="C45" s="3" t="str">
        <f t="shared" si="1"/>
        <v/>
      </c>
      <c r="F45" s="1"/>
      <c r="G45" s="3" t="str">
        <f t="shared" si="2"/>
        <v/>
      </c>
      <c r="J45" s="1"/>
      <c r="K45" s="3" t="str">
        <f t="shared" si="3"/>
        <v/>
      </c>
      <c r="N45" s="1"/>
      <c r="O45" s="3" t="str">
        <f t="shared" si="4"/>
        <v/>
      </c>
      <c r="R45" s="1"/>
      <c r="S45" s="3" t="str">
        <f t="shared" si="0"/>
        <v/>
      </c>
      <c r="V45" s="28">
        <f t="shared" si="10"/>
        <v>0</v>
      </c>
      <c r="W45" s="32">
        <f t="shared" si="11"/>
        <v>0</v>
      </c>
      <c r="X45" s="9">
        <f t="shared" si="12"/>
        <v>0</v>
      </c>
      <c r="Y45" s="9">
        <f t="shared" si="8"/>
        <v>0</v>
      </c>
      <c r="Z45" s="34"/>
      <c r="AA45" s="32">
        <f t="shared" si="13"/>
        <v>80</v>
      </c>
    </row>
    <row r="46" spans="1:27" ht="15" x14ac:dyDescent="0.3">
      <c r="A46" s="63">
        <v>34</v>
      </c>
      <c r="B46" s="1"/>
      <c r="C46" s="3" t="str">
        <f t="shared" si="1"/>
        <v/>
      </c>
      <c r="F46" s="1"/>
      <c r="G46" s="3" t="str">
        <f t="shared" si="2"/>
        <v/>
      </c>
      <c r="J46" s="1"/>
      <c r="K46" s="3" t="str">
        <f t="shared" si="3"/>
        <v/>
      </c>
      <c r="N46" s="1"/>
      <c r="O46" s="3" t="str">
        <f t="shared" si="4"/>
        <v/>
      </c>
      <c r="R46" s="1"/>
      <c r="S46" s="3" t="str">
        <f t="shared" si="0"/>
        <v/>
      </c>
      <c r="V46" s="28">
        <f t="shared" si="10"/>
        <v>0</v>
      </c>
      <c r="W46" s="32">
        <f t="shared" si="11"/>
        <v>0</v>
      </c>
      <c r="X46" s="9">
        <f t="shared" si="12"/>
        <v>0</v>
      </c>
      <c r="Y46" s="9">
        <f t="shared" si="8"/>
        <v>0</v>
      </c>
      <c r="Z46" s="34"/>
      <c r="AA46" s="32">
        <f t="shared" si="13"/>
        <v>80</v>
      </c>
    </row>
    <row r="47" spans="1:27" ht="15" x14ac:dyDescent="0.3">
      <c r="A47" s="63">
        <v>35</v>
      </c>
      <c r="B47" s="1"/>
      <c r="C47" s="3" t="str">
        <f t="shared" si="1"/>
        <v/>
      </c>
      <c r="F47" s="1"/>
      <c r="G47" s="3" t="str">
        <f t="shared" si="2"/>
        <v/>
      </c>
      <c r="J47" s="1"/>
      <c r="K47" s="3" t="str">
        <f t="shared" si="3"/>
        <v/>
      </c>
      <c r="N47" s="1"/>
      <c r="O47" s="3" t="str">
        <f t="shared" si="4"/>
        <v/>
      </c>
      <c r="R47" s="1"/>
      <c r="S47" s="3" t="str">
        <f t="shared" si="0"/>
        <v/>
      </c>
      <c r="V47" s="28">
        <f t="shared" si="10"/>
        <v>0</v>
      </c>
      <c r="W47" s="32">
        <f t="shared" si="11"/>
        <v>0</v>
      </c>
      <c r="X47" s="9">
        <f t="shared" si="12"/>
        <v>0</v>
      </c>
      <c r="Y47" s="9">
        <f t="shared" si="8"/>
        <v>0</v>
      </c>
      <c r="Z47" s="34"/>
      <c r="AA47" s="32">
        <f t="shared" si="13"/>
        <v>80</v>
      </c>
    </row>
    <row r="48" spans="1:27" ht="15" x14ac:dyDescent="0.3">
      <c r="A48" s="63">
        <v>36</v>
      </c>
      <c r="B48" s="1"/>
      <c r="C48" s="3" t="str">
        <f t="shared" si="1"/>
        <v/>
      </c>
      <c r="F48" s="1"/>
      <c r="G48" s="3" t="str">
        <f t="shared" si="2"/>
        <v/>
      </c>
      <c r="J48" s="1"/>
      <c r="K48" s="3" t="str">
        <f t="shared" si="3"/>
        <v/>
      </c>
      <c r="N48" s="1"/>
      <c r="O48" s="3" t="str">
        <f t="shared" si="4"/>
        <v/>
      </c>
      <c r="R48" s="1"/>
      <c r="S48" s="3" t="str">
        <f t="shared" si="0"/>
        <v/>
      </c>
      <c r="V48" s="28">
        <f t="shared" si="10"/>
        <v>0</v>
      </c>
      <c r="W48" s="32">
        <f t="shared" si="11"/>
        <v>0</v>
      </c>
      <c r="X48" s="9">
        <f t="shared" si="12"/>
        <v>0</v>
      </c>
      <c r="Y48" s="9">
        <f t="shared" si="8"/>
        <v>0</v>
      </c>
      <c r="Z48" s="34"/>
      <c r="AA48" s="32">
        <f t="shared" si="13"/>
        <v>80</v>
      </c>
    </row>
    <row r="49" spans="1:27" ht="15" x14ac:dyDescent="0.3">
      <c r="A49" s="63">
        <v>37</v>
      </c>
      <c r="B49" s="1"/>
      <c r="C49" s="3" t="str">
        <f t="shared" si="1"/>
        <v/>
      </c>
      <c r="F49" s="1"/>
      <c r="G49" s="3" t="str">
        <f t="shared" si="2"/>
        <v/>
      </c>
      <c r="J49" s="1"/>
      <c r="K49" s="3" t="str">
        <f t="shared" si="3"/>
        <v/>
      </c>
      <c r="N49" s="1"/>
      <c r="O49" s="3" t="str">
        <f t="shared" si="4"/>
        <v/>
      </c>
      <c r="R49" s="1"/>
      <c r="S49" s="3" t="str">
        <f t="shared" si="0"/>
        <v/>
      </c>
      <c r="V49" s="28">
        <f t="shared" si="10"/>
        <v>0</v>
      </c>
      <c r="W49" s="32">
        <f t="shared" si="11"/>
        <v>0</v>
      </c>
      <c r="X49" s="9">
        <f t="shared" si="12"/>
        <v>0</v>
      </c>
      <c r="Y49" s="9">
        <f t="shared" si="8"/>
        <v>0</v>
      </c>
      <c r="Z49" s="34"/>
      <c r="AA49" s="32">
        <f t="shared" si="13"/>
        <v>80</v>
      </c>
    </row>
    <row r="50" spans="1:27" ht="15" x14ac:dyDescent="0.3">
      <c r="A50" s="63">
        <v>38</v>
      </c>
      <c r="B50" s="1"/>
      <c r="C50" s="3" t="str">
        <f t="shared" si="1"/>
        <v/>
      </c>
      <c r="F50" s="1"/>
      <c r="G50" s="3" t="str">
        <f t="shared" si="2"/>
        <v/>
      </c>
      <c r="J50" s="1"/>
      <c r="K50" s="3" t="str">
        <f t="shared" si="3"/>
        <v/>
      </c>
      <c r="N50" s="1"/>
      <c r="O50" s="3" t="str">
        <f t="shared" si="4"/>
        <v/>
      </c>
      <c r="R50" s="1"/>
      <c r="S50" s="3" t="str">
        <f t="shared" si="0"/>
        <v/>
      </c>
      <c r="V50" s="28">
        <f t="shared" si="10"/>
        <v>0</v>
      </c>
      <c r="W50" s="32">
        <f t="shared" si="11"/>
        <v>0</v>
      </c>
      <c r="X50" s="9">
        <f t="shared" si="12"/>
        <v>0</v>
      </c>
      <c r="Y50" s="9">
        <f t="shared" si="8"/>
        <v>0</v>
      </c>
      <c r="Z50" s="34"/>
      <c r="AA50" s="32">
        <f t="shared" si="13"/>
        <v>80</v>
      </c>
    </row>
    <row r="51" spans="1:27" ht="15" x14ac:dyDescent="0.3">
      <c r="A51" s="63">
        <v>39</v>
      </c>
      <c r="B51" s="1"/>
      <c r="C51" s="3" t="str">
        <f t="shared" si="1"/>
        <v/>
      </c>
      <c r="F51" s="1"/>
      <c r="G51" s="3" t="str">
        <f t="shared" si="2"/>
        <v/>
      </c>
      <c r="J51" s="1"/>
      <c r="K51" s="3" t="str">
        <f t="shared" si="3"/>
        <v/>
      </c>
      <c r="N51" s="1"/>
      <c r="O51" s="3" t="str">
        <f t="shared" si="4"/>
        <v/>
      </c>
      <c r="R51" s="1"/>
      <c r="S51" s="3" t="str">
        <f t="shared" si="0"/>
        <v/>
      </c>
      <c r="V51" s="28">
        <f t="shared" si="10"/>
        <v>0</v>
      </c>
      <c r="W51" s="32">
        <f t="shared" si="11"/>
        <v>0</v>
      </c>
      <c r="X51" s="9">
        <f t="shared" si="12"/>
        <v>0</v>
      </c>
      <c r="Y51" s="9">
        <f t="shared" si="8"/>
        <v>0</v>
      </c>
      <c r="Z51" s="34"/>
      <c r="AA51" s="32">
        <f t="shared" si="13"/>
        <v>80</v>
      </c>
    </row>
    <row r="52" spans="1:27" ht="15" x14ac:dyDescent="0.3">
      <c r="A52" s="63">
        <v>40</v>
      </c>
      <c r="B52" s="1"/>
      <c r="C52" s="3" t="str">
        <f t="shared" si="1"/>
        <v/>
      </c>
      <c r="F52" s="1"/>
      <c r="G52" s="3" t="str">
        <f t="shared" si="2"/>
        <v/>
      </c>
      <c r="J52" s="1"/>
      <c r="K52" s="3" t="str">
        <f t="shared" si="3"/>
        <v/>
      </c>
      <c r="N52" s="1"/>
      <c r="O52" s="3" t="str">
        <f t="shared" si="4"/>
        <v/>
      </c>
      <c r="R52" s="1"/>
      <c r="S52" s="3" t="str">
        <f t="shared" si="0"/>
        <v/>
      </c>
      <c r="V52" s="28">
        <f t="shared" si="10"/>
        <v>0</v>
      </c>
      <c r="W52" s="32">
        <f t="shared" si="11"/>
        <v>0</v>
      </c>
      <c r="X52" s="9">
        <f t="shared" si="12"/>
        <v>0</v>
      </c>
      <c r="Y52" s="9">
        <f t="shared" si="8"/>
        <v>0</v>
      </c>
      <c r="Z52" s="34"/>
      <c r="AA52" s="32">
        <f t="shared" si="13"/>
        <v>80</v>
      </c>
    </row>
    <row r="53" spans="1:27" ht="15" x14ac:dyDescent="0.3">
      <c r="A53" s="63">
        <v>41</v>
      </c>
      <c r="B53" s="1"/>
      <c r="C53" s="3" t="str">
        <f t="shared" si="1"/>
        <v/>
      </c>
      <c r="F53" s="1"/>
      <c r="G53" s="3" t="str">
        <f t="shared" si="2"/>
        <v/>
      </c>
      <c r="J53" s="1"/>
      <c r="K53" s="3" t="str">
        <f t="shared" si="3"/>
        <v/>
      </c>
      <c r="N53" s="1"/>
      <c r="O53" s="3" t="str">
        <f t="shared" si="4"/>
        <v/>
      </c>
      <c r="R53" s="1"/>
      <c r="S53" s="3" t="str">
        <f t="shared" si="0"/>
        <v/>
      </c>
      <c r="V53" s="28">
        <f t="shared" si="10"/>
        <v>0</v>
      </c>
      <c r="W53" s="32">
        <f t="shared" si="11"/>
        <v>0</v>
      </c>
      <c r="X53" s="9">
        <f t="shared" si="12"/>
        <v>0</v>
      </c>
      <c r="Y53" s="9">
        <f t="shared" si="8"/>
        <v>0</v>
      </c>
      <c r="Z53" s="34"/>
      <c r="AA53" s="32">
        <f t="shared" si="13"/>
        <v>80</v>
      </c>
    </row>
    <row r="54" spans="1:27" ht="15" x14ac:dyDescent="0.3">
      <c r="A54" s="63">
        <v>42</v>
      </c>
      <c r="B54" s="1"/>
      <c r="C54" s="3" t="str">
        <f t="shared" si="1"/>
        <v/>
      </c>
      <c r="F54" s="1"/>
      <c r="G54" s="3" t="str">
        <f t="shared" si="2"/>
        <v/>
      </c>
      <c r="J54" s="1"/>
      <c r="K54" s="3" t="str">
        <f t="shared" si="3"/>
        <v/>
      </c>
      <c r="N54" s="1"/>
      <c r="O54" s="3" t="str">
        <f t="shared" si="4"/>
        <v/>
      </c>
      <c r="R54" s="1"/>
      <c r="S54" s="3" t="str">
        <f t="shared" si="0"/>
        <v/>
      </c>
      <c r="V54" s="28">
        <f t="shared" si="10"/>
        <v>0</v>
      </c>
      <c r="W54" s="32">
        <f t="shared" si="11"/>
        <v>0</v>
      </c>
      <c r="X54" s="9">
        <f t="shared" si="12"/>
        <v>0</v>
      </c>
      <c r="Y54" s="9">
        <f t="shared" si="8"/>
        <v>0</v>
      </c>
      <c r="Z54" s="34"/>
      <c r="AA54" s="32">
        <f t="shared" si="13"/>
        <v>80</v>
      </c>
    </row>
    <row r="55" spans="1:27" ht="15" x14ac:dyDescent="0.3">
      <c r="A55" s="63">
        <v>43</v>
      </c>
      <c r="B55" s="1"/>
      <c r="C55" s="3" t="str">
        <f t="shared" si="1"/>
        <v/>
      </c>
      <c r="F55" s="1"/>
      <c r="G55" s="3" t="str">
        <f t="shared" si="2"/>
        <v/>
      </c>
      <c r="J55" s="1"/>
      <c r="K55" s="3" t="str">
        <f t="shared" si="3"/>
        <v/>
      </c>
      <c r="N55" s="1"/>
      <c r="O55" s="3" t="str">
        <f t="shared" si="4"/>
        <v/>
      </c>
      <c r="R55" s="1"/>
      <c r="S55" s="3" t="str">
        <f t="shared" si="0"/>
        <v/>
      </c>
      <c r="V55" s="28">
        <f t="shared" si="10"/>
        <v>0</v>
      </c>
      <c r="W55" s="32">
        <f t="shared" si="11"/>
        <v>0</v>
      </c>
      <c r="X55" s="9">
        <f t="shared" si="12"/>
        <v>0</v>
      </c>
      <c r="Y55" s="9">
        <f t="shared" si="8"/>
        <v>0</v>
      </c>
      <c r="Z55" s="34"/>
      <c r="AA55" s="32">
        <f t="shared" si="13"/>
        <v>80</v>
      </c>
    </row>
    <row r="56" spans="1:27" ht="15" x14ac:dyDescent="0.3">
      <c r="A56" s="63">
        <v>44</v>
      </c>
      <c r="B56" s="1"/>
      <c r="C56" s="3" t="str">
        <f t="shared" si="1"/>
        <v/>
      </c>
      <c r="F56" s="1"/>
      <c r="G56" s="3" t="str">
        <f t="shared" si="2"/>
        <v/>
      </c>
      <c r="J56" s="1"/>
      <c r="K56" s="3" t="str">
        <f t="shared" si="3"/>
        <v/>
      </c>
      <c r="N56" s="1"/>
      <c r="O56" s="3" t="str">
        <f t="shared" si="4"/>
        <v/>
      </c>
      <c r="R56" s="1"/>
      <c r="S56" s="3" t="str">
        <f t="shared" si="0"/>
        <v/>
      </c>
      <c r="V56" s="28">
        <f t="shared" si="10"/>
        <v>0</v>
      </c>
      <c r="W56" s="32">
        <f t="shared" si="11"/>
        <v>0</v>
      </c>
      <c r="X56" s="9">
        <f t="shared" si="12"/>
        <v>0</v>
      </c>
      <c r="Y56" s="9">
        <f t="shared" si="8"/>
        <v>0</v>
      </c>
      <c r="Z56" s="34"/>
      <c r="AA56" s="32">
        <f t="shared" si="13"/>
        <v>80</v>
      </c>
    </row>
    <row r="57" spans="1:27" ht="15" x14ac:dyDescent="0.3">
      <c r="A57" s="63">
        <v>45</v>
      </c>
      <c r="B57" s="1"/>
      <c r="C57" s="3" t="str">
        <f t="shared" si="1"/>
        <v/>
      </c>
      <c r="F57" s="1"/>
      <c r="G57" s="3" t="str">
        <f t="shared" si="2"/>
        <v/>
      </c>
      <c r="J57" s="1"/>
      <c r="K57" s="3" t="str">
        <f t="shared" si="3"/>
        <v/>
      </c>
      <c r="N57" s="1"/>
      <c r="O57" s="3" t="str">
        <f t="shared" si="4"/>
        <v/>
      </c>
      <c r="R57" s="1"/>
      <c r="S57" s="3" t="str">
        <f t="shared" si="0"/>
        <v/>
      </c>
      <c r="V57" s="28">
        <f t="shared" si="10"/>
        <v>0</v>
      </c>
      <c r="W57" s="32">
        <f t="shared" si="11"/>
        <v>0</v>
      </c>
      <c r="X57" s="9">
        <f t="shared" si="12"/>
        <v>0</v>
      </c>
      <c r="Y57" s="9">
        <f t="shared" si="8"/>
        <v>0</v>
      </c>
      <c r="Z57" s="34"/>
      <c r="AA57" s="32">
        <f t="shared" si="13"/>
        <v>80</v>
      </c>
    </row>
    <row r="58" spans="1:27" ht="15" x14ac:dyDescent="0.3">
      <c r="A58" s="63">
        <v>46</v>
      </c>
      <c r="B58" s="1"/>
      <c r="C58" s="3" t="str">
        <f t="shared" si="1"/>
        <v/>
      </c>
      <c r="F58" s="1"/>
      <c r="G58" s="3" t="str">
        <f t="shared" si="2"/>
        <v/>
      </c>
      <c r="J58" s="1"/>
      <c r="K58" s="3" t="str">
        <f t="shared" si="3"/>
        <v/>
      </c>
      <c r="N58" s="1"/>
      <c r="O58" s="3" t="str">
        <f t="shared" si="4"/>
        <v/>
      </c>
      <c r="R58" s="1"/>
      <c r="S58" s="3" t="str">
        <f t="shared" si="0"/>
        <v/>
      </c>
      <c r="V58" s="28">
        <f t="shared" si="10"/>
        <v>0</v>
      </c>
      <c r="W58" s="32">
        <f t="shared" si="11"/>
        <v>0</v>
      </c>
      <c r="X58" s="9">
        <f t="shared" si="12"/>
        <v>0</v>
      </c>
      <c r="Y58" s="9">
        <f t="shared" si="8"/>
        <v>0</v>
      </c>
      <c r="Z58" s="34"/>
      <c r="AA58" s="32">
        <f t="shared" si="13"/>
        <v>80</v>
      </c>
    </row>
    <row r="59" spans="1:27" ht="15" x14ac:dyDescent="0.3">
      <c r="A59" s="63">
        <v>47</v>
      </c>
      <c r="B59" s="1"/>
      <c r="C59" s="3" t="str">
        <f t="shared" si="1"/>
        <v/>
      </c>
      <c r="F59" s="1"/>
      <c r="G59" s="3" t="str">
        <f t="shared" si="2"/>
        <v/>
      </c>
      <c r="J59" s="1"/>
      <c r="K59" s="3" t="str">
        <f t="shared" si="3"/>
        <v/>
      </c>
      <c r="N59" s="1"/>
      <c r="O59" s="3" t="str">
        <f t="shared" si="4"/>
        <v/>
      </c>
      <c r="R59" s="1"/>
      <c r="S59" s="3" t="str">
        <f t="shared" si="0"/>
        <v/>
      </c>
      <c r="V59" s="28">
        <f t="shared" si="10"/>
        <v>0</v>
      </c>
      <c r="W59" s="32">
        <f t="shared" si="11"/>
        <v>0</v>
      </c>
      <c r="X59" s="9">
        <f t="shared" si="12"/>
        <v>0</v>
      </c>
      <c r="Y59" s="9">
        <f t="shared" si="8"/>
        <v>0</v>
      </c>
      <c r="Z59" s="34"/>
      <c r="AA59" s="32">
        <f t="shared" si="13"/>
        <v>80</v>
      </c>
    </row>
    <row r="60" spans="1:27" ht="15" x14ac:dyDescent="0.3">
      <c r="A60" s="63">
        <v>48</v>
      </c>
      <c r="B60" s="1"/>
      <c r="C60" s="3" t="str">
        <f t="shared" si="1"/>
        <v/>
      </c>
      <c r="F60" s="1"/>
      <c r="G60" s="3" t="str">
        <f t="shared" si="2"/>
        <v/>
      </c>
      <c r="J60" s="1"/>
      <c r="K60" s="3" t="str">
        <f t="shared" si="3"/>
        <v/>
      </c>
      <c r="N60" s="1"/>
      <c r="O60" s="3" t="str">
        <f t="shared" si="4"/>
        <v/>
      </c>
      <c r="R60" s="1"/>
      <c r="S60" s="3" t="str">
        <f t="shared" si="0"/>
        <v/>
      </c>
      <c r="V60" s="28">
        <f t="shared" si="10"/>
        <v>0</v>
      </c>
      <c r="W60" s="32">
        <f t="shared" si="11"/>
        <v>0</v>
      </c>
      <c r="X60" s="9">
        <f t="shared" si="12"/>
        <v>0</v>
      </c>
      <c r="Y60" s="9">
        <f t="shared" si="8"/>
        <v>0</v>
      </c>
      <c r="Z60" s="34"/>
      <c r="AA60" s="32">
        <f t="shared" si="13"/>
        <v>80</v>
      </c>
    </row>
    <row r="61" spans="1:27" ht="15" x14ac:dyDescent="0.3">
      <c r="A61" s="63">
        <v>49</v>
      </c>
      <c r="B61" s="1"/>
      <c r="C61" s="3" t="str">
        <f t="shared" si="1"/>
        <v/>
      </c>
      <c r="F61" s="1"/>
      <c r="G61" s="3" t="str">
        <f t="shared" si="2"/>
        <v/>
      </c>
      <c r="J61" s="1"/>
      <c r="K61" s="3" t="str">
        <f t="shared" si="3"/>
        <v/>
      </c>
      <c r="N61" s="1"/>
      <c r="O61" s="3" t="str">
        <f t="shared" si="4"/>
        <v/>
      </c>
      <c r="R61" s="1"/>
      <c r="S61" s="3" t="str">
        <f t="shared" si="0"/>
        <v/>
      </c>
      <c r="V61" s="28">
        <f t="shared" si="10"/>
        <v>0</v>
      </c>
      <c r="W61" s="32">
        <f t="shared" si="11"/>
        <v>0</v>
      </c>
      <c r="X61" s="9">
        <f t="shared" si="12"/>
        <v>0</v>
      </c>
      <c r="Y61" s="9">
        <f t="shared" si="8"/>
        <v>0</v>
      </c>
      <c r="Z61" s="34"/>
      <c r="AA61" s="32">
        <f t="shared" si="13"/>
        <v>80</v>
      </c>
    </row>
    <row r="62" spans="1:27" ht="15" x14ac:dyDescent="0.3">
      <c r="A62" s="63">
        <v>50</v>
      </c>
      <c r="B62" s="1"/>
      <c r="C62" s="3" t="str">
        <f t="shared" si="1"/>
        <v/>
      </c>
      <c r="F62" s="1"/>
      <c r="G62" s="3" t="str">
        <f t="shared" si="2"/>
        <v/>
      </c>
      <c r="J62" s="1"/>
      <c r="K62" s="3" t="str">
        <f t="shared" si="3"/>
        <v/>
      </c>
      <c r="N62" s="1"/>
      <c r="O62" s="3" t="str">
        <f t="shared" si="4"/>
        <v/>
      </c>
      <c r="R62" s="1"/>
      <c r="S62" s="3" t="str">
        <f t="shared" si="0"/>
        <v/>
      </c>
      <c r="V62" s="28">
        <f t="shared" si="10"/>
        <v>0</v>
      </c>
      <c r="W62" s="32">
        <f t="shared" si="11"/>
        <v>0</v>
      </c>
      <c r="X62" s="9">
        <f t="shared" si="12"/>
        <v>0</v>
      </c>
      <c r="Y62" s="9">
        <f t="shared" si="8"/>
        <v>0</v>
      </c>
      <c r="Z62" s="34"/>
      <c r="AA62" s="32">
        <f t="shared" si="13"/>
        <v>80</v>
      </c>
    </row>
    <row r="63" spans="1:27" ht="15" x14ac:dyDescent="0.3">
      <c r="A63" s="63">
        <v>51</v>
      </c>
      <c r="B63" s="1"/>
      <c r="C63" s="3" t="str">
        <f t="shared" si="1"/>
        <v/>
      </c>
      <c r="F63" s="1"/>
      <c r="G63" s="3" t="str">
        <f t="shared" si="2"/>
        <v/>
      </c>
      <c r="J63" s="1"/>
      <c r="K63" s="3" t="str">
        <f t="shared" si="3"/>
        <v/>
      </c>
      <c r="N63" s="1"/>
      <c r="O63" s="3" t="str">
        <f t="shared" si="4"/>
        <v/>
      </c>
      <c r="R63" s="1"/>
      <c r="S63" s="3" t="str">
        <f t="shared" si="0"/>
        <v/>
      </c>
      <c r="V63" s="28">
        <f t="shared" si="10"/>
        <v>0</v>
      </c>
      <c r="W63" s="32">
        <f t="shared" si="11"/>
        <v>0</v>
      </c>
      <c r="X63" s="9">
        <f t="shared" si="12"/>
        <v>0</v>
      </c>
      <c r="Y63" s="9">
        <f t="shared" si="8"/>
        <v>0</v>
      </c>
      <c r="Z63" s="34"/>
      <c r="AA63" s="32">
        <f t="shared" si="13"/>
        <v>80</v>
      </c>
    </row>
    <row r="64" spans="1:27" ht="15" x14ac:dyDescent="0.3">
      <c r="A64" s="63">
        <v>52</v>
      </c>
      <c r="B64" s="1"/>
      <c r="C64" s="3" t="str">
        <f t="shared" si="1"/>
        <v/>
      </c>
      <c r="F64" s="1"/>
      <c r="G64" s="3" t="str">
        <f t="shared" si="2"/>
        <v/>
      </c>
      <c r="J64" s="1"/>
      <c r="K64" s="3" t="str">
        <f t="shared" si="3"/>
        <v/>
      </c>
      <c r="N64" s="1"/>
      <c r="O64" s="3" t="str">
        <f t="shared" si="4"/>
        <v/>
      </c>
      <c r="R64" s="1"/>
      <c r="S64" s="3" t="str">
        <f t="shared" si="0"/>
        <v/>
      </c>
      <c r="V64" s="28">
        <f t="shared" si="10"/>
        <v>0</v>
      </c>
      <c r="W64" s="32">
        <f t="shared" si="11"/>
        <v>0</v>
      </c>
      <c r="X64" s="9">
        <f t="shared" si="12"/>
        <v>0</v>
      </c>
      <c r="Y64" s="9">
        <f t="shared" si="8"/>
        <v>0</v>
      </c>
      <c r="Z64" s="34"/>
      <c r="AA64" s="32">
        <f t="shared" si="13"/>
        <v>80</v>
      </c>
    </row>
    <row r="65" spans="1:27" ht="15" x14ac:dyDescent="0.3">
      <c r="A65" s="63">
        <v>53</v>
      </c>
      <c r="B65" s="1"/>
      <c r="C65" s="3" t="str">
        <f t="shared" si="1"/>
        <v/>
      </c>
      <c r="F65" s="1"/>
      <c r="G65" s="3" t="str">
        <f t="shared" si="2"/>
        <v/>
      </c>
      <c r="J65" s="1"/>
      <c r="K65" s="3" t="str">
        <f t="shared" si="3"/>
        <v/>
      </c>
      <c r="N65" s="1"/>
      <c r="O65" s="3" t="str">
        <f t="shared" si="4"/>
        <v/>
      </c>
      <c r="R65" s="1"/>
      <c r="S65" s="3" t="str">
        <f t="shared" si="0"/>
        <v/>
      </c>
      <c r="V65" s="28">
        <f t="shared" si="10"/>
        <v>0</v>
      </c>
      <c r="W65" s="32">
        <f t="shared" si="11"/>
        <v>0</v>
      </c>
      <c r="X65" s="9">
        <f t="shared" si="12"/>
        <v>0</v>
      </c>
      <c r="Y65" s="9">
        <f t="shared" si="8"/>
        <v>0</v>
      </c>
      <c r="Z65" s="34"/>
      <c r="AA65" s="32">
        <f t="shared" si="13"/>
        <v>80</v>
      </c>
    </row>
    <row r="66" spans="1:27" ht="15" x14ac:dyDescent="0.3">
      <c r="A66" s="63">
        <v>54</v>
      </c>
      <c r="B66" s="1"/>
      <c r="C66" s="3" t="str">
        <f t="shared" si="1"/>
        <v/>
      </c>
      <c r="F66" s="1"/>
      <c r="G66" s="3" t="str">
        <f t="shared" si="2"/>
        <v/>
      </c>
      <c r="J66" s="1"/>
      <c r="K66" s="3" t="str">
        <f t="shared" si="3"/>
        <v/>
      </c>
      <c r="N66" s="1"/>
      <c r="O66" s="3" t="str">
        <f t="shared" si="4"/>
        <v/>
      </c>
      <c r="R66" s="1"/>
      <c r="S66" s="3" t="str">
        <f t="shared" si="0"/>
        <v/>
      </c>
      <c r="V66" s="28">
        <f t="shared" si="10"/>
        <v>0</v>
      </c>
      <c r="W66" s="32">
        <f t="shared" si="11"/>
        <v>0</v>
      </c>
      <c r="X66" s="9">
        <f t="shared" si="12"/>
        <v>0</v>
      </c>
      <c r="Y66" s="9">
        <f t="shared" si="8"/>
        <v>0</v>
      </c>
      <c r="Z66" s="34"/>
      <c r="AA66" s="32">
        <f t="shared" si="13"/>
        <v>80</v>
      </c>
    </row>
    <row r="67" spans="1:27" ht="15" x14ac:dyDescent="0.3">
      <c r="A67" s="63">
        <v>55</v>
      </c>
      <c r="B67" s="1"/>
      <c r="C67" s="3" t="str">
        <f t="shared" si="1"/>
        <v/>
      </c>
      <c r="F67" s="1"/>
      <c r="G67" s="3" t="str">
        <f t="shared" si="2"/>
        <v/>
      </c>
      <c r="J67" s="1"/>
      <c r="K67" s="3" t="str">
        <f t="shared" si="3"/>
        <v/>
      </c>
      <c r="N67" s="1"/>
      <c r="O67" s="3" t="str">
        <f t="shared" si="4"/>
        <v/>
      </c>
      <c r="R67" s="1"/>
      <c r="S67" s="3" t="str">
        <f t="shared" si="0"/>
        <v/>
      </c>
      <c r="V67" s="28">
        <f t="shared" si="10"/>
        <v>0</v>
      </c>
      <c r="W67" s="32">
        <f t="shared" si="11"/>
        <v>0</v>
      </c>
      <c r="X67" s="9">
        <f t="shared" si="12"/>
        <v>0</v>
      </c>
      <c r="Y67" s="9">
        <f t="shared" si="8"/>
        <v>0</v>
      </c>
      <c r="Z67" s="34"/>
      <c r="AA67" s="32">
        <f t="shared" si="13"/>
        <v>80</v>
      </c>
    </row>
    <row r="68" spans="1:27" ht="15" x14ac:dyDescent="0.3">
      <c r="A68" s="63">
        <v>56</v>
      </c>
      <c r="B68" s="1"/>
      <c r="C68" s="3" t="str">
        <f t="shared" si="1"/>
        <v/>
      </c>
      <c r="F68" s="1"/>
      <c r="G68" s="3" t="str">
        <f t="shared" si="2"/>
        <v/>
      </c>
      <c r="J68" s="1"/>
      <c r="K68" s="3" t="str">
        <f t="shared" si="3"/>
        <v/>
      </c>
      <c r="N68" s="1"/>
      <c r="O68" s="3" t="str">
        <f t="shared" si="4"/>
        <v/>
      </c>
      <c r="R68" s="1"/>
      <c r="S68" s="3" t="str">
        <f t="shared" si="0"/>
        <v/>
      </c>
      <c r="V68" s="28">
        <f t="shared" si="10"/>
        <v>0</v>
      </c>
      <c r="W68" s="32">
        <f t="shared" si="11"/>
        <v>0</v>
      </c>
      <c r="X68" s="9">
        <f t="shared" si="12"/>
        <v>0</v>
      </c>
      <c r="Y68" s="9">
        <f t="shared" si="8"/>
        <v>0</v>
      </c>
      <c r="Z68" s="34"/>
      <c r="AA68" s="32">
        <f t="shared" si="13"/>
        <v>80</v>
      </c>
    </row>
    <row r="69" spans="1:27" ht="15" x14ac:dyDescent="0.3">
      <c r="A69" s="63">
        <v>57</v>
      </c>
      <c r="B69" s="1"/>
      <c r="C69" s="3" t="str">
        <f t="shared" si="1"/>
        <v/>
      </c>
      <c r="F69" s="1"/>
      <c r="G69" s="3" t="str">
        <f t="shared" si="2"/>
        <v/>
      </c>
      <c r="J69" s="1"/>
      <c r="K69" s="3" t="str">
        <f t="shared" si="3"/>
        <v/>
      </c>
      <c r="N69" s="1"/>
      <c r="O69" s="3" t="str">
        <f t="shared" si="4"/>
        <v/>
      </c>
      <c r="R69" s="1"/>
      <c r="S69" s="3" t="str">
        <f t="shared" si="0"/>
        <v/>
      </c>
      <c r="V69" s="28">
        <f t="shared" si="10"/>
        <v>0</v>
      </c>
      <c r="W69" s="32">
        <f t="shared" si="11"/>
        <v>0</v>
      </c>
      <c r="X69" s="9">
        <f t="shared" si="12"/>
        <v>0</v>
      </c>
      <c r="Y69" s="9">
        <f t="shared" si="8"/>
        <v>0</v>
      </c>
      <c r="Z69" s="34"/>
      <c r="AA69" s="32">
        <f t="shared" si="13"/>
        <v>80</v>
      </c>
    </row>
    <row r="70" spans="1:27" ht="15" x14ac:dyDescent="0.3">
      <c r="A70" s="63">
        <v>58</v>
      </c>
      <c r="B70" s="1"/>
      <c r="C70" s="3" t="str">
        <f t="shared" si="1"/>
        <v/>
      </c>
      <c r="F70" s="1"/>
      <c r="G70" s="3" t="str">
        <f t="shared" si="2"/>
        <v/>
      </c>
      <c r="J70" s="1"/>
      <c r="K70" s="3" t="str">
        <f t="shared" si="3"/>
        <v/>
      </c>
      <c r="N70" s="1"/>
      <c r="O70" s="3" t="str">
        <f t="shared" si="4"/>
        <v/>
      </c>
      <c r="R70" s="1"/>
      <c r="S70" s="3" t="str">
        <f t="shared" si="0"/>
        <v/>
      </c>
      <c r="V70" s="28">
        <f t="shared" si="10"/>
        <v>0</v>
      </c>
      <c r="W70" s="32">
        <f t="shared" si="11"/>
        <v>0</v>
      </c>
      <c r="X70" s="9">
        <f t="shared" si="12"/>
        <v>0</v>
      </c>
      <c r="Y70" s="9">
        <f t="shared" si="8"/>
        <v>0</v>
      </c>
      <c r="Z70" s="34"/>
      <c r="AA70" s="32">
        <f t="shared" si="13"/>
        <v>80</v>
      </c>
    </row>
    <row r="71" spans="1:27" ht="15" x14ac:dyDescent="0.3">
      <c r="A71" s="63">
        <v>59</v>
      </c>
      <c r="B71" s="1"/>
      <c r="C71" s="3" t="str">
        <f t="shared" si="1"/>
        <v/>
      </c>
      <c r="F71" s="1"/>
      <c r="G71" s="3" t="str">
        <f t="shared" si="2"/>
        <v/>
      </c>
      <c r="J71" s="1"/>
      <c r="K71" s="3" t="str">
        <f t="shared" si="3"/>
        <v/>
      </c>
      <c r="N71" s="1"/>
      <c r="O71" s="3" t="str">
        <f t="shared" si="4"/>
        <v/>
      </c>
      <c r="R71" s="1"/>
      <c r="S71" s="3" t="str">
        <f t="shared" si="0"/>
        <v/>
      </c>
      <c r="V71" s="28">
        <f t="shared" si="10"/>
        <v>0</v>
      </c>
      <c r="W71" s="32">
        <f t="shared" si="11"/>
        <v>0</v>
      </c>
      <c r="X71" s="9">
        <f t="shared" si="12"/>
        <v>0</v>
      </c>
      <c r="Y71" s="9">
        <f t="shared" si="8"/>
        <v>0</v>
      </c>
      <c r="Z71" s="34"/>
      <c r="AA71" s="32">
        <f t="shared" si="13"/>
        <v>80</v>
      </c>
    </row>
    <row r="72" spans="1:27" ht="15" x14ac:dyDescent="0.3">
      <c r="A72" s="63">
        <v>60</v>
      </c>
      <c r="B72" s="1"/>
      <c r="C72" s="3" t="str">
        <f t="shared" si="1"/>
        <v/>
      </c>
      <c r="F72" s="1"/>
      <c r="G72" s="3" t="str">
        <f t="shared" si="2"/>
        <v/>
      </c>
      <c r="J72" s="1"/>
      <c r="K72" s="3" t="str">
        <f t="shared" si="3"/>
        <v/>
      </c>
      <c r="N72" s="1"/>
      <c r="O72" s="3" t="str">
        <f t="shared" si="4"/>
        <v/>
      </c>
      <c r="R72" s="1"/>
      <c r="S72" s="3" t="str">
        <f t="shared" si="0"/>
        <v/>
      </c>
      <c r="V72" s="28">
        <f t="shared" si="10"/>
        <v>0</v>
      </c>
      <c r="W72" s="32">
        <f t="shared" si="11"/>
        <v>0</v>
      </c>
      <c r="X72" s="9">
        <f t="shared" si="12"/>
        <v>0</v>
      </c>
      <c r="Y72" s="9">
        <f t="shared" si="8"/>
        <v>0</v>
      </c>
      <c r="Z72" s="34"/>
      <c r="AA72" s="32">
        <f t="shared" si="13"/>
        <v>80</v>
      </c>
    </row>
    <row r="73" spans="1:27" ht="15" x14ac:dyDescent="0.3">
      <c r="A73" s="63">
        <v>61</v>
      </c>
      <c r="B73" s="1"/>
      <c r="C73" s="3" t="str">
        <f t="shared" si="1"/>
        <v/>
      </c>
      <c r="F73" s="1"/>
      <c r="G73" s="3" t="str">
        <f t="shared" si="2"/>
        <v/>
      </c>
      <c r="J73" s="1"/>
      <c r="K73" s="3" t="str">
        <f t="shared" si="3"/>
        <v/>
      </c>
      <c r="N73" s="1"/>
      <c r="O73" s="3" t="str">
        <f t="shared" si="4"/>
        <v/>
      </c>
      <c r="R73" s="1"/>
      <c r="S73" s="3" t="str">
        <f t="shared" si="0"/>
        <v/>
      </c>
      <c r="V73" s="28">
        <f t="shared" si="10"/>
        <v>0</v>
      </c>
      <c r="W73" s="32">
        <f t="shared" si="11"/>
        <v>0</v>
      </c>
      <c r="X73" s="9">
        <f t="shared" si="12"/>
        <v>0</v>
      </c>
      <c r="Y73" s="9">
        <f t="shared" si="8"/>
        <v>0</v>
      </c>
      <c r="Z73" s="34"/>
      <c r="AA73" s="32">
        <f t="shared" si="13"/>
        <v>80</v>
      </c>
    </row>
    <row r="74" spans="1:27" ht="15" x14ac:dyDescent="0.3">
      <c r="A74" s="63">
        <v>62</v>
      </c>
      <c r="B74" s="1"/>
      <c r="C74" s="3" t="str">
        <f t="shared" si="1"/>
        <v/>
      </c>
      <c r="F74" s="1"/>
      <c r="G74" s="3" t="str">
        <f t="shared" si="2"/>
        <v/>
      </c>
      <c r="J74" s="1"/>
      <c r="K74" s="3" t="str">
        <f t="shared" si="3"/>
        <v/>
      </c>
      <c r="N74" s="1"/>
      <c r="O74" s="3" t="str">
        <f t="shared" si="4"/>
        <v/>
      </c>
      <c r="R74" s="1"/>
      <c r="S74" s="3" t="str">
        <f t="shared" si="0"/>
        <v/>
      </c>
      <c r="V74" s="28">
        <f t="shared" si="10"/>
        <v>0</v>
      </c>
      <c r="W74" s="32">
        <f t="shared" si="11"/>
        <v>0</v>
      </c>
      <c r="X74" s="9">
        <f t="shared" si="12"/>
        <v>0</v>
      </c>
      <c r="Y74" s="9">
        <f t="shared" si="8"/>
        <v>0</v>
      </c>
      <c r="Z74" s="34"/>
      <c r="AA74" s="32">
        <f t="shared" si="13"/>
        <v>80</v>
      </c>
    </row>
    <row r="75" spans="1:27" ht="15" x14ac:dyDescent="0.3">
      <c r="A75" s="63">
        <v>63</v>
      </c>
      <c r="B75" s="1"/>
      <c r="C75" s="3" t="str">
        <f t="shared" si="1"/>
        <v/>
      </c>
      <c r="F75" s="1"/>
      <c r="G75" s="3" t="str">
        <f t="shared" si="2"/>
        <v/>
      </c>
      <c r="J75" s="1"/>
      <c r="K75" s="3" t="str">
        <f t="shared" si="3"/>
        <v/>
      </c>
      <c r="N75" s="1"/>
      <c r="O75" s="3" t="str">
        <f t="shared" si="4"/>
        <v/>
      </c>
      <c r="R75" s="1"/>
      <c r="S75" s="3" t="str">
        <f t="shared" si="0"/>
        <v/>
      </c>
      <c r="V75" s="28">
        <f t="shared" si="10"/>
        <v>0</v>
      </c>
      <c r="W75" s="32">
        <f t="shared" si="11"/>
        <v>0</v>
      </c>
      <c r="X75" s="9">
        <f t="shared" si="12"/>
        <v>0</v>
      </c>
      <c r="Y75" s="9">
        <f t="shared" si="8"/>
        <v>0</v>
      </c>
      <c r="Z75" s="34"/>
      <c r="AA75" s="32">
        <f t="shared" si="13"/>
        <v>80</v>
      </c>
    </row>
    <row r="76" spans="1:27" ht="15.6" thickBot="1" x14ac:dyDescent="0.35">
      <c r="A76" s="63">
        <v>64</v>
      </c>
      <c r="B76" s="1"/>
      <c r="C76" s="3" t="str">
        <f t="shared" si="1"/>
        <v/>
      </c>
      <c r="F76" s="1"/>
      <c r="G76" s="3" t="str">
        <f t="shared" si="2"/>
        <v/>
      </c>
      <c r="J76" s="1"/>
      <c r="K76" s="3" t="str">
        <f t="shared" si="3"/>
        <v/>
      </c>
      <c r="N76" s="1"/>
      <c r="O76" s="3" t="str">
        <f t="shared" si="4"/>
        <v/>
      </c>
      <c r="R76" s="1"/>
      <c r="S76" s="3" t="str">
        <f t="shared" si="0"/>
        <v/>
      </c>
      <c r="V76" s="29">
        <f t="shared" si="10"/>
        <v>0</v>
      </c>
      <c r="W76" s="33">
        <f t="shared" si="11"/>
        <v>0</v>
      </c>
      <c r="X76" s="10">
        <f t="shared" si="12"/>
        <v>0</v>
      </c>
      <c r="Y76" s="9">
        <f t="shared" si="8"/>
        <v>0</v>
      </c>
      <c r="Z76" s="34"/>
      <c r="AA76" s="33">
        <f t="shared" si="13"/>
        <v>80</v>
      </c>
    </row>
    <row r="77" spans="1:27" x14ac:dyDescent="0.3">
      <c r="A77" s="63">
        <v>65</v>
      </c>
      <c r="B77" s="1"/>
      <c r="C77" s="3" t="str">
        <f t="shared" si="1"/>
        <v/>
      </c>
      <c r="F77" s="1"/>
      <c r="G77" s="3" t="str">
        <f t="shared" si="2"/>
        <v/>
      </c>
      <c r="J77" s="1"/>
      <c r="K77" s="3" t="str">
        <f t="shared" si="3"/>
        <v/>
      </c>
      <c r="N77" s="1"/>
      <c r="O77" s="3" t="str">
        <f t="shared" si="4"/>
        <v/>
      </c>
    </row>
    <row r="80" spans="1:27" x14ac:dyDescent="0.3">
      <c r="A80" s="65" t="s">
        <v>92</v>
      </c>
      <c r="B80" s="48">
        <f>+COUNTA(B13:B38)</f>
        <v>1</v>
      </c>
      <c r="C80" s="48"/>
      <c r="F80" s="48">
        <f>+COUNTA(F13:F38)</f>
        <v>0</v>
      </c>
      <c r="G80" s="48"/>
      <c r="J80" s="48">
        <f>+COUNTA(J13:J38)</f>
        <v>0</v>
      </c>
      <c r="K80" s="48"/>
      <c r="N80" s="48">
        <f>+COUNTA(N13:N38)</f>
        <v>4</v>
      </c>
      <c r="O80" s="48"/>
      <c r="R80" s="48">
        <f>+COUNTA(R13:R38)</f>
        <v>4</v>
      </c>
      <c r="S80" s="48"/>
      <c r="V80" s="48" t="s">
        <v>93</v>
      </c>
      <c r="W80" s="48"/>
      <c r="X80" s="48"/>
      <c r="Y80" s="17">
        <f>(B80+F80+J80+N80+R80)/5</f>
        <v>1.8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R80:S80"/>
    <mergeCell ref="S9:T9"/>
    <mergeCell ref="V80:X80"/>
    <mergeCell ref="AA10:AA12"/>
    <mergeCell ref="V9:AA9"/>
    <mergeCell ref="W10:W12"/>
    <mergeCell ref="X10:X12"/>
    <mergeCell ref="Y10:Y12"/>
    <mergeCell ref="Z10:Z12"/>
    <mergeCell ref="S1:T1"/>
    <mergeCell ref="S2:T2"/>
    <mergeCell ref="S3:T3"/>
    <mergeCell ref="S4:T4"/>
    <mergeCell ref="S5:T5"/>
    <mergeCell ref="O8:P8"/>
    <mergeCell ref="O9:P9"/>
    <mergeCell ref="N80:O80"/>
    <mergeCell ref="K5:L5"/>
    <mergeCell ref="K8:L8"/>
    <mergeCell ref="K9:L9"/>
    <mergeCell ref="O1:P1"/>
    <mergeCell ref="O2:P2"/>
    <mergeCell ref="O3:P3"/>
    <mergeCell ref="O4:P4"/>
    <mergeCell ref="O5:P5"/>
    <mergeCell ref="K4:L4"/>
    <mergeCell ref="G4:H4"/>
    <mergeCell ref="G3:H3"/>
    <mergeCell ref="G2:H2"/>
    <mergeCell ref="B80:C80"/>
    <mergeCell ref="F80:G80"/>
    <mergeCell ref="J80:K80"/>
    <mergeCell ref="C6:D6"/>
    <mergeCell ref="C7:D7"/>
    <mergeCell ref="C2:D2"/>
    <mergeCell ref="C1:D1"/>
    <mergeCell ref="C8:D8"/>
    <mergeCell ref="C9:D9"/>
    <mergeCell ref="V10:V12"/>
    <mergeCell ref="G9:H9"/>
    <mergeCell ref="S8:T8"/>
    <mergeCell ref="G5:H5"/>
    <mergeCell ref="G8:H8"/>
    <mergeCell ref="C4:D4"/>
    <mergeCell ref="C5:D5"/>
    <mergeCell ref="C3:D3"/>
    <mergeCell ref="G1:H1"/>
    <mergeCell ref="K1:L1"/>
    <mergeCell ref="K2:L2"/>
    <mergeCell ref="K3:L3"/>
  </mergeCells>
  <conditionalFormatting sqref="B13">
    <cfRule type="containsText" dxfId="10" priority="26" operator="containsText" text="repos">
      <formula>NOT(ISERROR(SEARCH("repos",B13)))</formula>
    </cfRule>
  </conditionalFormatting>
  <conditionalFormatting sqref="B13:B77">
    <cfRule type="containsText" dxfId="9" priority="25" operator="containsText" text="Repos">
      <formula>NOT(ISERROR(SEARCH("Repos",B13)))</formula>
    </cfRule>
  </conditionalFormatting>
  <conditionalFormatting sqref="C13:C77">
    <cfRule type="expression" dxfId="8" priority="18">
      <formula>FIND("Repos",B13)</formula>
    </cfRule>
  </conditionalFormatting>
  <conditionalFormatting sqref="F13:F77 J13:J77 N13:N77 R13:R76">
    <cfRule type="containsText" dxfId="7" priority="15" operator="containsText" text="Repos">
      <formula>NOT(ISERROR(SEARCH("Repos",F13)))</formula>
    </cfRule>
  </conditionalFormatting>
  <conditionalFormatting sqref="G13:G77">
    <cfRule type="expression" dxfId="6" priority="13">
      <formula>FIND("Repos",F13)</formula>
    </cfRule>
  </conditionalFormatting>
  <conditionalFormatting sqref="Z13:Z76">
    <cfRule type="cellIs" dxfId="5" priority="10" operator="greaterThan">
      <formula>1</formula>
    </cfRule>
  </conditionalFormatting>
  <conditionalFormatting sqref="O13:O77">
    <cfRule type="expression" dxfId="3" priority="4">
      <formula>FIND("Repos",O13)</formula>
    </cfRule>
  </conditionalFormatting>
  <conditionalFormatting sqref="K13:K77">
    <cfRule type="expression" dxfId="2" priority="3">
      <formula>FIND("Repos",J13)</formula>
    </cfRule>
  </conditionalFormatting>
  <conditionalFormatting sqref="O13:O77">
    <cfRule type="expression" dxfId="1" priority="2">
      <formula>FIND("Repos",N13)</formula>
    </cfRule>
  </conditionalFormatting>
  <conditionalFormatting sqref="S13:S76">
    <cfRule type="expression" dxfId="0" priority="1">
      <formula>FIND("Repos",R13)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Données!$C$2:$C$4</xm:f>
          </x14:formula1>
          <xm:sqref>B13:B77 F13:F77 J13:J77 N13:N77 R13:R76</xm:sqref>
        </x14:dataValidation>
        <x14:dataValidation type="list" allowBlank="1" showInputMessage="1" showErrorMessage="1">
          <x14:formula1>
            <xm:f>Données!$C$9:$C$31</xm:f>
          </x14:formula1>
          <xm:sqref>C4:C8</xm:sqref>
        </x14:dataValidation>
        <x14:dataValidation type="list" allowBlank="1" showInputMessage="1" showErrorMessage="1">
          <x14:formula1>
            <xm:f>Données!$G$2:$G$14</xm:f>
          </x14:formula1>
          <xm:sqref>C3 G3:H3 K3:L3 O3:P3 S3:T3</xm:sqref>
        </x14:dataValidation>
        <x14:dataValidation type="list" allowBlank="1" showInputMessage="1" showErrorMessage="1">
          <x14:formula1>
            <xm:f>Données!$C$9:$C$32</xm:f>
          </x14:formula1>
          <xm:sqref>G4:H8 K4:L8 O4:P8 S4:T8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activeCell="G21" sqref="G21"/>
    </sheetView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"/>
  <sheetViews>
    <sheetView workbookViewId="0">
      <selection activeCell="A3" sqref="A3"/>
    </sheetView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G32"/>
  <sheetViews>
    <sheetView workbookViewId="0">
      <selection activeCell="E7" sqref="E7"/>
    </sheetView>
  </sheetViews>
  <sheetFormatPr baseColWidth="10" defaultRowHeight="14.4" x14ac:dyDescent="0.3"/>
  <sheetData>
    <row r="2" spans="1:7" x14ac:dyDescent="0.3">
      <c r="A2" t="s">
        <v>0</v>
      </c>
      <c r="C2" t="s">
        <v>95</v>
      </c>
      <c r="G2" t="s">
        <v>57</v>
      </c>
    </row>
    <row r="3" spans="1:7" x14ac:dyDescent="0.3">
      <c r="A3" t="s">
        <v>1</v>
      </c>
      <c r="C3" t="s">
        <v>54</v>
      </c>
      <c r="G3" t="s">
        <v>58</v>
      </c>
    </row>
    <row r="4" spans="1:7" x14ac:dyDescent="0.3">
      <c r="A4" t="s">
        <v>2</v>
      </c>
      <c r="G4" t="s">
        <v>59</v>
      </c>
    </row>
    <row r="5" spans="1:7" x14ac:dyDescent="0.3">
      <c r="A5" t="s">
        <v>3</v>
      </c>
      <c r="G5" t="s">
        <v>60</v>
      </c>
    </row>
    <row r="6" spans="1:7" x14ac:dyDescent="0.3">
      <c r="A6" t="s">
        <v>4</v>
      </c>
      <c r="G6" t="s">
        <v>61</v>
      </c>
    </row>
    <row r="7" spans="1:7" x14ac:dyDescent="0.3">
      <c r="A7" t="s">
        <v>5</v>
      </c>
      <c r="G7" t="s">
        <v>62</v>
      </c>
    </row>
    <row r="8" spans="1:7" x14ac:dyDescent="0.3">
      <c r="A8" t="s">
        <v>6</v>
      </c>
      <c r="G8" t="s">
        <v>63</v>
      </c>
    </row>
    <row r="9" spans="1:7" x14ac:dyDescent="0.3">
      <c r="A9" t="s">
        <v>7</v>
      </c>
      <c r="C9" t="s">
        <v>27</v>
      </c>
      <c r="G9" t="s">
        <v>64</v>
      </c>
    </row>
    <row r="10" spans="1:7" x14ac:dyDescent="0.3">
      <c r="A10" t="s">
        <v>8</v>
      </c>
      <c r="C10" t="s">
        <v>34</v>
      </c>
      <c r="G10" t="s">
        <v>65</v>
      </c>
    </row>
    <row r="11" spans="1:7" x14ac:dyDescent="0.3">
      <c r="A11" t="s">
        <v>9</v>
      </c>
      <c r="C11" t="s">
        <v>35</v>
      </c>
      <c r="G11" t="s">
        <v>66</v>
      </c>
    </row>
    <row r="12" spans="1:7" x14ac:dyDescent="0.3">
      <c r="A12" t="s">
        <v>10</v>
      </c>
      <c r="C12" t="s">
        <v>37</v>
      </c>
      <c r="G12" t="s">
        <v>67</v>
      </c>
    </row>
    <row r="13" spans="1:7" x14ac:dyDescent="0.3">
      <c r="A13" t="s">
        <v>11</v>
      </c>
      <c r="C13" t="s">
        <v>36</v>
      </c>
      <c r="G13" t="s">
        <v>68</v>
      </c>
    </row>
    <row r="14" spans="1:7" x14ac:dyDescent="0.3">
      <c r="A14" t="s">
        <v>12</v>
      </c>
      <c r="C14" t="s">
        <v>28</v>
      </c>
      <c r="G14" t="s">
        <v>69</v>
      </c>
    </row>
    <row r="15" spans="1:7" x14ac:dyDescent="0.3">
      <c r="A15" t="s">
        <v>13</v>
      </c>
      <c r="C15" t="s">
        <v>29</v>
      </c>
    </row>
    <row r="16" spans="1:7" x14ac:dyDescent="0.3">
      <c r="A16" t="s">
        <v>14</v>
      </c>
      <c r="C16" t="s">
        <v>47</v>
      </c>
    </row>
    <row r="17" spans="1:3" x14ac:dyDescent="0.3">
      <c r="A17" t="s">
        <v>15</v>
      </c>
      <c r="C17" t="s">
        <v>32</v>
      </c>
    </row>
    <row r="18" spans="1:3" x14ac:dyDescent="0.3">
      <c r="A18" t="s">
        <v>16</v>
      </c>
      <c r="C18" t="s">
        <v>48</v>
      </c>
    </row>
    <row r="19" spans="1:3" x14ac:dyDescent="0.3">
      <c r="A19" t="s">
        <v>17</v>
      </c>
      <c r="C19" t="s">
        <v>30</v>
      </c>
    </row>
    <row r="20" spans="1:3" x14ac:dyDescent="0.3">
      <c r="A20" t="s">
        <v>18</v>
      </c>
      <c r="C20" t="s">
        <v>31</v>
      </c>
    </row>
    <row r="21" spans="1:3" x14ac:dyDescent="0.3">
      <c r="A21" t="s">
        <v>19</v>
      </c>
      <c r="C21" t="s">
        <v>33</v>
      </c>
    </row>
    <row r="22" spans="1:3" x14ac:dyDescent="0.3">
      <c r="A22" t="s">
        <v>20</v>
      </c>
      <c r="C22" t="s">
        <v>38</v>
      </c>
    </row>
    <row r="23" spans="1:3" x14ac:dyDescent="0.3">
      <c r="A23" t="s">
        <v>21</v>
      </c>
      <c r="C23" t="s">
        <v>39</v>
      </c>
    </row>
    <row r="24" spans="1:3" x14ac:dyDescent="0.3">
      <c r="A24" t="s">
        <v>22</v>
      </c>
      <c r="C24" t="s">
        <v>40</v>
      </c>
    </row>
    <row r="25" spans="1:3" x14ac:dyDescent="0.3">
      <c r="A25" t="s">
        <v>23</v>
      </c>
      <c r="C25" t="s">
        <v>41</v>
      </c>
    </row>
    <row r="26" spans="1:3" x14ac:dyDescent="0.3">
      <c r="A26" t="s">
        <v>24</v>
      </c>
      <c r="C26" t="s">
        <v>42</v>
      </c>
    </row>
    <row r="27" spans="1:3" x14ac:dyDescent="0.3">
      <c r="A27" t="s">
        <v>25</v>
      </c>
      <c r="C27" t="s">
        <v>43</v>
      </c>
    </row>
    <row r="28" spans="1:3" x14ac:dyDescent="0.3">
      <c r="C28" t="s">
        <v>44</v>
      </c>
    </row>
    <row r="29" spans="1:3" x14ac:dyDescent="0.3">
      <c r="C29" t="s">
        <v>45</v>
      </c>
    </row>
    <row r="30" spans="1:3" x14ac:dyDescent="0.3">
      <c r="C30" t="s">
        <v>46</v>
      </c>
    </row>
    <row r="31" spans="1:3" x14ac:dyDescent="0.3">
      <c r="C31" t="s">
        <v>49</v>
      </c>
    </row>
    <row r="32" spans="1:3" x14ac:dyDescent="0.3">
      <c r="C32" t="s">
        <v>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3:A27"/>
  <sheetViews>
    <sheetView workbookViewId="0">
      <selection activeCell="A3" sqref="A3:A27"/>
    </sheetView>
  </sheetViews>
  <sheetFormatPr baseColWidth="10" defaultRowHeight="14.4" x14ac:dyDescent="0.3"/>
  <sheetData>
    <row r="3" spans="1:1" x14ac:dyDescent="0.3">
      <c r="A3" t="s">
        <v>26</v>
      </c>
    </row>
    <row r="5" spans="1:1" x14ac:dyDescent="0.3">
      <c r="A5" t="s">
        <v>27</v>
      </c>
    </row>
    <row r="6" spans="1:1" x14ac:dyDescent="0.3">
      <c r="A6" t="s">
        <v>34</v>
      </c>
    </row>
    <row r="7" spans="1:1" x14ac:dyDescent="0.3">
      <c r="A7" t="s">
        <v>35</v>
      </c>
    </row>
    <row r="8" spans="1:1" x14ac:dyDescent="0.3">
      <c r="A8" t="s">
        <v>37</v>
      </c>
    </row>
    <row r="9" spans="1:1" x14ac:dyDescent="0.3">
      <c r="A9" t="s">
        <v>36</v>
      </c>
    </row>
    <row r="10" spans="1:1" x14ac:dyDescent="0.3">
      <c r="A10" t="s">
        <v>28</v>
      </c>
    </row>
    <row r="11" spans="1:1" x14ac:dyDescent="0.3">
      <c r="A11" t="s">
        <v>29</v>
      </c>
    </row>
    <row r="12" spans="1:1" x14ac:dyDescent="0.3">
      <c r="A12" t="s">
        <v>47</v>
      </c>
    </row>
    <row r="13" spans="1:1" x14ac:dyDescent="0.3">
      <c r="A13" t="s">
        <v>32</v>
      </c>
    </row>
    <row r="14" spans="1:1" x14ac:dyDescent="0.3">
      <c r="A14" t="s">
        <v>48</v>
      </c>
    </row>
    <row r="15" spans="1:1" x14ac:dyDescent="0.3">
      <c r="A15" t="s">
        <v>30</v>
      </c>
    </row>
    <row r="16" spans="1:1" x14ac:dyDescent="0.3">
      <c r="A16" t="s">
        <v>31</v>
      </c>
    </row>
    <row r="17" spans="1:1" x14ac:dyDescent="0.3">
      <c r="A17" t="s">
        <v>33</v>
      </c>
    </row>
    <row r="18" spans="1:1" x14ac:dyDescent="0.3">
      <c r="A18" t="s">
        <v>38</v>
      </c>
    </row>
    <row r="19" spans="1:1" x14ac:dyDescent="0.3">
      <c r="A19" t="s">
        <v>39</v>
      </c>
    </row>
    <row r="20" spans="1:1" x14ac:dyDescent="0.3">
      <c r="A20" t="s">
        <v>40</v>
      </c>
    </row>
    <row r="21" spans="1:1" x14ac:dyDescent="0.3">
      <c r="A21" t="s">
        <v>41</v>
      </c>
    </row>
    <row r="22" spans="1:1" x14ac:dyDescent="0.3">
      <c r="A22" t="s">
        <v>42</v>
      </c>
    </row>
    <row r="23" spans="1:1" x14ac:dyDescent="0.3">
      <c r="A23" t="s">
        <v>43</v>
      </c>
    </row>
    <row r="24" spans="1:1" x14ac:dyDescent="0.3">
      <c r="A24" t="s">
        <v>44</v>
      </c>
    </row>
    <row r="25" spans="1:1" x14ac:dyDescent="0.3">
      <c r="A25" t="s">
        <v>45</v>
      </c>
    </row>
    <row r="26" spans="1:1" x14ac:dyDescent="0.3">
      <c r="A26" t="s">
        <v>46</v>
      </c>
    </row>
    <row r="27" spans="1:1" x14ac:dyDescent="0.3">
      <c r="A27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A40"/>
  <sheetViews>
    <sheetView workbookViewId="0">
      <selection activeCell="D14" sqref="D14"/>
    </sheetView>
  </sheetViews>
  <sheetFormatPr baseColWidth="10" defaultRowHeight="14.4" x14ac:dyDescent="0.3"/>
  <cols>
    <col min="1" max="1" width="24.33203125" customWidth="1"/>
    <col min="2" max="2" width="11.21875" bestFit="1" customWidth="1"/>
    <col min="3" max="3" width="11.21875" customWidth="1"/>
    <col min="4" max="4" width="29.5546875" style="5" customWidth="1"/>
    <col min="5" max="5" width="2.88671875" customWidth="1"/>
    <col min="6" max="6" width="11.21875" bestFit="1" customWidth="1"/>
    <col min="7" max="7" width="11.21875" customWidth="1"/>
    <col min="8" max="8" width="24.21875" customWidth="1"/>
    <col min="9" max="9" width="2.88671875" customWidth="1"/>
    <col min="10" max="10" width="11.21875" bestFit="1" customWidth="1"/>
    <col min="11" max="11" width="11.21875" customWidth="1"/>
    <col min="12" max="12" width="29.33203125" customWidth="1"/>
    <col min="13" max="13" width="3.109375" customWidth="1"/>
    <col min="14" max="14" width="11.21875" bestFit="1" customWidth="1"/>
    <col min="15" max="15" width="11.21875" customWidth="1"/>
    <col min="16" max="16" width="28.77734375" customWidth="1"/>
    <col min="17" max="17" width="4.5546875" style="14" customWidth="1"/>
    <col min="18" max="18" width="11.21875" bestFit="1" customWidth="1"/>
    <col min="19" max="19" width="11.21875" customWidth="1"/>
    <col min="20" max="20" width="28.88671875" customWidth="1"/>
    <col min="21" max="21" width="3.33203125" style="14" customWidth="1"/>
    <col min="22" max="22" width="11.5546875" style="5"/>
    <col min="24" max="27" width="11.5546875" style="5"/>
  </cols>
  <sheetData>
    <row r="1" spans="1:27" x14ac:dyDescent="0.3">
      <c r="B1" s="18" t="s">
        <v>50</v>
      </c>
      <c r="C1" s="41"/>
      <c r="D1" s="42"/>
      <c r="E1" s="14"/>
      <c r="F1" s="18" t="s">
        <v>50</v>
      </c>
      <c r="G1" s="46"/>
      <c r="H1" s="47"/>
      <c r="I1" s="14"/>
      <c r="J1" s="18" t="s">
        <v>50</v>
      </c>
      <c r="K1" s="46"/>
      <c r="L1" s="47"/>
      <c r="N1" s="18" t="s">
        <v>50</v>
      </c>
      <c r="O1" s="46"/>
      <c r="P1" s="47"/>
      <c r="Q1" s="25"/>
      <c r="R1" s="18" t="s">
        <v>50</v>
      </c>
      <c r="S1" s="46"/>
      <c r="T1" s="47"/>
      <c r="U1" s="25"/>
    </row>
    <row r="2" spans="1:27" x14ac:dyDescent="0.3">
      <c r="B2" s="19" t="s">
        <v>51</v>
      </c>
      <c r="C2" s="39"/>
      <c r="D2" s="40"/>
      <c r="E2" s="14"/>
      <c r="F2" s="19" t="s">
        <v>51</v>
      </c>
      <c r="G2" s="39"/>
      <c r="H2" s="40"/>
      <c r="I2" s="14"/>
      <c r="J2" s="19" t="s">
        <v>51</v>
      </c>
      <c r="K2" s="39"/>
      <c r="L2" s="40"/>
      <c r="N2" s="19" t="s">
        <v>51</v>
      </c>
      <c r="O2" s="39"/>
      <c r="P2" s="40"/>
      <c r="Q2" s="25"/>
      <c r="R2" s="19" t="s">
        <v>51</v>
      </c>
      <c r="S2" s="39"/>
      <c r="T2" s="40"/>
      <c r="U2" s="25"/>
    </row>
    <row r="3" spans="1:27" x14ac:dyDescent="0.3">
      <c r="B3" s="19" t="s">
        <v>56</v>
      </c>
      <c r="C3" s="39"/>
      <c r="D3" s="40"/>
      <c r="E3" s="14"/>
      <c r="F3" s="19" t="s">
        <v>56</v>
      </c>
      <c r="G3" s="39"/>
      <c r="H3" s="40"/>
      <c r="I3" s="14"/>
      <c r="J3" s="19" t="s">
        <v>56</v>
      </c>
      <c r="K3" s="39"/>
      <c r="L3" s="40"/>
      <c r="N3" s="19" t="s">
        <v>56</v>
      </c>
      <c r="O3" s="39"/>
      <c r="P3" s="40"/>
      <c r="Q3" s="25"/>
      <c r="R3" s="19" t="s">
        <v>56</v>
      </c>
      <c r="S3" s="39"/>
      <c r="T3" s="40"/>
      <c r="U3" s="25"/>
    </row>
    <row r="4" spans="1:27" x14ac:dyDescent="0.3">
      <c r="B4" s="19" t="s">
        <v>52</v>
      </c>
      <c r="C4" s="39"/>
      <c r="D4" s="40"/>
      <c r="E4" s="14"/>
      <c r="F4" s="19" t="s">
        <v>52</v>
      </c>
      <c r="G4" s="39"/>
      <c r="H4" s="40"/>
      <c r="I4" s="14"/>
      <c r="J4" s="19" t="s">
        <v>52</v>
      </c>
      <c r="K4" s="39"/>
      <c r="L4" s="40"/>
      <c r="N4" s="19" t="s">
        <v>52</v>
      </c>
      <c r="O4" s="39"/>
      <c r="P4" s="40"/>
      <c r="Q4" s="25"/>
      <c r="R4" s="19" t="s">
        <v>52</v>
      </c>
      <c r="S4" s="39"/>
      <c r="T4" s="40"/>
      <c r="U4" s="25"/>
    </row>
    <row r="5" spans="1:27" x14ac:dyDescent="0.3">
      <c r="B5" s="19"/>
      <c r="C5" s="39"/>
      <c r="D5" s="40"/>
      <c r="E5" s="14"/>
      <c r="F5" s="19"/>
      <c r="G5" s="39"/>
      <c r="H5" s="40"/>
      <c r="I5" s="14"/>
      <c r="J5" s="19"/>
      <c r="K5" s="39"/>
      <c r="L5" s="40"/>
      <c r="N5" s="19"/>
      <c r="O5" s="39"/>
      <c r="P5" s="40"/>
      <c r="Q5" s="25"/>
      <c r="R5" s="19"/>
      <c r="S5" s="39"/>
      <c r="T5" s="40"/>
      <c r="U5" s="25"/>
    </row>
    <row r="6" spans="1:27" x14ac:dyDescent="0.3">
      <c r="B6" s="19"/>
      <c r="C6" s="39"/>
      <c r="D6" s="40"/>
      <c r="E6" s="14"/>
      <c r="F6" s="19"/>
      <c r="G6" s="37"/>
      <c r="H6" s="38"/>
      <c r="I6" s="14"/>
      <c r="J6" s="19"/>
      <c r="K6" s="37"/>
      <c r="L6" s="38"/>
      <c r="N6" s="19"/>
      <c r="O6" s="37"/>
      <c r="P6" s="38"/>
      <c r="Q6" s="25"/>
      <c r="R6" s="19"/>
      <c r="S6" s="37"/>
      <c r="T6" s="38"/>
      <c r="U6" s="25"/>
    </row>
    <row r="7" spans="1:27" x14ac:dyDescent="0.3">
      <c r="B7" s="19"/>
      <c r="C7" s="39"/>
      <c r="D7" s="40"/>
      <c r="E7" s="14"/>
      <c r="F7" s="19"/>
      <c r="G7" s="37"/>
      <c r="H7" s="38"/>
      <c r="I7" s="14"/>
      <c r="J7" s="19"/>
      <c r="K7" s="37"/>
      <c r="L7" s="38"/>
      <c r="N7" s="19"/>
      <c r="O7" s="37"/>
      <c r="P7" s="38"/>
      <c r="Q7" s="25"/>
      <c r="R7" s="19"/>
      <c r="S7" s="37"/>
      <c r="T7" s="38"/>
      <c r="U7" s="25"/>
    </row>
    <row r="8" spans="1:27" ht="15" thickBot="1" x14ac:dyDescent="0.35">
      <c r="B8" s="19"/>
      <c r="C8" s="39"/>
      <c r="D8" s="40"/>
      <c r="E8" s="14"/>
      <c r="F8" s="19"/>
      <c r="G8" s="39"/>
      <c r="H8" s="40"/>
      <c r="I8" s="14"/>
      <c r="J8" s="19"/>
      <c r="K8" s="39"/>
      <c r="L8" s="40"/>
      <c r="N8" s="19"/>
      <c r="O8" s="39"/>
      <c r="P8" s="40"/>
      <c r="Q8" s="25"/>
      <c r="R8" s="19"/>
      <c r="S8" s="39"/>
      <c r="T8" s="40"/>
      <c r="U8" s="25"/>
    </row>
    <row r="9" spans="1:27" ht="15" thickBot="1" x14ac:dyDescent="0.35">
      <c r="B9" s="19" t="s">
        <v>91</v>
      </c>
      <c r="C9" s="39"/>
      <c r="D9" s="40"/>
      <c r="E9" s="14"/>
      <c r="F9" s="19" t="s">
        <v>91</v>
      </c>
      <c r="G9" s="39"/>
      <c r="H9" s="40"/>
      <c r="I9" s="14"/>
      <c r="J9" s="19" t="s">
        <v>91</v>
      </c>
      <c r="K9" s="39"/>
      <c r="L9" s="40"/>
      <c r="N9" s="19" t="s">
        <v>91</v>
      </c>
      <c r="O9" s="39"/>
      <c r="P9" s="40"/>
      <c r="Q9" s="25"/>
      <c r="R9" s="19" t="s">
        <v>91</v>
      </c>
      <c r="S9" s="39"/>
      <c r="T9" s="40"/>
      <c r="U9" s="25"/>
      <c r="V9" s="51" t="s">
        <v>72</v>
      </c>
      <c r="W9" s="52"/>
      <c r="X9" s="52"/>
      <c r="Y9" s="52"/>
      <c r="Z9" s="52"/>
      <c r="AA9" s="53"/>
    </row>
    <row r="10" spans="1:27" ht="28.8" customHeight="1" thickBot="1" x14ac:dyDescent="0.35">
      <c r="B10" s="20" t="s">
        <v>55</v>
      </c>
      <c r="C10" s="21">
        <v>3</v>
      </c>
      <c r="D10" s="22"/>
      <c r="E10" s="14"/>
      <c r="F10" s="20" t="s">
        <v>55</v>
      </c>
      <c r="G10" s="21">
        <v>5</v>
      </c>
      <c r="H10" s="24"/>
      <c r="I10" s="14"/>
      <c r="J10" s="20" t="s">
        <v>55</v>
      </c>
      <c r="K10" s="21"/>
      <c r="L10" s="24"/>
      <c r="N10" s="20" t="s">
        <v>55</v>
      </c>
      <c r="O10" s="21"/>
      <c r="P10" s="24"/>
      <c r="Q10" s="26"/>
      <c r="R10" s="20" t="s">
        <v>55</v>
      </c>
      <c r="S10" s="21"/>
      <c r="T10" s="24"/>
      <c r="U10" s="27"/>
      <c r="V10" s="43" t="s">
        <v>88</v>
      </c>
      <c r="W10" s="54" t="s">
        <v>89</v>
      </c>
      <c r="X10" s="57" t="s">
        <v>90</v>
      </c>
      <c r="Y10" s="60" t="s">
        <v>86</v>
      </c>
      <c r="Z10" s="60" t="s">
        <v>70</v>
      </c>
      <c r="AA10" s="49" t="s">
        <v>94</v>
      </c>
    </row>
    <row r="11" spans="1:27" x14ac:dyDescent="0.3">
      <c r="B11" s="2"/>
      <c r="C11" s="2"/>
      <c r="D11" s="4"/>
      <c r="V11" s="44"/>
      <c r="W11" s="55"/>
      <c r="X11" s="58"/>
      <c r="Y11" s="61"/>
      <c r="Z11" s="61"/>
      <c r="AA11" s="50"/>
    </row>
    <row r="12" spans="1:27" x14ac:dyDescent="0.3">
      <c r="A12" s="3" t="s">
        <v>71</v>
      </c>
      <c r="B12" s="3" t="s">
        <v>53</v>
      </c>
      <c r="C12" s="7"/>
      <c r="D12" s="4"/>
      <c r="F12" s="3" t="s">
        <v>53</v>
      </c>
      <c r="G12" s="8"/>
      <c r="J12" s="3" t="s">
        <v>53</v>
      </c>
      <c r="K12" s="8"/>
      <c r="N12" s="3" t="s">
        <v>53</v>
      </c>
      <c r="O12" s="8"/>
      <c r="R12" s="3" t="s">
        <v>53</v>
      </c>
      <c r="S12" s="8"/>
      <c r="V12" s="45"/>
      <c r="W12" s="56"/>
      <c r="X12" s="59"/>
      <c r="Y12" s="62"/>
      <c r="Z12" s="62"/>
      <c r="AA12" s="50"/>
    </row>
    <row r="13" spans="1:27" ht="15" x14ac:dyDescent="0.3">
      <c r="A13" s="12" t="s">
        <v>57</v>
      </c>
      <c r="B13" s="1" t="s">
        <v>95</v>
      </c>
      <c r="C13" s="3">
        <f>IF(OR(B13="garde/SHR",B13="Repos"),$C$10,"")</f>
        <v>3</v>
      </c>
      <c r="F13" s="1"/>
      <c r="G13" s="3" t="str">
        <f>IF(OR(F13="garde",F13="repos",F13="SHR"),$G$10,"")</f>
        <v/>
      </c>
      <c r="J13" s="1"/>
      <c r="K13" s="3" t="str">
        <f>IF(OR(J13="garde",J13="repos",J13="SHR"),$K$10,"")</f>
        <v/>
      </c>
      <c r="N13" s="1"/>
      <c r="O13" s="3" t="str">
        <f>IF(OR(N13="garde",N13="repos",N13="SHR"),$O$10,"")</f>
        <v/>
      </c>
      <c r="R13" s="1"/>
      <c r="S13" s="3" t="str">
        <f>IF(OR(R13="garde",R13="repos",R13="SHR"),$K$10,"")</f>
        <v/>
      </c>
      <c r="V13" s="28">
        <f>COUNTIF(B13:J13,"garde")</f>
        <v>0</v>
      </c>
      <c r="W13" s="6">
        <f>COUNTIF(B13:J13,"repos")</f>
        <v>0</v>
      </c>
      <c r="X13" s="9">
        <f>V13+W13</f>
        <v>0</v>
      </c>
      <c r="Y13" s="11">
        <f>SUM(C13:K13)</f>
        <v>3</v>
      </c>
      <c r="Z13" s="34">
        <f t="shared" ref="Z13:Z38" si="0">SUM(C13:S13)</f>
        <v>3</v>
      </c>
      <c r="AA13" s="32">
        <f>80-Z13</f>
        <v>77</v>
      </c>
    </row>
    <row r="14" spans="1:27" ht="15" x14ac:dyDescent="0.3">
      <c r="A14" s="12" t="s">
        <v>58</v>
      </c>
      <c r="B14" s="1" t="s">
        <v>54</v>
      </c>
      <c r="C14" s="3">
        <f t="shared" ref="C14:C22" si="1">IF(OR(B14="garde",B14="SHR",B14="Repos"),$C$10,"")</f>
        <v>3</v>
      </c>
      <c r="F14" s="1"/>
      <c r="G14" s="3" t="str">
        <f t="shared" ref="G14:G38" si="2">IF(OR(F14="garde",F14="repos",F14="SHR"),$G$10,"")</f>
        <v/>
      </c>
      <c r="J14" s="1"/>
      <c r="K14" s="3" t="str">
        <f t="shared" ref="K14:K38" si="3">IF(OR(J14="garde",J14="repos",J14="SHR"),$K$10,"")</f>
        <v/>
      </c>
      <c r="N14" s="1"/>
      <c r="O14" s="3" t="str">
        <f t="shared" ref="O14:O38" si="4">IF(OR(N14="garde",N14="repos",N14="SHR"),$O$10,"")</f>
        <v/>
      </c>
      <c r="R14" s="1"/>
      <c r="S14" s="3" t="str">
        <f t="shared" ref="S14:S38" si="5">IF(OR(R14="garde",R14="repos",R14="SHR"),$C$10,"")</f>
        <v/>
      </c>
      <c r="V14" s="28">
        <f t="shared" ref="V14:V38" si="6">COUNTIF(B14:J14,"garde")</f>
        <v>0</v>
      </c>
      <c r="W14" s="6">
        <f t="shared" ref="W14:W38" si="7">COUNTIF(B14:J14,"repos")</f>
        <v>1</v>
      </c>
      <c r="X14" s="9">
        <f t="shared" ref="X14:X38" si="8">V14+W14</f>
        <v>1</v>
      </c>
      <c r="Y14" s="11">
        <f t="shared" ref="Y14:Y38" si="9">SUM(C14:K14)</f>
        <v>3</v>
      </c>
      <c r="Z14" s="34">
        <f t="shared" si="0"/>
        <v>3</v>
      </c>
      <c r="AA14" s="32">
        <f t="shared" ref="AA14:AA38" si="10">80-Z14</f>
        <v>77</v>
      </c>
    </row>
    <row r="15" spans="1:27" ht="15" x14ac:dyDescent="0.3">
      <c r="A15" s="12" t="s">
        <v>59</v>
      </c>
      <c r="B15" s="1"/>
      <c r="C15" s="3" t="str">
        <f t="shared" si="1"/>
        <v/>
      </c>
      <c r="F15" s="1"/>
      <c r="G15" s="3" t="str">
        <f t="shared" si="2"/>
        <v/>
      </c>
      <c r="J15" s="1"/>
      <c r="K15" s="3" t="str">
        <f t="shared" si="3"/>
        <v/>
      </c>
      <c r="N15" s="1"/>
      <c r="O15" s="3" t="str">
        <f t="shared" si="4"/>
        <v/>
      </c>
      <c r="R15" s="1"/>
      <c r="S15" s="3" t="str">
        <f t="shared" si="5"/>
        <v/>
      </c>
      <c r="V15" s="28">
        <f t="shared" si="6"/>
        <v>0</v>
      </c>
      <c r="W15" s="6">
        <f t="shared" si="7"/>
        <v>0</v>
      </c>
      <c r="X15" s="9">
        <f t="shared" si="8"/>
        <v>0</v>
      </c>
      <c r="Y15" s="11">
        <f t="shared" si="9"/>
        <v>0</v>
      </c>
      <c r="Z15" s="34">
        <f t="shared" si="0"/>
        <v>0</v>
      </c>
      <c r="AA15" s="32">
        <f t="shared" si="10"/>
        <v>80</v>
      </c>
    </row>
    <row r="16" spans="1:27" ht="15" x14ac:dyDescent="0.3">
      <c r="A16" s="12" t="s">
        <v>60</v>
      </c>
      <c r="B16" s="1"/>
      <c r="C16" s="3" t="str">
        <f t="shared" si="1"/>
        <v/>
      </c>
      <c r="F16" s="1"/>
      <c r="G16" s="3" t="str">
        <f t="shared" si="2"/>
        <v/>
      </c>
      <c r="J16" s="1"/>
      <c r="K16" s="3" t="str">
        <f t="shared" si="3"/>
        <v/>
      </c>
      <c r="N16" s="1"/>
      <c r="O16" s="3" t="str">
        <f t="shared" si="4"/>
        <v/>
      </c>
      <c r="R16" s="1"/>
      <c r="S16" s="3" t="str">
        <f t="shared" si="5"/>
        <v/>
      </c>
      <c r="V16" s="28">
        <f t="shared" si="6"/>
        <v>0</v>
      </c>
      <c r="W16" s="6">
        <f t="shared" si="7"/>
        <v>0</v>
      </c>
      <c r="X16" s="9">
        <f t="shared" si="8"/>
        <v>0</v>
      </c>
      <c r="Y16" s="11">
        <f t="shared" si="9"/>
        <v>0</v>
      </c>
      <c r="Z16" s="34">
        <f t="shared" si="0"/>
        <v>0</v>
      </c>
      <c r="AA16" s="32">
        <f t="shared" si="10"/>
        <v>80</v>
      </c>
    </row>
    <row r="17" spans="1:27" ht="15" x14ac:dyDescent="0.3">
      <c r="A17" s="12" t="s">
        <v>61</v>
      </c>
      <c r="B17" s="1"/>
      <c r="C17" s="3" t="str">
        <f t="shared" si="1"/>
        <v/>
      </c>
      <c r="F17" s="1"/>
      <c r="G17" s="3" t="str">
        <f t="shared" si="2"/>
        <v/>
      </c>
      <c r="J17" s="1"/>
      <c r="K17" s="3" t="str">
        <f t="shared" si="3"/>
        <v/>
      </c>
      <c r="N17" s="1"/>
      <c r="O17" s="3" t="str">
        <f t="shared" si="4"/>
        <v/>
      </c>
      <c r="R17" s="1"/>
      <c r="S17" s="3" t="str">
        <f t="shared" si="5"/>
        <v/>
      </c>
      <c r="V17" s="28">
        <f t="shared" si="6"/>
        <v>0</v>
      </c>
      <c r="W17" s="6">
        <f t="shared" si="7"/>
        <v>0</v>
      </c>
      <c r="X17" s="9">
        <f t="shared" si="8"/>
        <v>0</v>
      </c>
      <c r="Y17" s="11">
        <f t="shared" si="9"/>
        <v>0</v>
      </c>
      <c r="Z17" s="34">
        <f t="shared" si="0"/>
        <v>0</v>
      </c>
      <c r="AA17" s="32">
        <f t="shared" si="10"/>
        <v>80</v>
      </c>
    </row>
    <row r="18" spans="1:27" ht="15" x14ac:dyDescent="0.3">
      <c r="A18" s="12" t="s">
        <v>62</v>
      </c>
      <c r="B18" s="1"/>
      <c r="C18" s="3" t="str">
        <f t="shared" si="1"/>
        <v/>
      </c>
      <c r="F18" s="1"/>
      <c r="G18" s="3" t="str">
        <f t="shared" si="2"/>
        <v/>
      </c>
      <c r="J18" s="1"/>
      <c r="K18" s="3" t="str">
        <f t="shared" si="3"/>
        <v/>
      </c>
      <c r="N18" s="1"/>
      <c r="O18" s="3" t="str">
        <f t="shared" si="4"/>
        <v/>
      </c>
      <c r="R18" s="1"/>
      <c r="S18" s="3" t="str">
        <f t="shared" si="5"/>
        <v/>
      </c>
      <c r="V18" s="28">
        <f t="shared" si="6"/>
        <v>0</v>
      </c>
      <c r="W18" s="6">
        <f t="shared" si="7"/>
        <v>0</v>
      </c>
      <c r="X18" s="9">
        <f t="shared" si="8"/>
        <v>0</v>
      </c>
      <c r="Y18" s="11">
        <f t="shared" si="9"/>
        <v>0</v>
      </c>
      <c r="Z18" s="34">
        <f t="shared" si="0"/>
        <v>0</v>
      </c>
      <c r="AA18" s="32">
        <f t="shared" si="10"/>
        <v>80</v>
      </c>
    </row>
    <row r="19" spans="1:27" ht="15" x14ac:dyDescent="0.3">
      <c r="A19" s="12" t="s">
        <v>63</v>
      </c>
      <c r="B19" s="1"/>
      <c r="C19" s="3" t="str">
        <f t="shared" si="1"/>
        <v/>
      </c>
      <c r="F19" s="1"/>
      <c r="G19" s="3" t="str">
        <f t="shared" si="2"/>
        <v/>
      </c>
      <c r="J19" s="1"/>
      <c r="K19" s="3" t="str">
        <f t="shared" si="3"/>
        <v/>
      </c>
      <c r="N19" s="1"/>
      <c r="O19" s="3" t="str">
        <f t="shared" si="4"/>
        <v/>
      </c>
      <c r="R19" s="1"/>
      <c r="S19" s="3" t="str">
        <f t="shared" si="5"/>
        <v/>
      </c>
      <c r="V19" s="28">
        <f t="shared" si="6"/>
        <v>0</v>
      </c>
      <c r="W19" s="6">
        <f t="shared" si="7"/>
        <v>0</v>
      </c>
      <c r="X19" s="9">
        <f t="shared" si="8"/>
        <v>0</v>
      </c>
      <c r="Y19" s="11">
        <f t="shared" si="9"/>
        <v>0</v>
      </c>
      <c r="Z19" s="34">
        <f t="shared" si="0"/>
        <v>0</v>
      </c>
      <c r="AA19" s="32">
        <f t="shared" si="10"/>
        <v>80</v>
      </c>
    </row>
    <row r="20" spans="1:27" ht="15" x14ac:dyDescent="0.3">
      <c r="A20" s="12" t="s">
        <v>64</v>
      </c>
      <c r="B20" s="1"/>
      <c r="C20" s="3" t="str">
        <f t="shared" si="1"/>
        <v/>
      </c>
      <c r="F20" s="1"/>
      <c r="G20" s="3" t="str">
        <f t="shared" si="2"/>
        <v/>
      </c>
      <c r="J20" s="1"/>
      <c r="K20" s="3" t="str">
        <f t="shared" si="3"/>
        <v/>
      </c>
      <c r="N20" s="1"/>
      <c r="O20" s="3" t="str">
        <f t="shared" si="4"/>
        <v/>
      </c>
      <c r="R20" s="1"/>
      <c r="S20" s="3" t="str">
        <f t="shared" si="5"/>
        <v/>
      </c>
      <c r="V20" s="28">
        <f t="shared" si="6"/>
        <v>0</v>
      </c>
      <c r="W20" s="6">
        <f t="shared" si="7"/>
        <v>0</v>
      </c>
      <c r="X20" s="9">
        <f t="shared" si="8"/>
        <v>0</v>
      </c>
      <c r="Y20" s="11">
        <f t="shared" si="9"/>
        <v>0</v>
      </c>
      <c r="Z20" s="34">
        <f t="shared" si="0"/>
        <v>0</v>
      </c>
      <c r="AA20" s="32">
        <f t="shared" si="10"/>
        <v>80</v>
      </c>
    </row>
    <row r="21" spans="1:27" ht="15" x14ac:dyDescent="0.3">
      <c r="A21" s="12" t="s">
        <v>65</v>
      </c>
      <c r="B21" s="1"/>
      <c r="C21" s="3" t="str">
        <f t="shared" si="1"/>
        <v/>
      </c>
      <c r="F21" s="1"/>
      <c r="G21" s="3" t="str">
        <f t="shared" si="2"/>
        <v/>
      </c>
      <c r="J21" s="1"/>
      <c r="K21" s="3" t="str">
        <f t="shared" si="3"/>
        <v/>
      </c>
      <c r="N21" s="1"/>
      <c r="O21" s="3" t="str">
        <f t="shared" si="4"/>
        <v/>
      </c>
      <c r="R21" s="1"/>
      <c r="S21" s="3" t="str">
        <f t="shared" si="5"/>
        <v/>
      </c>
      <c r="V21" s="28">
        <f t="shared" si="6"/>
        <v>0</v>
      </c>
      <c r="W21" s="6">
        <f t="shared" si="7"/>
        <v>0</v>
      </c>
      <c r="X21" s="9">
        <f t="shared" si="8"/>
        <v>0</v>
      </c>
      <c r="Y21" s="11">
        <f t="shared" si="9"/>
        <v>0</v>
      </c>
      <c r="Z21" s="34">
        <f t="shared" si="0"/>
        <v>0</v>
      </c>
      <c r="AA21" s="32">
        <f t="shared" si="10"/>
        <v>80</v>
      </c>
    </row>
    <row r="22" spans="1:27" ht="15" x14ac:dyDescent="0.3">
      <c r="A22" s="12" t="s">
        <v>66</v>
      </c>
      <c r="B22" s="1"/>
      <c r="C22" s="3" t="str">
        <f t="shared" si="1"/>
        <v/>
      </c>
      <c r="F22" s="1"/>
      <c r="G22" s="3" t="str">
        <f t="shared" si="2"/>
        <v/>
      </c>
      <c r="J22" s="1"/>
      <c r="K22" s="3" t="str">
        <f t="shared" si="3"/>
        <v/>
      </c>
      <c r="N22" s="1"/>
      <c r="O22" s="3" t="str">
        <f t="shared" si="4"/>
        <v/>
      </c>
      <c r="R22" s="1"/>
      <c r="S22" s="3" t="str">
        <f t="shared" si="5"/>
        <v/>
      </c>
      <c r="V22" s="28">
        <f t="shared" si="6"/>
        <v>0</v>
      </c>
      <c r="W22" s="6">
        <f t="shared" si="7"/>
        <v>0</v>
      </c>
      <c r="X22" s="9">
        <f t="shared" si="8"/>
        <v>0</v>
      </c>
      <c r="Y22" s="11">
        <f t="shared" si="9"/>
        <v>0</v>
      </c>
      <c r="Z22" s="34">
        <f t="shared" si="0"/>
        <v>0</v>
      </c>
      <c r="AA22" s="32">
        <f t="shared" si="10"/>
        <v>80</v>
      </c>
    </row>
    <row r="23" spans="1:27" ht="15" x14ac:dyDescent="0.3">
      <c r="A23" s="12" t="s">
        <v>67</v>
      </c>
      <c r="B23" s="1"/>
      <c r="C23" s="3" t="str">
        <f t="shared" ref="C13:C38" si="11">IF(OR(B23="Garde",B23="Repos",B23="SHR"),$C$10,"")</f>
        <v/>
      </c>
      <c r="F23" s="1"/>
      <c r="G23" s="3" t="str">
        <f t="shared" si="2"/>
        <v/>
      </c>
      <c r="J23" s="1"/>
      <c r="K23" s="3" t="str">
        <f t="shared" si="3"/>
        <v/>
      </c>
      <c r="N23" s="1"/>
      <c r="O23" s="3" t="str">
        <f t="shared" si="4"/>
        <v/>
      </c>
      <c r="R23" s="1"/>
      <c r="S23" s="3" t="str">
        <f t="shared" si="5"/>
        <v/>
      </c>
      <c r="V23" s="28">
        <f t="shared" si="6"/>
        <v>0</v>
      </c>
      <c r="W23" s="6">
        <f t="shared" si="7"/>
        <v>0</v>
      </c>
      <c r="X23" s="9">
        <f t="shared" si="8"/>
        <v>0</v>
      </c>
      <c r="Y23" s="11">
        <f t="shared" si="9"/>
        <v>0</v>
      </c>
      <c r="Z23" s="34">
        <f t="shared" si="0"/>
        <v>0</v>
      </c>
      <c r="AA23" s="32">
        <f t="shared" si="10"/>
        <v>80</v>
      </c>
    </row>
    <row r="24" spans="1:27" ht="15" x14ac:dyDescent="0.3">
      <c r="A24" s="12" t="s">
        <v>68</v>
      </c>
      <c r="B24" s="1"/>
      <c r="C24" s="3" t="str">
        <f t="shared" si="11"/>
        <v/>
      </c>
      <c r="F24" s="1"/>
      <c r="G24" s="3" t="str">
        <f t="shared" si="2"/>
        <v/>
      </c>
      <c r="J24" s="1"/>
      <c r="K24" s="3" t="str">
        <f t="shared" si="3"/>
        <v/>
      </c>
      <c r="N24" s="1"/>
      <c r="O24" s="3" t="str">
        <f t="shared" si="4"/>
        <v/>
      </c>
      <c r="R24" s="1"/>
      <c r="S24" s="3" t="str">
        <f t="shared" si="5"/>
        <v/>
      </c>
      <c r="V24" s="28">
        <f t="shared" si="6"/>
        <v>0</v>
      </c>
      <c r="W24" s="6">
        <f t="shared" si="7"/>
        <v>0</v>
      </c>
      <c r="X24" s="9">
        <f t="shared" si="8"/>
        <v>0</v>
      </c>
      <c r="Y24" s="11">
        <f t="shared" si="9"/>
        <v>0</v>
      </c>
      <c r="Z24" s="34">
        <f t="shared" si="0"/>
        <v>0</v>
      </c>
      <c r="AA24" s="32">
        <f t="shared" si="10"/>
        <v>80</v>
      </c>
    </row>
    <row r="25" spans="1:27" ht="15" x14ac:dyDescent="0.3">
      <c r="A25" s="12" t="s">
        <v>69</v>
      </c>
      <c r="B25" s="1"/>
      <c r="C25" s="3" t="str">
        <f t="shared" si="11"/>
        <v/>
      </c>
      <c r="F25" s="1"/>
      <c r="G25" s="3" t="str">
        <f t="shared" si="2"/>
        <v/>
      </c>
      <c r="J25" s="1"/>
      <c r="K25" s="3" t="str">
        <f t="shared" si="3"/>
        <v/>
      </c>
      <c r="N25" s="1"/>
      <c r="O25" s="3" t="str">
        <f t="shared" si="4"/>
        <v/>
      </c>
      <c r="R25" s="1"/>
      <c r="S25" s="3" t="str">
        <f t="shared" si="5"/>
        <v/>
      </c>
      <c r="V25" s="28">
        <f t="shared" si="6"/>
        <v>0</v>
      </c>
      <c r="W25" s="6">
        <f t="shared" si="7"/>
        <v>0</v>
      </c>
      <c r="X25" s="9">
        <f t="shared" si="8"/>
        <v>0</v>
      </c>
      <c r="Y25" s="11">
        <f t="shared" si="9"/>
        <v>0</v>
      </c>
      <c r="Z25" s="34">
        <f t="shared" si="0"/>
        <v>0</v>
      </c>
      <c r="AA25" s="32">
        <f t="shared" si="10"/>
        <v>80</v>
      </c>
    </row>
    <row r="26" spans="1:27" ht="15" x14ac:dyDescent="0.3">
      <c r="A26" s="13" t="s">
        <v>73</v>
      </c>
      <c r="B26" s="1"/>
      <c r="C26" s="3" t="str">
        <f t="shared" si="11"/>
        <v/>
      </c>
      <c r="F26" s="1"/>
      <c r="G26" s="3" t="str">
        <f t="shared" si="2"/>
        <v/>
      </c>
      <c r="J26" s="1"/>
      <c r="K26" s="3" t="str">
        <f t="shared" si="3"/>
        <v/>
      </c>
      <c r="N26" s="1"/>
      <c r="O26" s="3" t="str">
        <f t="shared" si="4"/>
        <v/>
      </c>
      <c r="R26" s="1"/>
      <c r="S26" s="3" t="str">
        <f t="shared" si="5"/>
        <v/>
      </c>
      <c r="V26" s="28">
        <f t="shared" si="6"/>
        <v>0</v>
      </c>
      <c r="W26" s="6">
        <f t="shared" si="7"/>
        <v>0</v>
      </c>
      <c r="X26" s="9">
        <f t="shared" si="8"/>
        <v>0</v>
      </c>
      <c r="Y26" s="11">
        <f t="shared" si="9"/>
        <v>0</v>
      </c>
      <c r="Z26" s="34">
        <f t="shared" si="0"/>
        <v>0</v>
      </c>
      <c r="AA26" s="32">
        <f t="shared" si="10"/>
        <v>80</v>
      </c>
    </row>
    <row r="27" spans="1:27" ht="15" x14ac:dyDescent="0.3">
      <c r="A27" s="13" t="s">
        <v>74</v>
      </c>
      <c r="B27" s="1"/>
      <c r="C27" s="3" t="str">
        <f t="shared" si="11"/>
        <v/>
      </c>
      <c r="F27" s="1"/>
      <c r="G27" s="3" t="str">
        <f t="shared" si="2"/>
        <v/>
      </c>
      <c r="J27" s="1"/>
      <c r="K27" s="3" t="str">
        <f t="shared" si="3"/>
        <v/>
      </c>
      <c r="N27" s="1"/>
      <c r="O27" s="3" t="str">
        <f t="shared" si="4"/>
        <v/>
      </c>
      <c r="R27" s="1"/>
      <c r="S27" s="3" t="str">
        <f t="shared" si="5"/>
        <v/>
      </c>
      <c r="V27" s="28">
        <f t="shared" si="6"/>
        <v>0</v>
      </c>
      <c r="W27" s="6">
        <f t="shared" si="7"/>
        <v>0</v>
      </c>
      <c r="X27" s="9">
        <f t="shared" si="8"/>
        <v>0</v>
      </c>
      <c r="Y27" s="11">
        <f t="shared" si="9"/>
        <v>0</v>
      </c>
      <c r="Z27" s="34">
        <f t="shared" si="0"/>
        <v>0</v>
      </c>
      <c r="AA27" s="32">
        <f t="shared" si="10"/>
        <v>80</v>
      </c>
    </row>
    <row r="28" spans="1:27" ht="15" x14ac:dyDescent="0.3">
      <c r="A28" s="13" t="s">
        <v>75</v>
      </c>
      <c r="B28" s="1"/>
      <c r="C28" s="3" t="str">
        <f t="shared" si="11"/>
        <v/>
      </c>
      <c r="F28" s="1"/>
      <c r="G28" s="3" t="str">
        <f t="shared" si="2"/>
        <v/>
      </c>
      <c r="J28" s="1"/>
      <c r="K28" s="3" t="str">
        <f t="shared" si="3"/>
        <v/>
      </c>
      <c r="N28" s="1"/>
      <c r="O28" s="3" t="str">
        <f t="shared" si="4"/>
        <v/>
      </c>
      <c r="R28" s="1"/>
      <c r="S28" s="3" t="str">
        <f t="shared" si="5"/>
        <v/>
      </c>
      <c r="V28" s="28">
        <f t="shared" si="6"/>
        <v>0</v>
      </c>
      <c r="W28" s="6">
        <f t="shared" si="7"/>
        <v>0</v>
      </c>
      <c r="X28" s="9">
        <f t="shared" si="8"/>
        <v>0</v>
      </c>
      <c r="Y28" s="11">
        <f t="shared" si="9"/>
        <v>0</v>
      </c>
      <c r="Z28" s="34">
        <f t="shared" si="0"/>
        <v>0</v>
      </c>
      <c r="AA28" s="32">
        <f t="shared" si="10"/>
        <v>80</v>
      </c>
    </row>
    <row r="29" spans="1:27" ht="15" x14ac:dyDescent="0.3">
      <c r="A29" s="13" t="s">
        <v>76</v>
      </c>
      <c r="B29" s="1"/>
      <c r="C29" s="3" t="str">
        <f t="shared" si="11"/>
        <v/>
      </c>
      <c r="F29" s="1"/>
      <c r="G29" s="3" t="str">
        <f t="shared" si="2"/>
        <v/>
      </c>
      <c r="J29" s="1"/>
      <c r="K29" s="3" t="str">
        <f t="shared" si="3"/>
        <v/>
      </c>
      <c r="N29" s="1"/>
      <c r="O29" s="3" t="str">
        <f t="shared" si="4"/>
        <v/>
      </c>
      <c r="R29" s="1"/>
      <c r="S29" s="3" t="str">
        <f t="shared" si="5"/>
        <v/>
      </c>
      <c r="V29" s="28">
        <f t="shared" si="6"/>
        <v>0</v>
      </c>
      <c r="W29" s="6">
        <f t="shared" si="7"/>
        <v>0</v>
      </c>
      <c r="X29" s="9">
        <f t="shared" si="8"/>
        <v>0</v>
      </c>
      <c r="Y29" s="11">
        <f t="shared" si="9"/>
        <v>0</v>
      </c>
      <c r="Z29" s="34">
        <f t="shared" si="0"/>
        <v>0</v>
      </c>
      <c r="AA29" s="32">
        <f t="shared" si="10"/>
        <v>80</v>
      </c>
    </row>
    <row r="30" spans="1:27" ht="15" x14ac:dyDescent="0.3">
      <c r="A30" s="13" t="s">
        <v>77</v>
      </c>
      <c r="B30" s="1"/>
      <c r="C30" s="3" t="str">
        <f t="shared" si="11"/>
        <v/>
      </c>
      <c r="F30" s="1"/>
      <c r="G30" s="3" t="str">
        <f t="shared" si="2"/>
        <v/>
      </c>
      <c r="J30" s="1"/>
      <c r="K30" s="3" t="str">
        <f t="shared" si="3"/>
        <v/>
      </c>
      <c r="N30" s="1"/>
      <c r="O30" s="3" t="str">
        <f t="shared" si="4"/>
        <v/>
      </c>
      <c r="R30" s="1"/>
      <c r="S30" s="3" t="str">
        <f t="shared" si="5"/>
        <v/>
      </c>
      <c r="V30" s="28">
        <f t="shared" si="6"/>
        <v>0</v>
      </c>
      <c r="W30" s="6">
        <f t="shared" si="7"/>
        <v>0</v>
      </c>
      <c r="X30" s="9">
        <f t="shared" si="8"/>
        <v>0</v>
      </c>
      <c r="Y30" s="11">
        <f t="shared" si="9"/>
        <v>0</v>
      </c>
      <c r="Z30" s="34">
        <f t="shared" si="0"/>
        <v>0</v>
      </c>
      <c r="AA30" s="32">
        <f t="shared" si="10"/>
        <v>80</v>
      </c>
    </row>
    <row r="31" spans="1:27" ht="15" x14ac:dyDescent="0.3">
      <c r="A31" s="13" t="s">
        <v>78</v>
      </c>
      <c r="B31" s="1"/>
      <c r="C31" s="3" t="str">
        <f t="shared" si="11"/>
        <v/>
      </c>
      <c r="F31" s="1"/>
      <c r="G31" s="3" t="str">
        <f t="shared" si="2"/>
        <v/>
      </c>
      <c r="J31" s="1"/>
      <c r="K31" s="3" t="str">
        <f t="shared" si="3"/>
        <v/>
      </c>
      <c r="N31" s="1"/>
      <c r="O31" s="3" t="str">
        <f t="shared" si="4"/>
        <v/>
      </c>
      <c r="R31" s="1"/>
      <c r="S31" s="3" t="str">
        <f t="shared" si="5"/>
        <v/>
      </c>
      <c r="V31" s="28">
        <f t="shared" si="6"/>
        <v>0</v>
      </c>
      <c r="W31" s="6">
        <f t="shared" si="7"/>
        <v>0</v>
      </c>
      <c r="X31" s="9">
        <f t="shared" si="8"/>
        <v>0</v>
      </c>
      <c r="Y31" s="11">
        <f t="shared" si="9"/>
        <v>0</v>
      </c>
      <c r="Z31" s="34">
        <f t="shared" si="0"/>
        <v>0</v>
      </c>
      <c r="AA31" s="32">
        <f t="shared" si="10"/>
        <v>80</v>
      </c>
    </row>
    <row r="32" spans="1:27" ht="15" x14ac:dyDescent="0.3">
      <c r="A32" s="13" t="s">
        <v>79</v>
      </c>
      <c r="B32" s="1"/>
      <c r="C32" s="3" t="str">
        <f t="shared" si="11"/>
        <v/>
      </c>
      <c r="F32" s="1"/>
      <c r="G32" s="3" t="str">
        <f t="shared" si="2"/>
        <v/>
      </c>
      <c r="J32" s="1"/>
      <c r="K32" s="3" t="str">
        <f t="shared" si="3"/>
        <v/>
      </c>
      <c r="N32" s="1"/>
      <c r="O32" s="3" t="str">
        <f t="shared" si="4"/>
        <v/>
      </c>
      <c r="R32" s="1"/>
      <c r="S32" s="3" t="str">
        <f t="shared" si="5"/>
        <v/>
      </c>
      <c r="V32" s="28">
        <f t="shared" si="6"/>
        <v>0</v>
      </c>
      <c r="W32" s="6">
        <f t="shared" si="7"/>
        <v>0</v>
      </c>
      <c r="X32" s="9">
        <f t="shared" si="8"/>
        <v>0</v>
      </c>
      <c r="Y32" s="11">
        <f t="shared" si="9"/>
        <v>0</v>
      </c>
      <c r="Z32" s="34">
        <f t="shared" si="0"/>
        <v>0</v>
      </c>
      <c r="AA32" s="32">
        <f t="shared" si="10"/>
        <v>80</v>
      </c>
    </row>
    <row r="33" spans="1:27" ht="15" x14ac:dyDescent="0.3">
      <c r="A33" s="13" t="s">
        <v>80</v>
      </c>
      <c r="B33" s="1"/>
      <c r="C33" s="3" t="str">
        <f t="shared" si="11"/>
        <v/>
      </c>
      <c r="F33" s="1"/>
      <c r="G33" s="3" t="str">
        <f t="shared" si="2"/>
        <v/>
      </c>
      <c r="J33" s="1"/>
      <c r="K33" s="3" t="str">
        <f t="shared" si="3"/>
        <v/>
      </c>
      <c r="N33" s="1"/>
      <c r="O33" s="3" t="str">
        <f t="shared" si="4"/>
        <v/>
      </c>
      <c r="R33" s="1"/>
      <c r="S33" s="3" t="str">
        <f t="shared" si="5"/>
        <v/>
      </c>
      <c r="V33" s="28">
        <f t="shared" si="6"/>
        <v>0</v>
      </c>
      <c r="W33" s="6">
        <f t="shared" si="7"/>
        <v>0</v>
      </c>
      <c r="X33" s="9">
        <f t="shared" si="8"/>
        <v>0</v>
      </c>
      <c r="Y33" s="11">
        <f t="shared" si="9"/>
        <v>0</v>
      </c>
      <c r="Z33" s="34">
        <f t="shared" si="0"/>
        <v>0</v>
      </c>
      <c r="AA33" s="32">
        <f t="shared" si="10"/>
        <v>80</v>
      </c>
    </row>
    <row r="34" spans="1:27" ht="15" x14ac:dyDescent="0.3">
      <c r="A34" s="13" t="s">
        <v>81</v>
      </c>
      <c r="B34" s="1"/>
      <c r="C34" s="3" t="str">
        <f t="shared" si="11"/>
        <v/>
      </c>
      <c r="F34" s="1"/>
      <c r="G34" s="3" t="str">
        <f t="shared" si="2"/>
        <v/>
      </c>
      <c r="J34" s="1"/>
      <c r="K34" s="3" t="str">
        <f t="shared" si="3"/>
        <v/>
      </c>
      <c r="N34" s="1"/>
      <c r="O34" s="3" t="str">
        <f t="shared" si="4"/>
        <v/>
      </c>
      <c r="R34" s="1"/>
      <c r="S34" s="3" t="str">
        <f t="shared" si="5"/>
        <v/>
      </c>
      <c r="V34" s="28">
        <f t="shared" si="6"/>
        <v>0</v>
      </c>
      <c r="W34" s="6">
        <f t="shared" si="7"/>
        <v>0</v>
      </c>
      <c r="X34" s="9">
        <f t="shared" si="8"/>
        <v>0</v>
      </c>
      <c r="Y34" s="11">
        <f t="shared" si="9"/>
        <v>0</v>
      </c>
      <c r="Z34" s="34">
        <f t="shared" si="0"/>
        <v>0</v>
      </c>
      <c r="AA34" s="32">
        <f t="shared" si="10"/>
        <v>80</v>
      </c>
    </row>
    <row r="35" spans="1:27" ht="15" x14ac:dyDescent="0.3">
      <c r="A35" s="13" t="s">
        <v>82</v>
      </c>
      <c r="B35" s="1"/>
      <c r="C35" s="3" t="str">
        <f t="shared" si="11"/>
        <v/>
      </c>
      <c r="F35" s="1"/>
      <c r="G35" s="3" t="str">
        <f t="shared" si="2"/>
        <v/>
      </c>
      <c r="J35" s="1"/>
      <c r="K35" s="3" t="str">
        <f t="shared" si="3"/>
        <v/>
      </c>
      <c r="N35" s="1"/>
      <c r="O35" s="3" t="str">
        <f t="shared" si="4"/>
        <v/>
      </c>
      <c r="R35" s="1"/>
      <c r="S35" s="3" t="str">
        <f t="shared" si="5"/>
        <v/>
      </c>
      <c r="V35" s="28">
        <f t="shared" si="6"/>
        <v>0</v>
      </c>
      <c r="W35" s="6">
        <f t="shared" si="7"/>
        <v>0</v>
      </c>
      <c r="X35" s="9">
        <f t="shared" si="8"/>
        <v>0</v>
      </c>
      <c r="Y35" s="11">
        <f t="shared" si="9"/>
        <v>0</v>
      </c>
      <c r="Z35" s="34">
        <f t="shared" si="0"/>
        <v>0</v>
      </c>
      <c r="AA35" s="32">
        <f t="shared" si="10"/>
        <v>80</v>
      </c>
    </row>
    <row r="36" spans="1:27" ht="15" x14ac:dyDescent="0.3">
      <c r="A36" s="13" t="s">
        <v>83</v>
      </c>
      <c r="B36" s="1"/>
      <c r="C36" s="3" t="str">
        <f t="shared" si="11"/>
        <v/>
      </c>
      <c r="F36" s="1"/>
      <c r="G36" s="3" t="str">
        <f t="shared" si="2"/>
        <v/>
      </c>
      <c r="J36" s="1"/>
      <c r="K36" s="3" t="str">
        <f t="shared" si="3"/>
        <v/>
      </c>
      <c r="N36" s="1"/>
      <c r="O36" s="3" t="str">
        <f t="shared" si="4"/>
        <v/>
      </c>
      <c r="R36" s="1"/>
      <c r="S36" s="3" t="str">
        <f t="shared" si="5"/>
        <v/>
      </c>
      <c r="V36" s="28">
        <f t="shared" si="6"/>
        <v>0</v>
      </c>
      <c r="W36" s="6">
        <f t="shared" si="7"/>
        <v>0</v>
      </c>
      <c r="X36" s="9">
        <f t="shared" si="8"/>
        <v>0</v>
      </c>
      <c r="Y36" s="11">
        <f t="shared" si="9"/>
        <v>0</v>
      </c>
      <c r="Z36" s="34">
        <f t="shared" si="0"/>
        <v>0</v>
      </c>
      <c r="AA36" s="32">
        <f t="shared" si="10"/>
        <v>80</v>
      </c>
    </row>
    <row r="37" spans="1:27" ht="15" x14ac:dyDescent="0.3">
      <c r="A37" s="13" t="s">
        <v>84</v>
      </c>
      <c r="B37" s="1"/>
      <c r="C37" s="3" t="str">
        <f t="shared" si="11"/>
        <v/>
      </c>
      <c r="F37" s="1"/>
      <c r="G37" s="3" t="str">
        <f t="shared" si="2"/>
        <v/>
      </c>
      <c r="J37" s="1"/>
      <c r="K37" s="3" t="str">
        <f t="shared" si="3"/>
        <v/>
      </c>
      <c r="N37" s="1"/>
      <c r="O37" s="3" t="str">
        <f t="shared" si="4"/>
        <v/>
      </c>
      <c r="R37" s="1"/>
      <c r="S37" s="3" t="str">
        <f t="shared" si="5"/>
        <v/>
      </c>
      <c r="V37" s="28">
        <f t="shared" si="6"/>
        <v>0</v>
      </c>
      <c r="W37" s="6">
        <f t="shared" si="7"/>
        <v>0</v>
      </c>
      <c r="X37" s="9">
        <f t="shared" si="8"/>
        <v>0</v>
      </c>
      <c r="Y37" s="11">
        <f t="shared" si="9"/>
        <v>0</v>
      </c>
      <c r="Z37" s="34">
        <f t="shared" si="0"/>
        <v>0</v>
      </c>
      <c r="AA37" s="32">
        <f t="shared" si="10"/>
        <v>80</v>
      </c>
    </row>
    <row r="38" spans="1:27" ht="15.6" thickBot="1" x14ac:dyDescent="0.35">
      <c r="A38" s="13" t="s">
        <v>85</v>
      </c>
      <c r="B38" s="1"/>
      <c r="C38" s="3" t="str">
        <f t="shared" si="11"/>
        <v/>
      </c>
      <c r="F38" s="1"/>
      <c r="G38" s="3" t="str">
        <f t="shared" si="2"/>
        <v/>
      </c>
      <c r="J38" s="1"/>
      <c r="K38" s="3" t="str">
        <f t="shared" si="3"/>
        <v/>
      </c>
      <c r="N38" s="1"/>
      <c r="O38" s="3" t="str">
        <f t="shared" si="4"/>
        <v/>
      </c>
      <c r="R38" s="1"/>
      <c r="S38" s="3" t="str">
        <f t="shared" si="5"/>
        <v/>
      </c>
      <c r="V38" s="29">
        <f t="shared" si="6"/>
        <v>0</v>
      </c>
      <c r="W38" s="30">
        <f t="shared" si="7"/>
        <v>0</v>
      </c>
      <c r="X38" s="10">
        <f t="shared" si="8"/>
        <v>0</v>
      </c>
      <c r="Y38" s="31">
        <f t="shared" si="9"/>
        <v>0</v>
      </c>
      <c r="Z38" s="35">
        <f t="shared" si="0"/>
        <v>0</v>
      </c>
      <c r="AA38" s="33">
        <f t="shared" si="10"/>
        <v>80</v>
      </c>
    </row>
    <row r="40" spans="1:27" x14ac:dyDescent="0.3">
      <c r="A40" s="16" t="s">
        <v>92</v>
      </c>
      <c r="B40" s="48">
        <f>+COUNTA(B13:B38)</f>
        <v>2</v>
      </c>
      <c r="C40" s="48"/>
      <c r="F40" s="48">
        <f>+COUNTA(F13:F38)</f>
        <v>0</v>
      </c>
      <c r="G40" s="48"/>
      <c r="J40" s="48">
        <f>+COUNTA(J13:J38)</f>
        <v>0</v>
      </c>
      <c r="K40" s="48"/>
      <c r="N40" s="48">
        <f>+COUNTA(N13:N38)</f>
        <v>0</v>
      </c>
      <c r="O40" s="48"/>
      <c r="R40" s="48">
        <f>+COUNTA(R13:R38)</f>
        <v>0</v>
      </c>
      <c r="S40" s="48"/>
      <c r="V40" s="48" t="s">
        <v>93</v>
      </c>
      <c r="W40" s="48"/>
      <c r="X40" s="48"/>
      <c r="Y40" s="36">
        <f>(B40+F40+J40+N40+R40)/5</f>
        <v>0.4</v>
      </c>
    </row>
  </sheetData>
  <mergeCells count="50">
    <mergeCell ref="B40:C40"/>
    <mergeCell ref="F40:G40"/>
    <mergeCell ref="J40:K40"/>
    <mergeCell ref="N40:O40"/>
    <mergeCell ref="R40:S40"/>
    <mergeCell ref="V40:X40"/>
    <mergeCell ref="V10:V12"/>
    <mergeCell ref="W10:W12"/>
    <mergeCell ref="X10:X12"/>
    <mergeCell ref="Y10:Y12"/>
    <mergeCell ref="Z10:Z12"/>
    <mergeCell ref="AA10:AA12"/>
    <mergeCell ref="C9:D9"/>
    <mergeCell ref="G9:H9"/>
    <mergeCell ref="K9:L9"/>
    <mergeCell ref="O9:P9"/>
    <mergeCell ref="S9:T9"/>
    <mergeCell ref="V9:AA9"/>
    <mergeCell ref="C7:D7"/>
    <mergeCell ref="C8:D8"/>
    <mergeCell ref="G8:H8"/>
    <mergeCell ref="K8:L8"/>
    <mergeCell ref="O8:P8"/>
    <mergeCell ref="S8:T8"/>
    <mergeCell ref="C5:D5"/>
    <mergeCell ref="G5:H5"/>
    <mergeCell ref="K5:L5"/>
    <mergeCell ref="O5:P5"/>
    <mergeCell ref="S5:T5"/>
    <mergeCell ref="C6:D6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:D1"/>
    <mergeCell ref="G1:H1"/>
    <mergeCell ref="K1:L1"/>
    <mergeCell ref="O1:P1"/>
    <mergeCell ref="S1:T1"/>
    <mergeCell ref="C2:D2"/>
    <mergeCell ref="G2:H2"/>
    <mergeCell ref="K2:L2"/>
    <mergeCell ref="O2:P2"/>
    <mergeCell ref="S2:T2"/>
  </mergeCells>
  <conditionalFormatting sqref="B13">
    <cfRule type="containsText" dxfId="16" priority="6" operator="containsText" text="repos">
      <formula>NOT(ISERROR(SEARCH("repos",B13)))</formula>
    </cfRule>
  </conditionalFormatting>
  <conditionalFormatting sqref="B13:B38">
    <cfRule type="containsText" dxfId="15" priority="5" operator="containsText" text="Repos">
      <formula>NOT(ISERROR(SEARCH("Repos",B13)))</formula>
    </cfRule>
  </conditionalFormatting>
  <conditionalFormatting sqref="C13:C38">
    <cfRule type="expression" dxfId="14" priority="4">
      <formula>FIND("Repos",B13)</formula>
    </cfRule>
  </conditionalFormatting>
  <conditionalFormatting sqref="F13:F38 J13:J38 N13:N38 R13:R38">
    <cfRule type="containsText" dxfId="13" priority="3" operator="containsText" text="Repos">
      <formula>NOT(ISERROR(SEARCH("Repos",F13)))</formula>
    </cfRule>
  </conditionalFormatting>
  <conditionalFormatting sqref="G13:G38">
    <cfRule type="expression" dxfId="12" priority="2">
      <formula>FIND("Repos",F13)</formula>
    </cfRule>
  </conditionalFormatting>
  <conditionalFormatting sqref="Z13:Z38">
    <cfRule type="cellIs" dxfId="11" priority="1" operator="greaterThan">
      <formula>1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Données!$C$9:$C$32</xm:f>
          </x14:formula1>
          <xm:sqref>G4:H8 K4:L8 O4:P8 S4:T8</xm:sqref>
        </x14:dataValidation>
        <x14:dataValidation type="list" allowBlank="1" showInputMessage="1" showErrorMessage="1">
          <x14:formula1>
            <xm:f>Données!$G$2:$G$14</xm:f>
          </x14:formula1>
          <xm:sqref>C3 G3:H3 K3:L3 O3:P3 S3:T3</xm:sqref>
        </x14:dataValidation>
        <x14:dataValidation type="list" allowBlank="1" showInputMessage="1" showErrorMessage="1">
          <x14:formula1>
            <xm:f>Données!$C$9:$C$31</xm:f>
          </x14:formula1>
          <xm:sqref>C4:C8</xm:sqref>
        </x14:dataValidation>
        <x14:dataValidation type="list" allowBlank="1" showInputMessage="1" showErrorMessage="1">
          <x14:formula1>
            <xm:f>Données!$C$2:$C$4</xm:f>
          </x14:formula1>
          <xm:sqref>F13:F38 B13:B38 J13:J38 N13:N38 R13:R38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RECAP</vt:lpstr>
      <vt:lpstr>Données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Enault</dc:creator>
  <cp:lastModifiedBy>Nathanael Enault</cp:lastModifiedBy>
  <dcterms:created xsi:type="dcterms:W3CDTF">2015-11-10T20:24:13Z</dcterms:created>
  <dcterms:modified xsi:type="dcterms:W3CDTF">2015-11-15T08:48:25Z</dcterms:modified>
</cp:coreProperties>
</file>