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35" yWindow="-75" windowWidth="23715" windowHeight="11160" activeTab="5"/>
  </bookViews>
  <sheets>
    <sheet name="40S2015" sheetId="1" r:id="rId1"/>
    <sheet name="41S2015" sheetId="2" r:id="rId2"/>
    <sheet name="42S2015" sheetId="3" r:id="rId3"/>
    <sheet name="43S2015" sheetId="4" r:id="rId4"/>
    <sheet name="44S2015" sheetId="5" r:id="rId5"/>
    <sheet name="RECAP" sheetId="6" r:id="rId6"/>
  </sheets>
  <externalReferences>
    <externalReference r:id="rId7"/>
  </externalReferences>
  <calcPr calcId="125725"/>
</workbook>
</file>

<file path=xl/calcChain.xml><?xml version="1.0" encoding="utf-8"?>
<calcChain xmlns="http://schemas.openxmlformats.org/spreadsheetml/2006/main">
  <c r="K4" i="6" a="1"/>
  <c r="K6" a="1"/>
  <c r="K8" a="1"/>
  <c r="K10" a="1"/>
  <c r="K12" a="1"/>
  <c r="K14" a="1"/>
  <c r="K16" a="1"/>
  <c r="K18" a="1"/>
  <c r="K20" a="1"/>
  <c r="K22" a="1"/>
  <c r="K24" a="1"/>
  <c r="K26" a="1"/>
  <c r="K28" a="1"/>
  <c r="K30" a="1"/>
  <c r="K32" a="1"/>
  <c r="K34" a="1"/>
  <c r="K36" a="1"/>
  <c r="K38" a="1"/>
  <c r="K40" a="1"/>
  <c r="K42" a="1"/>
  <c r="K44" a="1"/>
  <c r="K3" a="1"/>
  <c r="K5" a="1"/>
  <c r="K7" a="1"/>
  <c r="K9" a="1"/>
  <c r="K11" a="1"/>
  <c r="K13" a="1"/>
  <c r="K15" a="1"/>
  <c r="K17" a="1"/>
  <c r="K19" a="1"/>
  <c r="K21" a="1"/>
  <c r="K23" a="1"/>
  <c r="K25" a="1"/>
  <c r="K27" a="1"/>
  <c r="K29" a="1"/>
  <c r="K31" a="1"/>
  <c r="K33" a="1"/>
  <c r="K35" a="1"/>
  <c r="K37" a="1"/>
  <c r="K39" a="1"/>
  <c r="K41" a="1"/>
  <c r="K43" a="1"/>
  <c r="J4" a="1"/>
  <c r="J5" a="1"/>
  <c r="J7" a="1"/>
  <c r="J10" a="1"/>
  <c r="J11" a="1"/>
  <c r="J14" a="1"/>
  <c r="J16" a="1"/>
  <c r="J17" a="1"/>
  <c r="J19" a="1"/>
  <c r="J21" a="1"/>
  <c r="J24" a="1"/>
  <c r="J26" a="1"/>
  <c r="J27" a="1"/>
  <c r="J29" a="1"/>
  <c r="J32" a="1"/>
  <c r="J34" a="1"/>
  <c r="J35" a="1"/>
  <c r="J37" a="1"/>
  <c r="J40" a="1"/>
  <c r="J41" a="1"/>
  <c r="J43" a="1"/>
  <c r="J45" a="1"/>
  <c r="J3" a="1"/>
  <c r="J6" a="1"/>
  <c r="J8" a="1"/>
  <c r="J9" a="1"/>
  <c r="J12" a="1"/>
  <c r="J13" a="1"/>
  <c r="J15" a="1"/>
  <c r="J18" a="1"/>
  <c r="J20" a="1"/>
  <c r="J22" a="1"/>
  <c r="J23" a="1"/>
  <c r="J25" a="1"/>
  <c r="J28" a="1"/>
  <c r="J30" a="1"/>
  <c r="J31" a="1"/>
  <c r="J33" a="1"/>
  <c r="J36" a="1"/>
  <c r="J38" a="1"/>
  <c r="J39" a="1"/>
  <c r="J42" a="1"/>
  <c r="J44" a="1"/>
  <c r="K45" a="1"/>
  <c r="I7" a="1"/>
  <c r="I11" a="1"/>
  <c r="I15" a="1"/>
  <c r="I19" a="1"/>
  <c r="I23" a="1"/>
  <c r="I27" a="1"/>
  <c r="I31" a="1"/>
  <c r="I35" a="1"/>
  <c r="I39" a="1"/>
  <c r="I43" a="1"/>
  <c r="I5" a="1"/>
  <c r="I9" a="1"/>
  <c r="I13" a="1"/>
  <c r="I17" a="1"/>
  <c r="I21" a="1"/>
  <c r="I25" a="1"/>
  <c r="I29" a="1"/>
  <c r="I33" a="1"/>
  <c r="I37" a="1"/>
  <c r="I41" a="1"/>
  <c r="I45" a="1"/>
  <c r="I6" a="1"/>
  <c r="I8" a="1"/>
  <c r="I12" a="1"/>
  <c r="I16" a="1"/>
  <c r="I20" a="1"/>
  <c r="I24" a="1"/>
  <c r="I28" a="1"/>
  <c r="I32" a="1"/>
  <c r="I36" a="1"/>
  <c r="I40" a="1"/>
  <c r="I44" a="1"/>
  <c r="I4" a="1"/>
  <c r="I10" a="1"/>
  <c r="I14" a="1"/>
  <c r="I18" a="1"/>
  <c r="I22" a="1"/>
  <c r="I26" a="1"/>
  <c r="I30" a="1"/>
  <c r="I34" a="1"/>
  <c r="I38" a="1"/>
  <c r="I42" a="1"/>
  <c r="I3" a="1"/>
  <c r="K45" l="1"/>
  <c r="J44"/>
  <c r="J42"/>
  <c r="J39"/>
  <c r="J38"/>
  <c r="J36"/>
  <c r="J33"/>
  <c r="J31"/>
  <c r="J30"/>
  <c r="J28"/>
  <c r="J25"/>
  <c r="J23"/>
  <c r="J22"/>
  <c r="J20"/>
  <c r="J18"/>
  <c r="J15"/>
  <c r="J13"/>
  <c r="J12"/>
  <c r="J9"/>
  <c r="J8"/>
  <c r="J6"/>
  <c r="J3"/>
  <c r="J45"/>
  <c r="J43"/>
  <c r="J41"/>
  <c r="J40"/>
  <c r="J37"/>
  <c r="J35"/>
  <c r="J34"/>
  <c r="J32"/>
  <c r="J29"/>
  <c r="J27"/>
  <c r="J26"/>
  <c r="J24"/>
  <c r="J21"/>
  <c r="J19"/>
  <c r="J17"/>
  <c r="J16"/>
  <c r="J14"/>
  <c r="J11"/>
  <c r="J10"/>
  <c r="J7"/>
  <c r="J5"/>
  <c r="J4"/>
  <c r="K43"/>
  <c r="K41"/>
  <c r="K39"/>
  <c r="K37"/>
  <c r="K35"/>
  <c r="K33"/>
  <c r="K31"/>
  <c r="K29"/>
  <c r="K27"/>
  <c r="K25"/>
  <c r="K23"/>
  <c r="K21"/>
  <c r="K19"/>
  <c r="K17"/>
  <c r="K15"/>
  <c r="K13"/>
  <c r="K11"/>
  <c r="K9"/>
  <c r="K7"/>
  <c r="K5"/>
  <c r="K3"/>
  <c r="K44"/>
  <c r="K42"/>
  <c r="K40"/>
  <c r="K38"/>
  <c r="K36"/>
  <c r="K34"/>
  <c r="K32"/>
  <c r="K30"/>
  <c r="K28"/>
  <c r="K26"/>
  <c r="K24"/>
  <c r="K22"/>
  <c r="K20"/>
  <c r="K18"/>
  <c r="K16"/>
  <c r="K14"/>
  <c r="K12"/>
  <c r="K10"/>
  <c r="K8"/>
  <c r="K6"/>
  <c r="K4"/>
  <c r="I42"/>
  <c r="I38"/>
  <c r="I34"/>
  <c r="I30"/>
  <c r="I26"/>
  <c r="I22"/>
  <c r="I18"/>
  <c r="I14"/>
  <c r="I10"/>
  <c r="I4"/>
  <c r="I44"/>
  <c r="I40"/>
  <c r="I36"/>
  <c r="I32"/>
  <c r="I28"/>
  <c r="I24"/>
  <c r="I20"/>
  <c r="I16"/>
  <c r="I12"/>
  <c r="I8"/>
  <c r="I6"/>
  <c r="I45"/>
  <c r="I41"/>
  <c r="I37"/>
  <c r="I33"/>
  <c r="I29"/>
  <c r="I25"/>
  <c r="I21"/>
  <c r="I17"/>
  <c r="I13"/>
  <c r="I9"/>
  <c r="I5"/>
  <c r="I43"/>
  <c r="I39"/>
  <c r="I35"/>
  <c r="I31"/>
  <c r="I27"/>
  <c r="I23"/>
  <c r="I19"/>
  <c r="I15"/>
  <c r="I11"/>
  <c r="I7"/>
  <c r="I3"/>
  <c r="B12"/>
  <c r="D12"/>
  <c r="B19"/>
  <c r="B26"/>
  <c r="B33"/>
  <c r="B40"/>
  <c r="B41"/>
  <c r="B42"/>
  <c r="B43"/>
  <c r="B44"/>
  <c r="B45"/>
  <c r="N5" i="5"/>
  <c r="W5"/>
  <c r="Z5"/>
  <c r="AH5"/>
  <c r="AR5" s="1"/>
  <c r="AQ5"/>
  <c r="AS5"/>
  <c r="BB5"/>
  <c r="BC5"/>
  <c r="BJ5"/>
  <c r="BK5"/>
  <c r="BR5"/>
  <c r="BR12" s="1"/>
  <c r="BW5"/>
  <c r="N6"/>
  <c r="W6"/>
  <c r="Z6"/>
  <c r="AH6"/>
  <c r="AQ6"/>
  <c r="AR6"/>
  <c r="AS6"/>
  <c r="BB6"/>
  <c r="BC6"/>
  <c r="BJ6"/>
  <c r="BK6"/>
  <c r="BR6"/>
  <c r="BW6"/>
  <c r="N7"/>
  <c r="N12" s="1"/>
  <c r="N34" s="1"/>
  <c r="W7"/>
  <c r="Z7"/>
  <c r="AH7"/>
  <c r="AR7" s="1"/>
  <c r="AQ7"/>
  <c r="AS7"/>
  <c r="BB7"/>
  <c r="BC7"/>
  <c r="BJ7"/>
  <c r="BK7"/>
  <c r="BR7"/>
  <c r="BW7"/>
  <c r="N8"/>
  <c r="W8"/>
  <c r="Z8"/>
  <c r="AH8"/>
  <c r="AQ8"/>
  <c r="AS8"/>
  <c r="BB8"/>
  <c r="BC8"/>
  <c r="BJ8"/>
  <c r="BK8"/>
  <c r="BR8"/>
  <c r="BW8"/>
  <c r="N9"/>
  <c r="W9"/>
  <c r="Z9"/>
  <c r="AH9"/>
  <c r="AQ9"/>
  <c r="AR9"/>
  <c r="AS9"/>
  <c r="BB9"/>
  <c r="BC9"/>
  <c r="BJ9"/>
  <c r="BK9"/>
  <c r="BR9"/>
  <c r="BW9"/>
  <c r="N10"/>
  <c r="W10"/>
  <c r="Z10"/>
  <c r="AH10"/>
  <c r="AQ10"/>
  <c r="AR10" s="1"/>
  <c r="AS10"/>
  <c r="BB10"/>
  <c r="BC10"/>
  <c r="BJ10"/>
  <c r="BK10"/>
  <c r="BR10"/>
  <c r="BW10"/>
  <c r="N11"/>
  <c r="W11"/>
  <c r="Z11"/>
  <c r="AH11"/>
  <c r="AR11" s="1"/>
  <c r="AQ11"/>
  <c r="AS11"/>
  <c r="BB11"/>
  <c r="BC11"/>
  <c r="BJ11"/>
  <c r="BK11"/>
  <c r="BR11"/>
  <c r="BW11"/>
  <c r="B12"/>
  <c r="E12"/>
  <c r="F12"/>
  <c r="F34" s="1"/>
  <c r="F69" s="1"/>
  <c r="G12"/>
  <c r="H12"/>
  <c r="I12"/>
  <c r="J12"/>
  <c r="J34" s="1"/>
  <c r="K12"/>
  <c r="L12"/>
  <c r="M12"/>
  <c r="O12"/>
  <c r="P12"/>
  <c r="Q12"/>
  <c r="R12"/>
  <c r="R34" s="1"/>
  <c r="S12"/>
  <c r="U12"/>
  <c r="AA12"/>
  <c r="AB12"/>
  <c r="AC12"/>
  <c r="AD12"/>
  <c r="AE12"/>
  <c r="AF12"/>
  <c r="AF34" s="1"/>
  <c r="AF69" s="1"/>
  <c r="AG12"/>
  <c r="AI12"/>
  <c r="AJ12"/>
  <c r="AK12"/>
  <c r="AL12"/>
  <c r="AM12"/>
  <c r="AN12"/>
  <c r="AN34" s="1"/>
  <c r="AN69" s="1"/>
  <c r="AO12"/>
  <c r="AP12"/>
  <c r="AU12"/>
  <c r="AW12"/>
  <c r="AY12"/>
  <c r="BA12"/>
  <c r="BA34" s="1"/>
  <c r="BA69" s="1"/>
  <c r="BE12"/>
  <c r="BG12"/>
  <c r="BI12"/>
  <c r="BM12"/>
  <c r="BO12"/>
  <c r="BQ12"/>
  <c r="BQ34" s="1"/>
  <c r="BQ69" s="1"/>
  <c r="BS12"/>
  <c r="BT12"/>
  <c r="BU12"/>
  <c r="BV12"/>
  <c r="AA13"/>
  <c r="AB13"/>
  <c r="AC13"/>
  <c r="AD13"/>
  <c r="AE13"/>
  <c r="AF13"/>
  <c r="AG13"/>
  <c r="AI13"/>
  <c r="AJ13"/>
  <c r="AK13"/>
  <c r="AL13"/>
  <c r="AM13"/>
  <c r="AN13"/>
  <c r="AO13"/>
  <c r="AP13"/>
  <c r="N15"/>
  <c r="W15"/>
  <c r="Z15"/>
  <c r="AH15"/>
  <c r="AR15" s="1"/>
  <c r="AQ15"/>
  <c r="AS15"/>
  <c r="BB15"/>
  <c r="BC15"/>
  <c r="BJ15"/>
  <c r="BK15"/>
  <c r="BR15"/>
  <c r="BW15"/>
  <c r="N16"/>
  <c r="W16"/>
  <c r="Z16"/>
  <c r="AH16"/>
  <c r="AQ16"/>
  <c r="AR16"/>
  <c r="AS16"/>
  <c r="BB16"/>
  <c r="BC16"/>
  <c r="BJ16"/>
  <c r="BK16"/>
  <c r="BR16"/>
  <c r="BW16"/>
  <c r="N17"/>
  <c r="W17"/>
  <c r="Z17"/>
  <c r="AH17"/>
  <c r="AR17" s="1"/>
  <c r="AQ17"/>
  <c r="AS17"/>
  <c r="BB17"/>
  <c r="BB22" s="1"/>
  <c r="BC17"/>
  <c r="BJ17"/>
  <c r="BK17"/>
  <c r="BR17"/>
  <c r="BW17"/>
  <c r="N18"/>
  <c r="W18"/>
  <c r="Z18"/>
  <c r="AH18"/>
  <c r="AQ18"/>
  <c r="AS18"/>
  <c r="BB18"/>
  <c r="BC18"/>
  <c r="BJ18"/>
  <c r="BK18"/>
  <c r="BR18"/>
  <c r="BW18"/>
  <c r="N19"/>
  <c r="W19"/>
  <c r="Z19"/>
  <c r="AH19"/>
  <c r="AQ19"/>
  <c r="AR19"/>
  <c r="AS19"/>
  <c r="BB19"/>
  <c r="BC19"/>
  <c r="BJ19"/>
  <c r="BK19"/>
  <c r="BR19"/>
  <c r="BW19"/>
  <c r="N20"/>
  <c r="W20"/>
  <c r="Z20"/>
  <c r="AH20"/>
  <c r="AQ20"/>
  <c r="AR20" s="1"/>
  <c r="AS20"/>
  <c r="BB20"/>
  <c r="BC20"/>
  <c r="BJ20"/>
  <c r="BK20"/>
  <c r="BR20"/>
  <c r="BW20"/>
  <c r="N21"/>
  <c r="W21"/>
  <c r="Z21"/>
  <c r="AH21"/>
  <c r="AQ21"/>
  <c r="AR21"/>
  <c r="AS21"/>
  <c r="BB21"/>
  <c r="BC21"/>
  <c r="BJ21"/>
  <c r="BK21"/>
  <c r="BR21"/>
  <c r="BW21"/>
  <c r="B22"/>
  <c r="E22"/>
  <c r="F22"/>
  <c r="G22"/>
  <c r="H22"/>
  <c r="I22"/>
  <c r="J22"/>
  <c r="K22"/>
  <c r="L22"/>
  <c r="M22"/>
  <c r="N22"/>
  <c r="O22"/>
  <c r="P22"/>
  <c r="Q22"/>
  <c r="R22"/>
  <c r="S22"/>
  <c r="U22"/>
  <c r="AA22"/>
  <c r="AB22"/>
  <c r="AC22"/>
  <c r="AD22"/>
  <c r="AE22"/>
  <c r="AF22"/>
  <c r="AG22"/>
  <c r="AH22"/>
  <c r="AI22"/>
  <c r="AJ22"/>
  <c r="AK22"/>
  <c r="AL22"/>
  <c r="AM22"/>
  <c r="AN22"/>
  <c r="AO22"/>
  <c r="AP22"/>
  <c r="AP34" s="1"/>
  <c r="AP69" s="1"/>
  <c r="AU22"/>
  <c r="AW22"/>
  <c r="AY22"/>
  <c r="BA22"/>
  <c r="BE22"/>
  <c r="BG22"/>
  <c r="BI22"/>
  <c r="BM22"/>
  <c r="BO22"/>
  <c r="BQ22"/>
  <c r="BS22"/>
  <c r="BT22"/>
  <c r="BU22"/>
  <c r="BV22"/>
  <c r="AA23"/>
  <c r="AB23"/>
  <c r="AC23"/>
  <c r="AD23"/>
  <c r="AE23"/>
  <c r="AF23"/>
  <c r="AG23"/>
  <c r="AI23"/>
  <c r="AJ23"/>
  <c r="AK23"/>
  <c r="AQ23" s="1"/>
  <c r="AL23"/>
  <c r="AM23"/>
  <c r="AN23"/>
  <c r="AO23"/>
  <c r="AP23"/>
  <c r="N25"/>
  <c r="W25"/>
  <c r="Z25"/>
  <c r="AH25"/>
  <c r="AR25" s="1"/>
  <c r="AQ25"/>
  <c r="AS25"/>
  <c r="BB25"/>
  <c r="BC25"/>
  <c r="BJ25"/>
  <c r="BJ32" s="1"/>
  <c r="BK25"/>
  <c r="BR25"/>
  <c r="BW25"/>
  <c r="N26"/>
  <c r="W26"/>
  <c r="Z26"/>
  <c r="AH26"/>
  <c r="AQ26"/>
  <c r="AR26" s="1"/>
  <c r="AR32" s="1"/>
  <c r="AS26"/>
  <c r="BB26"/>
  <c r="BC26"/>
  <c r="BJ26"/>
  <c r="BK26"/>
  <c r="BR26"/>
  <c r="BW26"/>
  <c r="N27"/>
  <c r="W27"/>
  <c r="Z27"/>
  <c r="AH27"/>
  <c r="AR27" s="1"/>
  <c r="AQ27"/>
  <c r="AS27"/>
  <c r="BB27"/>
  <c r="BC27"/>
  <c r="BJ27"/>
  <c r="BK27"/>
  <c r="BR27"/>
  <c r="BW27"/>
  <c r="N28"/>
  <c r="W28"/>
  <c r="Z28"/>
  <c r="AH28"/>
  <c r="AR28" s="1"/>
  <c r="AQ28"/>
  <c r="AS28"/>
  <c r="BB28"/>
  <c r="BC28"/>
  <c r="BJ28"/>
  <c r="BK28"/>
  <c r="BR28"/>
  <c r="BW28"/>
  <c r="N29"/>
  <c r="W29"/>
  <c r="Z29"/>
  <c r="AH29"/>
  <c r="AQ29"/>
  <c r="AR29"/>
  <c r="AS29"/>
  <c r="BB29"/>
  <c r="BC29"/>
  <c r="BJ29"/>
  <c r="BK29"/>
  <c r="BR29"/>
  <c r="BW29"/>
  <c r="N30"/>
  <c r="N32" s="1"/>
  <c r="W30"/>
  <c r="Z30"/>
  <c r="AH30"/>
  <c r="AQ30"/>
  <c r="AR30" s="1"/>
  <c r="AS30"/>
  <c r="BB30"/>
  <c r="BC30"/>
  <c r="BJ30"/>
  <c r="BK30"/>
  <c r="BR30"/>
  <c r="BW30"/>
  <c r="N31"/>
  <c r="W31"/>
  <c r="Z31"/>
  <c r="AH31"/>
  <c r="AQ31"/>
  <c r="AR31"/>
  <c r="AS31"/>
  <c r="BB31"/>
  <c r="BC31"/>
  <c r="BJ31"/>
  <c r="BK31"/>
  <c r="BR31"/>
  <c r="BW31"/>
  <c r="B32"/>
  <c r="E32"/>
  <c r="F32"/>
  <c r="G32"/>
  <c r="H32"/>
  <c r="I32"/>
  <c r="J32"/>
  <c r="K32"/>
  <c r="L32"/>
  <c r="M32"/>
  <c r="O32"/>
  <c r="P32"/>
  <c r="Q32"/>
  <c r="R32"/>
  <c r="S32"/>
  <c r="U32"/>
  <c r="AA32"/>
  <c r="AB32"/>
  <c r="AC32"/>
  <c r="AD32"/>
  <c r="AE32"/>
  <c r="AF32"/>
  <c r="AG32"/>
  <c r="AH32" s="1"/>
  <c r="AI32"/>
  <c r="AJ32"/>
  <c r="AK32"/>
  <c r="AL32"/>
  <c r="AM32"/>
  <c r="AN32"/>
  <c r="AO32"/>
  <c r="AP32"/>
  <c r="AU32"/>
  <c r="AW32"/>
  <c r="AY32"/>
  <c r="BA32"/>
  <c r="BE32"/>
  <c r="BE34" s="1"/>
  <c r="BG32"/>
  <c r="BI32"/>
  <c r="BM32"/>
  <c r="BO32"/>
  <c r="BQ32"/>
  <c r="BS32"/>
  <c r="BT32"/>
  <c r="BU32"/>
  <c r="BV32"/>
  <c r="AA33"/>
  <c r="AB33"/>
  <c r="AC33"/>
  <c r="AD33"/>
  <c r="AE33"/>
  <c r="AF33"/>
  <c r="AG33"/>
  <c r="AI33"/>
  <c r="AJ33"/>
  <c r="AK33"/>
  <c r="AL33"/>
  <c r="AM33"/>
  <c r="AN33"/>
  <c r="AO33"/>
  <c r="AP33"/>
  <c r="E34"/>
  <c r="G34"/>
  <c r="H34"/>
  <c r="I34"/>
  <c r="M34"/>
  <c r="O34"/>
  <c r="P34"/>
  <c r="Q34"/>
  <c r="Q69" s="1"/>
  <c r="X34"/>
  <c r="X69" s="1"/>
  <c r="Y34"/>
  <c r="Y69" s="1"/>
  <c r="AA34"/>
  <c r="AC34"/>
  <c r="AD34"/>
  <c r="AE34"/>
  <c r="AG34"/>
  <c r="AI34"/>
  <c r="AK34"/>
  <c r="AL34"/>
  <c r="AM34"/>
  <c r="AO34"/>
  <c r="AU34"/>
  <c r="AW34"/>
  <c r="AY34"/>
  <c r="BG34"/>
  <c r="BM34"/>
  <c r="BO34"/>
  <c r="BS34"/>
  <c r="BT34"/>
  <c r="BV34"/>
  <c r="AA35"/>
  <c r="AB35"/>
  <c r="AD35"/>
  <c r="AE35"/>
  <c r="AF35"/>
  <c r="AI35"/>
  <c r="AJ35"/>
  <c r="AL35"/>
  <c r="AM35"/>
  <c r="AN35"/>
  <c r="AP35"/>
  <c r="N38"/>
  <c r="W38"/>
  <c r="Z38"/>
  <c r="AH38"/>
  <c r="AQ38"/>
  <c r="AS38"/>
  <c r="BB38"/>
  <c r="BC38"/>
  <c r="BJ38"/>
  <c r="BK38"/>
  <c r="BR38"/>
  <c r="BW38"/>
  <c r="N39"/>
  <c r="W39"/>
  <c r="Z39"/>
  <c r="AH39"/>
  <c r="AQ39"/>
  <c r="AR39"/>
  <c r="AS39"/>
  <c r="BB39"/>
  <c r="BC39"/>
  <c r="BJ39"/>
  <c r="BJ45" s="1"/>
  <c r="BK39"/>
  <c r="BR39"/>
  <c r="BW39"/>
  <c r="N40"/>
  <c r="N45" s="1"/>
  <c r="W40"/>
  <c r="Z40"/>
  <c r="AH40"/>
  <c r="AQ40"/>
  <c r="AR40" s="1"/>
  <c r="AS40"/>
  <c r="BB40"/>
  <c r="BC40"/>
  <c r="BJ40"/>
  <c r="BK40"/>
  <c r="BR40"/>
  <c r="BW40"/>
  <c r="N41"/>
  <c r="W41"/>
  <c r="Z41"/>
  <c r="AH41"/>
  <c r="AR41" s="1"/>
  <c r="AQ41"/>
  <c r="AS41"/>
  <c r="BB41"/>
  <c r="BC41"/>
  <c r="BJ41"/>
  <c r="BK41"/>
  <c r="BR41"/>
  <c r="BW41"/>
  <c r="N42"/>
  <c r="W42"/>
  <c r="Z42"/>
  <c r="AH42"/>
  <c r="AR42" s="1"/>
  <c r="AQ42"/>
  <c r="AS42"/>
  <c r="BB42"/>
  <c r="BC42"/>
  <c r="BJ42"/>
  <c r="BK42"/>
  <c r="BR42"/>
  <c r="BW42"/>
  <c r="N43"/>
  <c r="W43"/>
  <c r="Z43"/>
  <c r="AH43"/>
  <c r="AR43" s="1"/>
  <c r="AQ43"/>
  <c r="AS43"/>
  <c r="BB43"/>
  <c r="BC43"/>
  <c r="BJ43"/>
  <c r="BK43"/>
  <c r="BR43"/>
  <c r="BW43"/>
  <c r="N44"/>
  <c r="W44"/>
  <c r="Z44"/>
  <c r="AH44"/>
  <c r="AQ44"/>
  <c r="AR44" s="1"/>
  <c r="AS44"/>
  <c r="BB44"/>
  <c r="BC44"/>
  <c r="BJ44"/>
  <c r="BK44"/>
  <c r="BR44"/>
  <c r="BW44"/>
  <c r="B45"/>
  <c r="E45"/>
  <c r="F45"/>
  <c r="G45"/>
  <c r="H45"/>
  <c r="I45"/>
  <c r="J45"/>
  <c r="K45"/>
  <c r="L45"/>
  <c r="M45"/>
  <c r="O45"/>
  <c r="P45"/>
  <c r="Q45"/>
  <c r="R45"/>
  <c r="S45"/>
  <c r="S67" s="1"/>
  <c r="U45"/>
  <c r="AA45"/>
  <c r="AB45"/>
  <c r="AC45"/>
  <c r="AD45"/>
  <c r="AE45"/>
  <c r="AF45"/>
  <c r="AG45"/>
  <c r="AI45"/>
  <c r="AJ45"/>
  <c r="AK45"/>
  <c r="AL45"/>
  <c r="AM45"/>
  <c r="AN45"/>
  <c r="AO45"/>
  <c r="AP45"/>
  <c r="AU45"/>
  <c r="AW45"/>
  <c r="AY45"/>
  <c r="BA45"/>
  <c r="BB45"/>
  <c r="BE45"/>
  <c r="BE67" s="1"/>
  <c r="BG45"/>
  <c r="BI45"/>
  <c r="BM45"/>
  <c r="BO45"/>
  <c r="BQ45"/>
  <c r="BR45"/>
  <c r="BS45"/>
  <c r="BS67" s="1"/>
  <c r="BT45"/>
  <c r="BT67" s="1"/>
  <c r="BT69" s="1"/>
  <c r="BU45"/>
  <c r="BV45"/>
  <c r="AA46"/>
  <c r="AB46"/>
  <c r="AC46"/>
  <c r="AD46"/>
  <c r="AE46"/>
  <c r="AE68" s="1"/>
  <c r="AF46"/>
  <c r="AF68" s="1"/>
  <c r="AG46"/>
  <c r="AI46"/>
  <c r="AJ46"/>
  <c r="AK46"/>
  <c r="AL46"/>
  <c r="AM46"/>
  <c r="AM68" s="1"/>
  <c r="AN46"/>
  <c r="AO46"/>
  <c r="AP46"/>
  <c r="N48"/>
  <c r="W48"/>
  <c r="Z48"/>
  <c r="AH48"/>
  <c r="AQ48"/>
  <c r="AS48"/>
  <c r="BB48"/>
  <c r="BC48"/>
  <c r="BJ48"/>
  <c r="BK48"/>
  <c r="BR48"/>
  <c r="BR55" s="1"/>
  <c r="BW48"/>
  <c r="N49"/>
  <c r="W49"/>
  <c r="Z49"/>
  <c r="AH49"/>
  <c r="AQ49"/>
  <c r="AR49"/>
  <c r="AS49"/>
  <c r="BB49"/>
  <c r="BC49"/>
  <c r="BJ49"/>
  <c r="BJ55" s="1"/>
  <c r="BK49"/>
  <c r="BR49"/>
  <c r="BW49"/>
  <c r="N50"/>
  <c r="W50"/>
  <c r="Z50"/>
  <c r="AH50"/>
  <c r="AQ50"/>
  <c r="AR50" s="1"/>
  <c r="AS50"/>
  <c r="BB50"/>
  <c r="BC50"/>
  <c r="BJ50"/>
  <c r="BK50"/>
  <c r="BR50"/>
  <c r="BW50"/>
  <c r="N51"/>
  <c r="W51"/>
  <c r="Z51"/>
  <c r="AH51"/>
  <c r="AQ51"/>
  <c r="AR51"/>
  <c r="AS51"/>
  <c r="BB51"/>
  <c r="BC51"/>
  <c r="BJ51"/>
  <c r="BK51"/>
  <c r="BR51"/>
  <c r="BW51"/>
  <c r="N52"/>
  <c r="W52"/>
  <c r="Z52"/>
  <c r="AH52"/>
  <c r="AR52" s="1"/>
  <c r="AQ52"/>
  <c r="AS52"/>
  <c r="BB52"/>
  <c r="BC52"/>
  <c r="BJ52"/>
  <c r="BK52"/>
  <c r="BR52"/>
  <c r="BW52"/>
  <c r="N53"/>
  <c r="W53"/>
  <c r="Z53"/>
  <c r="AH53"/>
  <c r="AQ53"/>
  <c r="AR53"/>
  <c r="AS53"/>
  <c r="BB53"/>
  <c r="BC53"/>
  <c r="BJ53"/>
  <c r="BK53"/>
  <c r="BR53"/>
  <c r="BW53"/>
  <c r="N54"/>
  <c r="W54"/>
  <c r="Z54"/>
  <c r="AH54"/>
  <c r="AQ54"/>
  <c r="AR54" s="1"/>
  <c r="AS54"/>
  <c r="BB54"/>
  <c r="BC54"/>
  <c r="BJ54"/>
  <c r="BK54"/>
  <c r="BR54"/>
  <c r="BW54"/>
  <c r="B55"/>
  <c r="E55"/>
  <c r="F55"/>
  <c r="G55"/>
  <c r="G67" s="1"/>
  <c r="H55"/>
  <c r="I55"/>
  <c r="J55"/>
  <c r="K55"/>
  <c r="L55"/>
  <c r="M55"/>
  <c r="O55"/>
  <c r="P55"/>
  <c r="Q55"/>
  <c r="R55"/>
  <c r="S55"/>
  <c r="U55"/>
  <c r="AA55"/>
  <c r="AB55"/>
  <c r="AC55"/>
  <c r="AH55" s="1"/>
  <c r="AD55"/>
  <c r="AE55"/>
  <c r="AF55"/>
  <c r="AG55"/>
  <c r="AI55"/>
  <c r="AJ55"/>
  <c r="AK55"/>
  <c r="AQ55" s="1"/>
  <c r="AL55"/>
  <c r="AM55"/>
  <c r="AN55"/>
  <c r="AO55"/>
  <c r="AP55"/>
  <c r="AU55"/>
  <c r="AW55"/>
  <c r="AY55"/>
  <c r="BA55"/>
  <c r="BE55"/>
  <c r="BG55"/>
  <c r="BI55"/>
  <c r="BM55"/>
  <c r="BO55"/>
  <c r="BQ55"/>
  <c r="BS55"/>
  <c r="BT55"/>
  <c r="BU55"/>
  <c r="BV55"/>
  <c r="AA56"/>
  <c r="AB56"/>
  <c r="AC56"/>
  <c r="AD56"/>
  <c r="AH56" s="1"/>
  <c r="AE56"/>
  <c r="AF56"/>
  <c r="AG56"/>
  <c r="AI56"/>
  <c r="AJ56"/>
  <c r="AK56"/>
  <c r="AL56"/>
  <c r="AQ56" s="1"/>
  <c r="AM56"/>
  <c r="AN56"/>
  <c r="AO56"/>
  <c r="AP56"/>
  <c r="N58"/>
  <c r="W58"/>
  <c r="Z58"/>
  <c r="AH58"/>
  <c r="AR58" s="1"/>
  <c r="AQ58"/>
  <c r="AS58"/>
  <c r="BB58"/>
  <c r="BC58"/>
  <c r="BJ58"/>
  <c r="BK58"/>
  <c r="BR58"/>
  <c r="BW58"/>
  <c r="N59"/>
  <c r="W59"/>
  <c r="Z59"/>
  <c r="AH59"/>
  <c r="AQ59"/>
  <c r="AR59"/>
  <c r="AS59"/>
  <c r="BB59"/>
  <c r="BC59"/>
  <c r="BJ59"/>
  <c r="BK59"/>
  <c r="BR59"/>
  <c r="BW59"/>
  <c r="N60"/>
  <c r="N65" s="1"/>
  <c r="W60"/>
  <c r="Z60"/>
  <c r="AH60"/>
  <c r="AQ60"/>
  <c r="AR60" s="1"/>
  <c r="AS60"/>
  <c r="BB60"/>
  <c r="BC60"/>
  <c r="BJ60"/>
  <c r="BJ65" s="1"/>
  <c r="BK60"/>
  <c r="BR60"/>
  <c r="BW60"/>
  <c r="N61"/>
  <c r="W61"/>
  <c r="Z61"/>
  <c r="AH61"/>
  <c r="AQ61"/>
  <c r="AR61" s="1"/>
  <c r="AS61"/>
  <c r="BB61"/>
  <c r="BC61"/>
  <c r="BJ61"/>
  <c r="BK61"/>
  <c r="BR61"/>
  <c r="BW61"/>
  <c r="N62"/>
  <c r="W62"/>
  <c r="Z62"/>
  <c r="AH62"/>
  <c r="AQ62"/>
  <c r="AR62"/>
  <c r="AS62"/>
  <c r="BB62"/>
  <c r="BC62"/>
  <c r="BJ62"/>
  <c r="BK62"/>
  <c r="BR62"/>
  <c r="BW62"/>
  <c r="N63"/>
  <c r="W63"/>
  <c r="Z63"/>
  <c r="AH63"/>
  <c r="AR63" s="1"/>
  <c r="AQ63"/>
  <c r="AS63"/>
  <c r="BB63"/>
  <c r="BC63"/>
  <c r="BJ63"/>
  <c r="BK63"/>
  <c r="BR63"/>
  <c r="BW63"/>
  <c r="N64"/>
  <c r="W64"/>
  <c r="Z64"/>
  <c r="AH64"/>
  <c r="AQ64"/>
  <c r="AR64"/>
  <c r="AS64"/>
  <c r="BB64"/>
  <c r="BC64"/>
  <c r="BJ64"/>
  <c r="BK64"/>
  <c r="BR64"/>
  <c r="BW64"/>
  <c r="B65"/>
  <c r="E65"/>
  <c r="F65"/>
  <c r="G65"/>
  <c r="H65"/>
  <c r="I65"/>
  <c r="J65"/>
  <c r="K65"/>
  <c r="L65"/>
  <c r="M65"/>
  <c r="O65"/>
  <c r="P65"/>
  <c r="Q65"/>
  <c r="R65"/>
  <c r="S65"/>
  <c r="U65"/>
  <c r="AA65"/>
  <c r="AH65" s="1"/>
  <c r="AB65"/>
  <c r="AC65"/>
  <c r="AD65"/>
  <c r="AE65"/>
  <c r="AF65"/>
  <c r="AG65"/>
  <c r="AI65"/>
  <c r="AJ65"/>
  <c r="AK65"/>
  <c r="AL65"/>
  <c r="AM65"/>
  <c r="AN65"/>
  <c r="AO65"/>
  <c r="AP65"/>
  <c r="AQ65"/>
  <c r="AU65"/>
  <c r="AW65"/>
  <c r="AY65"/>
  <c r="BA65"/>
  <c r="BE65"/>
  <c r="BG65"/>
  <c r="BI65"/>
  <c r="BM65"/>
  <c r="BO65"/>
  <c r="BQ65"/>
  <c r="BS65"/>
  <c r="BT65"/>
  <c r="BU65"/>
  <c r="BV65"/>
  <c r="AA66"/>
  <c r="AB66"/>
  <c r="AC66"/>
  <c r="AD66"/>
  <c r="AE66"/>
  <c r="AF66"/>
  <c r="AH66" s="1"/>
  <c r="AG66"/>
  <c r="AI66"/>
  <c r="AJ66"/>
  <c r="AK66"/>
  <c r="AL66"/>
  <c r="AM66"/>
  <c r="AN66"/>
  <c r="AN68" s="1"/>
  <c r="AO66"/>
  <c r="AP66"/>
  <c r="F67"/>
  <c r="H67"/>
  <c r="H69" s="1"/>
  <c r="I67"/>
  <c r="J67"/>
  <c r="O67"/>
  <c r="P67"/>
  <c r="P69" s="1"/>
  <c r="Q67"/>
  <c r="R67"/>
  <c r="X67"/>
  <c r="Y67"/>
  <c r="AB67"/>
  <c r="AD67"/>
  <c r="AD69" s="1"/>
  <c r="AE67"/>
  <c r="AF67"/>
  <c r="AJ67"/>
  <c r="AL67"/>
  <c r="AL69" s="1"/>
  <c r="AM67"/>
  <c r="AN67"/>
  <c r="AP67"/>
  <c r="AW67"/>
  <c r="AW69" s="1"/>
  <c r="AY67"/>
  <c r="BA67"/>
  <c r="BG67"/>
  <c r="BI67"/>
  <c r="BM67"/>
  <c r="BM69" s="1"/>
  <c r="BO67"/>
  <c r="BQ67"/>
  <c r="BU67"/>
  <c r="AA68"/>
  <c r="AB68"/>
  <c r="AC68"/>
  <c r="AG68"/>
  <c r="AI68"/>
  <c r="AJ68"/>
  <c r="AK68"/>
  <c r="AO68"/>
  <c r="I69"/>
  <c r="O69"/>
  <c r="AE69"/>
  <c r="AM69"/>
  <c r="AY69"/>
  <c r="BG69"/>
  <c r="BO69"/>
  <c r="N5" i="4"/>
  <c r="W5"/>
  <c r="Z5"/>
  <c r="AH5"/>
  <c r="AQ5"/>
  <c r="AR5"/>
  <c r="AS5"/>
  <c r="BB5"/>
  <c r="BC5"/>
  <c r="BJ5"/>
  <c r="BK5"/>
  <c r="BR5"/>
  <c r="BW5"/>
  <c r="N6"/>
  <c r="W6"/>
  <c r="Z6"/>
  <c r="AH6"/>
  <c r="AR6" s="1"/>
  <c r="AQ6"/>
  <c r="AS6"/>
  <c r="BB6"/>
  <c r="BC6"/>
  <c r="BJ6"/>
  <c r="BK6"/>
  <c r="BR6"/>
  <c r="BW6"/>
  <c r="N7"/>
  <c r="W7"/>
  <c r="Z7"/>
  <c r="AH7"/>
  <c r="AR7" s="1"/>
  <c r="AQ7"/>
  <c r="AS7"/>
  <c r="BB7"/>
  <c r="BC7"/>
  <c r="BJ7"/>
  <c r="BK7"/>
  <c r="BR7"/>
  <c r="BR12" s="1"/>
  <c r="BW7"/>
  <c r="N8"/>
  <c r="W8"/>
  <c r="Z8"/>
  <c r="AH8"/>
  <c r="AQ8"/>
  <c r="AR8" s="1"/>
  <c r="AS8"/>
  <c r="BB8"/>
  <c r="BC8"/>
  <c r="BJ8"/>
  <c r="BK8"/>
  <c r="BR8"/>
  <c r="BW8"/>
  <c r="N9"/>
  <c r="W9"/>
  <c r="Z9"/>
  <c r="AH9"/>
  <c r="AQ9"/>
  <c r="AR9"/>
  <c r="AS9"/>
  <c r="BB9"/>
  <c r="BC9"/>
  <c r="BJ9"/>
  <c r="BK9"/>
  <c r="BR9"/>
  <c r="BW9"/>
  <c r="N10"/>
  <c r="N12" s="1"/>
  <c r="W10"/>
  <c r="Z10"/>
  <c r="AH10"/>
  <c r="AQ10"/>
  <c r="AR10" s="1"/>
  <c r="AS10"/>
  <c r="BB10"/>
  <c r="BC10"/>
  <c r="BJ10"/>
  <c r="BK10"/>
  <c r="BR10"/>
  <c r="BW10"/>
  <c r="N11"/>
  <c r="W11"/>
  <c r="Z11"/>
  <c r="AH11"/>
  <c r="AR11" s="1"/>
  <c r="AQ11"/>
  <c r="AS11"/>
  <c r="BB11"/>
  <c r="BC11"/>
  <c r="BJ11"/>
  <c r="BK11"/>
  <c r="BR11"/>
  <c r="BW11"/>
  <c r="B12"/>
  <c r="E12"/>
  <c r="F12"/>
  <c r="F34" s="1"/>
  <c r="G12"/>
  <c r="G34" s="1"/>
  <c r="H12"/>
  <c r="H34" s="1"/>
  <c r="I12"/>
  <c r="J12"/>
  <c r="K12"/>
  <c r="L12"/>
  <c r="M12"/>
  <c r="O12"/>
  <c r="O34" s="1"/>
  <c r="P12"/>
  <c r="P34" s="1"/>
  <c r="Q12"/>
  <c r="R12"/>
  <c r="S12"/>
  <c r="U12"/>
  <c r="AA12"/>
  <c r="AB12"/>
  <c r="AC12"/>
  <c r="AD12"/>
  <c r="AE12"/>
  <c r="AF12"/>
  <c r="AG12"/>
  <c r="AI12"/>
  <c r="AJ12"/>
  <c r="AK12"/>
  <c r="AK34" s="1"/>
  <c r="AL12"/>
  <c r="AM12"/>
  <c r="AN12"/>
  <c r="AO12"/>
  <c r="AP12"/>
  <c r="AU12"/>
  <c r="AU34" s="1"/>
  <c r="AW12"/>
  <c r="AW34" s="1"/>
  <c r="AW69" s="1"/>
  <c r="AY12"/>
  <c r="BA12"/>
  <c r="BA34" s="1"/>
  <c r="BE12"/>
  <c r="BG12"/>
  <c r="BI12"/>
  <c r="BJ12"/>
  <c r="BJ34" s="1"/>
  <c r="BM12"/>
  <c r="BM34" s="1"/>
  <c r="BM69" s="1"/>
  <c r="BO12"/>
  <c r="BQ12"/>
  <c r="BQ34" s="1"/>
  <c r="BS12"/>
  <c r="BT12"/>
  <c r="BU12"/>
  <c r="BV12"/>
  <c r="AA13"/>
  <c r="AH13" s="1"/>
  <c r="AB13"/>
  <c r="AC13"/>
  <c r="AC35" s="1"/>
  <c r="AD13"/>
  <c r="AE13"/>
  <c r="AF13"/>
  <c r="AG13"/>
  <c r="AI13"/>
  <c r="AI35" s="1"/>
  <c r="AJ13"/>
  <c r="AK13"/>
  <c r="AK35" s="1"/>
  <c r="AL13"/>
  <c r="AM13"/>
  <c r="AN13"/>
  <c r="AO13"/>
  <c r="AP13"/>
  <c r="AQ13"/>
  <c r="N15"/>
  <c r="W15"/>
  <c r="Z15"/>
  <c r="AH15"/>
  <c r="AQ15"/>
  <c r="AR15"/>
  <c r="AS15"/>
  <c r="BB15"/>
  <c r="BC15"/>
  <c r="BJ15"/>
  <c r="BK15"/>
  <c r="BR15"/>
  <c r="BW15"/>
  <c r="N16"/>
  <c r="W16"/>
  <c r="Z16"/>
  <c r="AH16"/>
  <c r="AR16" s="1"/>
  <c r="AR22" s="1"/>
  <c r="AQ16"/>
  <c r="AS16"/>
  <c r="BB16"/>
  <c r="BC16"/>
  <c r="BJ16"/>
  <c r="BK16"/>
  <c r="BR16"/>
  <c r="BW16"/>
  <c r="N17"/>
  <c r="W17"/>
  <c r="Z17"/>
  <c r="AH17"/>
  <c r="AQ17"/>
  <c r="AR17"/>
  <c r="AS17"/>
  <c r="BB17"/>
  <c r="BC17"/>
  <c r="BJ17"/>
  <c r="BK17"/>
  <c r="BR17"/>
  <c r="BW17"/>
  <c r="N18"/>
  <c r="W18"/>
  <c r="Z18"/>
  <c r="AH18"/>
  <c r="AQ18"/>
  <c r="AR18" s="1"/>
  <c r="AS18"/>
  <c r="BB18"/>
  <c r="BC18"/>
  <c r="BJ18"/>
  <c r="BK18"/>
  <c r="BR18"/>
  <c r="BW18"/>
  <c r="N19"/>
  <c r="W19"/>
  <c r="Z19"/>
  <c r="AH19"/>
  <c r="AQ19"/>
  <c r="AR19"/>
  <c r="AS19"/>
  <c r="BB19"/>
  <c r="BC19"/>
  <c r="BJ19"/>
  <c r="BK19"/>
  <c r="BR19"/>
  <c r="BW19"/>
  <c r="N20"/>
  <c r="W20"/>
  <c r="Z20"/>
  <c r="AH20"/>
  <c r="AQ20"/>
  <c r="AR20" s="1"/>
  <c r="AS20"/>
  <c r="BB20"/>
  <c r="BC20"/>
  <c r="BJ20"/>
  <c r="BK20"/>
  <c r="BR20"/>
  <c r="BW20"/>
  <c r="N21"/>
  <c r="W21"/>
  <c r="Z21"/>
  <c r="AH21"/>
  <c r="AR21" s="1"/>
  <c r="AQ21"/>
  <c r="AS21"/>
  <c r="BB21"/>
  <c r="BC21"/>
  <c r="BJ21"/>
  <c r="BK21"/>
  <c r="BR21"/>
  <c r="BW21"/>
  <c r="B22"/>
  <c r="E22"/>
  <c r="F22"/>
  <c r="G22"/>
  <c r="H22"/>
  <c r="I22"/>
  <c r="J22"/>
  <c r="K22"/>
  <c r="L22"/>
  <c r="M22"/>
  <c r="O22"/>
  <c r="P22"/>
  <c r="Q22"/>
  <c r="R22"/>
  <c r="S22"/>
  <c r="U22"/>
  <c r="AA22"/>
  <c r="AB22"/>
  <c r="AC22"/>
  <c r="AD22"/>
  <c r="AE22"/>
  <c r="AF22"/>
  <c r="AG22"/>
  <c r="AI22"/>
  <c r="AJ22"/>
  <c r="AQ22" s="1"/>
  <c r="AK22"/>
  <c r="AL22"/>
  <c r="AM22"/>
  <c r="AN22"/>
  <c r="AO22"/>
  <c r="AP22"/>
  <c r="AU22"/>
  <c r="AW22"/>
  <c r="AY22"/>
  <c r="BA22"/>
  <c r="BE22"/>
  <c r="BG22"/>
  <c r="BI22"/>
  <c r="BJ22"/>
  <c r="BM22"/>
  <c r="BO22"/>
  <c r="BQ22"/>
  <c r="BS22"/>
  <c r="BT22"/>
  <c r="BU22"/>
  <c r="BV22"/>
  <c r="AA23"/>
  <c r="AB23"/>
  <c r="AC23"/>
  <c r="AD23"/>
  <c r="AE23"/>
  <c r="AF23"/>
  <c r="AG23"/>
  <c r="AH23" s="1"/>
  <c r="AI23"/>
  <c r="AJ23"/>
  <c r="AK23"/>
  <c r="AL23"/>
  <c r="AM23"/>
  <c r="AN23"/>
  <c r="AO23"/>
  <c r="AQ23" s="1"/>
  <c r="AP23"/>
  <c r="N25"/>
  <c r="W25"/>
  <c r="Z25"/>
  <c r="AH25"/>
  <c r="AQ25"/>
  <c r="AR25"/>
  <c r="AS25"/>
  <c r="BB25"/>
  <c r="BB32" s="1"/>
  <c r="BC25"/>
  <c r="BJ25"/>
  <c r="BK25"/>
  <c r="BR25"/>
  <c r="BW25"/>
  <c r="N26"/>
  <c r="N32" s="1"/>
  <c r="W26"/>
  <c r="Z26"/>
  <c r="AH26"/>
  <c r="AR26" s="1"/>
  <c r="AQ26"/>
  <c r="AS26"/>
  <c r="BB26"/>
  <c r="BC26"/>
  <c r="BJ26"/>
  <c r="BJ32" s="1"/>
  <c r="BK26"/>
  <c r="BR26"/>
  <c r="BW26"/>
  <c r="N27"/>
  <c r="W27"/>
  <c r="Z27"/>
  <c r="AH27"/>
  <c r="AQ27"/>
  <c r="AR27" s="1"/>
  <c r="AS27"/>
  <c r="BB27"/>
  <c r="BC27"/>
  <c r="BJ27"/>
  <c r="BK27"/>
  <c r="BR27"/>
  <c r="BW27"/>
  <c r="N28"/>
  <c r="W28"/>
  <c r="Z28"/>
  <c r="AH28"/>
  <c r="AQ28"/>
  <c r="AR28" s="1"/>
  <c r="AS28"/>
  <c r="BB28"/>
  <c r="BC28"/>
  <c r="BJ28"/>
  <c r="BK28"/>
  <c r="BR28"/>
  <c r="BW28"/>
  <c r="N29"/>
  <c r="W29"/>
  <c r="Z29"/>
  <c r="AH29"/>
  <c r="AR29" s="1"/>
  <c r="AQ29"/>
  <c r="AS29"/>
  <c r="BB29"/>
  <c r="BC29"/>
  <c r="BJ29"/>
  <c r="BK29"/>
  <c r="BR29"/>
  <c r="BW29"/>
  <c r="N30"/>
  <c r="W30"/>
  <c r="Z30"/>
  <c r="AH30"/>
  <c r="AQ30"/>
  <c r="AR30"/>
  <c r="AS30"/>
  <c r="BB30"/>
  <c r="BC30"/>
  <c r="BJ30"/>
  <c r="BK30"/>
  <c r="BR30"/>
  <c r="BW30"/>
  <c r="N31"/>
  <c r="W31"/>
  <c r="Z31"/>
  <c r="AH31"/>
  <c r="AR31" s="1"/>
  <c r="AQ31"/>
  <c r="AS31"/>
  <c r="BB31"/>
  <c r="BC31"/>
  <c r="BJ31"/>
  <c r="BK31"/>
  <c r="BR31"/>
  <c r="BW31"/>
  <c r="B32"/>
  <c r="E32"/>
  <c r="F32"/>
  <c r="G32"/>
  <c r="H32"/>
  <c r="I32"/>
  <c r="J32"/>
  <c r="K32"/>
  <c r="L32"/>
  <c r="M32"/>
  <c r="O32"/>
  <c r="P32"/>
  <c r="Q32"/>
  <c r="R32"/>
  <c r="S32"/>
  <c r="U32"/>
  <c r="AA32"/>
  <c r="AB32"/>
  <c r="AC32"/>
  <c r="AD32"/>
  <c r="AE32"/>
  <c r="AF32"/>
  <c r="AG32"/>
  <c r="AI32"/>
  <c r="AJ32"/>
  <c r="AK32"/>
  <c r="AL32"/>
  <c r="AM32"/>
  <c r="AN32"/>
  <c r="AO32"/>
  <c r="AP32"/>
  <c r="AU32"/>
  <c r="AW32"/>
  <c r="AY32"/>
  <c r="BA32"/>
  <c r="BE32"/>
  <c r="BG32"/>
  <c r="BI32"/>
  <c r="BM32"/>
  <c r="BO32"/>
  <c r="BQ32"/>
  <c r="BS32"/>
  <c r="BT32"/>
  <c r="BU32"/>
  <c r="BV32"/>
  <c r="AA33"/>
  <c r="AB33"/>
  <c r="AC33"/>
  <c r="AD33"/>
  <c r="AE33"/>
  <c r="AF33"/>
  <c r="AG33"/>
  <c r="AH33" s="1"/>
  <c r="AI33"/>
  <c r="AJ33"/>
  <c r="AK33"/>
  <c r="AL33"/>
  <c r="AM33"/>
  <c r="AN33"/>
  <c r="AO33"/>
  <c r="AQ33" s="1"/>
  <c r="AP33"/>
  <c r="B34"/>
  <c r="E34"/>
  <c r="I34"/>
  <c r="K34"/>
  <c r="K69" s="1"/>
  <c r="L34"/>
  <c r="M34"/>
  <c r="M69" s="1"/>
  <c r="Q34"/>
  <c r="S34"/>
  <c r="U34"/>
  <c r="X34"/>
  <c r="Y34"/>
  <c r="AA34"/>
  <c r="AC34"/>
  <c r="AD34"/>
  <c r="AE34"/>
  <c r="AG34"/>
  <c r="AI34"/>
  <c r="AL34"/>
  <c r="AM34"/>
  <c r="AO34"/>
  <c r="AP34"/>
  <c r="AY34"/>
  <c r="BE34"/>
  <c r="BG34"/>
  <c r="BO34"/>
  <c r="BO69" s="1"/>
  <c r="BS34"/>
  <c r="BT34"/>
  <c r="BV34"/>
  <c r="AA35"/>
  <c r="AB35"/>
  <c r="AD35"/>
  <c r="AE35"/>
  <c r="AF35"/>
  <c r="AJ35"/>
  <c r="AL35"/>
  <c r="AM35"/>
  <c r="AN35"/>
  <c r="N38"/>
  <c r="W38"/>
  <c r="Z38"/>
  <c r="AH38"/>
  <c r="AR38" s="1"/>
  <c r="AQ38"/>
  <c r="AS38"/>
  <c r="BB38"/>
  <c r="BC38"/>
  <c r="BJ38"/>
  <c r="BK38"/>
  <c r="BR38"/>
  <c r="BW38"/>
  <c r="N39"/>
  <c r="W39"/>
  <c r="Z39"/>
  <c r="AH39"/>
  <c r="AR39" s="1"/>
  <c r="AQ39"/>
  <c r="AS39"/>
  <c r="BB39"/>
  <c r="BC39"/>
  <c r="BJ39"/>
  <c r="BJ45" s="1"/>
  <c r="BK39"/>
  <c r="BR39"/>
  <c r="BW39"/>
  <c r="N40"/>
  <c r="W40"/>
  <c r="Z40"/>
  <c r="AH40"/>
  <c r="AQ40"/>
  <c r="AR40" s="1"/>
  <c r="AS40"/>
  <c r="BB40"/>
  <c r="BC40"/>
  <c r="BJ40"/>
  <c r="BK40"/>
  <c r="BR40"/>
  <c r="BW40"/>
  <c r="N41"/>
  <c r="W41"/>
  <c r="Z41"/>
  <c r="AH41"/>
  <c r="AR41" s="1"/>
  <c r="AQ41"/>
  <c r="AS41"/>
  <c r="BB41"/>
  <c r="BC41"/>
  <c r="BJ41"/>
  <c r="BK41"/>
  <c r="BR41"/>
  <c r="BW41"/>
  <c r="N42"/>
  <c r="W42"/>
  <c r="Z42"/>
  <c r="AH42"/>
  <c r="AR42" s="1"/>
  <c r="AQ42"/>
  <c r="AS42"/>
  <c r="BB42"/>
  <c r="BC42"/>
  <c r="BJ42"/>
  <c r="BK42"/>
  <c r="BR42"/>
  <c r="BW42"/>
  <c r="N43"/>
  <c r="W43"/>
  <c r="Z43"/>
  <c r="AH43"/>
  <c r="AQ43"/>
  <c r="AR43"/>
  <c r="AS43"/>
  <c r="BB43"/>
  <c r="BC43"/>
  <c r="BJ43"/>
  <c r="BK43"/>
  <c r="BR43"/>
  <c r="BW43"/>
  <c r="N44"/>
  <c r="W44"/>
  <c r="Z44"/>
  <c r="AH44"/>
  <c r="AQ44"/>
  <c r="AR44" s="1"/>
  <c r="AS44"/>
  <c r="BB44"/>
  <c r="BC44"/>
  <c r="BJ44"/>
  <c r="BK44"/>
  <c r="BR44"/>
  <c r="BW44"/>
  <c r="B45"/>
  <c r="E45"/>
  <c r="F45"/>
  <c r="G45"/>
  <c r="G67" s="1"/>
  <c r="G69" s="1"/>
  <c r="H45"/>
  <c r="I45"/>
  <c r="J45"/>
  <c r="K45"/>
  <c r="L45"/>
  <c r="M45"/>
  <c r="O45"/>
  <c r="P45"/>
  <c r="P67" s="1"/>
  <c r="Q45"/>
  <c r="R45"/>
  <c r="S45"/>
  <c r="U45"/>
  <c r="AA45"/>
  <c r="AB45"/>
  <c r="AC45"/>
  <c r="AD45"/>
  <c r="AD67" s="1"/>
  <c r="AE45"/>
  <c r="AF45"/>
  <c r="AG45"/>
  <c r="AI45"/>
  <c r="AJ45"/>
  <c r="AK45"/>
  <c r="AL45"/>
  <c r="AM45"/>
  <c r="AM67" s="1"/>
  <c r="AN45"/>
  <c r="AO45"/>
  <c r="AP45"/>
  <c r="AU45"/>
  <c r="AW45"/>
  <c r="AW67" s="1"/>
  <c r="AY45"/>
  <c r="BA45"/>
  <c r="BB45"/>
  <c r="BE45"/>
  <c r="BG45"/>
  <c r="BI45"/>
  <c r="BM45"/>
  <c r="BO45"/>
  <c r="BQ45"/>
  <c r="BR45"/>
  <c r="BS45"/>
  <c r="BT45"/>
  <c r="BU45"/>
  <c r="BV45"/>
  <c r="AA46"/>
  <c r="AB46"/>
  <c r="AC46"/>
  <c r="AD46"/>
  <c r="AE46"/>
  <c r="AF46"/>
  <c r="AG46"/>
  <c r="AI46"/>
  <c r="AJ46"/>
  <c r="AK46"/>
  <c r="AL46"/>
  <c r="AM46"/>
  <c r="AN46"/>
  <c r="AO46"/>
  <c r="AP46"/>
  <c r="N48"/>
  <c r="W48"/>
  <c r="Z48"/>
  <c r="AH48"/>
  <c r="AR48" s="1"/>
  <c r="AQ48"/>
  <c r="AS48"/>
  <c r="BB48"/>
  <c r="BC48"/>
  <c r="BJ48"/>
  <c r="BK48"/>
  <c r="BR48"/>
  <c r="BW48"/>
  <c r="N49"/>
  <c r="W49"/>
  <c r="Z49"/>
  <c r="AH49"/>
  <c r="AR49" s="1"/>
  <c r="AQ49"/>
  <c r="AS49"/>
  <c r="BB49"/>
  <c r="BC49"/>
  <c r="BJ49"/>
  <c r="BJ55" s="1"/>
  <c r="BK49"/>
  <c r="BR49"/>
  <c r="BW49"/>
  <c r="N50"/>
  <c r="W50"/>
  <c r="Z50"/>
  <c r="AH50"/>
  <c r="AQ50"/>
  <c r="AR50" s="1"/>
  <c r="AS50"/>
  <c r="BB50"/>
  <c r="BC50"/>
  <c r="BJ50"/>
  <c r="BK50"/>
  <c r="BR50"/>
  <c r="BW50"/>
  <c r="N51"/>
  <c r="W51"/>
  <c r="Z51"/>
  <c r="AH51"/>
  <c r="AR51" s="1"/>
  <c r="AQ51"/>
  <c r="AS51"/>
  <c r="BB51"/>
  <c r="BC51"/>
  <c r="BJ51"/>
  <c r="BK51"/>
  <c r="BR51"/>
  <c r="BW51"/>
  <c r="N52"/>
  <c r="W52"/>
  <c r="Z52"/>
  <c r="AH52"/>
  <c r="AR52" s="1"/>
  <c r="AQ52"/>
  <c r="AS52"/>
  <c r="BB52"/>
  <c r="BC52"/>
  <c r="BJ52"/>
  <c r="BK52"/>
  <c r="BR52"/>
  <c r="BR55" s="1"/>
  <c r="BW52"/>
  <c r="N53"/>
  <c r="W53"/>
  <c r="Z53"/>
  <c r="AH53"/>
  <c r="AQ53"/>
  <c r="AR53"/>
  <c r="AS53"/>
  <c r="BB53"/>
  <c r="BC53"/>
  <c r="BJ53"/>
  <c r="BK53"/>
  <c r="BR53"/>
  <c r="BW53"/>
  <c r="N54"/>
  <c r="W54"/>
  <c r="Z54"/>
  <c r="AH54"/>
  <c r="AQ54"/>
  <c r="AR54" s="1"/>
  <c r="AS54"/>
  <c r="BB54"/>
  <c r="BC54"/>
  <c r="BJ54"/>
  <c r="BK54"/>
  <c r="BR54"/>
  <c r="BW54"/>
  <c r="B55"/>
  <c r="E55"/>
  <c r="F55"/>
  <c r="G55"/>
  <c r="H55"/>
  <c r="I55"/>
  <c r="J55"/>
  <c r="K55"/>
  <c r="L55"/>
  <c r="M55"/>
  <c r="O55"/>
  <c r="P55"/>
  <c r="Q55"/>
  <c r="R55"/>
  <c r="S55"/>
  <c r="U55"/>
  <c r="AA55"/>
  <c r="AB55"/>
  <c r="AC55"/>
  <c r="AD55"/>
  <c r="AE55"/>
  <c r="AF55"/>
  <c r="AG55"/>
  <c r="AI55"/>
  <c r="AJ55"/>
  <c r="AK55"/>
  <c r="AL55"/>
  <c r="AM55"/>
  <c r="AN55"/>
  <c r="AO55"/>
  <c r="AP55"/>
  <c r="AU55"/>
  <c r="AW55"/>
  <c r="AY55"/>
  <c r="BA55"/>
  <c r="BE55"/>
  <c r="BG55"/>
  <c r="BI55"/>
  <c r="BM55"/>
  <c r="BO55"/>
  <c r="BQ55"/>
  <c r="BS55"/>
  <c r="BT55"/>
  <c r="BU55"/>
  <c r="BV55"/>
  <c r="AA56"/>
  <c r="AB56"/>
  <c r="AC56"/>
  <c r="AD56"/>
  <c r="AH56" s="1"/>
  <c r="AE56"/>
  <c r="AF56"/>
  <c r="AG56"/>
  <c r="AI56"/>
  <c r="AJ56"/>
  <c r="AK56"/>
  <c r="AL56"/>
  <c r="AQ56" s="1"/>
  <c r="AM56"/>
  <c r="AN56"/>
  <c r="AO56"/>
  <c r="AP56"/>
  <c r="N58"/>
  <c r="W58"/>
  <c r="Z58"/>
  <c r="AH58"/>
  <c r="AR58" s="1"/>
  <c r="AQ58"/>
  <c r="AS58"/>
  <c r="BB58"/>
  <c r="BC58"/>
  <c r="BJ58"/>
  <c r="BK58"/>
  <c r="BR58"/>
  <c r="BW58"/>
  <c r="N59"/>
  <c r="W59"/>
  <c r="Z59"/>
  <c r="AH59"/>
  <c r="AR59" s="1"/>
  <c r="AQ59"/>
  <c r="AS59"/>
  <c r="BB59"/>
  <c r="BC59"/>
  <c r="BJ59"/>
  <c r="BK59"/>
  <c r="BR59"/>
  <c r="BW59"/>
  <c r="N60"/>
  <c r="W60"/>
  <c r="Z60"/>
  <c r="AH60"/>
  <c r="AQ60"/>
  <c r="AR60" s="1"/>
  <c r="AS60"/>
  <c r="BB60"/>
  <c r="BC60"/>
  <c r="BJ60"/>
  <c r="BK60"/>
  <c r="BR60"/>
  <c r="BW60"/>
  <c r="N61"/>
  <c r="W61"/>
  <c r="Z61"/>
  <c r="AH61"/>
  <c r="AR61" s="1"/>
  <c r="AQ61"/>
  <c r="AS61"/>
  <c r="BB61"/>
  <c r="BB65" s="1"/>
  <c r="BC61"/>
  <c r="BJ61"/>
  <c r="BK61"/>
  <c r="BR61"/>
  <c r="BW61"/>
  <c r="N62"/>
  <c r="W62"/>
  <c r="Z62"/>
  <c r="AH62"/>
  <c r="AR62" s="1"/>
  <c r="AQ62"/>
  <c r="AS62"/>
  <c r="BB62"/>
  <c r="BC62"/>
  <c r="BJ62"/>
  <c r="BK62"/>
  <c r="BR62"/>
  <c r="BR65" s="1"/>
  <c r="BW62"/>
  <c r="N63"/>
  <c r="W63"/>
  <c r="Z63"/>
  <c r="AH63"/>
  <c r="AQ63"/>
  <c r="AR63"/>
  <c r="AS63"/>
  <c r="BB63"/>
  <c r="BC63"/>
  <c r="BJ63"/>
  <c r="BK63"/>
  <c r="BR63"/>
  <c r="BW63"/>
  <c r="N64"/>
  <c r="W64"/>
  <c r="Z64"/>
  <c r="AH64"/>
  <c r="AQ64"/>
  <c r="AR64" s="1"/>
  <c r="AS64"/>
  <c r="BB64"/>
  <c r="BC64"/>
  <c r="BJ64"/>
  <c r="BK64"/>
  <c r="BR64"/>
  <c r="BW64"/>
  <c r="B65"/>
  <c r="E65"/>
  <c r="F65"/>
  <c r="G65"/>
  <c r="H65"/>
  <c r="I65"/>
  <c r="J65"/>
  <c r="K65"/>
  <c r="L65"/>
  <c r="M65"/>
  <c r="O65"/>
  <c r="P65"/>
  <c r="Q65"/>
  <c r="R65"/>
  <c r="S65"/>
  <c r="U65"/>
  <c r="AA65"/>
  <c r="AB65"/>
  <c r="AC65"/>
  <c r="AD65"/>
  <c r="AE65"/>
  <c r="AF65"/>
  <c r="AG65"/>
  <c r="AI65"/>
  <c r="AJ65"/>
  <c r="AK65"/>
  <c r="AL65"/>
  <c r="AM65"/>
  <c r="AN65"/>
  <c r="AO65"/>
  <c r="AP65"/>
  <c r="AU65"/>
  <c r="AW65"/>
  <c r="AY65"/>
  <c r="BA65"/>
  <c r="BE65"/>
  <c r="BG65"/>
  <c r="BI65"/>
  <c r="BM65"/>
  <c r="BO65"/>
  <c r="BQ65"/>
  <c r="BS65"/>
  <c r="BT65"/>
  <c r="BU65"/>
  <c r="BV65"/>
  <c r="AA66"/>
  <c r="AA68" s="1"/>
  <c r="AB66"/>
  <c r="AC66"/>
  <c r="AD66"/>
  <c r="AE66"/>
  <c r="AF66"/>
  <c r="AG66"/>
  <c r="AI66"/>
  <c r="AJ66"/>
  <c r="AK66"/>
  <c r="AL66"/>
  <c r="AQ66" s="1"/>
  <c r="AM66"/>
  <c r="AN66"/>
  <c r="AO66"/>
  <c r="AP66"/>
  <c r="B67"/>
  <c r="E67"/>
  <c r="F67"/>
  <c r="J67"/>
  <c r="K67"/>
  <c r="L67"/>
  <c r="L69" s="1"/>
  <c r="M67"/>
  <c r="R67"/>
  <c r="U67"/>
  <c r="U69" s="1"/>
  <c r="X67"/>
  <c r="Y67"/>
  <c r="Y69" s="1"/>
  <c r="AA67"/>
  <c r="AB67"/>
  <c r="AF67"/>
  <c r="AI67"/>
  <c r="AJ67"/>
  <c r="AL67"/>
  <c r="AN67"/>
  <c r="AP67"/>
  <c r="AP69" s="1"/>
  <c r="AY67"/>
  <c r="BA67"/>
  <c r="BA69" s="1"/>
  <c r="BE67"/>
  <c r="BE69" s="1"/>
  <c r="BG67"/>
  <c r="BI67"/>
  <c r="BM67"/>
  <c r="BO67"/>
  <c r="BQ67"/>
  <c r="BS67"/>
  <c r="BS69" s="1"/>
  <c r="BT67"/>
  <c r="BU67"/>
  <c r="AB68"/>
  <c r="AC68"/>
  <c r="AE68"/>
  <c r="AF68"/>
  <c r="AG68"/>
  <c r="AI68"/>
  <c r="AJ68"/>
  <c r="AK68"/>
  <c r="AM68"/>
  <c r="AN68"/>
  <c r="AO68"/>
  <c r="B69"/>
  <c r="E69"/>
  <c r="X69"/>
  <c r="AA69"/>
  <c r="AI69"/>
  <c r="AY69"/>
  <c r="BG69"/>
  <c r="BQ69"/>
  <c r="BT69"/>
  <c r="N5" i="3"/>
  <c r="W5"/>
  <c r="Z5"/>
  <c r="AH5"/>
  <c r="AQ5"/>
  <c r="AR5"/>
  <c r="AS5"/>
  <c r="BB5"/>
  <c r="BC5"/>
  <c r="BJ5"/>
  <c r="BK5"/>
  <c r="BR5"/>
  <c r="BW5"/>
  <c r="N6"/>
  <c r="W6"/>
  <c r="Z6"/>
  <c r="AH6"/>
  <c r="AQ6"/>
  <c r="AR6"/>
  <c r="AS6"/>
  <c r="BB6"/>
  <c r="BC6"/>
  <c r="BJ6"/>
  <c r="BK6"/>
  <c r="BR6"/>
  <c r="BW6"/>
  <c r="N7"/>
  <c r="N12" s="1"/>
  <c r="N34" s="1"/>
  <c r="W7"/>
  <c r="Z7"/>
  <c r="AH7"/>
  <c r="AR7" s="1"/>
  <c r="AQ7"/>
  <c r="AS7"/>
  <c r="BB7"/>
  <c r="BC7"/>
  <c r="BJ7"/>
  <c r="BK7"/>
  <c r="BR7"/>
  <c r="BW7"/>
  <c r="N8"/>
  <c r="W8"/>
  <c r="Z8"/>
  <c r="AH8"/>
  <c r="AQ8"/>
  <c r="AS8"/>
  <c r="BB8"/>
  <c r="BC8"/>
  <c r="BJ8"/>
  <c r="BK8"/>
  <c r="BR8"/>
  <c r="BW8"/>
  <c r="N9"/>
  <c r="W9"/>
  <c r="Z9"/>
  <c r="AH9"/>
  <c r="AQ9"/>
  <c r="AR9"/>
  <c r="AS9"/>
  <c r="BB9"/>
  <c r="BC9"/>
  <c r="BJ9"/>
  <c r="BK9"/>
  <c r="BR9"/>
  <c r="BW9"/>
  <c r="N10"/>
  <c r="W10"/>
  <c r="Z10"/>
  <c r="AH10"/>
  <c r="AQ10"/>
  <c r="AR10" s="1"/>
  <c r="AS10"/>
  <c r="BB10"/>
  <c r="BC10"/>
  <c r="BJ10"/>
  <c r="BK10"/>
  <c r="BR10"/>
  <c r="BW10"/>
  <c r="N11"/>
  <c r="W11"/>
  <c r="Z11"/>
  <c r="AH11"/>
  <c r="AQ11"/>
  <c r="AR11" s="1"/>
  <c r="AS11"/>
  <c r="BB11"/>
  <c r="BC11"/>
  <c r="BJ11"/>
  <c r="BK11"/>
  <c r="BR11"/>
  <c r="BW11"/>
  <c r="B12"/>
  <c r="E12"/>
  <c r="F12"/>
  <c r="F34" s="1"/>
  <c r="G12"/>
  <c r="H12"/>
  <c r="I12"/>
  <c r="J12"/>
  <c r="K12"/>
  <c r="L12"/>
  <c r="M12"/>
  <c r="O12"/>
  <c r="P12"/>
  <c r="Q12"/>
  <c r="R12"/>
  <c r="S12"/>
  <c r="U12"/>
  <c r="AA12"/>
  <c r="AB12"/>
  <c r="AC12"/>
  <c r="AD12"/>
  <c r="AE12"/>
  <c r="AF12"/>
  <c r="AG12"/>
  <c r="AI12"/>
  <c r="AJ12"/>
  <c r="AK12"/>
  <c r="AL12"/>
  <c r="AM12"/>
  <c r="AN12"/>
  <c r="AO12"/>
  <c r="AP12"/>
  <c r="AU12"/>
  <c r="AW12"/>
  <c r="AY12"/>
  <c r="BA12"/>
  <c r="BA34" s="1"/>
  <c r="BA69" s="1"/>
  <c r="BB12"/>
  <c r="BB34" s="1"/>
  <c r="BE12"/>
  <c r="BG12"/>
  <c r="BI12"/>
  <c r="BM12"/>
  <c r="BO12"/>
  <c r="BQ12"/>
  <c r="BR12"/>
  <c r="BS12"/>
  <c r="BS34" s="1"/>
  <c r="BT12"/>
  <c r="BU12"/>
  <c r="BV12"/>
  <c r="AA13"/>
  <c r="AB13"/>
  <c r="AC13"/>
  <c r="AD13"/>
  <c r="AD35" s="1"/>
  <c r="AE13"/>
  <c r="AE35" s="1"/>
  <c r="AF13"/>
  <c r="AG13"/>
  <c r="AI13"/>
  <c r="AJ13"/>
  <c r="AK13"/>
  <c r="AL13"/>
  <c r="AM13"/>
  <c r="AM35" s="1"/>
  <c r="AN13"/>
  <c r="AO13"/>
  <c r="AP13"/>
  <c r="N15"/>
  <c r="W15"/>
  <c r="Z15"/>
  <c r="AH15"/>
  <c r="AQ15"/>
  <c r="AR15"/>
  <c r="AS15"/>
  <c r="BB15"/>
  <c r="BC15"/>
  <c r="BJ15"/>
  <c r="BJ22" s="1"/>
  <c r="BK15"/>
  <c r="BR15"/>
  <c r="BW15"/>
  <c r="N16"/>
  <c r="N22" s="1"/>
  <c r="W16"/>
  <c r="Z16"/>
  <c r="AH16"/>
  <c r="AQ16"/>
  <c r="AR16" s="1"/>
  <c r="AS16"/>
  <c r="BB16"/>
  <c r="BC16"/>
  <c r="BJ16"/>
  <c r="BK16"/>
  <c r="BR16"/>
  <c r="BW16"/>
  <c r="N17"/>
  <c r="W17"/>
  <c r="Z17"/>
  <c r="AH17"/>
  <c r="AR17" s="1"/>
  <c r="AQ17"/>
  <c r="AS17"/>
  <c r="BB17"/>
  <c r="BC17"/>
  <c r="BJ17"/>
  <c r="BK17"/>
  <c r="BR17"/>
  <c r="BW17"/>
  <c r="N18"/>
  <c r="W18"/>
  <c r="Z18"/>
  <c r="AH18"/>
  <c r="AR18" s="1"/>
  <c r="AQ18"/>
  <c r="AS18"/>
  <c r="BB18"/>
  <c r="BC18"/>
  <c r="BJ18"/>
  <c r="BK18"/>
  <c r="BR18"/>
  <c r="BW18"/>
  <c r="N19"/>
  <c r="W19"/>
  <c r="Z19"/>
  <c r="AH19"/>
  <c r="AQ19"/>
  <c r="AR19"/>
  <c r="AS19"/>
  <c r="BB19"/>
  <c r="BC19"/>
  <c r="BJ19"/>
  <c r="BK19"/>
  <c r="BR19"/>
  <c r="BW19"/>
  <c r="N20"/>
  <c r="W20"/>
  <c r="Z20"/>
  <c r="AH20"/>
  <c r="AQ20"/>
  <c r="AR20" s="1"/>
  <c r="AS20"/>
  <c r="BB20"/>
  <c r="BC20"/>
  <c r="BJ20"/>
  <c r="BK20"/>
  <c r="BR20"/>
  <c r="BW20"/>
  <c r="N21"/>
  <c r="W21"/>
  <c r="Z21"/>
  <c r="AH21"/>
  <c r="AR21" s="1"/>
  <c r="AR22" s="1"/>
  <c r="AQ21"/>
  <c r="AS21"/>
  <c r="BB21"/>
  <c r="BC21"/>
  <c r="BJ21"/>
  <c r="BK21"/>
  <c r="BR21"/>
  <c r="BW21"/>
  <c r="B22"/>
  <c r="E22"/>
  <c r="F22"/>
  <c r="G22"/>
  <c r="H22"/>
  <c r="I22"/>
  <c r="J22"/>
  <c r="K22"/>
  <c r="L22"/>
  <c r="M22"/>
  <c r="O22"/>
  <c r="P22"/>
  <c r="Q22"/>
  <c r="R22"/>
  <c r="S22"/>
  <c r="U22"/>
  <c r="AA22"/>
  <c r="AB22"/>
  <c r="AC22"/>
  <c r="AD22"/>
  <c r="AE22"/>
  <c r="AF22"/>
  <c r="AG22"/>
  <c r="AI22"/>
  <c r="AJ22"/>
  <c r="AK22"/>
  <c r="AL22"/>
  <c r="AM22"/>
  <c r="AN22"/>
  <c r="AO22"/>
  <c r="AP22"/>
  <c r="AU22"/>
  <c r="AW22"/>
  <c r="AY22"/>
  <c r="BA22"/>
  <c r="BB22"/>
  <c r="BE22"/>
  <c r="BE34" s="1"/>
  <c r="BG22"/>
  <c r="BI22"/>
  <c r="BM22"/>
  <c r="BO22"/>
  <c r="BQ22"/>
  <c r="BS22"/>
  <c r="BT22"/>
  <c r="BU22"/>
  <c r="BV22"/>
  <c r="AA23"/>
  <c r="AB23"/>
  <c r="AC23"/>
  <c r="AD23"/>
  <c r="AE23"/>
  <c r="AF23"/>
  <c r="AG23"/>
  <c r="AI23"/>
  <c r="AJ23"/>
  <c r="AK23"/>
  <c r="AL23"/>
  <c r="AM23"/>
  <c r="AN23"/>
  <c r="AO23"/>
  <c r="AP23"/>
  <c r="N25"/>
  <c r="W25"/>
  <c r="Z25"/>
  <c r="AH25"/>
  <c r="AQ25"/>
  <c r="AR25"/>
  <c r="AS25"/>
  <c r="BB25"/>
  <c r="BC25"/>
  <c r="BJ25"/>
  <c r="BK25"/>
  <c r="BR25"/>
  <c r="BW25"/>
  <c r="N26"/>
  <c r="N32" s="1"/>
  <c r="W26"/>
  <c r="Z26"/>
  <c r="AH26"/>
  <c r="AQ26"/>
  <c r="AR26"/>
  <c r="AS26"/>
  <c r="BB26"/>
  <c r="BC26"/>
  <c r="BJ26"/>
  <c r="BK26"/>
  <c r="BR26"/>
  <c r="BW26"/>
  <c r="N27"/>
  <c r="W27"/>
  <c r="Z27"/>
  <c r="AH27"/>
  <c r="AR27" s="1"/>
  <c r="AQ27"/>
  <c r="AS27"/>
  <c r="BB27"/>
  <c r="BB32" s="1"/>
  <c r="BC27"/>
  <c r="BJ27"/>
  <c r="BK27"/>
  <c r="BR27"/>
  <c r="BW27"/>
  <c r="N28"/>
  <c r="W28"/>
  <c r="Z28"/>
  <c r="AH28"/>
  <c r="AQ28"/>
  <c r="AS28"/>
  <c r="BB28"/>
  <c r="BC28"/>
  <c r="BJ28"/>
  <c r="BK28"/>
  <c r="BR28"/>
  <c r="BR32" s="1"/>
  <c r="BW28"/>
  <c r="N29"/>
  <c r="W29"/>
  <c r="Z29"/>
  <c r="AH29"/>
  <c r="AQ29"/>
  <c r="AR29"/>
  <c r="AS29"/>
  <c r="BB29"/>
  <c r="BC29"/>
  <c r="BJ29"/>
  <c r="BK29"/>
  <c r="BR29"/>
  <c r="BW29"/>
  <c r="N30"/>
  <c r="W30"/>
  <c r="Z30"/>
  <c r="AH30"/>
  <c r="AQ30"/>
  <c r="AS30"/>
  <c r="BB30"/>
  <c r="BC30"/>
  <c r="BJ30"/>
  <c r="BK30"/>
  <c r="BR30"/>
  <c r="BW30"/>
  <c r="N31"/>
  <c r="W31"/>
  <c r="Z31"/>
  <c r="AH31"/>
  <c r="AQ31"/>
  <c r="AR31"/>
  <c r="AS31"/>
  <c r="BB31"/>
  <c r="BC31"/>
  <c r="BJ31"/>
  <c r="BK31"/>
  <c r="BR31"/>
  <c r="BW31"/>
  <c r="B32"/>
  <c r="E32"/>
  <c r="F32"/>
  <c r="G32"/>
  <c r="H32"/>
  <c r="I32"/>
  <c r="J32"/>
  <c r="K32"/>
  <c r="L32"/>
  <c r="M32"/>
  <c r="O32"/>
  <c r="P32"/>
  <c r="Q32"/>
  <c r="R32"/>
  <c r="S32"/>
  <c r="U32"/>
  <c r="AA32"/>
  <c r="AB32"/>
  <c r="AC32"/>
  <c r="AD32"/>
  <c r="AE32"/>
  <c r="AF32"/>
  <c r="AG32"/>
  <c r="AH32"/>
  <c r="AI32"/>
  <c r="AJ32"/>
  <c r="AK32"/>
  <c r="AL32"/>
  <c r="AM32"/>
  <c r="AN32"/>
  <c r="AO32"/>
  <c r="AP32"/>
  <c r="AU32"/>
  <c r="AW32"/>
  <c r="AY32"/>
  <c r="BA32"/>
  <c r="BE32"/>
  <c r="BG32"/>
  <c r="BI32"/>
  <c r="BM32"/>
  <c r="BO32"/>
  <c r="BQ32"/>
  <c r="BS32"/>
  <c r="BT32"/>
  <c r="BU32"/>
  <c r="BV32"/>
  <c r="AA33"/>
  <c r="AB33"/>
  <c r="AC33"/>
  <c r="AD33"/>
  <c r="AE33"/>
  <c r="AF33"/>
  <c r="AG33"/>
  <c r="AI33"/>
  <c r="AJ33"/>
  <c r="AK33"/>
  <c r="AL33"/>
  <c r="AM33"/>
  <c r="AN33"/>
  <c r="AO33"/>
  <c r="AP33"/>
  <c r="E34"/>
  <c r="G34"/>
  <c r="H34"/>
  <c r="I34"/>
  <c r="I69" s="1"/>
  <c r="M34"/>
  <c r="O34"/>
  <c r="P34"/>
  <c r="Q34"/>
  <c r="X34"/>
  <c r="X69" s="1"/>
  <c r="Y34"/>
  <c r="Y69" s="1"/>
  <c r="AA34"/>
  <c r="AC34"/>
  <c r="AD34"/>
  <c r="AE34"/>
  <c r="AI34"/>
  <c r="AK34"/>
  <c r="AK69" s="1"/>
  <c r="AL34"/>
  <c r="AM34"/>
  <c r="AU34"/>
  <c r="AW34"/>
  <c r="AY34"/>
  <c r="BG34"/>
  <c r="BM34"/>
  <c r="BO34"/>
  <c r="BT34"/>
  <c r="BV34"/>
  <c r="AA35"/>
  <c r="AB35"/>
  <c r="AF35"/>
  <c r="AI35"/>
  <c r="AJ35"/>
  <c r="AN35"/>
  <c r="AP35"/>
  <c r="N38"/>
  <c r="W38"/>
  <c r="Z38"/>
  <c r="AH38"/>
  <c r="AR38" s="1"/>
  <c r="AQ38"/>
  <c r="AS38"/>
  <c r="BB38"/>
  <c r="BC38"/>
  <c r="BJ38"/>
  <c r="BK38"/>
  <c r="BR38"/>
  <c r="BW38"/>
  <c r="N39"/>
  <c r="W39"/>
  <c r="Z39"/>
  <c r="AH39"/>
  <c r="AQ39"/>
  <c r="AR39"/>
  <c r="AS39"/>
  <c r="BB39"/>
  <c r="BC39"/>
  <c r="BJ39"/>
  <c r="BJ45" s="1"/>
  <c r="BJ67" s="1"/>
  <c r="BK39"/>
  <c r="BR39"/>
  <c r="BW39"/>
  <c r="N40"/>
  <c r="W40"/>
  <c r="Z40"/>
  <c r="AH40"/>
  <c r="AQ40"/>
  <c r="AR40" s="1"/>
  <c r="AS40"/>
  <c r="BB40"/>
  <c r="BC40"/>
  <c r="BJ40"/>
  <c r="BK40"/>
  <c r="BR40"/>
  <c r="BW40"/>
  <c r="N41"/>
  <c r="W41"/>
  <c r="Z41"/>
  <c r="AH41"/>
  <c r="AR41" s="1"/>
  <c r="AQ41"/>
  <c r="AS41"/>
  <c r="BB41"/>
  <c r="BC41"/>
  <c r="BJ41"/>
  <c r="BK41"/>
  <c r="BR41"/>
  <c r="BW41"/>
  <c r="N42"/>
  <c r="W42"/>
  <c r="Z42"/>
  <c r="AH42"/>
  <c r="AR42" s="1"/>
  <c r="AQ42"/>
  <c r="AS42"/>
  <c r="BB42"/>
  <c r="BC42"/>
  <c r="BJ42"/>
  <c r="BK42"/>
  <c r="BR42"/>
  <c r="BW42"/>
  <c r="N43"/>
  <c r="W43"/>
  <c r="Z43"/>
  <c r="AH43"/>
  <c r="AQ43"/>
  <c r="AR43"/>
  <c r="AS43"/>
  <c r="BB43"/>
  <c r="BC43"/>
  <c r="BJ43"/>
  <c r="BK43"/>
  <c r="BR43"/>
  <c r="BW43"/>
  <c r="N44"/>
  <c r="W44"/>
  <c r="Z44"/>
  <c r="AH44"/>
  <c r="AQ44"/>
  <c r="AR44"/>
  <c r="AS44"/>
  <c r="BB44"/>
  <c r="BC44"/>
  <c r="BJ44"/>
  <c r="BK44"/>
  <c r="BR44"/>
  <c r="BW44"/>
  <c r="B45"/>
  <c r="E45"/>
  <c r="F45"/>
  <c r="G45"/>
  <c r="H45"/>
  <c r="I45"/>
  <c r="J45"/>
  <c r="K45"/>
  <c r="L45"/>
  <c r="M45"/>
  <c r="O45"/>
  <c r="P45"/>
  <c r="Q45"/>
  <c r="R45"/>
  <c r="S45"/>
  <c r="U45"/>
  <c r="AA45"/>
  <c r="AB45"/>
  <c r="AC45"/>
  <c r="AC67" s="1"/>
  <c r="AD45"/>
  <c r="AE45"/>
  <c r="AF45"/>
  <c r="AG45"/>
  <c r="AI45"/>
  <c r="AI67" s="1"/>
  <c r="AJ45"/>
  <c r="AK45"/>
  <c r="AK67" s="1"/>
  <c r="AL45"/>
  <c r="AM45"/>
  <c r="AN45"/>
  <c r="AO45"/>
  <c r="AP45"/>
  <c r="AQ45"/>
  <c r="AQ67" s="1"/>
  <c r="AU45"/>
  <c r="AU67" s="1"/>
  <c r="AU69" s="1"/>
  <c r="AW45"/>
  <c r="AY45"/>
  <c r="BA45"/>
  <c r="BE45"/>
  <c r="BG45"/>
  <c r="BI45"/>
  <c r="BM45"/>
  <c r="BO45"/>
  <c r="BQ45"/>
  <c r="BS45"/>
  <c r="BT45"/>
  <c r="BU45"/>
  <c r="BV45"/>
  <c r="BV67" s="1"/>
  <c r="AA46"/>
  <c r="AB46"/>
  <c r="AC46"/>
  <c r="AD46"/>
  <c r="AE46"/>
  <c r="AF46"/>
  <c r="AG46"/>
  <c r="AH46"/>
  <c r="AI46"/>
  <c r="AJ46"/>
  <c r="AK46"/>
  <c r="AL46"/>
  <c r="AM46"/>
  <c r="AN46"/>
  <c r="AO46"/>
  <c r="AP46"/>
  <c r="AP68" s="1"/>
  <c r="N48"/>
  <c r="W48"/>
  <c r="Z48"/>
  <c r="AH48"/>
  <c r="AR48" s="1"/>
  <c r="AQ48"/>
  <c r="AS48"/>
  <c r="BB48"/>
  <c r="BC48"/>
  <c r="BJ48"/>
  <c r="BK48"/>
  <c r="BR48"/>
  <c r="BW48"/>
  <c r="N49"/>
  <c r="W49"/>
  <c r="Z49"/>
  <c r="AH49"/>
  <c r="AQ49"/>
  <c r="AR49"/>
  <c r="AS49"/>
  <c r="BB49"/>
  <c r="BC49"/>
  <c r="BJ49"/>
  <c r="BK49"/>
  <c r="BR49"/>
  <c r="BW49"/>
  <c r="N50"/>
  <c r="W50"/>
  <c r="Z50"/>
  <c r="AH50"/>
  <c r="AQ50"/>
  <c r="AR50" s="1"/>
  <c r="AS50"/>
  <c r="BB50"/>
  <c r="BC50"/>
  <c r="BJ50"/>
  <c r="BK50"/>
  <c r="BR50"/>
  <c r="BW50"/>
  <c r="N51"/>
  <c r="W51"/>
  <c r="Z51"/>
  <c r="AH51"/>
  <c r="AQ51"/>
  <c r="AS51"/>
  <c r="BB51"/>
  <c r="BC51"/>
  <c r="BJ51"/>
  <c r="BK51"/>
  <c r="BR51"/>
  <c r="BW51"/>
  <c r="N52"/>
  <c r="W52"/>
  <c r="Z52"/>
  <c r="AH52"/>
  <c r="AR52" s="1"/>
  <c r="AQ52"/>
  <c r="AS52"/>
  <c r="BB52"/>
  <c r="BC52"/>
  <c r="BJ52"/>
  <c r="BK52"/>
  <c r="BR52"/>
  <c r="BW52"/>
  <c r="N53"/>
  <c r="W53"/>
  <c r="Z53"/>
  <c r="AH53"/>
  <c r="AQ53"/>
  <c r="AR53"/>
  <c r="AS53"/>
  <c r="BB53"/>
  <c r="BC53"/>
  <c r="BJ53"/>
  <c r="BK53"/>
  <c r="BR53"/>
  <c r="BW53"/>
  <c r="N54"/>
  <c r="W54"/>
  <c r="Z54"/>
  <c r="AH54"/>
  <c r="AQ54"/>
  <c r="AR54"/>
  <c r="AS54"/>
  <c r="BB54"/>
  <c r="BC54"/>
  <c r="BJ54"/>
  <c r="BK54"/>
  <c r="BR54"/>
  <c r="BW54"/>
  <c r="B55"/>
  <c r="E55"/>
  <c r="F55"/>
  <c r="G55"/>
  <c r="H55"/>
  <c r="I55"/>
  <c r="J55"/>
  <c r="K55"/>
  <c r="L55"/>
  <c r="M55"/>
  <c r="O55"/>
  <c r="P55"/>
  <c r="Q55"/>
  <c r="R55"/>
  <c r="S55"/>
  <c r="U55"/>
  <c r="AA55"/>
  <c r="AH55" s="1"/>
  <c r="AB55"/>
  <c r="AC55"/>
  <c r="AD55"/>
  <c r="AE55"/>
  <c r="AF55"/>
  <c r="AG55"/>
  <c r="AI55"/>
  <c r="AJ55"/>
  <c r="AK55"/>
  <c r="AL55"/>
  <c r="AM55"/>
  <c r="AN55"/>
  <c r="AO55"/>
  <c r="AP55"/>
  <c r="AQ55"/>
  <c r="AU55"/>
  <c r="AW55"/>
  <c r="AY55"/>
  <c r="BA55"/>
  <c r="BE55"/>
  <c r="BE67" s="1"/>
  <c r="BG55"/>
  <c r="BG67" s="1"/>
  <c r="BI55"/>
  <c r="BJ55"/>
  <c r="BM55"/>
  <c r="BO55"/>
  <c r="BQ55"/>
  <c r="BS55"/>
  <c r="BT55"/>
  <c r="BU55"/>
  <c r="BV55"/>
  <c r="AA56"/>
  <c r="AB56"/>
  <c r="AC56"/>
  <c r="AD56"/>
  <c r="AE56"/>
  <c r="AF56"/>
  <c r="AG56"/>
  <c r="AH56"/>
  <c r="AI56"/>
  <c r="AJ56"/>
  <c r="AK56"/>
  <c r="AL56"/>
  <c r="AM56"/>
  <c r="AN56"/>
  <c r="AO56"/>
  <c r="AP56"/>
  <c r="N58"/>
  <c r="W58"/>
  <c r="Z58"/>
  <c r="AH58"/>
  <c r="AQ58"/>
  <c r="AS58"/>
  <c r="BB58"/>
  <c r="BC58"/>
  <c r="BJ58"/>
  <c r="BK58"/>
  <c r="BR58"/>
  <c r="BW58"/>
  <c r="N59"/>
  <c r="W59"/>
  <c r="Z59"/>
  <c r="AH59"/>
  <c r="AQ59"/>
  <c r="AR59"/>
  <c r="AS59"/>
  <c r="BB59"/>
  <c r="BC59"/>
  <c r="BJ59"/>
  <c r="BK59"/>
  <c r="BR59"/>
  <c r="BW59"/>
  <c r="N60"/>
  <c r="N65" s="1"/>
  <c r="W60"/>
  <c r="Z60"/>
  <c r="AH60"/>
  <c r="AQ60"/>
  <c r="AR60" s="1"/>
  <c r="AS60"/>
  <c r="BB60"/>
  <c r="BC60"/>
  <c r="BJ60"/>
  <c r="BK60"/>
  <c r="BR60"/>
  <c r="BW60"/>
  <c r="N61"/>
  <c r="W61"/>
  <c r="Z61"/>
  <c r="AH61"/>
  <c r="AR61" s="1"/>
  <c r="AQ61"/>
  <c r="AS61"/>
  <c r="BB61"/>
  <c r="BC61"/>
  <c r="BJ61"/>
  <c r="BK61"/>
  <c r="BR61"/>
  <c r="BW61"/>
  <c r="N62"/>
  <c r="W62"/>
  <c r="Z62"/>
  <c r="AH62"/>
  <c r="AR62" s="1"/>
  <c r="AQ62"/>
  <c r="AS62"/>
  <c r="BB62"/>
  <c r="BB65" s="1"/>
  <c r="BC62"/>
  <c r="BJ62"/>
  <c r="BK62"/>
  <c r="BR62"/>
  <c r="BW62"/>
  <c r="N63"/>
  <c r="W63"/>
  <c r="Z63"/>
  <c r="AH63"/>
  <c r="AR63" s="1"/>
  <c r="AQ63"/>
  <c r="AS63"/>
  <c r="BB63"/>
  <c r="BC63"/>
  <c r="BJ63"/>
  <c r="BK63"/>
  <c r="BR63"/>
  <c r="BW63"/>
  <c r="N64"/>
  <c r="W64"/>
  <c r="Z64"/>
  <c r="AH64"/>
  <c r="AQ64"/>
  <c r="AR64"/>
  <c r="AS64"/>
  <c r="BB64"/>
  <c r="BC64"/>
  <c r="BJ64"/>
  <c r="BK64"/>
  <c r="BR64"/>
  <c r="BW64"/>
  <c r="B65"/>
  <c r="E65"/>
  <c r="F65"/>
  <c r="G65"/>
  <c r="H65"/>
  <c r="I65"/>
  <c r="J65"/>
  <c r="K65"/>
  <c r="L65"/>
  <c r="M65"/>
  <c r="O65"/>
  <c r="P65"/>
  <c r="Q65"/>
  <c r="R65"/>
  <c r="S65"/>
  <c r="U65"/>
  <c r="AA65"/>
  <c r="AH65" s="1"/>
  <c r="AB65"/>
  <c r="AC65"/>
  <c r="AD65"/>
  <c r="AE65"/>
  <c r="AF65"/>
  <c r="AG65"/>
  <c r="AI65"/>
  <c r="AJ65"/>
  <c r="AK65"/>
  <c r="AL65"/>
  <c r="AM65"/>
  <c r="AN65"/>
  <c r="AO65"/>
  <c r="AP65"/>
  <c r="AQ65"/>
  <c r="AU65"/>
  <c r="AW65"/>
  <c r="AY65"/>
  <c r="BA65"/>
  <c r="BE65"/>
  <c r="BG65"/>
  <c r="BI65"/>
  <c r="BJ65"/>
  <c r="BM65"/>
  <c r="BO65"/>
  <c r="BQ65"/>
  <c r="BS65"/>
  <c r="BT65"/>
  <c r="BU65"/>
  <c r="BV65"/>
  <c r="AA66"/>
  <c r="AB66"/>
  <c r="AC66"/>
  <c r="AD66"/>
  <c r="AE66"/>
  <c r="AF66"/>
  <c r="AG66"/>
  <c r="AH66"/>
  <c r="AI66"/>
  <c r="AJ66"/>
  <c r="AK66"/>
  <c r="AL66"/>
  <c r="AM66"/>
  <c r="AN66"/>
  <c r="AO66"/>
  <c r="AP66"/>
  <c r="F67"/>
  <c r="H67"/>
  <c r="H69" s="1"/>
  <c r="I67"/>
  <c r="J67"/>
  <c r="O67"/>
  <c r="O69" s="1"/>
  <c r="P67"/>
  <c r="P69" s="1"/>
  <c r="Q67"/>
  <c r="R67"/>
  <c r="X67"/>
  <c r="Y67"/>
  <c r="AB67"/>
  <c r="AD67"/>
  <c r="AE67"/>
  <c r="AF67"/>
  <c r="AJ67"/>
  <c r="AL67"/>
  <c r="AM67"/>
  <c r="AN67"/>
  <c r="AP67"/>
  <c r="AW67"/>
  <c r="AW69" s="1"/>
  <c r="AY67"/>
  <c r="AY69" s="1"/>
  <c r="BA67"/>
  <c r="BI67"/>
  <c r="BM67"/>
  <c r="BO67"/>
  <c r="BQ67"/>
  <c r="BS67"/>
  <c r="BT67"/>
  <c r="BU67"/>
  <c r="AA68"/>
  <c r="AB68"/>
  <c r="AC68"/>
  <c r="AF68"/>
  <c r="AG68"/>
  <c r="AI68"/>
  <c r="AJ68"/>
  <c r="AK68"/>
  <c r="AM68"/>
  <c r="AO68"/>
  <c r="F69"/>
  <c r="Q69"/>
  <c r="AD69"/>
  <c r="AE69"/>
  <c r="AL69"/>
  <c r="AM69"/>
  <c r="BE69"/>
  <c r="BG69"/>
  <c r="BM69"/>
  <c r="BO69"/>
  <c r="N5" i="2"/>
  <c r="N12" s="1"/>
  <c r="W5"/>
  <c r="Z5"/>
  <c r="AH5"/>
  <c r="AR5" s="1"/>
  <c r="AQ5"/>
  <c r="AS5"/>
  <c r="BB5"/>
  <c r="BC5"/>
  <c r="BJ5"/>
  <c r="BK5"/>
  <c r="BR5"/>
  <c r="BW5"/>
  <c r="N6"/>
  <c r="W6"/>
  <c r="Z6"/>
  <c r="AH6"/>
  <c r="AQ6"/>
  <c r="AS6"/>
  <c r="BB6"/>
  <c r="BC6"/>
  <c r="BJ6"/>
  <c r="BK6"/>
  <c r="BR6"/>
  <c r="BW6"/>
  <c r="N7"/>
  <c r="W7"/>
  <c r="Z7"/>
  <c r="AH7"/>
  <c r="AR7" s="1"/>
  <c r="AQ7"/>
  <c r="AS7"/>
  <c r="BB7"/>
  <c r="BC7"/>
  <c r="BJ7"/>
  <c r="BK7"/>
  <c r="BR7"/>
  <c r="BW7"/>
  <c r="N8"/>
  <c r="W8"/>
  <c r="Z8"/>
  <c r="AH8"/>
  <c r="AR8" s="1"/>
  <c r="AQ8"/>
  <c r="AS8"/>
  <c r="BB8"/>
  <c r="BC8"/>
  <c r="BJ8"/>
  <c r="BK8"/>
  <c r="BR8"/>
  <c r="BW8"/>
  <c r="N9"/>
  <c r="W9"/>
  <c r="Z9"/>
  <c r="AH9"/>
  <c r="AQ9"/>
  <c r="AR9" s="1"/>
  <c r="AS9"/>
  <c r="BB9"/>
  <c r="BC9"/>
  <c r="BJ9"/>
  <c r="BK9"/>
  <c r="BR9"/>
  <c r="BW9"/>
  <c r="N10"/>
  <c r="W10"/>
  <c r="Z10"/>
  <c r="AH10"/>
  <c r="AQ10"/>
  <c r="AS10"/>
  <c r="BB10"/>
  <c r="BC10"/>
  <c r="BJ10"/>
  <c r="BK10"/>
  <c r="BR10"/>
  <c r="BW10"/>
  <c r="N11"/>
  <c r="W11"/>
  <c r="Z11"/>
  <c r="AH11"/>
  <c r="AR11" s="1"/>
  <c r="AQ11"/>
  <c r="AS11"/>
  <c r="BB11"/>
  <c r="BC11"/>
  <c r="BJ11"/>
  <c r="BK11"/>
  <c r="BR11"/>
  <c r="BR12" s="1"/>
  <c r="BW11"/>
  <c r="B12"/>
  <c r="E12"/>
  <c r="F12"/>
  <c r="G12"/>
  <c r="H12"/>
  <c r="I12"/>
  <c r="J12"/>
  <c r="J34" s="1"/>
  <c r="K12"/>
  <c r="L12"/>
  <c r="M12"/>
  <c r="O12"/>
  <c r="P12"/>
  <c r="Q12"/>
  <c r="R12"/>
  <c r="R34" s="1"/>
  <c r="S12"/>
  <c r="U12"/>
  <c r="AA12"/>
  <c r="AB12"/>
  <c r="AC12"/>
  <c r="AD12"/>
  <c r="AE12"/>
  <c r="AF12"/>
  <c r="AF34" s="1"/>
  <c r="AG12"/>
  <c r="AI12"/>
  <c r="AJ12"/>
  <c r="AK12"/>
  <c r="AL12"/>
  <c r="AM12"/>
  <c r="AM34" s="1"/>
  <c r="AM69" s="1"/>
  <c r="AN12"/>
  <c r="AN34" s="1"/>
  <c r="AO12"/>
  <c r="AO34" s="1"/>
  <c r="AP12"/>
  <c r="AU12"/>
  <c r="AW12"/>
  <c r="AY12"/>
  <c r="BA12"/>
  <c r="BA34" s="1"/>
  <c r="BA69" s="1"/>
  <c r="BB12"/>
  <c r="BE12"/>
  <c r="BG12"/>
  <c r="BI12"/>
  <c r="BM12"/>
  <c r="BO12"/>
  <c r="BQ12"/>
  <c r="BQ34" s="1"/>
  <c r="BS12"/>
  <c r="BS34" s="1"/>
  <c r="BT12"/>
  <c r="BT34" s="1"/>
  <c r="BT69" s="1"/>
  <c r="BU12"/>
  <c r="BV12"/>
  <c r="AA13"/>
  <c r="AB13"/>
  <c r="AC13"/>
  <c r="AC35" s="1"/>
  <c r="AD13"/>
  <c r="AD35" s="1"/>
  <c r="AE13"/>
  <c r="AE35" s="1"/>
  <c r="AF13"/>
  <c r="AF35" s="1"/>
  <c r="AG13"/>
  <c r="AI13"/>
  <c r="AJ13"/>
  <c r="AK13"/>
  <c r="AL13"/>
  <c r="AL35" s="1"/>
  <c r="AM13"/>
  <c r="AM35" s="1"/>
  <c r="AN13"/>
  <c r="AN35" s="1"/>
  <c r="AO13"/>
  <c r="AO35" s="1"/>
  <c r="AP13"/>
  <c r="N15"/>
  <c r="W15"/>
  <c r="Z15"/>
  <c r="AH15"/>
  <c r="AQ15"/>
  <c r="AR15"/>
  <c r="AS15"/>
  <c r="BB15"/>
  <c r="BC15"/>
  <c r="BJ15"/>
  <c r="BK15"/>
  <c r="BR15"/>
  <c r="BW15"/>
  <c r="N16"/>
  <c r="N22" s="1"/>
  <c r="W16"/>
  <c r="Z16"/>
  <c r="AH16"/>
  <c r="AR16" s="1"/>
  <c r="AQ16"/>
  <c r="AS16"/>
  <c r="BB16"/>
  <c r="BC16"/>
  <c r="BJ16"/>
  <c r="BK16"/>
  <c r="BR16"/>
  <c r="BW16"/>
  <c r="N17"/>
  <c r="W17"/>
  <c r="Z17"/>
  <c r="AH17"/>
  <c r="AR17" s="1"/>
  <c r="AQ17"/>
  <c r="AS17"/>
  <c r="BB17"/>
  <c r="BC17"/>
  <c r="BJ17"/>
  <c r="BK17"/>
  <c r="BR17"/>
  <c r="BW17"/>
  <c r="N18"/>
  <c r="W18"/>
  <c r="Z18"/>
  <c r="AH18"/>
  <c r="AQ18"/>
  <c r="AR18"/>
  <c r="AS18"/>
  <c r="BB18"/>
  <c r="BC18"/>
  <c r="BJ18"/>
  <c r="BK18"/>
  <c r="BR18"/>
  <c r="BW18"/>
  <c r="N19"/>
  <c r="W19"/>
  <c r="Z19"/>
  <c r="AH19"/>
  <c r="AQ19"/>
  <c r="AR19"/>
  <c r="AS19"/>
  <c r="BB19"/>
  <c r="BC19"/>
  <c r="BJ19"/>
  <c r="BK19"/>
  <c r="BR19"/>
  <c r="BW19"/>
  <c r="N20"/>
  <c r="W20"/>
  <c r="Z20"/>
  <c r="AH20"/>
  <c r="AQ20"/>
  <c r="AS20"/>
  <c r="BB20"/>
  <c r="BC20"/>
  <c r="BJ20"/>
  <c r="BK20"/>
  <c r="BR20"/>
  <c r="BW20"/>
  <c r="N21"/>
  <c r="W21"/>
  <c r="Z21"/>
  <c r="AH21"/>
  <c r="AQ21"/>
  <c r="AR21"/>
  <c r="AS21"/>
  <c r="BB21"/>
  <c r="BC21"/>
  <c r="BJ21"/>
  <c r="BK21"/>
  <c r="BR21"/>
  <c r="BW21"/>
  <c r="B22"/>
  <c r="E22"/>
  <c r="F22"/>
  <c r="G22"/>
  <c r="H22"/>
  <c r="I22"/>
  <c r="J22"/>
  <c r="K22"/>
  <c r="L22"/>
  <c r="M22"/>
  <c r="O22"/>
  <c r="P22"/>
  <c r="Q22"/>
  <c r="R22"/>
  <c r="S22"/>
  <c r="U22"/>
  <c r="AA22"/>
  <c r="AB22"/>
  <c r="AC22"/>
  <c r="AD22"/>
  <c r="AD34" s="1"/>
  <c r="AE22"/>
  <c r="AF22"/>
  <c r="AG22"/>
  <c r="AI22"/>
  <c r="AJ22"/>
  <c r="AK22"/>
  <c r="AL22"/>
  <c r="AL34" s="1"/>
  <c r="AM22"/>
  <c r="AN22"/>
  <c r="AO22"/>
  <c r="AP22"/>
  <c r="AU22"/>
  <c r="AW22"/>
  <c r="AW34" s="1"/>
  <c r="AY22"/>
  <c r="BA22"/>
  <c r="BE22"/>
  <c r="BG22"/>
  <c r="BI22"/>
  <c r="BI34" s="1"/>
  <c r="BM22"/>
  <c r="BM34" s="1"/>
  <c r="BO22"/>
  <c r="BQ22"/>
  <c r="BS22"/>
  <c r="BT22"/>
  <c r="BU22"/>
  <c r="BV22"/>
  <c r="AA23"/>
  <c r="AH23" s="1"/>
  <c r="AB23"/>
  <c r="AC23"/>
  <c r="AD23"/>
  <c r="AE23"/>
  <c r="AF23"/>
  <c r="AG23"/>
  <c r="AI23"/>
  <c r="AI35" s="1"/>
  <c r="AJ23"/>
  <c r="AQ23" s="1"/>
  <c r="AK23"/>
  <c r="AL23"/>
  <c r="AM23"/>
  <c r="AN23"/>
  <c r="AO23"/>
  <c r="AP23"/>
  <c r="N25"/>
  <c r="W25"/>
  <c r="Z25"/>
  <c r="AH25"/>
  <c r="AR25" s="1"/>
  <c r="AQ25"/>
  <c r="AS25"/>
  <c r="BB25"/>
  <c r="BC25"/>
  <c r="BJ25"/>
  <c r="BK25"/>
  <c r="BR25"/>
  <c r="BW25"/>
  <c r="N26"/>
  <c r="W26"/>
  <c r="Z26"/>
  <c r="AH26"/>
  <c r="AQ26"/>
  <c r="AR26"/>
  <c r="AS26"/>
  <c r="BB26"/>
  <c r="BC26"/>
  <c r="BJ26"/>
  <c r="BK26"/>
  <c r="BR26"/>
  <c r="BW26"/>
  <c r="N27"/>
  <c r="W27"/>
  <c r="Z27"/>
  <c r="AH27"/>
  <c r="AR27" s="1"/>
  <c r="AQ27"/>
  <c r="AS27"/>
  <c r="BB27"/>
  <c r="BB32" s="1"/>
  <c r="BC27"/>
  <c r="BJ27"/>
  <c r="BK27"/>
  <c r="BR27"/>
  <c r="BW27"/>
  <c r="N28"/>
  <c r="W28"/>
  <c r="Z28"/>
  <c r="AH28"/>
  <c r="AQ28"/>
  <c r="AS28"/>
  <c r="BB28"/>
  <c r="BC28"/>
  <c r="BJ28"/>
  <c r="BK28"/>
  <c r="BR28"/>
  <c r="BW28"/>
  <c r="N29"/>
  <c r="W29"/>
  <c r="Z29"/>
  <c r="AH29"/>
  <c r="AQ29"/>
  <c r="AR29"/>
  <c r="AS29"/>
  <c r="BB29"/>
  <c r="BC29"/>
  <c r="BJ29"/>
  <c r="BK29"/>
  <c r="BR29"/>
  <c r="BW29"/>
  <c r="N30"/>
  <c r="W30"/>
  <c r="Z30"/>
  <c r="AH30"/>
  <c r="AR30" s="1"/>
  <c r="AQ30"/>
  <c r="AS30"/>
  <c r="BB30"/>
  <c r="BC30"/>
  <c r="BJ30"/>
  <c r="BK30"/>
  <c r="BR30"/>
  <c r="BW30"/>
  <c r="N31"/>
  <c r="W31"/>
  <c r="Z31"/>
  <c r="AH31"/>
  <c r="AQ31"/>
  <c r="AR31"/>
  <c r="AS31"/>
  <c r="BB31"/>
  <c r="BC31"/>
  <c r="BJ31"/>
  <c r="BK31"/>
  <c r="BR31"/>
  <c r="BW31"/>
  <c r="B32"/>
  <c r="B34" s="1"/>
  <c r="B69" s="1"/>
  <c r="E32"/>
  <c r="E34" s="1"/>
  <c r="E69" s="1"/>
  <c r="F32"/>
  <c r="G32"/>
  <c r="H32"/>
  <c r="I32"/>
  <c r="J32"/>
  <c r="K32"/>
  <c r="L32"/>
  <c r="L34" s="1"/>
  <c r="M32"/>
  <c r="M34" s="1"/>
  <c r="M69" s="1"/>
  <c r="O32"/>
  <c r="P32"/>
  <c r="Q32"/>
  <c r="R32"/>
  <c r="S32"/>
  <c r="U32"/>
  <c r="AA32"/>
  <c r="AA34" s="1"/>
  <c r="AA69" s="1"/>
  <c r="AB32"/>
  <c r="AC32"/>
  <c r="AD32"/>
  <c r="AE32"/>
  <c r="AF32"/>
  <c r="AG32"/>
  <c r="AI32"/>
  <c r="AQ32" s="1"/>
  <c r="AJ32"/>
  <c r="AK32"/>
  <c r="AL32"/>
  <c r="AM32"/>
  <c r="AN32"/>
  <c r="AO32"/>
  <c r="AP32"/>
  <c r="AU32"/>
  <c r="AW32"/>
  <c r="AY32"/>
  <c r="BA32"/>
  <c r="BE32"/>
  <c r="BG32"/>
  <c r="BG34" s="1"/>
  <c r="BI32"/>
  <c r="BM32"/>
  <c r="BO32"/>
  <c r="BQ32"/>
  <c r="BS32"/>
  <c r="BT32"/>
  <c r="BU32"/>
  <c r="BU34" s="1"/>
  <c r="BU69" s="1"/>
  <c r="BV32"/>
  <c r="AA33"/>
  <c r="AB33"/>
  <c r="AC33"/>
  <c r="AD33"/>
  <c r="AE33"/>
  <c r="AF33"/>
  <c r="AG33"/>
  <c r="AG35" s="1"/>
  <c r="AI33"/>
  <c r="AJ33"/>
  <c r="AK33"/>
  <c r="AL33"/>
  <c r="AM33"/>
  <c r="AN33"/>
  <c r="AO33"/>
  <c r="AP33"/>
  <c r="G34"/>
  <c r="H34"/>
  <c r="O34"/>
  <c r="P34"/>
  <c r="P69" s="1"/>
  <c r="X34"/>
  <c r="Y34"/>
  <c r="AB34"/>
  <c r="AC34"/>
  <c r="AI34"/>
  <c r="AI69" s="1"/>
  <c r="AJ34"/>
  <c r="AK34"/>
  <c r="AK69" s="1"/>
  <c r="AU34"/>
  <c r="BV34"/>
  <c r="AK35"/>
  <c r="AP35"/>
  <c r="N38"/>
  <c r="W38"/>
  <c r="Z38"/>
  <c r="AH38"/>
  <c r="AQ38"/>
  <c r="AR38"/>
  <c r="AS38"/>
  <c r="BB38"/>
  <c r="BC38"/>
  <c r="BJ38"/>
  <c r="BK38"/>
  <c r="BR38"/>
  <c r="BW38"/>
  <c r="N39"/>
  <c r="W39"/>
  <c r="Z39"/>
  <c r="AH39"/>
  <c r="AQ39"/>
  <c r="AR39"/>
  <c r="AS39"/>
  <c r="BB39"/>
  <c r="BC39"/>
  <c r="BJ39"/>
  <c r="BK39"/>
  <c r="BR39"/>
  <c r="BW39"/>
  <c r="N40"/>
  <c r="W40"/>
  <c r="Z40"/>
  <c r="AH40"/>
  <c r="AR40" s="1"/>
  <c r="AQ40"/>
  <c r="AS40"/>
  <c r="BB40"/>
  <c r="BB45" s="1"/>
  <c r="BC40"/>
  <c r="BJ40"/>
  <c r="BK40"/>
  <c r="BR40"/>
  <c r="BW40"/>
  <c r="N41"/>
  <c r="W41"/>
  <c r="Z41"/>
  <c r="AH41"/>
  <c r="AQ41"/>
  <c r="AS41"/>
  <c r="BB41"/>
  <c r="BC41"/>
  <c r="BJ41"/>
  <c r="BK41"/>
  <c r="BR41"/>
  <c r="BR45" s="1"/>
  <c r="BR67" s="1"/>
  <c r="BW41"/>
  <c r="N42"/>
  <c r="W42"/>
  <c r="Z42"/>
  <c r="AH42"/>
  <c r="AQ42"/>
  <c r="AR42"/>
  <c r="AS42"/>
  <c r="BB42"/>
  <c r="BC42"/>
  <c r="BJ42"/>
  <c r="BK42"/>
  <c r="BR42"/>
  <c r="BW42"/>
  <c r="N43"/>
  <c r="W43"/>
  <c r="Z43"/>
  <c r="AH43"/>
  <c r="AQ43"/>
  <c r="AR43"/>
  <c r="AS43"/>
  <c r="BB43"/>
  <c r="BC43"/>
  <c r="BJ43"/>
  <c r="BK43"/>
  <c r="BR43"/>
  <c r="BW43"/>
  <c r="N44"/>
  <c r="W44"/>
  <c r="Z44"/>
  <c r="AH44"/>
  <c r="AQ44"/>
  <c r="AS44"/>
  <c r="BB44"/>
  <c r="BC44"/>
  <c r="BJ44"/>
  <c r="BK44"/>
  <c r="BR44"/>
  <c r="BW44"/>
  <c r="B45"/>
  <c r="E45"/>
  <c r="F45"/>
  <c r="G45"/>
  <c r="H45"/>
  <c r="I45"/>
  <c r="J45"/>
  <c r="J67" s="1"/>
  <c r="K45"/>
  <c r="K67" s="1"/>
  <c r="L45"/>
  <c r="M45"/>
  <c r="O45"/>
  <c r="P45"/>
  <c r="Q45"/>
  <c r="R45"/>
  <c r="R67" s="1"/>
  <c r="S45"/>
  <c r="S67" s="1"/>
  <c r="U45"/>
  <c r="U67" s="1"/>
  <c r="AA45"/>
  <c r="AB45"/>
  <c r="AC45"/>
  <c r="AD45"/>
  <c r="AE45"/>
  <c r="AF45"/>
  <c r="AF67" s="1"/>
  <c r="AG45"/>
  <c r="AG67" s="1"/>
  <c r="AH45"/>
  <c r="AI45"/>
  <c r="AJ45"/>
  <c r="AK45"/>
  <c r="AL45"/>
  <c r="AM45"/>
  <c r="AN45"/>
  <c r="AN67" s="1"/>
  <c r="AN69" s="1"/>
  <c r="AO45"/>
  <c r="AO67" s="1"/>
  <c r="AP45"/>
  <c r="AP67" s="1"/>
  <c r="AU45"/>
  <c r="AW45"/>
  <c r="AY45"/>
  <c r="BA45"/>
  <c r="BE45"/>
  <c r="BG45"/>
  <c r="BI45"/>
  <c r="BM45"/>
  <c r="BO45"/>
  <c r="BQ45"/>
  <c r="BQ67" s="1"/>
  <c r="BS45"/>
  <c r="BT45"/>
  <c r="BU45"/>
  <c r="BV45"/>
  <c r="AA46"/>
  <c r="AB46"/>
  <c r="AC46"/>
  <c r="AD46"/>
  <c r="AE46"/>
  <c r="AF46"/>
  <c r="AG46"/>
  <c r="AI46"/>
  <c r="AJ46"/>
  <c r="AK46"/>
  <c r="AK68" s="1"/>
  <c r="AL46"/>
  <c r="AM46"/>
  <c r="AN46"/>
  <c r="AO46"/>
  <c r="AP46"/>
  <c r="N48"/>
  <c r="W48"/>
  <c r="Z48"/>
  <c r="AH48"/>
  <c r="AQ48"/>
  <c r="AS48"/>
  <c r="BB48"/>
  <c r="BC48"/>
  <c r="BJ48"/>
  <c r="BJ55" s="1"/>
  <c r="BK48"/>
  <c r="BR48"/>
  <c r="BW48"/>
  <c r="N49"/>
  <c r="W49"/>
  <c r="Z49"/>
  <c r="AH49"/>
  <c r="AQ49"/>
  <c r="AR49" s="1"/>
  <c r="AS49"/>
  <c r="BB49"/>
  <c r="BC49"/>
  <c r="BJ49"/>
  <c r="BK49"/>
  <c r="BR49"/>
  <c r="BW49"/>
  <c r="N50"/>
  <c r="W50"/>
  <c r="Z50"/>
  <c r="AH50"/>
  <c r="AQ50"/>
  <c r="AS50"/>
  <c r="BB50"/>
  <c r="BC50"/>
  <c r="BJ50"/>
  <c r="BK50"/>
  <c r="BR50"/>
  <c r="BW50"/>
  <c r="N51"/>
  <c r="W51"/>
  <c r="Z51"/>
  <c r="AH51"/>
  <c r="AR51" s="1"/>
  <c r="AQ51"/>
  <c r="AS51"/>
  <c r="BB51"/>
  <c r="BC51"/>
  <c r="BJ51"/>
  <c r="BK51"/>
  <c r="BR51"/>
  <c r="BW51"/>
  <c r="N52"/>
  <c r="W52"/>
  <c r="Z52"/>
  <c r="AH52"/>
  <c r="AQ52"/>
  <c r="AR52"/>
  <c r="AS52"/>
  <c r="BB52"/>
  <c r="BC52"/>
  <c r="BJ52"/>
  <c r="BK52"/>
  <c r="BR52"/>
  <c r="BW52"/>
  <c r="N53"/>
  <c r="W53"/>
  <c r="Z53"/>
  <c r="AH53"/>
  <c r="AR53" s="1"/>
  <c r="AQ53"/>
  <c r="AS53"/>
  <c r="BB53"/>
  <c r="BC53"/>
  <c r="BJ53"/>
  <c r="BK53"/>
  <c r="BR53"/>
  <c r="BW53"/>
  <c r="N54"/>
  <c r="W54"/>
  <c r="Z54"/>
  <c r="AH54"/>
  <c r="AQ54"/>
  <c r="AR54" s="1"/>
  <c r="AS54"/>
  <c r="BB54"/>
  <c r="BC54"/>
  <c r="BJ54"/>
  <c r="BK54"/>
  <c r="BR54"/>
  <c r="BW54"/>
  <c r="B55"/>
  <c r="B67" s="1"/>
  <c r="E55"/>
  <c r="E67" s="1"/>
  <c r="F55"/>
  <c r="G55"/>
  <c r="H55"/>
  <c r="I55"/>
  <c r="J55"/>
  <c r="K55"/>
  <c r="L55"/>
  <c r="L67" s="1"/>
  <c r="M55"/>
  <c r="M67" s="1"/>
  <c r="N55"/>
  <c r="O55"/>
  <c r="P55"/>
  <c r="Q55"/>
  <c r="Q67" s="1"/>
  <c r="R55"/>
  <c r="S55"/>
  <c r="U55"/>
  <c r="AA55"/>
  <c r="AA67" s="1"/>
  <c r="AB55"/>
  <c r="AC55"/>
  <c r="AD55"/>
  <c r="AE55"/>
  <c r="AE67" s="1"/>
  <c r="AF55"/>
  <c r="AG55"/>
  <c r="AH55" s="1"/>
  <c r="AI55"/>
  <c r="AJ55"/>
  <c r="AQ55" s="1"/>
  <c r="AK55"/>
  <c r="AL55"/>
  <c r="AM55"/>
  <c r="AM67" s="1"/>
  <c r="AN55"/>
  <c r="AO55"/>
  <c r="AP55"/>
  <c r="AU55"/>
  <c r="AW55"/>
  <c r="AY55"/>
  <c r="AY67" s="1"/>
  <c r="BA55"/>
  <c r="BB55"/>
  <c r="BE55"/>
  <c r="BG55"/>
  <c r="BI55"/>
  <c r="BM55"/>
  <c r="BO55"/>
  <c r="BO67" s="1"/>
  <c r="BQ55"/>
  <c r="BR55"/>
  <c r="BS55"/>
  <c r="BT55"/>
  <c r="BT67" s="1"/>
  <c r="BU55"/>
  <c r="BV55"/>
  <c r="AA56"/>
  <c r="AB56"/>
  <c r="AB68" s="1"/>
  <c r="AC56"/>
  <c r="AD56"/>
  <c r="AE56"/>
  <c r="AE68" s="1"/>
  <c r="AF56"/>
  <c r="AF68" s="1"/>
  <c r="AG56"/>
  <c r="AI56"/>
  <c r="AJ56"/>
  <c r="AK56"/>
  <c r="AL56"/>
  <c r="AM56"/>
  <c r="AM68" s="1"/>
  <c r="AN56"/>
  <c r="AN68" s="1"/>
  <c r="AO56"/>
  <c r="AP56"/>
  <c r="N58"/>
  <c r="W58"/>
  <c r="Z58"/>
  <c r="AH58"/>
  <c r="AQ58"/>
  <c r="AR58"/>
  <c r="AS58"/>
  <c r="BB58"/>
  <c r="BC58"/>
  <c r="BJ58"/>
  <c r="BK58"/>
  <c r="BR58"/>
  <c r="BW58"/>
  <c r="N59"/>
  <c r="N65" s="1"/>
  <c r="W59"/>
  <c r="Z59"/>
  <c r="AH59"/>
  <c r="AR59" s="1"/>
  <c r="AQ59"/>
  <c r="AS59"/>
  <c r="BB59"/>
  <c r="BC59"/>
  <c r="BJ59"/>
  <c r="BJ65" s="1"/>
  <c r="BK59"/>
  <c r="BR59"/>
  <c r="BW59"/>
  <c r="N60"/>
  <c r="W60"/>
  <c r="Z60"/>
  <c r="AH60"/>
  <c r="AQ60"/>
  <c r="AS60"/>
  <c r="BB60"/>
  <c r="BC60"/>
  <c r="BJ60"/>
  <c r="BK60"/>
  <c r="BR60"/>
  <c r="BW60"/>
  <c r="N61"/>
  <c r="W61"/>
  <c r="Z61"/>
  <c r="AH61"/>
  <c r="AQ61"/>
  <c r="AR61"/>
  <c r="AS61"/>
  <c r="BB61"/>
  <c r="BB65" s="1"/>
  <c r="BC61"/>
  <c r="BJ61"/>
  <c r="BK61"/>
  <c r="BR61"/>
  <c r="BW61"/>
  <c r="N62"/>
  <c r="W62"/>
  <c r="Z62"/>
  <c r="AH62"/>
  <c r="AQ62"/>
  <c r="AR62"/>
  <c r="AS62"/>
  <c r="BB62"/>
  <c r="BC62"/>
  <c r="BJ62"/>
  <c r="BK62"/>
  <c r="BR62"/>
  <c r="BW62"/>
  <c r="N63"/>
  <c r="W63"/>
  <c r="Z63"/>
  <c r="AH63"/>
  <c r="AQ63"/>
  <c r="AR63"/>
  <c r="AS63"/>
  <c r="BB63"/>
  <c r="BC63"/>
  <c r="BJ63"/>
  <c r="BK63"/>
  <c r="BR63"/>
  <c r="BW63"/>
  <c r="N64"/>
  <c r="W64"/>
  <c r="Z64"/>
  <c r="AH64"/>
  <c r="AQ64"/>
  <c r="AS64"/>
  <c r="BB64"/>
  <c r="BC64"/>
  <c r="BJ64"/>
  <c r="BK64"/>
  <c r="BR64"/>
  <c r="BW64"/>
  <c r="B65"/>
  <c r="E65"/>
  <c r="F65"/>
  <c r="G65"/>
  <c r="H65"/>
  <c r="I65"/>
  <c r="J65"/>
  <c r="K65"/>
  <c r="L65"/>
  <c r="M65"/>
  <c r="O65"/>
  <c r="O67" s="1"/>
  <c r="P65"/>
  <c r="Q65"/>
  <c r="R65"/>
  <c r="S65"/>
  <c r="U65"/>
  <c r="AA65"/>
  <c r="AB65"/>
  <c r="AC65"/>
  <c r="AC67" s="1"/>
  <c r="AD65"/>
  <c r="AE65"/>
  <c r="AF65"/>
  <c r="AG65"/>
  <c r="AI65"/>
  <c r="AJ65"/>
  <c r="AK65"/>
  <c r="AK67" s="1"/>
  <c r="AL65"/>
  <c r="AM65"/>
  <c r="AN65"/>
  <c r="AO65"/>
  <c r="AP65"/>
  <c r="AU65"/>
  <c r="AW65"/>
  <c r="AY65"/>
  <c r="BA65"/>
  <c r="BE65"/>
  <c r="BG65"/>
  <c r="BI65"/>
  <c r="BM65"/>
  <c r="BO65"/>
  <c r="BQ65"/>
  <c r="BR65"/>
  <c r="BS65"/>
  <c r="BT65"/>
  <c r="BU65"/>
  <c r="BV65"/>
  <c r="AA66"/>
  <c r="AB66"/>
  <c r="AC66"/>
  <c r="AD66"/>
  <c r="AH66" s="1"/>
  <c r="AE66"/>
  <c r="AF66"/>
  <c r="AG66"/>
  <c r="AI66"/>
  <c r="AJ66"/>
  <c r="AK66"/>
  <c r="AL66"/>
  <c r="AM66"/>
  <c r="AN66"/>
  <c r="AO66"/>
  <c r="AP66"/>
  <c r="G67"/>
  <c r="G69" s="1"/>
  <c r="H67"/>
  <c r="I67"/>
  <c r="P67"/>
  <c r="X67"/>
  <c r="Y67"/>
  <c r="AD67"/>
  <c r="AI67"/>
  <c r="AL67"/>
  <c r="AL69" s="1"/>
  <c r="AW67"/>
  <c r="BA67"/>
  <c r="BE67"/>
  <c r="BG67"/>
  <c r="BI67"/>
  <c r="BM67"/>
  <c r="BU67"/>
  <c r="BV67"/>
  <c r="BV69" s="1"/>
  <c r="AA68"/>
  <c r="AG68"/>
  <c r="AI68"/>
  <c r="AJ68"/>
  <c r="AO68"/>
  <c r="AP68"/>
  <c r="H69"/>
  <c r="L69"/>
  <c r="O69"/>
  <c r="AC69"/>
  <c r="AD69"/>
  <c r="AW69"/>
  <c r="BM69"/>
  <c r="BQ69"/>
  <c r="N5" i="1"/>
  <c r="W5"/>
  <c r="Z5"/>
  <c r="AH5"/>
  <c r="AQ5"/>
  <c r="AR5"/>
  <c r="AS5"/>
  <c r="BB5"/>
  <c r="BC5"/>
  <c r="BJ5"/>
  <c r="BK5"/>
  <c r="BR5"/>
  <c r="BW5"/>
  <c r="N6"/>
  <c r="N12" s="1"/>
  <c r="W6"/>
  <c r="Z6"/>
  <c r="AH6"/>
  <c r="AQ6"/>
  <c r="AR6"/>
  <c r="AS6"/>
  <c r="BB6"/>
  <c r="BC6"/>
  <c r="BJ6"/>
  <c r="BK6"/>
  <c r="BR6"/>
  <c r="BW6"/>
  <c r="N7"/>
  <c r="W7"/>
  <c r="Z7"/>
  <c r="AH7"/>
  <c r="AR7" s="1"/>
  <c r="AQ7"/>
  <c r="AS7"/>
  <c r="BB7"/>
  <c r="BC7"/>
  <c r="BJ7"/>
  <c r="BK7"/>
  <c r="BR7"/>
  <c r="BR12" s="1"/>
  <c r="BW7"/>
  <c r="N8"/>
  <c r="W8"/>
  <c r="Z8"/>
  <c r="AH8"/>
  <c r="AR8" s="1"/>
  <c r="AQ8"/>
  <c r="AS8"/>
  <c r="BB8"/>
  <c r="BC8"/>
  <c r="BJ8"/>
  <c r="BK8"/>
  <c r="BR8"/>
  <c r="BW8"/>
  <c r="N9"/>
  <c r="W9"/>
  <c r="Z9"/>
  <c r="AH9"/>
  <c r="AR9" s="1"/>
  <c r="AQ9"/>
  <c r="AS9"/>
  <c r="BB9"/>
  <c r="BC9"/>
  <c r="BJ9"/>
  <c r="BK9"/>
  <c r="BR9"/>
  <c r="BW9"/>
  <c r="N10"/>
  <c r="W10"/>
  <c r="Z10"/>
  <c r="AH10"/>
  <c r="AQ10"/>
  <c r="AS10"/>
  <c r="BB10"/>
  <c r="BC10"/>
  <c r="BJ10"/>
  <c r="BK10"/>
  <c r="BR10"/>
  <c r="BW10"/>
  <c r="N11"/>
  <c r="W11"/>
  <c r="Z11"/>
  <c r="AH11"/>
  <c r="AR11" s="1"/>
  <c r="AQ11"/>
  <c r="AS11"/>
  <c r="BB11"/>
  <c r="BC11"/>
  <c r="BJ11"/>
  <c r="BK11"/>
  <c r="BR11"/>
  <c r="BW11"/>
  <c r="B12"/>
  <c r="E12"/>
  <c r="F12"/>
  <c r="G12"/>
  <c r="H12"/>
  <c r="H34" s="1"/>
  <c r="I12"/>
  <c r="I34" s="1"/>
  <c r="J12"/>
  <c r="K12"/>
  <c r="K34" s="1"/>
  <c r="L12"/>
  <c r="M12"/>
  <c r="O12"/>
  <c r="P12"/>
  <c r="P34" s="1"/>
  <c r="Q12"/>
  <c r="R12"/>
  <c r="S12"/>
  <c r="U12"/>
  <c r="AA12"/>
  <c r="AB12"/>
  <c r="AC12"/>
  <c r="AD12"/>
  <c r="AD34" s="1"/>
  <c r="AE12"/>
  <c r="AF12"/>
  <c r="AG12"/>
  <c r="AI12"/>
  <c r="AJ12"/>
  <c r="AK12"/>
  <c r="AL12"/>
  <c r="AM12"/>
  <c r="AM34" s="1"/>
  <c r="AN12"/>
  <c r="AN34" s="1"/>
  <c r="AO12"/>
  <c r="AP12"/>
  <c r="AU12"/>
  <c r="AW12"/>
  <c r="AY12"/>
  <c r="BA12"/>
  <c r="BB12"/>
  <c r="BE12"/>
  <c r="BG12"/>
  <c r="BI12"/>
  <c r="BM12"/>
  <c r="BO12"/>
  <c r="BQ12"/>
  <c r="BS12"/>
  <c r="BT12"/>
  <c r="BU12"/>
  <c r="BV12"/>
  <c r="AA13"/>
  <c r="AB13"/>
  <c r="AB35" s="1"/>
  <c r="AC13"/>
  <c r="AD13"/>
  <c r="AE13"/>
  <c r="AF13"/>
  <c r="AG13"/>
  <c r="AI13"/>
  <c r="AJ13"/>
  <c r="AQ13" s="1"/>
  <c r="AK13"/>
  <c r="AL13"/>
  <c r="AM13"/>
  <c r="AN13"/>
  <c r="AO13"/>
  <c r="AP13"/>
  <c r="N15"/>
  <c r="W15"/>
  <c r="Z15"/>
  <c r="AH15"/>
  <c r="AQ15"/>
  <c r="AR15"/>
  <c r="AS15"/>
  <c r="BB15"/>
  <c r="BC15"/>
  <c r="BJ15"/>
  <c r="BK15"/>
  <c r="BR15"/>
  <c r="BW15"/>
  <c r="N16"/>
  <c r="W16"/>
  <c r="Z16"/>
  <c r="AH16"/>
  <c r="AQ16"/>
  <c r="AR16"/>
  <c r="AS16"/>
  <c r="BB16"/>
  <c r="BC16"/>
  <c r="BJ16"/>
  <c r="BK16"/>
  <c r="BR16"/>
  <c r="BW16"/>
  <c r="N17"/>
  <c r="N22" s="1"/>
  <c r="W17"/>
  <c r="Z17"/>
  <c r="AH17"/>
  <c r="AR17" s="1"/>
  <c r="AQ17"/>
  <c r="AS17"/>
  <c r="BB17"/>
  <c r="BC17"/>
  <c r="BJ17"/>
  <c r="BK17"/>
  <c r="BR17"/>
  <c r="BW17"/>
  <c r="N18"/>
  <c r="W18"/>
  <c r="Z18"/>
  <c r="AH18"/>
  <c r="AR18" s="1"/>
  <c r="AQ18"/>
  <c r="AS18"/>
  <c r="BB18"/>
  <c r="BC18"/>
  <c r="BJ18"/>
  <c r="BK18"/>
  <c r="BR18"/>
  <c r="BW18"/>
  <c r="N19"/>
  <c r="W19"/>
  <c r="Z19"/>
  <c r="AH19"/>
  <c r="AQ19"/>
  <c r="AR19"/>
  <c r="AS19"/>
  <c r="BB19"/>
  <c r="BC19"/>
  <c r="BJ19"/>
  <c r="BK19"/>
  <c r="BR19"/>
  <c r="BW19"/>
  <c r="N20"/>
  <c r="W20"/>
  <c r="Z20"/>
  <c r="AH20"/>
  <c r="AR20" s="1"/>
  <c r="AQ20"/>
  <c r="AS20"/>
  <c r="BB20"/>
  <c r="BC20"/>
  <c r="BJ20"/>
  <c r="BK20"/>
  <c r="BR20"/>
  <c r="BW20"/>
  <c r="N21"/>
  <c r="W21"/>
  <c r="Z21"/>
  <c r="AH21"/>
  <c r="AQ21"/>
  <c r="AS21"/>
  <c r="BB21"/>
  <c r="BC21"/>
  <c r="BJ21"/>
  <c r="BK21"/>
  <c r="BR21"/>
  <c r="BW21"/>
  <c r="B22"/>
  <c r="E22"/>
  <c r="F22"/>
  <c r="F34" s="1"/>
  <c r="F69" s="1"/>
  <c r="G22"/>
  <c r="H22"/>
  <c r="I22"/>
  <c r="J22"/>
  <c r="K22"/>
  <c r="L22"/>
  <c r="M22"/>
  <c r="O22"/>
  <c r="P22"/>
  <c r="Q22"/>
  <c r="R22"/>
  <c r="S22"/>
  <c r="U22"/>
  <c r="AA22"/>
  <c r="AB22"/>
  <c r="AC22"/>
  <c r="AD22"/>
  <c r="AE22"/>
  <c r="AF22"/>
  <c r="AG22"/>
  <c r="AI22"/>
  <c r="AI34" s="1"/>
  <c r="AJ22"/>
  <c r="AK22"/>
  <c r="AL22"/>
  <c r="AM22"/>
  <c r="AN22"/>
  <c r="AO22"/>
  <c r="AP22"/>
  <c r="AU22"/>
  <c r="AW22"/>
  <c r="AY22"/>
  <c r="AY34" s="1"/>
  <c r="BA22"/>
  <c r="BE22"/>
  <c r="BG22"/>
  <c r="BG34" s="1"/>
  <c r="BI22"/>
  <c r="BM22"/>
  <c r="BO22"/>
  <c r="BO34" s="1"/>
  <c r="BQ22"/>
  <c r="BR22"/>
  <c r="BS22"/>
  <c r="BT22"/>
  <c r="BT34" s="1"/>
  <c r="BU22"/>
  <c r="BV22"/>
  <c r="AA23"/>
  <c r="AB23"/>
  <c r="AC23"/>
  <c r="AD23"/>
  <c r="AE23"/>
  <c r="AF23"/>
  <c r="AF35" s="1"/>
  <c r="AG23"/>
  <c r="AI23"/>
  <c r="AJ23"/>
  <c r="AK23"/>
  <c r="AL23"/>
  <c r="AM23"/>
  <c r="AN23"/>
  <c r="AN35" s="1"/>
  <c r="AO23"/>
  <c r="AP23"/>
  <c r="N25"/>
  <c r="W25"/>
  <c r="Z25"/>
  <c r="AH25"/>
  <c r="AQ25"/>
  <c r="AR25"/>
  <c r="AS25"/>
  <c r="BB25"/>
  <c r="BC25"/>
  <c r="BJ25"/>
  <c r="BJ32" s="1"/>
  <c r="BK25"/>
  <c r="BR25"/>
  <c r="BW25"/>
  <c r="N26"/>
  <c r="W26"/>
  <c r="Z26"/>
  <c r="AH26"/>
  <c r="AQ26"/>
  <c r="AR26"/>
  <c r="AS26"/>
  <c r="BB26"/>
  <c r="BC26"/>
  <c r="BJ26"/>
  <c r="BK26"/>
  <c r="BR26"/>
  <c r="BW26"/>
  <c r="N27"/>
  <c r="W27"/>
  <c r="Z27"/>
  <c r="AH27"/>
  <c r="AQ27"/>
  <c r="AR27"/>
  <c r="AS27"/>
  <c r="BB27"/>
  <c r="BC27"/>
  <c r="BJ27"/>
  <c r="BK27"/>
  <c r="BR27"/>
  <c r="BW27"/>
  <c r="N28"/>
  <c r="W28"/>
  <c r="Z28"/>
  <c r="AH28"/>
  <c r="AR28" s="1"/>
  <c r="AQ28"/>
  <c r="AS28"/>
  <c r="BB28"/>
  <c r="BC28"/>
  <c r="BJ28"/>
  <c r="BK28"/>
  <c r="BR28"/>
  <c r="BW28"/>
  <c r="N29"/>
  <c r="W29"/>
  <c r="Z29"/>
  <c r="AH29"/>
  <c r="AQ29"/>
  <c r="AR29"/>
  <c r="AS29"/>
  <c r="BB29"/>
  <c r="BC29"/>
  <c r="BJ29"/>
  <c r="BK29"/>
  <c r="BR29"/>
  <c r="BW29"/>
  <c r="N30"/>
  <c r="W30"/>
  <c r="Z30"/>
  <c r="AH30"/>
  <c r="AR30" s="1"/>
  <c r="AQ30"/>
  <c r="AS30"/>
  <c r="BB30"/>
  <c r="BC30"/>
  <c r="BJ30"/>
  <c r="BK30"/>
  <c r="BR30"/>
  <c r="BW30"/>
  <c r="N31"/>
  <c r="W31"/>
  <c r="Z31"/>
  <c r="AH31"/>
  <c r="AQ31"/>
  <c r="AS31"/>
  <c r="BB31"/>
  <c r="BC31"/>
  <c r="BJ31"/>
  <c r="BK31"/>
  <c r="BR31"/>
  <c r="BW31"/>
  <c r="B32"/>
  <c r="E32"/>
  <c r="F32"/>
  <c r="G32"/>
  <c r="H32"/>
  <c r="I32"/>
  <c r="J32"/>
  <c r="K32"/>
  <c r="L32"/>
  <c r="M32"/>
  <c r="N32"/>
  <c r="O32"/>
  <c r="P32"/>
  <c r="Q32"/>
  <c r="R32"/>
  <c r="S32"/>
  <c r="S34" s="1"/>
  <c r="S69" s="1"/>
  <c r="U32"/>
  <c r="AA32"/>
  <c r="AB32"/>
  <c r="AC32"/>
  <c r="AD32"/>
  <c r="AE32"/>
  <c r="AF32"/>
  <c r="AG32"/>
  <c r="AI32"/>
  <c r="AJ32"/>
  <c r="AK32"/>
  <c r="AL32"/>
  <c r="AM32"/>
  <c r="AN32"/>
  <c r="AO32"/>
  <c r="AP32"/>
  <c r="AU32"/>
  <c r="AW32"/>
  <c r="AY32"/>
  <c r="BA32"/>
  <c r="BE32"/>
  <c r="BG32"/>
  <c r="BI32"/>
  <c r="BM32"/>
  <c r="BO32"/>
  <c r="BQ32"/>
  <c r="BS32"/>
  <c r="BT32"/>
  <c r="BU32"/>
  <c r="BV32"/>
  <c r="AA33"/>
  <c r="AB33"/>
  <c r="AC33"/>
  <c r="AD33"/>
  <c r="AE33"/>
  <c r="AF33"/>
  <c r="AG33"/>
  <c r="AI33"/>
  <c r="AJ33"/>
  <c r="AK33"/>
  <c r="AL33"/>
  <c r="AM33"/>
  <c r="AN33"/>
  <c r="AO33"/>
  <c r="AP33"/>
  <c r="B34"/>
  <c r="E34"/>
  <c r="E69" s="1"/>
  <c r="G34"/>
  <c r="L34"/>
  <c r="M34"/>
  <c r="M69" s="1"/>
  <c r="O34"/>
  <c r="Q34"/>
  <c r="Q69" s="1"/>
  <c r="U34"/>
  <c r="X34"/>
  <c r="Y34"/>
  <c r="AC34"/>
  <c r="AE34"/>
  <c r="AE69" s="1"/>
  <c r="AF34"/>
  <c r="AG34"/>
  <c r="AG69" s="1"/>
  <c r="AK34"/>
  <c r="AO34"/>
  <c r="AP34"/>
  <c r="AU34"/>
  <c r="BE34"/>
  <c r="BQ34"/>
  <c r="BS34"/>
  <c r="BV34"/>
  <c r="AE35"/>
  <c r="AJ35"/>
  <c r="AK35"/>
  <c r="AM35"/>
  <c r="AP35"/>
  <c r="N38"/>
  <c r="W38"/>
  <c r="Z38"/>
  <c r="AH38"/>
  <c r="AR38" s="1"/>
  <c r="AQ38"/>
  <c r="AS38"/>
  <c r="BB38"/>
  <c r="BC38"/>
  <c r="BJ38"/>
  <c r="BK38"/>
  <c r="BR38"/>
  <c r="BW38"/>
  <c r="N39"/>
  <c r="W39"/>
  <c r="Z39"/>
  <c r="AH39"/>
  <c r="AQ39"/>
  <c r="AR39"/>
  <c r="AS39"/>
  <c r="BB39"/>
  <c r="BC39"/>
  <c r="BJ39"/>
  <c r="BK39"/>
  <c r="BR39"/>
  <c r="BW39"/>
  <c r="N40"/>
  <c r="W40"/>
  <c r="Z40"/>
  <c r="AH40"/>
  <c r="AR40" s="1"/>
  <c r="AQ40"/>
  <c r="AS40"/>
  <c r="BB40"/>
  <c r="BC40"/>
  <c r="BJ40"/>
  <c r="BJ45" s="1"/>
  <c r="BK40"/>
  <c r="BR40"/>
  <c r="BW40"/>
  <c r="N41"/>
  <c r="W41"/>
  <c r="Z41"/>
  <c r="AH41"/>
  <c r="AQ41"/>
  <c r="AS41"/>
  <c r="BB41"/>
  <c r="BC41"/>
  <c r="BJ41"/>
  <c r="BK41"/>
  <c r="BR41"/>
  <c r="BW41"/>
  <c r="N42"/>
  <c r="W42"/>
  <c r="Z42"/>
  <c r="AH42"/>
  <c r="AQ42"/>
  <c r="AR42"/>
  <c r="AS42"/>
  <c r="BB42"/>
  <c r="BC42"/>
  <c r="BJ42"/>
  <c r="BK42"/>
  <c r="BR42"/>
  <c r="BW42"/>
  <c r="N43"/>
  <c r="W43"/>
  <c r="Z43"/>
  <c r="AH43"/>
  <c r="AQ43"/>
  <c r="AR43"/>
  <c r="AS43"/>
  <c r="BB43"/>
  <c r="BC43"/>
  <c r="BJ43"/>
  <c r="BK43"/>
  <c r="BR43"/>
  <c r="BW43"/>
  <c r="N44"/>
  <c r="W44"/>
  <c r="Z44"/>
  <c r="AH44"/>
  <c r="AQ44"/>
  <c r="AR44"/>
  <c r="AS44"/>
  <c r="BB44"/>
  <c r="BC44"/>
  <c r="BJ44"/>
  <c r="BK44"/>
  <c r="BR44"/>
  <c r="BW44"/>
  <c r="B45"/>
  <c r="B67" s="1"/>
  <c r="E45"/>
  <c r="F45"/>
  <c r="G45"/>
  <c r="H45"/>
  <c r="I45"/>
  <c r="J45"/>
  <c r="K45"/>
  <c r="L45"/>
  <c r="L67" s="1"/>
  <c r="M45"/>
  <c r="O45"/>
  <c r="P45"/>
  <c r="Q45"/>
  <c r="R45"/>
  <c r="S45"/>
  <c r="U45"/>
  <c r="AA45"/>
  <c r="AB45"/>
  <c r="AC45"/>
  <c r="AD45"/>
  <c r="AE45"/>
  <c r="AE67" s="1"/>
  <c r="AF45"/>
  <c r="AG45"/>
  <c r="AI45"/>
  <c r="AJ45"/>
  <c r="AK45"/>
  <c r="AL45"/>
  <c r="AM45"/>
  <c r="AM67" s="1"/>
  <c r="AN45"/>
  <c r="AO45"/>
  <c r="AP45"/>
  <c r="AU45"/>
  <c r="AW45"/>
  <c r="AY45"/>
  <c r="BA45"/>
  <c r="BB45"/>
  <c r="BE45"/>
  <c r="BG45"/>
  <c r="BI45"/>
  <c r="BM45"/>
  <c r="BO45"/>
  <c r="BO67" s="1"/>
  <c r="BQ45"/>
  <c r="BR45"/>
  <c r="BS45"/>
  <c r="BT45"/>
  <c r="BU45"/>
  <c r="BV45"/>
  <c r="AA46"/>
  <c r="AB46"/>
  <c r="AC46"/>
  <c r="AD46"/>
  <c r="AE46"/>
  <c r="AF46"/>
  <c r="AG46"/>
  <c r="AI46"/>
  <c r="AJ46"/>
  <c r="AK46"/>
  <c r="AK68" s="1"/>
  <c r="AL46"/>
  <c r="AM46"/>
  <c r="AN46"/>
  <c r="AO46"/>
  <c r="AP46"/>
  <c r="N48"/>
  <c r="W48"/>
  <c r="Z48"/>
  <c r="AH48"/>
  <c r="AR48" s="1"/>
  <c r="AQ48"/>
  <c r="AS48"/>
  <c r="BB48"/>
  <c r="BC48"/>
  <c r="BJ48"/>
  <c r="BK48"/>
  <c r="BR48"/>
  <c r="BR55" s="1"/>
  <c r="BW48"/>
  <c r="N49"/>
  <c r="W49"/>
  <c r="Z49"/>
  <c r="AH49"/>
  <c r="AQ49"/>
  <c r="AR49"/>
  <c r="AS49"/>
  <c r="BB49"/>
  <c r="BC49"/>
  <c r="BJ49"/>
  <c r="BK49"/>
  <c r="BR49"/>
  <c r="BW49"/>
  <c r="N50"/>
  <c r="W50"/>
  <c r="Z50"/>
  <c r="AH50"/>
  <c r="AQ50"/>
  <c r="AS50"/>
  <c r="BB50"/>
  <c r="BB55" s="1"/>
  <c r="BC50"/>
  <c r="BJ50"/>
  <c r="BJ55" s="1"/>
  <c r="BK50"/>
  <c r="BR50"/>
  <c r="BW50"/>
  <c r="N51"/>
  <c r="W51"/>
  <c r="Z51"/>
  <c r="AH51"/>
  <c r="AQ51"/>
  <c r="AS51"/>
  <c r="BB51"/>
  <c r="BC51"/>
  <c r="BJ51"/>
  <c r="BK51"/>
  <c r="BR51"/>
  <c r="BW51"/>
  <c r="N52"/>
  <c r="W52"/>
  <c r="Z52"/>
  <c r="AH52"/>
  <c r="AQ52"/>
  <c r="AR52" s="1"/>
  <c r="AS52"/>
  <c r="BB52"/>
  <c r="BC52"/>
  <c r="BJ52"/>
  <c r="BK52"/>
  <c r="BR52"/>
  <c r="BW52"/>
  <c r="N53"/>
  <c r="W53"/>
  <c r="Z53"/>
  <c r="AH53"/>
  <c r="AQ53"/>
  <c r="AR53"/>
  <c r="AS53"/>
  <c r="BB53"/>
  <c r="BC53"/>
  <c r="BJ53"/>
  <c r="BK53"/>
  <c r="BR53"/>
  <c r="BW53"/>
  <c r="N54"/>
  <c r="W54"/>
  <c r="Z54"/>
  <c r="AH54"/>
  <c r="AQ54"/>
  <c r="AR54"/>
  <c r="AS54"/>
  <c r="BB54"/>
  <c r="BC54"/>
  <c r="BJ54"/>
  <c r="BK54"/>
  <c r="BR54"/>
  <c r="BW54"/>
  <c r="B55"/>
  <c r="E55"/>
  <c r="F55"/>
  <c r="G55"/>
  <c r="G67" s="1"/>
  <c r="G69" s="1"/>
  <c r="H55"/>
  <c r="I55"/>
  <c r="J55"/>
  <c r="K55"/>
  <c r="L55"/>
  <c r="M55"/>
  <c r="O55"/>
  <c r="O67" s="1"/>
  <c r="O69" s="1"/>
  <c r="P55"/>
  <c r="Q55"/>
  <c r="R55"/>
  <c r="S55"/>
  <c r="U55"/>
  <c r="AA55"/>
  <c r="AB55"/>
  <c r="AC55"/>
  <c r="AH55" s="1"/>
  <c r="AD55"/>
  <c r="AE55"/>
  <c r="AF55"/>
  <c r="AG55"/>
  <c r="AI55"/>
  <c r="AJ55"/>
  <c r="AK55"/>
  <c r="AL55"/>
  <c r="AM55"/>
  <c r="AN55"/>
  <c r="AO55"/>
  <c r="AP55"/>
  <c r="AU55"/>
  <c r="AU67" s="1"/>
  <c r="AU69" s="1"/>
  <c r="AW55"/>
  <c r="AY55"/>
  <c r="BA55"/>
  <c r="BE55"/>
  <c r="BG55"/>
  <c r="BI55"/>
  <c r="BM55"/>
  <c r="BO55"/>
  <c r="BQ55"/>
  <c r="BS55"/>
  <c r="BT55"/>
  <c r="BU55"/>
  <c r="BV55"/>
  <c r="AA56"/>
  <c r="AB56"/>
  <c r="AH56" s="1"/>
  <c r="AC56"/>
  <c r="AD56"/>
  <c r="AE56"/>
  <c r="AF56"/>
  <c r="AG56"/>
  <c r="AI56"/>
  <c r="AJ56"/>
  <c r="AK56"/>
  <c r="AL56"/>
  <c r="AM56"/>
  <c r="AN56"/>
  <c r="AO56"/>
  <c r="AP56"/>
  <c r="N58"/>
  <c r="W58"/>
  <c r="Z58"/>
  <c r="AH58"/>
  <c r="AR58" s="1"/>
  <c r="AQ58"/>
  <c r="AS58"/>
  <c r="BB58"/>
  <c r="BC58"/>
  <c r="BJ58"/>
  <c r="BK58"/>
  <c r="BR58"/>
  <c r="BW58"/>
  <c r="N59"/>
  <c r="W59"/>
  <c r="Z59"/>
  <c r="AH59"/>
  <c r="AQ59"/>
  <c r="AR59"/>
  <c r="AS59"/>
  <c r="BB59"/>
  <c r="BC59"/>
  <c r="BJ59"/>
  <c r="BK59"/>
  <c r="BR59"/>
  <c r="BW59"/>
  <c r="N60"/>
  <c r="W60"/>
  <c r="Z60"/>
  <c r="AH60"/>
  <c r="AQ60"/>
  <c r="AS60"/>
  <c r="BB60"/>
  <c r="BC60"/>
  <c r="BJ60"/>
  <c r="BK60"/>
  <c r="BR60"/>
  <c r="BW60"/>
  <c r="N61"/>
  <c r="W61"/>
  <c r="Z61"/>
  <c r="AH61"/>
  <c r="AQ61"/>
  <c r="AS61"/>
  <c r="BB61"/>
  <c r="BC61"/>
  <c r="BJ61"/>
  <c r="BK61"/>
  <c r="BR61"/>
  <c r="BW61"/>
  <c r="N62"/>
  <c r="W62"/>
  <c r="Z62"/>
  <c r="AH62"/>
  <c r="AQ62"/>
  <c r="AR62"/>
  <c r="AS62"/>
  <c r="BB62"/>
  <c r="BC62"/>
  <c r="BJ62"/>
  <c r="BK62"/>
  <c r="BR62"/>
  <c r="BW62"/>
  <c r="N63"/>
  <c r="W63"/>
  <c r="Z63"/>
  <c r="AH63"/>
  <c r="AQ63"/>
  <c r="AR63"/>
  <c r="AS63"/>
  <c r="BB63"/>
  <c r="BC63"/>
  <c r="BJ63"/>
  <c r="BK63"/>
  <c r="BR63"/>
  <c r="BW63"/>
  <c r="N64"/>
  <c r="W64"/>
  <c r="Z64"/>
  <c r="AH64"/>
  <c r="AQ64"/>
  <c r="AR64" s="1"/>
  <c r="AS64"/>
  <c r="BB64"/>
  <c r="BC64"/>
  <c r="BJ64"/>
  <c r="BK64"/>
  <c r="BR64"/>
  <c r="BW64"/>
  <c r="B65"/>
  <c r="E65"/>
  <c r="F65"/>
  <c r="G65"/>
  <c r="H65"/>
  <c r="I65"/>
  <c r="J65"/>
  <c r="J67" s="1"/>
  <c r="K65"/>
  <c r="L65"/>
  <c r="M65"/>
  <c r="O65"/>
  <c r="P65"/>
  <c r="Q65"/>
  <c r="R65"/>
  <c r="S65"/>
  <c r="S67" s="1"/>
  <c r="U65"/>
  <c r="AA65"/>
  <c r="AB65"/>
  <c r="AC65"/>
  <c r="AD65"/>
  <c r="AE65"/>
  <c r="AF65"/>
  <c r="AH65" s="1"/>
  <c r="AG65"/>
  <c r="AG67" s="1"/>
  <c r="AI65"/>
  <c r="AJ65"/>
  <c r="AK65"/>
  <c r="AL65"/>
  <c r="AM65"/>
  <c r="AN65"/>
  <c r="AO65"/>
  <c r="AO67" s="1"/>
  <c r="AP65"/>
  <c r="AU65"/>
  <c r="AW65"/>
  <c r="AY65"/>
  <c r="BA65"/>
  <c r="BB65"/>
  <c r="BE65"/>
  <c r="BG65"/>
  <c r="BI65"/>
  <c r="BM65"/>
  <c r="BM67" s="1"/>
  <c r="BO65"/>
  <c r="BQ65"/>
  <c r="BR65"/>
  <c r="BS65"/>
  <c r="BS67" s="1"/>
  <c r="BT65"/>
  <c r="BU65"/>
  <c r="BU67" s="1"/>
  <c r="BV65"/>
  <c r="AA66"/>
  <c r="AB66"/>
  <c r="AC66"/>
  <c r="AD66"/>
  <c r="AE66"/>
  <c r="AE68" s="1"/>
  <c r="AF66"/>
  <c r="AG66"/>
  <c r="AI66"/>
  <c r="AI68" s="1"/>
  <c r="AJ66"/>
  <c r="AK66"/>
  <c r="AL66"/>
  <c r="AM66"/>
  <c r="AM68" s="1"/>
  <c r="AN66"/>
  <c r="AN68" s="1"/>
  <c r="AO66"/>
  <c r="AP66"/>
  <c r="E67"/>
  <c r="F67"/>
  <c r="H67"/>
  <c r="I67"/>
  <c r="M67"/>
  <c r="P67"/>
  <c r="Q67"/>
  <c r="X67"/>
  <c r="X69" s="1"/>
  <c r="Y67"/>
  <c r="Y69" s="1"/>
  <c r="AA67"/>
  <c r="AB67"/>
  <c r="AD67"/>
  <c r="AI67"/>
  <c r="AI69" s="1"/>
  <c r="AJ67"/>
  <c r="AK67"/>
  <c r="AK69" s="1"/>
  <c r="AL67"/>
  <c r="AP67"/>
  <c r="AW67"/>
  <c r="BE67"/>
  <c r="BE69" s="1"/>
  <c r="BG67"/>
  <c r="BG69" s="1"/>
  <c r="BI67"/>
  <c r="BT67"/>
  <c r="BV67"/>
  <c r="AF68"/>
  <c r="AG68"/>
  <c r="AO68"/>
  <c r="AP68"/>
  <c r="H69"/>
  <c r="I69"/>
  <c r="P69"/>
  <c r="AD69"/>
  <c r="BT69"/>
  <c r="BV69"/>
  <c r="BJ67" l="1"/>
  <c r="N34"/>
  <c r="AY69"/>
  <c r="AH46"/>
  <c r="AB68"/>
  <c r="BS69"/>
  <c r="AR65" i="2"/>
  <c r="BJ32"/>
  <c r="N69" i="5"/>
  <c r="R67" i="1"/>
  <c r="AD68"/>
  <c r="AH45"/>
  <c r="AH67" s="1"/>
  <c r="AP69"/>
  <c r="BB32"/>
  <c r="BA34"/>
  <c r="AC67"/>
  <c r="AC69" s="1"/>
  <c r="AN67"/>
  <c r="AR55"/>
  <c r="AL68"/>
  <c r="AC68"/>
  <c r="BQ67"/>
  <c r="AY67"/>
  <c r="AO69"/>
  <c r="AQ33"/>
  <c r="AH33"/>
  <c r="AL35"/>
  <c r="AC35"/>
  <c r="BE34" i="2"/>
  <c r="BE69" s="1"/>
  <c r="AE34"/>
  <c r="AE69" s="1"/>
  <c r="AH12"/>
  <c r="AH34" s="1"/>
  <c r="Q34"/>
  <c r="Q69" s="1"/>
  <c r="AR22" i="1"/>
  <c r="BB34" i="2"/>
  <c r="BB69" s="1"/>
  <c r="AR44"/>
  <c r="BB22" i="1"/>
  <c r="N32" i="2"/>
  <c r="N34" s="1"/>
  <c r="N69" s="1"/>
  <c r="BR67" i="5"/>
  <c r="AR32" i="1"/>
  <c r="BR22" i="3"/>
  <c r="AB34"/>
  <c r="AB69" s="1"/>
  <c r="AH12"/>
  <c r="U67" i="1"/>
  <c r="U69" s="1"/>
  <c r="L69"/>
  <c r="AQ32"/>
  <c r="AN69"/>
  <c r="AH68" i="2"/>
  <c r="BG69"/>
  <c r="AH32"/>
  <c r="AH45" i="3"/>
  <c r="AH67" s="1"/>
  <c r="AA67"/>
  <c r="AA69" s="1"/>
  <c r="L67"/>
  <c r="B67"/>
  <c r="BV69"/>
  <c r="BB12" i="4"/>
  <c r="AQ68" i="3"/>
  <c r="AQ46" i="1"/>
  <c r="AJ68"/>
  <c r="AQ68" s="1"/>
  <c r="AR22" i="2"/>
  <c r="BQ69" i="1"/>
  <c r="AH66"/>
  <c r="AQ56"/>
  <c r="K67"/>
  <c r="AH32"/>
  <c r="AQ23"/>
  <c r="AR61"/>
  <c r="AR65" s="1"/>
  <c r="BJ65"/>
  <c r="N65"/>
  <c r="BB67"/>
  <c r="AR45"/>
  <c r="BR32"/>
  <c r="BR34" s="1"/>
  <c r="BR69" s="1"/>
  <c r="BB34"/>
  <c r="BB69" s="1"/>
  <c r="AM69"/>
  <c r="AR10"/>
  <c r="AR12" s="1"/>
  <c r="AR34" s="1"/>
  <c r="AG34" i="2"/>
  <c r="AG69" s="1"/>
  <c r="S34"/>
  <c r="S69" s="1"/>
  <c r="J69"/>
  <c r="BT69" i="3"/>
  <c r="AD68" i="4"/>
  <c r="AH46"/>
  <c r="BR67"/>
  <c r="AH35"/>
  <c r="AQ12"/>
  <c r="AJ34"/>
  <c r="AJ69" s="1"/>
  <c r="B69" i="1"/>
  <c r="BB67" i="2"/>
  <c r="AR12" i="5"/>
  <c r="K69" i="1"/>
  <c r="AR60" i="2"/>
  <c r="BI69"/>
  <c r="BS69" i="3"/>
  <c r="AR28" i="2"/>
  <c r="AR32" s="1"/>
  <c r="AQ35"/>
  <c r="BR34" i="3"/>
  <c r="AD68" i="5"/>
  <c r="AH46"/>
  <c r="AQ55" i="1"/>
  <c r="BO69"/>
  <c r="AH22" i="3"/>
  <c r="AF67" i="1"/>
  <c r="AF69" s="1"/>
  <c r="BR67"/>
  <c r="BA67"/>
  <c r="AD35"/>
  <c r="AL34"/>
  <c r="AL69" s="1"/>
  <c r="AO69" i="2"/>
  <c r="AF69"/>
  <c r="R69"/>
  <c r="I34"/>
  <c r="I69" s="1"/>
  <c r="AH68" i="4"/>
  <c r="AR55"/>
  <c r="AL68"/>
  <c r="AQ46"/>
  <c r="AO69"/>
  <c r="AQ45" i="1"/>
  <c r="AQ67" s="1"/>
  <c r="AH22"/>
  <c r="BJ22"/>
  <c r="BB55" i="4"/>
  <c r="BB67" s="1"/>
  <c r="AR41" i="1"/>
  <c r="N45"/>
  <c r="BM34"/>
  <c r="BM69" s="1"/>
  <c r="AH12"/>
  <c r="AD68" i="2"/>
  <c r="BR22"/>
  <c r="BR34" s="1"/>
  <c r="BR69" s="1"/>
  <c r="BJ12"/>
  <c r="AQ66" i="1"/>
  <c r="AA68"/>
  <c r="AQ65"/>
  <c r="AR50"/>
  <c r="AO35"/>
  <c r="R34"/>
  <c r="J34"/>
  <c r="J69" s="1"/>
  <c r="AR64" i="2"/>
  <c r="AQ46"/>
  <c r="AU67"/>
  <c r="AU69" s="1"/>
  <c r="AR41"/>
  <c r="BJ45"/>
  <c r="BJ67" s="1"/>
  <c r="X69"/>
  <c r="BR32"/>
  <c r="AP34"/>
  <c r="AP69" s="1"/>
  <c r="U34"/>
  <c r="U69" s="1"/>
  <c r="K34"/>
  <c r="K69" s="1"/>
  <c r="AR12" i="4"/>
  <c r="BR65" i="5"/>
  <c r="BB67"/>
  <c r="AB34" i="1"/>
  <c r="AB69" s="1"/>
  <c r="AY34" i="2"/>
  <c r="AY69" s="1"/>
  <c r="BB45" i="3"/>
  <c r="AR60" i="1"/>
  <c r="AR21"/>
  <c r="AI35"/>
  <c r="BI34"/>
  <c r="BI69" s="1"/>
  <c r="AH65" i="2"/>
  <c r="AH67" s="1"/>
  <c r="AR48"/>
  <c r="AL68"/>
  <c r="AQ68" s="1"/>
  <c r="AH46"/>
  <c r="AC68"/>
  <c r="AH22"/>
  <c r="F34"/>
  <c r="F69" s="1"/>
  <c r="AR20"/>
  <c r="AQ12"/>
  <c r="AR6"/>
  <c r="AR12" s="1"/>
  <c r="AR34" s="1"/>
  <c r="AN68" i="3"/>
  <c r="BR45"/>
  <c r="AP34"/>
  <c r="AP69" s="1"/>
  <c r="AR51" i="1"/>
  <c r="N55"/>
  <c r="AH23"/>
  <c r="AQ22"/>
  <c r="AW34"/>
  <c r="AW69" s="1"/>
  <c r="BS67" i="2"/>
  <c r="BS69" s="1"/>
  <c r="BR65" i="3"/>
  <c r="AQ12"/>
  <c r="AJ34"/>
  <c r="AJ69" s="1"/>
  <c r="AR31" i="1"/>
  <c r="AH13"/>
  <c r="AA35"/>
  <c r="AH35" s="1"/>
  <c r="AQ12"/>
  <c r="AJ34"/>
  <c r="AJ69" s="1"/>
  <c r="BJ12"/>
  <c r="AB69" i="2"/>
  <c r="BB22"/>
  <c r="AG35" i="1"/>
  <c r="BU34"/>
  <c r="BU69" s="1"/>
  <c r="AQ65" i="2"/>
  <c r="AB67"/>
  <c r="F67"/>
  <c r="AQ45"/>
  <c r="N45"/>
  <c r="N67" s="1"/>
  <c r="AR45"/>
  <c r="Y69"/>
  <c r="AQ22"/>
  <c r="AI69" i="3"/>
  <c r="BB65" i="5"/>
  <c r="AA34" i="1"/>
  <c r="AA69" s="1"/>
  <c r="AJ67" i="2"/>
  <c r="AJ69" s="1"/>
  <c r="AQ66"/>
  <c r="AH56"/>
  <c r="AR50"/>
  <c r="AQ33"/>
  <c r="AH33"/>
  <c r="AQ56" i="3"/>
  <c r="AR51"/>
  <c r="AR55" s="1"/>
  <c r="M67"/>
  <c r="M69" s="1"/>
  <c r="E67"/>
  <c r="E69" s="1"/>
  <c r="N45"/>
  <c r="AQ33"/>
  <c r="AO35"/>
  <c r="AN34"/>
  <c r="AN69" s="1"/>
  <c r="AF34"/>
  <c r="AF69" s="1"/>
  <c r="R34"/>
  <c r="R69" s="1"/>
  <c r="J34"/>
  <c r="J69" s="1"/>
  <c r="AQ68" i="4"/>
  <c r="AR65"/>
  <c r="AE67"/>
  <c r="AE69" s="1"/>
  <c r="Q67"/>
  <c r="H67"/>
  <c r="AO67" i="5"/>
  <c r="AO69" s="1"/>
  <c r="AQ45"/>
  <c r="AQ67" s="1"/>
  <c r="BR32"/>
  <c r="BR34" s="1"/>
  <c r="BR69" s="1"/>
  <c r="AR18"/>
  <c r="AR22" s="1"/>
  <c r="BJ22"/>
  <c r="BB22" i="4"/>
  <c r="BB55" i="5"/>
  <c r="AR48"/>
  <c r="AR55" s="1"/>
  <c r="AQ46"/>
  <c r="AL68"/>
  <c r="AQ68" s="1"/>
  <c r="BB32"/>
  <c r="AB34"/>
  <c r="AB69" s="1"/>
  <c r="AH12"/>
  <c r="AH34" s="1"/>
  <c r="BB12"/>
  <c r="AR8"/>
  <c r="BJ12"/>
  <c r="AB35" i="2"/>
  <c r="BO34"/>
  <c r="BO69" s="1"/>
  <c r="AE68" i="3"/>
  <c r="BB55"/>
  <c r="AQ46"/>
  <c r="AL68"/>
  <c r="AD68"/>
  <c r="BJ67" i="4"/>
  <c r="BJ69" s="1"/>
  <c r="AM69"/>
  <c r="N22"/>
  <c r="N34" s="1"/>
  <c r="AP35"/>
  <c r="BI34"/>
  <c r="BI69" s="1"/>
  <c r="AA67" i="5"/>
  <c r="AA69" s="1"/>
  <c r="BJ67"/>
  <c r="G69"/>
  <c r="AQ12"/>
  <c r="AJ34"/>
  <c r="AJ69" s="1"/>
  <c r="AQ56" i="2"/>
  <c r="BJ22"/>
  <c r="AQ13"/>
  <c r="AJ35"/>
  <c r="AH13"/>
  <c r="BR55" i="3"/>
  <c r="G67"/>
  <c r="G69" s="1"/>
  <c r="AR45"/>
  <c r="AL35"/>
  <c r="U34"/>
  <c r="U69" s="1"/>
  <c r="L34"/>
  <c r="B34"/>
  <c r="AG67" i="4"/>
  <c r="AG69" s="1"/>
  <c r="S67"/>
  <c r="S69" s="1"/>
  <c r="AR45"/>
  <c r="AL69"/>
  <c r="J34"/>
  <c r="J69" s="1"/>
  <c r="AH68" i="5"/>
  <c r="AI67"/>
  <c r="AI69" s="1"/>
  <c r="BR22"/>
  <c r="AQ13"/>
  <c r="AK35"/>
  <c r="AQ35" s="1"/>
  <c r="AR10" i="2"/>
  <c r="AH68" i="3"/>
  <c r="N55"/>
  <c r="AC69"/>
  <c r="AH33"/>
  <c r="AG35"/>
  <c r="BU34"/>
  <c r="BU69" s="1"/>
  <c r="AO34"/>
  <c r="AG34"/>
  <c r="S34"/>
  <c r="K34"/>
  <c r="K69" s="1"/>
  <c r="AH66" i="4"/>
  <c r="BJ65"/>
  <c r="AO67"/>
  <c r="I67"/>
  <c r="AR32"/>
  <c r="R34"/>
  <c r="R69" s="1"/>
  <c r="AG67" i="5"/>
  <c r="AG69" s="1"/>
  <c r="AH45"/>
  <c r="AH67" s="1"/>
  <c r="BE69"/>
  <c r="AQ22"/>
  <c r="BI34"/>
  <c r="BI69" s="1"/>
  <c r="AD69" i="4"/>
  <c r="Q69"/>
  <c r="AH12"/>
  <c r="AH34" s="1"/>
  <c r="AB34"/>
  <c r="AB69" s="1"/>
  <c r="F69"/>
  <c r="AR65" i="5"/>
  <c r="U67"/>
  <c r="K67"/>
  <c r="AQ32"/>
  <c r="AH13"/>
  <c r="AC35"/>
  <c r="AQ66" i="3"/>
  <c r="AR58"/>
  <c r="AR65" s="1"/>
  <c r="U67"/>
  <c r="K67"/>
  <c r="AQ32"/>
  <c r="AR30"/>
  <c r="AQ23"/>
  <c r="AH23"/>
  <c r="AH13"/>
  <c r="AC35"/>
  <c r="AH35" s="1"/>
  <c r="BQ34"/>
  <c r="BQ69" s="1"/>
  <c r="AH65" i="4"/>
  <c r="AH45"/>
  <c r="AC67"/>
  <c r="AC69" s="1"/>
  <c r="O67"/>
  <c r="O69" s="1"/>
  <c r="BR32"/>
  <c r="AO35"/>
  <c r="AQ35" s="1"/>
  <c r="AG35"/>
  <c r="BU34"/>
  <c r="BU69" s="1"/>
  <c r="AF34"/>
  <c r="AF69" s="1"/>
  <c r="N55" i="5"/>
  <c r="N67" s="1"/>
  <c r="AR38"/>
  <c r="AR45" s="1"/>
  <c r="AR67" s="1"/>
  <c r="M69"/>
  <c r="AG35"/>
  <c r="BU34"/>
  <c r="BU69" s="1"/>
  <c r="U34"/>
  <c r="U69" s="1"/>
  <c r="L34"/>
  <c r="B34"/>
  <c r="AA35" i="2"/>
  <c r="AO67" i="3"/>
  <c r="AG67"/>
  <c r="S67"/>
  <c r="AR28"/>
  <c r="AR32" s="1"/>
  <c r="BJ32"/>
  <c r="AQ22"/>
  <c r="AQ13"/>
  <c r="AK35"/>
  <c r="AQ65" i="4"/>
  <c r="N65"/>
  <c r="AQ55"/>
  <c r="N55"/>
  <c r="AQ45"/>
  <c r="AK67"/>
  <c r="AK69" s="1"/>
  <c r="N45"/>
  <c r="I69"/>
  <c r="BR22"/>
  <c r="AN34"/>
  <c r="AN69" s="1"/>
  <c r="AK67" i="5"/>
  <c r="AK69" s="1"/>
  <c r="AC67"/>
  <c r="AC69" s="1"/>
  <c r="AO35"/>
  <c r="S34"/>
  <c r="S69" s="1"/>
  <c r="K34"/>
  <c r="AH55" i="4"/>
  <c r="AH32"/>
  <c r="P69"/>
  <c r="H69"/>
  <c r="AQ66" i="5"/>
  <c r="AP68"/>
  <c r="BV67"/>
  <c r="BV69" s="1"/>
  <c r="AU67"/>
  <c r="AU69" s="1"/>
  <c r="M67"/>
  <c r="E67"/>
  <c r="E69" s="1"/>
  <c r="BS69"/>
  <c r="AH33"/>
  <c r="R69"/>
  <c r="J69"/>
  <c r="BI34" i="3"/>
  <c r="BI69" s="1"/>
  <c r="AR8"/>
  <c r="AR12" s="1"/>
  <c r="BJ12"/>
  <c r="BJ34" s="1"/>
  <c r="BJ69" s="1"/>
  <c r="AP68" i="4"/>
  <c r="BV67"/>
  <c r="BV69" s="1"/>
  <c r="AU67"/>
  <c r="AU69" s="1"/>
  <c r="AQ32"/>
  <c r="AH22"/>
  <c r="L67" i="5"/>
  <c r="B67"/>
  <c r="AQ33"/>
  <c r="AH23"/>
  <c r="AR34" i="3" l="1"/>
  <c r="AR69" s="1"/>
  <c r="AR55" i="2"/>
  <c r="AR67" s="1"/>
  <c r="AR69" s="1"/>
  <c r="AH35" i="5"/>
  <c r="AQ34" i="2"/>
  <c r="AQ69" s="1"/>
  <c r="AH34" i="1"/>
  <c r="AH69" s="1"/>
  <c r="AR67" i="4"/>
  <c r="BA69" i="1"/>
  <c r="AQ67" i="4"/>
  <c r="L69" i="3"/>
  <c r="AH69" i="5"/>
  <c r="AQ34" i="1"/>
  <c r="AQ69" s="1"/>
  <c r="BB67" i="3"/>
  <c r="BB69" s="1"/>
  <c r="BJ34" i="2"/>
  <c r="BJ69" s="1"/>
  <c r="BR69" i="3"/>
  <c r="S69"/>
  <c r="AO69"/>
  <c r="AQ34" i="5"/>
  <c r="AQ69" s="1"/>
  <c r="AQ35" i="1"/>
  <c r="AQ35" i="3"/>
  <c r="AH35" i="2"/>
  <c r="AH67" i="4"/>
  <c r="BJ34" i="5"/>
  <c r="BJ69" s="1"/>
  <c r="AR34" i="4"/>
  <c r="AR69" s="1"/>
  <c r="N67" i="1"/>
  <c r="AR67"/>
  <c r="AR69" s="1"/>
  <c r="AH69" i="4"/>
  <c r="N67" i="3"/>
  <c r="N69" s="1"/>
  <c r="R69" i="1"/>
  <c r="AR67" i="3"/>
  <c r="BR34" i="4"/>
  <c r="BR69" s="1"/>
  <c r="AH69" i="2"/>
  <c r="N69" i="1"/>
  <c r="K69" i="5"/>
  <c r="N67" i="4"/>
  <c r="N69" s="1"/>
  <c r="B69" i="5"/>
  <c r="AQ67" i="2"/>
  <c r="BJ34" i="1"/>
  <c r="BJ69" s="1"/>
  <c r="AQ34" i="3"/>
  <c r="AQ69" s="1"/>
  <c r="AH68" i="1"/>
  <c r="BB34" i="4"/>
  <c r="BB69" s="1"/>
  <c r="AH34" i="3"/>
  <c r="AH69" s="1"/>
  <c r="AR34" i="5"/>
  <c r="AR69" s="1"/>
  <c r="AG69" i="3"/>
  <c r="L69" i="5"/>
  <c r="B69" i="3"/>
  <c r="BB34" i="5"/>
  <c r="BB69" s="1"/>
  <c r="BR67" i="3"/>
  <c r="AQ34" i="4"/>
  <c r="AQ69" s="1"/>
</calcChain>
</file>

<file path=xl/comments1.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C5" authorId="2">
      <text>
        <r>
          <rPr>
            <b/>
            <sz val="9"/>
            <color indexed="81"/>
            <rFont val="Tahoma"/>
            <family val="2"/>
          </rPr>
          <t xml:space="preserve">Magasin Détail: Nivelles Cap Horn
</t>
        </r>
        <r>
          <rPr>
            <sz val="9"/>
            <color indexed="81"/>
            <rFont val="Tahoma"/>
            <family val="2"/>
          </rPr>
          <t xml:space="preserv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C6" authorId="2">
      <text>
        <r>
          <rPr>
            <b/>
            <sz val="9"/>
            <color indexed="81"/>
            <rFont val="Tahoma"/>
            <family val="2"/>
          </rPr>
          <t xml:space="preserve">Magasin Détail: Nivelles Cap Horn
</t>
        </r>
        <r>
          <rPr>
            <sz val="9"/>
            <color indexed="81"/>
            <rFont val="Tahoma"/>
            <family val="2"/>
          </rPr>
          <t xml:space="preserv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C7" authorId="2">
      <text>
        <r>
          <rPr>
            <b/>
            <sz val="9"/>
            <color indexed="81"/>
            <rFont val="Tahoma"/>
            <family val="2"/>
          </rPr>
          <t xml:space="preserve">Magasin Détail: Nivelles Cap Horn
</t>
        </r>
        <r>
          <rPr>
            <sz val="9"/>
            <color indexed="81"/>
            <rFont val="Tahoma"/>
            <family val="2"/>
          </rPr>
          <t xml:space="preserv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C8" authorId="2">
      <text>
        <r>
          <rPr>
            <b/>
            <sz val="9"/>
            <color indexed="81"/>
            <rFont val="Tahoma"/>
            <family val="2"/>
          </rPr>
          <t xml:space="preserve">Magasin Détail: Nivelles Cap Horn
</t>
        </r>
        <r>
          <rPr>
            <sz val="9"/>
            <color indexed="81"/>
            <rFont val="Tahoma"/>
            <family val="2"/>
          </rPr>
          <t xml:space="preserv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C9" authorId="2">
      <text>
        <r>
          <rPr>
            <b/>
            <sz val="9"/>
            <color indexed="81"/>
            <rFont val="Tahoma"/>
            <family val="2"/>
          </rPr>
          <t xml:space="preserve">Magasin Détail: Nivelles Cap Horn
</t>
        </r>
        <r>
          <rPr>
            <sz val="9"/>
            <color indexed="81"/>
            <rFont val="Tahoma"/>
            <family val="2"/>
          </rPr>
          <t xml:space="preserv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C10" authorId="2">
      <text>
        <r>
          <rPr>
            <b/>
            <sz val="9"/>
            <color indexed="81"/>
            <rFont val="Tahoma"/>
            <family val="2"/>
          </rPr>
          <t xml:space="preserve">Magasin Détail: Nivelles Cap Horn
</t>
        </r>
        <r>
          <rPr>
            <sz val="9"/>
            <color indexed="81"/>
            <rFont val="Tahoma"/>
            <family val="2"/>
          </rPr>
          <t xml:space="preserv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C11" authorId="2">
      <text>
        <r>
          <rPr>
            <b/>
            <sz val="9"/>
            <color indexed="81"/>
            <rFont val="Tahoma"/>
            <family val="2"/>
          </rPr>
          <t xml:space="preserve">Magasin Détail: Nivelles Cap Horn
</t>
        </r>
        <r>
          <rPr>
            <sz val="9"/>
            <color indexed="81"/>
            <rFont val="Tahoma"/>
            <family val="2"/>
          </rPr>
          <t xml:space="preserv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C15" authorId="2">
      <text>
        <r>
          <rPr>
            <b/>
            <sz val="9"/>
            <color indexed="81"/>
            <rFont val="Tahoma"/>
            <family val="2"/>
          </rPr>
          <t xml:space="preserve">Nivelles Lipstick
</t>
        </r>
        <r>
          <rPr>
            <sz val="9"/>
            <color indexed="81"/>
            <rFont val="Tahoma"/>
            <family val="2"/>
          </rPr>
          <t xml:space="preserv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C16" authorId="2">
      <text>
        <r>
          <rPr>
            <b/>
            <sz val="9"/>
            <color indexed="81"/>
            <rFont val="Tahoma"/>
            <family val="2"/>
          </rPr>
          <t xml:space="preserve">Nivelles Lipstick
</t>
        </r>
        <r>
          <rPr>
            <sz val="9"/>
            <color indexed="81"/>
            <rFont val="Tahoma"/>
            <family val="2"/>
          </rPr>
          <t xml:space="preserv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C17" authorId="2">
      <text>
        <r>
          <rPr>
            <b/>
            <sz val="9"/>
            <color indexed="81"/>
            <rFont val="Tahoma"/>
            <family val="2"/>
          </rPr>
          <t xml:space="preserve">Nivelles Lipstick
</t>
        </r>
        <r>
          <rPr>
            <sz val="9"/>
            <color indexed="81"/>
            <rFont val="Tahoma"/>
            <family val="2"/>
          </rPr>
          <t xml:space="preserv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C18" authorId="2">
      <text>
        <r>
          <rPr>
            <b/>
            <sz val="9"/>
            <color indexed="81"/>
            <rFont val="Tahoma"/>
            <family val="2"/>
          </rPr>
          <t xml:space="preserve">Nivelles Lipstick
</t>
        </r>
        <r>
          <rPr>
            <sz val="9"/>
            <color indexed="81"/>
            <rFont val="Tahoma"/>
            <family val="2"/>
          </rPr>
          <t xml:space="preserv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C19" authorId="2">
      <text>
        <r>
          <rPr>
            <b/>
            <sz val="9"/>
            <color indexed="81"/>
            <rFont val="Tahoma"/>
            <family val="2"/>
          </rPr>
          <t xml:space="preserve">Nivelles Lipstick
</t>
        </r>
        <r>
          <rPr>
            <sz val="9"/>
            <color indexed="81"/>
            <rFont val="Tahoma"/>
            <family val="2"/>
          </rPr>
          <t xml:space="preserv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C20" authorId="2">
      <text>
        <r>
          <rPr>
            <b/>
            <sz val="9"/>
            <color indexed="81"/>
            <rFont val="Tahoma"/>
            <family val="2"/>
          </rPr>
          <t xml:space="preserve">Nivelles Lipstick
</t>
        </r>
        <r>
          <rPr>
            <sz val="9"/>
            <color indexed="81"/>
            <rFont val="Tahoma"/>
            <family val="2"/>
          </rPr>
          <t xml:space="preserv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C21" authorId="2">
      <text>
        <r>
          <rPr>
            <b/>
            <sz val="9"/>
            <color indexed="81"/>
            <rFont val="Tahoma"/>
            <family val="2"/>
          </rPr>
          <t xml:space="preserve">Nivelles Lipstick
</t>
        </r>
        <r>
          <rPr>
            <sz val="9"/>
            <color indexed="81"/>
            <rFont val="Tahoma"/>
            <family val="2"/>
          </rPr>
          <t xml:space="preserv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C25" authorId="2">
      <text>
        <r>
          <rPr>
            <b/>
            <sz val="9"/>
            <color indexed="81"/>
            <rFont val="Tahoma"/>
            <family val="2"/>
          </rPr>
          <t xml:space="preserve">Magasin Détail: Tournai Cap Horn
</t>
        </r>
        <r>
          <rPr>
            <sz val="9"/>
            <color indexed="81"/>
            <rFont val="Tahoma"/>
            <family val="2"/>
          </rPr>
          <t xml:space="preserv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C26" authorId="2">
      <text>
        <r>
          <rPr>
            <b/>
            <sz val="9"/>
            <color indexed="81"/>
            <rFont val="Tahoma"/>
            <family val="2"/>
          </rPr>
          <t xml:space="preserve">Magasin Détail: Tournai Cap Horn
</t>
        </r>
        <r>
          <rPr>
            <sz val="9"/>
            <color indexed="81"/>
            <rFont val="Tahoma"/>
            <family val="2"/>
          </rPr>
          <t xml:space="preserv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C27" authorId="2">
      <text>
        <r>
          <rPr>
            <b/>
            <sz val="9"/>
            <color indexed="81"/>
            <rFont val="Tahoma"/>
            <family val="2"/>
          </rPr>
          <t xml:space="preserve">Magasin Détail: Tournai Cap Horn
</t>
        </r>
        <r>
          <rPr>
            <sz val="9"/>
            <color indexed="81"/>
            <rFont val="Tahoma"/>
            <family val="2"/>
          </rPr>
          <t xml:space="preserv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C28" authorId="2">
      <text>
        <r>
          <rPr>
            <b/>
            <sz val="9"/>
            <color indexed="81"/>
            <rFont val="Tahoma"/>
            <family val="2"/>
          </rPr>
          <t xml:space="preserve">Magasin Détail: Tournai Cap Horn
</t>
        </r>
        <r>
          <rPr>
            <sz val="9"/>
            <color indexed="81"/>
            <rFont val="Tahoma"/>
            <family val="2"/>
          </rPr>
          <t xml:space="preserv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C29" authorId="2">
      <text>
        <r>
          <rPr>
            <b/>
            <sz val="9"/>
            <color indexed="81"/>
            <rFont val="Tahoma"/>
            <family val="2"/>
          </rPr>
          <t xml:space="preserve">Magasin Détail: Tournai Cap Horn
</t>
        </r>
        <r>
          <rPr>
            <sz val="9"/>
            <color indexed="81"/>
            <rFont val="Tahoma"/>
            <family val="2"/>
          </rPr>
          <t xml:space="preserv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C30" authorId="2">
      <text>
        <r>
          <rPr>
            <b/>
            <sz val="9"/>
            <color indexed="81"/>
            <rFont val="Tahoma"/>
            <family val="2"/>
          </rPr>
          <t xml:space="preserve">Magasin Détail: Tournai Cap Horn
</t>
        </r>
        <r>
          <rPr>
            <sz val="9"/>
            <color indexed="81"/>
            <rFont val="Tahoma"/>
            <family val="2"/>
          </rPr>
          <t xml:space="preserv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C31" authorId="2">
      <text>
        <r>
          <rPr>
            <b/>
            <sz val="9"/>
            <color indexed="81"/>
            <rFont val="Tahoma"/>
            <family val="2"/>
          </rPr>
          <t xml:space="preserve">Magasin Détail: Tournai Cap Horn
</t>
        </r>
        <r>
          <rPr>
            <sz val="9"/>
            <color indexed="81"/>
            <rFont val="Tahoma"/>
            <family val="2"/>
          </rPr>
          <t xml:space="preserv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C38" authorId="2">
      <text>
        <r>
          <rPr>
            <b/>
            <sz val="9"/>
            <color indexed="81"/>
            <rFont val="Tahoma"/>
            <family val="2"/>
          </rPr>
          <t xml:space="preserve">Magasin Détail: Nivelles Cap Horn
</t>
        </r>
        <r>
          <rPr>
            <sz val="9"/>
            <color indexed="81"/>
            <rFont val="Tahoma"/>
            <family val="2"/>
          </rPr>
          <t xml:space="preserv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C39" authorId="2">
      <text>
        <r>
          <rPr>
            <b/>
            <sz val="9"/>
            <color indexed="81"/>
            <rFont val="Tahoma"/>
            <family val="2"/>
          </rPr>
          <t xml:space="preserve">Magasin Détail: Nivelles Cap Horn
</t>
        </r>
        <r>
          <rPr>
            <sz val="9"/>
            <color indexed="81"/>
            <rFont val="Tahoma"/>
            <family val="2"/>
          </rPr>
          <t xml:space="preserv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C40" authorId="2">
      <text>
        <r>
          <rPr>
            <b/>
            <sz val="9"/>
            <color indexed="81"/>
            <rFont val="Tahoma"/>
            <family val="2"/>
          </rPr>
          <t xml:space="preserve">Magasin Détail: Nivelles Cap Horn
</t>
        </r>
        <r>
          <rPr>
            <sz val="9"/>
            <color indexed="81"/>
            <rFont val="Tahoma"/>
            <family val="2"/>
          </rPr>
          <t xml:space="preserv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C41" authorId="2">
      <text>
        <r>
          <rPr>
            <b/>
            <sz val="9"/>
            <color indexed="81"/>
            <rFont val="Tahoma"/>
            <family val="2"/>
          </rPr>
          <t xml:space="preserve">Magasin Détail: Nivelles Cap Horn
</t>
        </r>
        <r>
          <rPr>
            <sz val="9"/>
            <color indexed="81"/>
            <rFont val="Tahoma"/>
            <family val="2"/>
          </rPr>
          <t xml:space="preserv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C42" authorId="2">
      <text>
        <r>
          <rPr>
            <b/>
            <sz val="9"/>
            <color indexed="81"/>
            <rFont val="Tahoma"/>
            <family val="2"/>
          </rPr>
          <t xml:space="preserve">Magasin Détail: Nivelles Cap Horn
</t>
        </r>
        <r>
          <rPr>
            <sz val="9"/>
            <color indexed="81"/>
            <rFont val="Tahoma"/>
            <family val="2"/>
          </rPr>
          <t xml:space="preserv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C43" authorId="2">
      <text>
        <r>
          <rPr>
            <b/>
            <sz val="9"/>
            <color indexed="81"/>
            <rFont val="Tahoma"/>
            <family val="2"/>
          </rPr>
          <t xml:space="preserve">Magasin Détail: Nivelles Cap Horn
</t>
        </r>
        <r>
          <rPr>
            <sz val="9"/>
            <color indexed="81"/>
            <rFont val="Tahoma"/>
            <family val="2"/>
          </rPr>
          <t xml:space="preserv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C44" authorId="2">
      <text>
        <r>
          <rPr>
            <b/>
            <sz val="9"/>
            <color indexed="81"/>
            <rFont val="Tahoma"/>
            <family val="2"/>
          </rPr>
          <t xml:space="preserve">Magasin Détail: Nivelles Cap Horn
</t>
        </r>
        <r>
          <rPr>
            <sz val="9"/>
            <color indexed="81"/>
            <rFont val="Tahoma"/>
            <family val="2"/>
          </rPr>
          <t xml:space="preserv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C48" authorId="2">
      <text>
        <r>
          <rPr>
            <b/>
            <sz val="9"/>
            <color indexed="81"/>
            <rFont val="Tahoma"/>
            <family val="2"/>
          </rPr>
          <t xml:space="preserve">Nivelles Lipstick
</t>
        </r>
        <r>
          <rPr>
            <sz val="9"/>
            <color indexed="81"/>
            <rFont val="Tahoma"/>
            <family val="2"/>
          </rPr>
          <t xml:space="preserv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C49" authorId="2">
      <text>
        <r>
          <rPr>
            <b/>
            <sz val="9"/>
            <color indexed="81"/>
            <rFont val="Tahoma"/>
            <family val="2"/>
          </rPr>
          <t xml:space="preserve">Nivelles Lipstick
</t>
        </r>
        <r>
          <rPr>
            <sz val="9"/>
            <color indexed="81"/>
            <rFont val="Tahoma"/>
            <family val="2"/>
          </rPr>
          <t xml:space="preserv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C50" authorId="2">
      <text>
        <r>
          <rPr>
            <b/>
            <sz val="9"/>
            <color indexed="81"/>
            <rFont val="Tahoma"/>
            <family val="2"/>
          </rPr>
          <t xml:space="preserve">Nivelles Lipstick
</t>
        </r>
        <r>
          <rPr>
            <sz val="9"/>
            <color indexed="81"/>
            <rFont val="Tahoma"/>
            <family val="2"/>
          </rPr>
          <t xml:space="preserv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C51" authorId="2">
      <text>
        <r>
          <rPr>
            <b/>
            <sz val="9"/>
            <color indexed="81"/>
            <rFont val="Tahoma"/>
            <family val="2"/>
          </rPr>
          <t xml:space="preserve">Nivelles Lipstick
</t>
        </r>
        <r>
          <rPr>
            <sz val="9"/>
            <color indexed="81"/>
            <rFont val="Tahoma"/>
            <family val="2"/>
          </rPr>
          <t xml:space="preserv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C52" authorId="2">
      <text>
        <r>
          <rPr>
            <b/>
            <sz val="9"/>
            <color indexed="81"/>
            <rFont val="Tahoma"/>
            <family val="2"/>
          </rPr>
          <t xml:space="preserve">Nivelles Lipstick
</t>
        </r>
        <r>
          <rPr>
            <sz val="9"/>
            <color indexed="81"/>
            <rFont val="Tahoma"/>
            <family val="2"/>
          </rPr>
          <t xml:space="preserv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C53" authorId="2">
      <text>
        <r>
          <rPr>
            <b/>
            <sz val="9"/>
            <color indexed="81"/>
            <rFont val="Tahoma"/>
            <family val="2"/>
          </rPr>
          <t xml:space="preserve">Nivelles Lipstick
</t>
        </r>
        <r>
          <rPr>
            <sz val="9"/>
            <color indexed="81"/>
            <rFont val="Tahoma"/>
            <family val="2"/>
          </rPr>
          <t xml:space="preserv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C54" authorId="2">
      <text>
        <r>
          <rPr>
            <b/>
            <sz val="9"/>
            <color indexed="81"/>
            <rFont val="Tahoma"/>
            <family val="2"/>
          </rPr>
          <t xml:space="preserve">Nivelles Lipstick
</t>
        </r>
        <r>
          <rPr>
            <sz val="9"/>
            <color indexed="81"/>
            <rFont val="Tahoma"/>
            <family val="2"/>
          </rPr>
          <t xml:space="preserv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C58" authorId="2">
      <text>
        <r>
          <rPr>
            <b/>
            <sz val="9"/>
            <color indexed="81"/>
            <rFont val="Tahoma"/>
            <family val="2"/>
          </rPr>
          <t xml:space="preserve">Magasin Détail: Tournai Cap Horn
</t>
        </r>
        <r>
          <rPr>
            <sz val="9"/>
            <color indexed="81"/>
            <rFont val="Tahoma"/>
            <family val="2"/>
          </rPr>
          <t xml:space="preserv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C59" authorId="2">
      <text>
        <r>
          <rPr>
            <b/>
            <sz val="9"/>
            <color indexed="81"/>
            <rFont val="Tahoma"/>
            <family val="2"/>
          </rPr>
          <t xml:space="preserve">Magasin Détail: Tournai Cap Horn
</t>
        </r>
        <r>
          <rPr>
            <sz val="9"/>
            <color indexed="81"/>
            <rFont val="Tahoma"/>
            <family val="2"/>
          </rPr>
          <t xml:space="preserv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C60" authorId="2">
      <text>
        <r>
          <rPr>
            <b/>
            <sz val="9"/>
            <color indexed="81"/>
            <rFont val="Tahoma"/>
            <family val="2"/>
          </rPr>
          <t xml:space="preserve">Magasin Détail: Tournai Cap Horn
</t>
        </r>
        <r>
          <rPr>
            <sz val="9"/>
            <color indexed="81"/>
            <rFont val="Tahoma"/>
            <family val="2"/>
          </rPr>
          <t xml:space="preserv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C61" authorId="2">
      <text>
        <r>
          <rPr>
            <b/>
            <sz val="9"/>
            <color indexed="81"/>
            <rFont val="Tahoma"/>
            <family val="2"/>
          </rPr>
          <t xml:space="preserve">Magasin Détail: Tournai Cap Horn
</t>
        </r>
        <r>
          <rPr>
            <sz val="9"/>
            <color indexed="81"/>
            <rFont val="Tahoma"/>
            <family val="2"/>
          </rPr>
          <t xml:space="preserv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C62" authorId="2">
      <text>
        <r>
          <rPr>
            <b/>
            <sz val="9"/>
            <color indexed="81"/>
            <rFont val="Tahoma"/>
            <family val="2"/>
          </rPr>
          <t xml:space="preserve">Magasin Détail: Tournai Cap Horn
</t>
        </r>
        <r>
          <rPr>
            <sz val="9"/>
            <color indexed="81"/>
            <rFont val="Tahoma"/>
            <family val="2"/>
          </rPr>
          <t xml:space="preserv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C63" authorId="2">
      <text>
        <r>
          <rPr>
            <b/>
            <sz val="9"/>
            <color indexed="81"/>
            <rFont val="Tahoma"/>
            <family val="2"/>
          </rPr>
          <t xml:space="preserve">Magasin Détail: Tournai Cap Horn
</t>
        </r>
        <r>
          <rPr>
            <sz val="9"/>
            <color indexed="81"/>
            <rFont val="Tahoma"/>
            <family val="2"/>
          </rPr>
          <t xml:space="preserv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C64" authorId="2">
      <text>
        <r>
          <rPr>
            <b/>
            <sz val="9"/>
            <color indexed="81"/>
            <rFont val="Tahoma"/>
            <family val="2"/>
          </rPr>
          <t xml:space="preserve">Magasin Détail: Tournai Cap Horn
</t>
        </r>
        <r>
          <rPr>
            <sz val="9"/>
            <color indexed="81"/>
            <rFont val="Tahoma"/>
            <family val="2"/>
          </rPr>
          <t xml:space="preserv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 ref="Z65" authorId="0">
      <text>
        <r>
          <rPr>
            <sz val="12"/>
            <color indexed="81"/>
            <rFont val="Tahoma"/>
            <family val="2"/>
          </rPr>
          <t xml:space="preserve">GLOSS line Paris
</t>
        </r>
      </text>
    </comment>
  </commentList>
</comments>
</file>

<file path=xl/comments2.xml><?xml version="1.0" encoding="utf-8"?>
<comments xmlns="http://schemas.openxmlformats.org/spreadsheetml/2006/main">
  <authors>
    <author>.</author>
    <author>User</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 ref="Z65" authorId="0">
      <text>
        <r>
          <rPr>
            <sz val="12"/>
            <color indexed="81"/>
            <rFont val="Tahoma"/>
            <family val="2"/>
          </rPr>
          <t xml:space="preserve">GLOSS line Paris
</t>
        </r>
      </text>
    </comment>
  </commentList>
</comments>
</file>

<file path=xl/comments3.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Z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Z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Z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Z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Z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Z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Z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Z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Z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Z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Z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Z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Z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Z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Z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Z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Z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Z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Z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Z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Z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Z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Z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Z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Z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Z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Z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Z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Z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Z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Z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Z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Z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Z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Z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Z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Z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Z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Z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Z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Z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Z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Z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Z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Z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Z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Z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 ref="Z65" authorId="0">
      <text>
        <r>
          <rPr>
            <sz val="12"/>
            <color indexed="81"/>
            <rFont val="Tahoma"/>
            <family val="2"/>
          </rPr>
          <t xml:space="preserve">GLOSS line Paris
</t>
        </r>
      </text>
    </comment>
  </commentList>
</comments>
</file>

<file path=xl/comments4.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List>
</comments>
</file>

<file path=xl/comments5.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List>
</comments>
</file>

<file path=xl/comments6.xml><?xml version="1.0" encoding="utf-8"?>
<comments xmlns="http://schemas.openxmlformats.org/spreadsheetml/2006/main">
  <authors>
    <author>GB</author>
  </authors>
  <commentList>
    <comment ref="I3" authorId="0">
      <text>
        <r>
          <rPr>
            <b/>
            <sz val="9"/>
            <color indexed="81"/>
            <rFont val="Tahoma"/>
            <charset val="1"/>
          </rPr>
          <t>Formule matricielle
à valider par 
shift+ctrl+entrée
simultanées</t>
        </r>
        <r>
          <rPr>
            <sz val="9"/>
            <color indexed="81"/>
            <rFont val="Tahoma"/>
            <charset val="1"/>
          </rPr>
          <t xml:space="preserve">
et tirer sur la plage</t>
        </r>
      </text>
    </comment>
  </commentList>
</comments>
</file>

<file path=xl/sharedStrings.xml><?xml version="1.0" encoding="utf-8"?>
<sst xmlns="http://schemas.openxmlformats.org/spreadsheetml/2006/main" count="7715" uniqueCount="91">
  <si>
    <t>tot sem</t>
  </si>
  <si>
    <t>Total Nbre de billets + nbre pièces monnaie:</t>
  </si>
  <si>
    <t>TOT</t>
  </si>
  <si>
    <t>Nombre de billets + nbre pièces de monnaie:</t>
  </si>
  <si>
    <t>totaux:</t>
  </si>
  <si>
    <t/>
  </si>
  <si>
    <t>Marseille</t>
  </si>
  <si>
    <t xml:space="preserve"> </t>
  </si>
  <si>
    <t>Bruxelles</t>
  </si>
  <si>
    <t>Paris</t>
  </si>
  <si>
    <t>Enveloppe brune (Monnaie)</t>
  </si>
  <si>
    <t>Enveloppe brune (Billets)</t>
  </si>
  <si>
    <r>
      <rPr>
        <b/>
        <u/>
        <sz val="12"/>
        <rFont val="Times New Roman"/>
        <family val="1"/>
      </rPr>
      <t>A</t>
    </r>
    <r>
      <rPr>
        <b/>
        <u/>
        <sz val="14"/>
        <rFont val="Times New Roman"/>
        <family val="1"/>
      </rPr>
      <t xml:space="preserve"> partir du début du mois,</t>
    </r>
    <r>
      <rPr>
        <b/>
        <sz val="14"/>
        <rFont val="Times New Roman"/>
        <family val="1"/>
      </rPr>
      <t xml:space="preserve"> les Recetttes</t>
    </r>
    <r>
      <rPr>
        <b/>
        <sz val="12"/>
        <rFont val="Times New Roman"/>
        <family val="1"/>
      </rPr>
      <t xml:space="preserve"> au cas où la semaine de recettes est à cheval sur 2 mois différents</t>
    </r>
  </si>
  <si>
    <t>DATE</t>
  </si>
  <si>
    <t>DIFFER. REC</t>
  </si>
  <si>
    <t>Différence:</t>
  </si>
  <si>
    <t>Total V.C 2 et 3 + personnel:</t>
  </si>
  <si>
    <t>Total Factures + V.C 4:</t>
  </si>
  <si>
    <r>
      <rPr>
        <b/>
        <sz val="12"/>
        <rFont val="Times New Roman"/>
        <family val="1"/>
      </rPr>
      <t xml:space="preserve">TOTAL     </t>
    </r>
    <r>
      <rPr>
        <b/>
        <sz val="9"/>
        <rFont val="Times New Roman"/>
        <family val="1"/>
      </rPr>
      <t>Pai Fac. ou VC futures             Ligne 3</t>
    </r>
  </si>
  <si>
    <t>Pai Fac. VC futures             Ligne 3</t>
  </si>
  <si>
    <t>Description des Paiements FA ou VC futures            Ligne 3</t>
  </si>
  <si>
    <t>Pai Fac. VC futures             Ligne 2</t>
  </si>
  <si>
    <t>Description des Paiements FA ou VC futures            Ligne 2</t>
  </si>
  <si>
    <t>Pai Fac. VC futures             Ligne 1</t>
  </si>
  <si>
    <t>Description des Paiements FA ou VC futures            Ligne 1</t>
  </si>
  <si>
    <r>
      <rPr>
        <b/>
        <sz val="12"/>
        <rFont val="Times New Roman"/>
        <family val="1"/>
      </rPr>
      <t>TOTAL</t>
    </r>
    <r>
      <rPr>
        <b/>
        <sz val="9"/>
        <rFont val="Times New Roman"/>
        <family val="1"/>
      </rPr>
      <t xml:space="preserve"> Fact. ou VC antér. ou Prélèv. d'env. antér. ou Paiem. déjà effect.</t>
    </r>
  </si>
  <si>
    <t>Factures antérieures Paiements déjà effect. Ligne 3</t>
  </si>
  <si>
    <t>Description des Paiements Factures ou V.C antérieures ou Prélèvement d'une Enveloppe antérieure ou Paiement déjà effectué (-): Ligne 3</t>
  </si>
  <si>
    <t>Factures antérieures Paiements déjà effect. Ligne 2</t>
  </si>
  <si>
    <t>Description des Paiements Factures ou V.C antérieures ou Prélèvement d'une Enveloppe antérieure ou Paiement déjà effectué (-): Ligne 2</t>
  </si>
  <si>
    <t>Factures antérieures Paiements déjà effect. Ligne 1</t>
  </si>
  <si>
    <t>Description des Paiements Factures ou V.C antérieures ou Prélèvement d'une Enveloppe antérieure ou Paiement déjà effectué (-): Ligne 1</t>
  </si>
  <si>
    <r>
      <rPr>
        <b/>
        <sz val="12"/>
        <rFont val="Times New Roman"/>
        <family val="1"/>
      </rPr>
      <t>TOTAL</t>
    </r>
    <r>
      <rPr>
        <b/>
        <sz val="9"/>
        <rFont val="Times New Roman"/>
        <family val="1"/>
      </rPr>
      <t xml:space="preserve"> Dépenses avec justif.</t>
    </r>
  </si>
  <si>
    <t>Avec Justif.  Montant Ligne 3</t>
  </si>
  <si>
    <t>Description des Dépenses AVEC Justif.  Ligne 3</t>
  </si>
  <si>
    <t>Avec Justif.  Montant Ligne 2</t>
  </si>
  <si>
    <t>Description des Dépenses AVEC Justif.  Ligne 2</t>
  </si>
  <si>
    <t>Avec Justif.  Montant Ligne 1</t>
  </si>
  <si>
    <t>Description des Dépenses AVEC Justif.  Ligne 1</t>
  </si>
  <si>
    <t>DEV ETRAN CONV. EN  €</t>
  </si>
  <si>
    <t>DEVIS. ETRAN.</t>
  </si>
  <si>
    <t>TOTAL Enveloppe Brune</t>
  </si>
  <si>
    <r>
      <t>TOTAL</t>
    </r>
    <r>
      <rPr>
        <b/>
        <sz val="8"/>
        <rFont val="Times New Roman"/>
        <family val="1"/>
      </rPr>
      <t xml:space="preserve"> MONNAIE</t>
    </r>
  </si>
  <si>
    <r>
      <rPr>
        <b/>
        <sz val="5"/>
        <rFont val="Times New Roman"/>
        <family val="1"/>
      </rPr>
      <t>MONNAIE</t>
    </r>
    <r>
      <rPr>
        <b/>
        <sz val="9"/>
        <rFont val="Times New Roman"/>
        <family val="1"/>
      </rPr>
      <t xml:space="preserve"> </t>
    </r>
    <r>
      <rPr>
        <b/>
        <sz val="12"/>
        <rFont val="Times New Roman"/>
        <family val="1"/>
      </rPr>
      <t>0,01€</t>
    </r>
  </si>
  <si>
    <r>
      <rPr>
        <b/>
        <sz val="5"/>
        <rFont val="Times New Roman"/>
        <family val="1"/>
      </rPr>
      <t>MONNAIE</t>
    </r>
    <r>
      <rPr>
        <b/>
        <sz val="9"/>
        <rFont val="Times New Roman"/>
        <family val="1"/>
      </rPr>
      <t xml:space="preserve"> </t>
    </r>
    <r>
      <rPr>
        <b/>
        <sz val="12"/>
        <rFont val="Times New Roman"/>
        <family val="1"/>
      </rPr>
      <t>0,02€</t>
    </r>
  </si>
  <si>
    <r>
      <rPr>
        <b/>
        <sz val="5"/>
        <rFont val="Times New Roman"/>
        <family val="1"/>
      </rPr>
      <t>MONNAIE</t>
    </r>
    <r>
      <rPr>
        <b/>
        <sz val="9"/>
        <rFont val="Times New Roman"/>
        <family val="1"/>
      </rPr>
      <t xml:space="preserve"> </t>
    </r>
    <r>
      <rPr>
        <b/>
        <sz val="12"/>
        <rFont val="Times New Roman"/>
        <family val="1"/>
      </rPr>
      <t>0,05€</t>
    </r>
  </si>
  <si>
    <r>
      <rPr>
        <b/>
        <sz val="5"/>
        <rFont val="Times New Roman"/>
        <family val="1"/>
      </rPr>
      <t>MONNAIE</t>
    </r>
    <r>
      <rPr>
        <b/>
        <sz val="9"/>
        <rFont val="Times New Roman"/>
        <family val="1"/>
      </rPr>
      <t xml:space="preserve"> </t>
    </r>
    <r>
      <rPr>
        <b/>
        <sz val="12"/>
        <rFont val="Times New Roman"/>
        <family val="1"/>
      </rPr>
      <t>0,10€</t>
    </r>
  </si>
  <si>
    <r>
      <rPr>
        <b/>
        <sz val="5"/>
        <rFont val="Times New Roman"/>
        <family val="1"/>
      </rPr>
      <t>MONNAIE</t>
    </r>
    <r>
      <rPr>
        <b/>
        <sz val="9"/>
        <rFont val="Times New Roman"/>
        <family val="1"/>
      </rPr>
      <t xml:space="preserve"> </t>
    </r>
    <r>
      <rPr>
        <b/>
        <sz val="12"/>
        <rFont val="Times New Roman"/>
        <family val="1"/>
      </rPr>
      <t>0,20€</t>
    </r>
  </si>
  <si>
    <r>
      <rPr>
        <b/>
        <sz val="5"/>
        <rFont val="Times New Roman"/>
        <family val="1"/>
      </rPr>
      <t>MONNAIE</t>
    </r>
    <r>
      <rPr>
        <b/>
        <sz val="9"/>
        <rFont val="Times New Roman"/>
        <family val="1"/>
      </rPr>
      <t xml:space="preserve"> </t>
    </r>
    <r>
      <rPr>
        <b/>
        <sz val="12"/>
        <rFont val="Times New Roman"/>
        <family val="1"/>
      </rPr>
      <t>0,50€</t>
    </r>
  </si>
  <si>
    <r>
      <rPr>
        <b/>
        <sz val="5"/>
        <rFont val="Times New Roman"/>
        <family val="1"/>
      </rPr>
      <t>MONNAIE</t>
    </r>
    <r>
      <rPr>
        <b/>
        <sz val="6"/>
        <rFont val="Times New Roman"/>
        <family val="1"/>
      </rPr>
      <t xml:space="preserve"> </t>
    </r>
    <r>
      <rPr>
        <b/>
        <sz val="14"/>
        <rFont val="Times New Roman"/>
        <family val="1"/>
      </rPr>
      <t>1€</t>
    </r>
  </si>
  <si>
    <r>
      <rPr>
        <b/>
        <sz val="5"/>
        <rFont val="Times New Roman"/>
        <family val="1"/>
      </rPr>
      <t>MONNAIE</t>
    </r>
    <r>
      <rPr>
        <b/>
        <sz val="6"/>
        <rFont val="Times New Roman"/>
        <family val="1"/>
      </rPr>
      <t xml:space="preserve"> </t>
    </r>
    <r>
      <rPr>
        <b/>
        <sz val="14"/>
        <rFont val="Times New Roman"/>
        <family val="1"/>
      </rPr>
      <t>2€</t>
    </r>
  </si>
  <si>
    <t>TOTAL BILLETS</t>
  </si>
  <si>
    <r>
      <rPr>
        <b/>
        <sz val="6"/>
        <rFont val="Times New Roman"/>
        <family val="1"/>
      </rPr>
      <t>BILLETS</t>
    </r>
    <r>
      <rPr>
        <b/>
        <sz val="9"/>
        <rFont val="Times New Roman"/>
        <family val="1"/>
      </rPr>
      <t xml:space="preserve"> </t>
    </r>
    <r>
      <rPr>
        <b/>
        <sz val="14"/>
        <rFont val="Times New Roman"/>
        <family val="1"/>
      </rPr>
      <t>5€</t>
    </r>
  </si>
  <si>
    <r>
      <rPr>
        <b/>
        <sz val="6"/>
        <rFont val="Times New Roman"/>
        <family val="1"/>
      </rPr>
      <t>BILLETS</t>
    </r>
    <r>
      <rPr>
        <b/>
        <sz val="9"/>
        <rFont val="Times New Roman"/>
        <family val="1"/>
      </rPr>
      <t xml:space="preserve"> </t>
    </r>
    <r>
      <rPr>
        <b/>
        <sz val="14"/>
        <rFont val="Times New Roman"/>
        <family val="1"/>
      </rPr>
      <t>10€</t>
    </r>
  </si>
  <si>
    <r>
      <rPr>
        <b/>
        <sz val="6"/>
        <rFont val="Times New Roman"/>
        <family val="1"/>
      </rPr>
      <t>BILLETS</t>
    </r>
    <r>
      <rPr>
        <b/>
        <sz val="9"/>
        <rFont val="Times New Roman"/>
        <family val="1"/>
      </rPr>
      <t xml:space="preserve"> </t>
    </r>
    <r>
      <rPr>
        <b/>
        <sz val="14"/>
        <rFont val="Times New Roman"/>
        <family val="1"/>
      </rPr>
      <t>20€</t>
    </r>
  </si>
  <si>
    <r>
      <rPr>
        <b/>
        <sz val="6"/>
        <rFont val="Times New Roman"/>
        <family val="1"/>
      </rPr>
      <t>BILLETS</t>
    </r>
    <r>
      <rPr>
        <b/>
        <sz val="9"/>
        <rFont val="Times New Roman"/>
        <family val="1"/>
      </rPr>
      <t xml:space="preserve"> </t>
    </r>
    <r>
      <rPr>
        <b/>
        <sz val="14"/>
        <rFont val="Times New Roman"/>
        <family val="1"/>
      </rPr>
      <t>50€</t>
    </r>
  </si>
  <si>
    <r>
      <rPr>
        <b/>
        <sz val="6"/>
        <rFont val="Times New Roman"/>
        <family val="1"/>
      </rPr>
      <t>BILLETS</t>
    </r>
    <r>
      <rPr>
        <b/>
        <sz val="9"/>
        <rFont val="Times New Roman"/>
        <family val="1"/>
      </rPr>
      <t xml:space="preserve"> </t>
    </r>
    <r>
      <rPr>
        <b/>
        <sz val="14"/>
        <rFont val="Times New Roman"/>
        <family val="1"/>
      </rPr>
      <t>100€</t>
    </r>
  </si>
  <si>
    <r>
      <rPr>
        <b/>
        <sz val="6"/>
        <rFont val="Times New Roman"/>
        <family val="1"/>
      </rPr>
      <t>BILLETS</t>
    </r>
    <r>
      <rPr>
        <b/>
        <sz val="9"/>
        <rFont val="Times New Roman"/>
        <family val="1"/>
      </rPr>
      <t xml:space="preserve"> </t>
    </r>
    <r>
      <rPr>
        <b/>
        <sz val="14"/>
        <rFont val="Times New Roman"/>
        <family val="1"/>
      </rPr>
      <t>200€</t>
    </r>
  </si>
  <si>
    <r>
      <rPr>
        <b/>
        <sz val="6"/>
        <rFont val="Times New Roman"/>
        <family val="1"/>
      </rPr>
      <t>BILLETS</t>
    </r>
    <r>
      <rPr>
        <b/>
        <sz val="8"/>
        <rFont val="Times New Roman"/>
        <family val="1"/>
      </rPr>
      <t xml:space="preserve"> </t>
    </r>
    <r>
      <rPr>
        <b/>
        <sz val="14"/>
        <rFont val="Times New Roman"/>
        <family val="1"/>
      </rPr>
      <t>500€</t>
    </r>
  </si>
  <si>
    <t>TOTAL Enveloppe Blanche</t>
  </si>
  <si>
    <t>Description N.C ou Avoir</t>
  </si>
  <si>
    <t>Note Crédit / Avoir</t>
  </si>
  <si>
    <t>Description de Divers</t>
  </si>
  <si>
    <t>Divers</t>
  </si>
  <si>
    <t>Traite</t>
  </si>
  <si>
    <t>Virement</t>
  </si>
  <si>
    <t>Chèque</t>
  </si>
  <si>
    <t>Supreme Award</t>
  </si>
  <si>
    <t>Total Carte Crédit</t>
  </si>
  <si>
    <t>Diners</t>
  </si>
  <si>
    <t>American Express</t>
  </si>
  <si>
    <t>Eurocard</t>
  </si>
  <si>
    <t>Visa</t>
  </si>
  <si>
    <t>BANKSYS</t>
  </si>
  <si>
    <t>Différence Fonds Caisse Fermeture</t>
  </si>
  <si>
    <t>Différence Fonds Caisse Ouverture</t>
  </si>
  <si>
    <t>VENTES CO Rapport Imrimé</t>
  </si>
  <si>
    <t>Tot Gén ENV</t>
  </si>
  <si>
    <t>Magasin</t>
  </si>
  <si>
    <r>
      <rPr>
        <b/>
        <u/>
        <sz val="14"/>
        <rFont val="Times New Roman"/>
        <family val="1"/>
      </rPr>
      <t>Jusqu'à la fin du mois</t>
    </r>
    <r>
      <rPr>
        <b/>
        <sz val="14"/>
        <rFont val="Times New Roman"/>
        <family val="1"/>
      </rPr>
      <t>, les Recettes</t>
    </r>
    <r>
      <rPr>
        <b/>
        <sz val="12"/>
        <rFont val="Times New Roman"/>
        <family val="1"/>
      </rPr>
      <t xml:space="preserve"> au cas où la semaine de recettes est à cheval sur 2 mois différents</t>
    </r>
  </si>
  <si>
    <t>40S2015</t>
  </si>
  <si>
    <t xml:space="preserve">               Semaine: </t>
  </si>
  <si>
    <t>Line</t>
  </si>
  <si>
    <t>SOCIETE:</t>
  </si>
  <si>
    <t>41S2015</t>
  </si>
  <si>
    <t>42S2015</t>
  </si>
  <si>
    <t>43S2015</t>
  </si>
  <si>
    <t>44S2015</t>
  </si>
  <si>
    <t>2 critères (date et lieu)  à retrouver dans la colonne C et D des semaines et insérer les valeurs de la colonne F des semaines dans le tableau</t>
  </si>
  <si>
    <t>Date</t>
  </si>
  <si>
    <t>Voici ce que devrait être le résultat final !!!</t>
  </si>
</sst>
</file>

<file path=xl/styles.xml><?xml version="1.0" encoding="utf-8"?>
<styleSheet xmlns="http://schemas.openxmlformats.org/spreadsheetml/2006/main">
  <numFmts count="6">
    <numFmt numFmtId="164" formatCode="d/m"/>
    <numFmt numFmtId="165" formatCode="&quot;€&quot;\ #,##0.00"/>
    <numFmt numFmtId="166" formatCode="&quot;€&quot;\ #,##0"/>
    <numFmt numFmtId="167" formatCode="\+0.00;\-0.00"/>
    <numFmt numFmtId="168" formatCode="[$-80C]ddd\ dd/mm/yyyy"/>
    <numFmt numFmtId="169" formatCode="dd/mm/yy"/>
  </numFmts>
  <fonts count="28">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b/>
      <sz val="10"/>
      <name val="Times New Roman"/>
      <family val="1"/>
    </font>
    <font>
      <b/>
      <sz val="11"/>
      <name val="Times New Roman"/>
      <family val="1"/>
    </font>
    <font>
      <b/>
      <sz val="12"/>
      <name val="Times New Roman"/>
      <family val="1"/>
    </font>
    <font>
      <b/>
      <u/>
      <sz val="12"/>
      <name val="Times New Roman"/>
      <family val="1"/>
    </font>
    <font>
      <b/>
      <u/>
      <sz val="14"/>
      <name val="Times New Roman"/>
      <family val="1"/>
    </font>
    <font>
      <b/>
      <sz val="14"/>
      <name val="Times New Roman"/>
      <family val="1"/>
    </font>
    <font>
      <sz val="11"/>
      <name val="Times New Roman"/>
      <family val="1"/>
    </font>
    <font>
      <b/>
      <sz val="9"/>
      <name val="Times New Roman"/>
      <family val="1"/>
    </font>
    <font>
      <sz val="9"/>
      <name val="Times New Roman"/>
      <family val="1"/>
    </font>
    <font>
      <b/>
      <sz val="8"/>
      <name val="Times New Roman"/>
      <family val="1"/>
    </font>
    <font>
      <b/>
      <sz val="5"/>
      <name val="Times New Roman"/>
      <family val="1"/>
    </font>
    <font>
      <b/>
      <sz val="6"/>
      <name val="Times New Roman"/>
      <family val="1"/>
    </font>
    <font>
      <b/>
      <u/>
      <sz val="10"/>
      <name val="Times New Roman"/>
      <family val="1"/>
    </font>
    <font>
      <sz val="12"/>
      <color indexed="81"/>
      <name val="Tahoma"/>
      <family val="2"/>
    </font>
    <font>
      <b/>
      <sz val="9"/>
      <color indexed="81"/>
      <name val="Tahoma"/>
      <family val="2"/>
    </font>
    <font>
      <sz val="9"/>
      <color indexed="81"/>
      <name val="Tahoma"/>
      <family val="2"/>
    </font>
    <font>
      <u/>
      <sz val="9"/>
      <color indexed="81"/>
      <name val="Tahoma"/>
      <family val="2"/>
    </font>
    <font>
      <b/>
      <u/>
      <sz val="9"/>
      <color indexed="81"/>
      <name val="Tahoma"/>
      <family val="2"/>
    </font>
    <font>
      <sz val="8"/>
      <color indexed="81"/>
      <name val="Tahoma"/>
      <family val="2"/>
    </font>
    <font>
      <sz val="10"/>
      <name val="Arial"/>
      <family val="2"/>
    </font>
    <font>
      <sz val="10"/>
      <color rgb="FF333333"/>
      <name val="Times New Roman"/>
      <family val="1"/>
    </font>
    <font>
      <sz val="9"/>
      <color rgb="FF333333"/>
      <name val="Courier New"/>
      <family val="3"/>
    </font>
    <font>
      <sz val="9"/>
      <color indexed="81"/>
      <name val="Tahoma"/>
      <charset val="1"/>
    </font>
    <font>
      <b/>
      <sz val="9"/>
      <color indexed="81"/>
      <name val="Tahoma"/>
      <charset val="1"/>
    </font>
  </fonts>
  <fills count="20">
    <fill>
      <patternFill patternType="none"/>
    </fill>
    <fill>
      <patternFill patternType="gray125"/>
    </fill>
    <fill>
      <patternFill patternType="solid">
        <fgColor indexed="13"/>
        <bgColor indexed="64"/>
      </patternFill>
    </fill>
    <fill>
      <patternFill patternType="solid">
        <fgColor indexed="53"/>
        <bgColor indexed="64"/>
      </patternFill>
    </fill>
    <fill>
      <patternFill patternType="solid">
        <fgColor rgb="FF99FFCC"/>
        <bgColor indexed="64"/>
      </patternFill>
    </fill>
    <fill>
      <patternFill patternType="solid">
        <fgColor indexed="51"/>
        <bgColor indexed="64"/>
      </patternFill>
    </fill>
    <fill>
      <patternFill patternType="solid">
        <fgColor indexed="44"/>
        <bgColor indexed="64"/>
      </patternFill>
    </fill>
    <fill>
      <patternFill patternType="solid">
        <fgColor rgb="FFFFFF00"/>
        <bgColor indexed="64"/>
      </patternFill>
    </fill>
    <fill>
      <patternFill patternType="solid">
        <fgColor indexed="45"/>
        <bgColor indexed="64"/>
      </patternFill>
    </fill>
    <fill>
      <patternFill patternType="solid">
        <fgColor theme="0" tint="-0.14999847407452621"/>
        <bgColor indexed="64"/>
      </patternFill>
    </fill>
    <fill>
      <patternFill patternType="solid">
        <fgColor rgb="FFCC6600"/>
        <bgColor indexed="64"/>
      </patternFill>
    </fill>
    <fill>
      <patternFill patternType="solid">
        <fgColor theme="9" tint="0.79998168889431442"/>
        <bgColor indexed="64"/>
      </patternFill>
    </fill>
    <fill>
      <patternFill patternType="solid">
        <fgColor rgb="FFFFCC6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3" tint="0.59999389629810485"/>
        <bgColor indexed="64"/>
      </patternFill>
    </fill>
    <fill>
      <patternFill patternType="solid">
        <fgColor indexed="15"/>
        <bgColor indexed="64"/>
      </patternFill>
    </fill>
    <fill>
      <patternFill patternType="solid">
        <fgColor indexed="52"/>
        <bgColor indexed="64"/>
      </patternFill>
    </fill>
    <fill>
      <patternFill patternType="solid">
        <fgColor theme="9" tint="0.59999389629810485"/>
        <bgColor indexed="64"/>
      </patternFill>
    </fill>
    <fill>
      <patternFill patternType="solid">
        <fgColor theme="8" tint="0.79998168889431442"/>
        <bgColor indexed="64"/>
      </patternFill>
    </fill>
  </fills>
  <borders count="83">
    <border>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right/>
      <top style="medium">
        <color indexed="64"/>
      </top>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n">
        <color auto="1"/>
      </right>
      <top style="thin">
        <color auto="1"/>
      </top>
      <bottom/>
      <diagonal/>
    </border>
    <border>
      <left style="thick">
        <color indexed="64"/>
      </left>
      <right/>
      <top style="thin">
        <color indexed="64"/>
      </top>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auto="1"/>
      </top>
      <bottom/>
      <diagonal/>
    </border>
    <border>
      <left style="thick">
        <color indexed="64"/>
      </left>
      <right style="thick">
        <color indexed="64"/>
      </right>
      <top style="thick">
        <color indexed="64"/>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thick">
        <color indexed="64"/>
      </top>
      <bottom/>
      <diagonal/>
    </border>
    <border>
      <left style="medium">
        <color indexed="64"/>
      </left>
      <right style="thick">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medium">
        <color auto="1"/>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thick">
        <color indexed="64"/>
      </right>
      <top/>
      <bottom/>
      <diagonal/>
    </border>
    <border>
      <left style="thin">
        <color auto="1"/>
      </left>
      <right/>
      <top/>
      <bottom style="thin">
        <color auto="1"/>
      </bottom>
      <diagonal/>
    </border>
    <border>
      <left style="medium">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top style="thick">
        <color indexed="64"/>
      </top>
      <bottom style="thick">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style="thick">
        <color indexed="64"/>
      </left>
      <right/>
      <top/>
      <bottom/>
      <diagonal/>
    </border>
  </borders>
  <cellStyleXfs count="4">
    <xf numFmtId="0" fontId="0" fillId="0" borderId="0"/>
    <xf numFmtId="0" fontId="3" fillId="0" borderId="0"/>
    <xf numFmtId="0" fontId="1" fillId="0" borderId="0"/>
    <xf numFmtId="0" fontId="23" fillId="0" borderId="0"/>
  </cellStyleXfs>
  <cellXfs count="246">
    <xf numFmtId="0" fontId="0" fillId="0" borderId="0" xfId="0"/>
    <xf numFmtId="0" fontId="4" fillId="0" borderId="0" xfId="1" applyFont="1" applyBorder="1" applyAlignment="1" applyProtection="1">
      <alignment vertical="center"/>
    </xf>
    <xf numFmtId="164" fontId="4" fillId="2" borderId="1" xfId="1" applyNumberFormat="1" applyFont="1" applyFill="1" applyBorder="1" applyAlignment="1" applyProtection="1">
      <alignment horizontal="center" vertical="center" shrinkToFit="1"/>
    </xf>
    <xf numFmtId="4" fontId="4" fillId="2" borderId="1" xfId="1" applyNumberFormat="1" applyFont="1" applyFill="1" applyBorder="1" applyAlignment="1" applyProtection="1">
      <alignment horizontal="center" vertical="center"/>
    </xf>
    <xf numFmtId="164" fontId="4" fillId="2" borderId="2" xfId="1" applyNumberFormat="1" applyFont="1" applyFill="1" applyBorder="1" applyAlignment="1" applyProtection="1">
      <alignment horizontal="center" vertical="center" shrinkToFit="1"/>
    </xf>
    <xf numFmtId="2" fontId="4" fillId="3" borderId="3" xfId="1" applyNumberFormat="1" applyFont="1" applyFill="1" applyBorder="1" applyAlignment="1" applyProtection="1">
      <alignment horizontal="center" vertical="center"/>
    </xf>
    <xf numFmtId="2" fontId="4" fillId="2" borderId="4" xfId="1" applyNumberFormat="1" applyFont="1" applyFill="1" applyBorder="1" applyAlignment="1" applyProtection="1">
      <alignment horizontal="center" vertical="center"/>
    </xf>
    <xf numFmtId="2" fontId="4" fillId="2" borderId="5" xfId="1" applyNumberFormat="1" applyFont="1" applyFill="1" applyBorder="1" applyAlignment="1" applyProtection="1">
      <alignment horizontal="center" vertical="center"/>
    </xf>
    <xf numFmtId="1" fontId="4" fillId="2" borderId="5" xfId="1" applyNumberFormat="1" applyFont="1" applyFill="1" applyBorder="1" applyAlignment="1" applyProtection="1">
      <alignment horizontal="center" vertical="center"/>
    </xf>
    <xf numFmtId="1" fontId="4" fillId="3" borderId="3" xfId="1" applyNumberFormat="1" applyFont="1" applyFill="1" applyBorder="1" applyAlignment="1" applyProtection="1">
      <alignment horizontal="center" vertical="center"/>
    </xf>
    <xf numFmtId="1" fontId="4" fillId="2" borderId="4" xfId="1" applyNumberFormat="1" applyFont="1" applyFill="1" applyBorder="1" applyAlignment="1" applyProtection="1">
      <alignment horizontal="center" vertical="center"/>
    </xf>
    <xf numFmtId="0" fontId="3" fillId="0" borderId="6" xfId="1" applyBorder="1" applyProtection="1"/>
    <xf numFmtId="0" fontId="4" fillId="0" borderId="0" xfId="1" applyFont="1" applyBorder="1" applyAlignment="1" applyProtection="1">
      <alignment horizontal="right" vertical="center"/>
    </xf>
    <xf numFmtId="4" fontId="4" fillId="0" borderId="0" xfId="1" applyNumberFormat="1" applyFont="1" applyFill="1" applyBorder="1" applyAlignment="1" applyProtection="1">
      <alignment horizontal="center" vertical="center"/>
    </xf>
    <xf numFmtId="165" fontId="4" fillId="0" borderId="0" xfId="1" applyNumberFormat="1" applyFont="1" applyFill="1" applyBorder="1" applyAlignment="1" applyProtection="1">
      <alignment horizontal="center" vertical="center"/>
    </xf>
    <xf numFmtId="4" fontId="4" fillId="0" borderId="7" xfId="1" applyNumberFormat="1" applyFont="1" applyFill="1" applyBorder="1" applyAlignment="1" applyProtection="1">
      <alignment horizontal="center" vertical="center"/>
    </xf>
    <xf numFmtId="166" fontId="4" fillId="0" borderId="0" xfId="1" applyNumberFormat="1" applyFont="1" applyFill="1" applyBorder="1" applyAlignment="1" applyProtection="1">
      <alignment horizontal="center" vertical="center"/>
    </xf>
    <xf numFmtId="3" fontId="4" fillId="0" borderId="0" xfId="1" applyNumberFormat="1" applyFont="1" applyFill="1" applyBorder="1" applyAlignment="1" applyProtection="1">
      <alignment horizontal="center" vertical="center"/>
    </xf>
    <xf numFmtId="3" fontId="4" fillId="3" borderId="3" xfId="1" applyNumberFormat="1" applyFont="1" applyFill="1" applyBorder="1" applyAlignment="1" applyProtection="1">
      <alignment horizontal="center" vertical="center"/>
    </xf>
    <xf numFmtId="3" fontId="4" fillId="4" borderId="2" xfId="1" applyNumberFormat="1" applyFont="1" applyFill="1" applyBorder="1" applyAlignment="1" applyProtection="1">
      <alignment horizontal="center" vertical="center"/>
    </xf>
    <xf numFmtId="3" fontId="4" fillId="4" borderId="1" xfId="1" applyNumberFormat="1" applyFont="1" applyFill="1" applyBorder="1" applyAlignment="1" applyProtection="1">
      <alignment horizontal="center" vertical="center"/>
    </xf>
    <xf numFmtId="0" fontId="3" fillId="0" borderId="0" xfId="1" applyBorder="1" applyProtection="1"/>
    <xf numFmtId="4" fontId="4" fillId="0" borderId="8" xfId="1" applyNumberFormat="1" applyFont="1" applyFill="1" applyBorder="1" applyAlignment="1" applyProtection="1">
      <alignment horizontal="center" vertical="center"/>
    </xf>
    <xf numFmtId="4" fontId="4" fillId="0" borderId="9" xfId="1" applyNumberFormat="1" applyFont="1" applyFill="1" applyBorder="1" applyAlignment="1" applyProtection="1">
      <alignment horizontal="center" vertical="center"/>
    </xf>
    <xf numFmtId="4" fontId="4" fillId="0" borderId="10" xfId="1" applyNumberFormat="1" applyFont="1" applyFill="1" applyBorder="1" applyAlignment="1" applyProtection="1">
      <alignment horizontal="left" vertical="center"/>
    </xf>
    <xf numFmtId="0" fontId="4" fillId="0" borderId="11" xfId="1" applyFont="1" applyFill="1" applyBorder="1" applyAlignment="1" applyProtection="1">
      <alignment vertical="center"/>
    </xf>
    <xf numFmtId="4" fontId="4" fillId="0" borderId="11" xfId="1" applyNumberFormat="1" applyFont="1" applyFill="1" applyBorder="1" applyAlignment="1" applyProtection="1">
      <alignment horizontal="center" vertical="center"/>
    </xf>
    <xf numFmtId="2" fontId="3" fillId="0" borderId="0" xfId="1" applyNumberFormat="1" applyFont="1" applyBorder="1" applyAlignment="1" applyProtection="1">
      <alignment vertical="center"/>
    </xf>
    <xf numFmtId="0" fontId="4" fillId="0" borderId="0" xfId="1" applyFont="1" applyBorder="1" applyAlignment="1" applyProtection="1">
      <alignment horizontal="center" vertical="center"/>
    </xf>
    <xf numFmtId="164" fontId="4" fillId="5" borderId="1" xfId="1" applyNumberFormat="1" applyFont="1" applyFill="1" applyBorder="1" applyAlignment="1" applyProtection="1">
      <alignment horizontal="center" vertical="center" shrinkToFit="1"/>
    </xf>
    <xf numFmtId="4" fontId="4" fillId="5" borderId="1" xfId="1" applyNumberFormat="1" applyFont="1" applyFill="1" applyBorder="1" applyAlignment="1" applyProtection="1">
      <alignment horizontal="center" vertical="center"/>
    </xf>
    <xf numFmtId="164" fontId="4" fillId="5" borderId="2" xfId="1" applyNumberFormat="1" applyFont="1" applyFill="1" applyBorder="1" applyAlignment="1" applyProtection="1">
      <alignment horizontal="center" vertical="center" shrinkToFit="1"/>
    </xf>
    <xf numFmtId="4" fontId="4" fillId="3" borderId="3" xfId="1" applyNumberFormat="1" applyFont="1" applyFill="1" applyBorder="1" applyAlignment="1" applyProtection="1">
      <alignment horizontal="center" vertical="center"/>
    </xf>
    <xf numFmtId="3" fontId="4" fillId="5" borderId="1" xfId="1" applyNumberFormat="1" applyFont="1" applyFill="1" applyBorder="1" applyAlignment="1" applyProtection="1">
      <alignment horizontal="center" vertical="center"/>
    </xf>
    <xf numFmtId="4" fontId="4" fillId="0" borderId="7"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center" vertical="center"/>
    </xf>
    <xf numFmtId="0" fontId="3" fillId="3" borderId="3" xfId="1" applyNumberFormat="1" applyFont="1" applyFill="1" applyBorder="1" applyAlignment="1" applyProtection="1">
      <alignment horizontal="center" vertical="center"/>
    </xf>
    <xf numFmtId="1" fontId="3" fillId="4" borderId="12" xfId="1" applyNumberFormat="1" applyFont="1" applyFill="1" applyBorder="1" applyAlignment="1" applyProtection="1">
      <alignment horizontal="center" vertical="center"/>
    </xf>
    <xf numFmtId="1" fontId="3" fillId="4" borderId="13" xfId="1" applyNumberFormat="1" applyFont="1" applyFill="1" applyBorder="1" applyAlignment="1" applyProtection="1">
      <alignment horizontal="center" vertical="center"/>
    </xf>
    <xf numFmtId="3" fontId="3" fillId="3" borderId="3" xfId="1" applyNumberFormat="1" applyFont="1" applyFill="1" applyBorder="1" applyAlignment="1" applyProtection="1">
      <alignment horizontal="center" vertical="center"/>
    </xf>
    <xf numFmtId="1" fontId="3" fillId="3" borderId="3" xfId="1" applyNumberFormat="1" applyFont="1" applyFill="1" applyBorder="1" applyAlignment="1" applyProtection="1">
      <alignment horizontal="center" vertical="center"/>
    </xf>
    <xf numFmtId="0" fontId="4" fillId="0" borderId="14" xfId="1" applyFont="1" applyBorder="1" applyAlignment="1" applyProtection="1">
      <alignment vertical="center"/>
    </xf>
    <xf numFmtId="0" fontId="4" fillId="0" borderId="11" xfId="1" applyFont="1" applyBorder="1" applyAlignment="1" applyProtection="1">
      <alignment vertical="center"/>
    </xf>
    <xf numFmtId="0" fontId="4" fillId="0" borderId="11" xfId="1" applyFont="1" applyFill="1" applyBorder="1" applyAlignment="1" applyProtection="1">
      <alignment horizontal="left" vertical="center"/>
    </xf>
    <xf numFmtId="4" fontId="4" fillId="0" borderId="2" xfId="1" applyNumberFormat="1" applyFont="1" applyFill="1" applyBorder="1" applyAlignment="1" applyProtection="1">
      <alignment horizontal="center" vertical="center"/>
    </xf>
    <xf numFmtId="0" fontId="4" fillId="0" borderId="7" xfId="1" applyFont="1" applyFill="1" applyBorder="1" applyAlignment="1" applyProtection="1">
      <alignment vertical="center"/>
    </xf>
    <xf numFmtId="2" fontId="3" fillId="0" borderId="7" xfId="1" applyNumberFormat="1" applyFont="1" applyFill="1" applyBorder="1" applyAlignment="1" applyProtection="1">
      <alignment horizontal="left" vertical="center"/>
    </xf>
    <xf numFmtId="0" fontId="3" fillId="0" borderId="0" xfId="1" applyFont="1" applyFill="1" applyBorder="1" applyAlignment="1" applyProtection="1">
      <alignment vertical="center"/>
    </xf>
    <xf numFmtId="4" fontId="3" fillId="6" borderId="2" xfId="1" applyNumberFormat="1" applyFont="1" applyFill="1" applyBorder="1" applyAlignment="1" applyProtection="1">
      <alignment horizontal="center" vertical="center"/>
    </xf>
    <xf numFmtId="4" fontId="4" fillId="6" borderId="2" xfId="1" applyNumberFormat="1" applyFont="1" applyFill="1" applyBorder="1" applyAlignment="1" applyProtection="1">
      <alignment horizontal="center" vertical="center"/>
    </xf>
    <xf numFmtId="4" fontId="4" fillId="3" borderId="15" xfId="1" applyNumberFormat="1" applyFont="1" applyFill="1" applyBorder="1" applyAlignment="1" applyProtection="1">
      <alignment horizontal="center" vertical="center"/>
    </xf>
    <xf numFmtId="4" fontId="4" fillId="6" borderId="16" xfId="1" applyNumberFormat="1" applyFont="1" applyFill="1" applyBorder="1" applyAlignment="1" applyProtection="1">
      <alignment horizontal="center" vertical="center"/>
    </xf>
    <xf numFmtId="4" fontId="4" fillId="6" borderId="17" xfId="1" applyNumberFormat="1" applyFont="1" applyFill="1" applyBorder="1" applyAlignment="1" applyProtection="1">
      <alignment horizontal="center" vertical="center"/>
    </xf>
    <xf numFmtId="3" fontId="4" fillId="6" borderId="17" xfId="1" applyNumberFormat="1" applyFont="1" applyFill="1" applyBorder="1" applyAlignment="1" applyProtection="1">
      <alignment horizontal="center" vertical="center"/>
    </xf>
    <xf numFmtId="3" fontId="4" fillId="6" borderId="18" xfId="1" applyNumberFormat="1" applyFont="1" applyFill="1" applyBorder="1" applyAlignment="1" applyProtection="1">
      <alignment horizontal="center" vertical="center"/>
    </xf>
    <xf numFmtId="3" fontId="4" fillId="3" borderId="19" xfId="1" applyNumberFormat="1" applyFont="1" applyFill="1" applyBorder="1" applyAlignment="1" applyProtection="1">
      <alignment horizontal="center" vertical="center"/>
    </xf>
    <xf numFmtId="3" fontId="4" fillId="6" borderId="16" xfId="1" applyNumberFormat="1" applyFont="1" applyFill="1" applyBorder="1" applyAlignment="1" applyProtection="1">
      <alignment horizontal="center" vertical="center"/>
    </xf>
    <xf numFmtId="4" fontId="4" fillId="6" borderId="1" xfId="1" applyNumberFormat="1" applyFont="1" applyFill="1" applyBorder="1" applyAlignment="1" applyProtection="1">
      <alignment horizontal="center" vertical="center"/>
    </xf>
    <xf numFmtId="164" fontId="3" fillId="6" borderId="1" xfId="1" applyNumberFormat="1" applyFont="1" applyFill="1" applyBorder="1" applyAlignment="1" applyProtection="1">
      <alignment horizontal="center" vertical="center" shrinkToFit="1"/>
    </xf>
    <xf numFmtId="0" fontId="0" fillId="0" borderId="20" xfId="0" applyBorder="1" applyAlignment="1">
      <alignment horizontal="right" vertical="center"/>
    </xf>
    <xf numFmtId="0" fontId="3" fillId="0" borderId="0" xfId="1" applyFont="1" applyBorder="1" applyAlignment="1" applyProtection="1">
      <alignment vertical="center"/>
    </xf>
    <xf numFmtId="164" fontId="5" fillId="7" borderId="21" xfId="1" applyNumberFormat="1" applyFont="1" applyFill="1" applyBorder="1" applyAlignment="1" applyProtection="1">
      <alignment horizontal="center" vertical="center" wrapText="1" shrinkToFit="1"/>
    </xf>
    <xf numFmtId="167" fontId="3" fillId="8" borderId="22" xfId="1" applyNumberFormat="1" applyFont="1" applyFill="1" applyBorder="1" applyAlignment="1" applyProtection="1">
      <alignment horizontal="center" vertical="center" wrapText="1" shrinkToFit="1"/>
    </xf>
    <xf numFmtId="4" fontId="3" fillId="0" borderId="23" xfId="1" applyNumberFormat="1" applyFont="1" applyFill="1" applyBorder="1" applyAlignment="1" applyProtection="1">
      <alignment horizontal="center" vertical="center" wrapText="1" shrinkToFit="1"/>
    </xf>
    <xf numFmtId="4" fontId="3" fillId="0" borderId="22" xfId="1" applyNumberFormat="1" applyFont="1" applyFill="1" applyBorder="1" applyAlignment="1" applyProtection="1">
      <alignment horizontal="center" vertical="center" wrapText="1" shrinkToFit="1"/>
    </xf>
    <xf numFmtId="4" fontId="3" fillId="0" borderId="24" xfId="1" applyNumberFormat="1" applyFont="1" applyFill="1" applyBorder="1" applyAlignment="1" applyProtection="1">
      <alignment horizontal="center" vertical="center" wrapText="1" shrinkToFit="1"/>
    </xf>
    <xf numFmtId="4" fontId="4" fillId="7" borderId="25" xfId="1" applyNumberFormat="1" applyFont="1" applyFill="1" applyBorder="1" applyAlignment="1" applyProtection="1">
      <alignment horizontal="center" vertical="center" wrapText="1" shrinkToFit="1"/>
    </xf>
    <xf numFmtId="4" fontId="3" fillId="0" borderId="26" xfId="1" applyNumberFormat="1" applyFont="1" applyBorder="1" applyAlignment="1" applyProtection="1">
      <alignment horizontal="center" vertical="center" wrapText="1" shrinkToFit="1"/>
      <protection locked="0"/>
    </xf>
    <xf numFmtId="0" fontId="3" fillId="0" borderId="21" xfId="1" applyNumberFormat="1" applyFont="1" applyBorder="1" applyAlignment="1" applyProtection="1">
      <alignment horizontal="center" vertical="center" wrapText="1" shrinkToFit="1"/>
      <protection locked="0"/>
    </xf>
    <xf numFmtId="4" fontId="3" fillId="0" borderId="21" xfId="1" applyNumberFormat="1" applyFont="1" applyBorder="1" applyAlignment="1" applyProtection="1">
      <alignment horizontal="center" vertical="center" wrapText="1" shrinkToFit="1"/>
      <protection locked="0"/>
    </xf>
    <xf numFmtId="164" fontId="5" fillId="7" borderId="27" xfId="1" applyNumberFormat="1" applyFont="1" applyFill="1" applyBorder="1" applyAlignment="1" applyProtection="1">
      <alignment horizontal="center" vertical="center" wrapText="1" shrinkToFit="1"/>
    </xf>
    <xf numFmtId="164" fontId="5" fillId="7" borderId="28" xfId="1" applyNumberFormat="1" applyFont="1" applyFill="1" applyBorder="1" applyAlignment="1" applyProtection="1">
      <alignment horizontal="center" vertical="center" wrapText="1" shrinkToFit="1"/>
    </xf>
    <xf numFmtId="4" fontId="3" fillId="0" borderId="29" xfId="1" applyNumberFormat="1" applyFont="1" applyBorder="1" applyAlignment="1" applyProtection="1">
      <alignment horizontal="center" vertical="center" wrapText="1" shrinkToFit="1"/>
      <protection locked="0"/>
    </xf>
    <xf numFmtId="3" fontId="3" fillId="0" borderId="30" xfId="1" applyNumberFormat="1" applyFont="1" applyBorder="1" applyAlignment="1" applyProtection="1">
      <alignment horizontal="center" vertical="center" wrapText="1" shrinkToFit="1"/>
      <protection locked="0"/>
    </xf>
    <xf numFmtId="4" fontId="4" fillId="2" borderId="25" xfId="1" applyNumberFormat="1" applyFont="1" applyFill="1" applyBorder="1" applyAlignment="1" applyProtection="1">
      <alignment horizontal="center" vertical="center"/>
    </xf>
    <xf numFmtId="4" fontId="4" fillId="2" borderId="31" xfId="1" applyNumberFormat="1" applyFont="1" applyFill="1" applyBorder="1" applyAlignment="1" applyProtection="1">
      <alignment horizontal="center" vertical="center" wrapText="1" shrinkToFit="1"/>
    </xf>
    <xf numFmtId="3" fontId="4" fillId="0" borderId="32" xfId="1" applyNumberFormat="1" applyFont="1" applyBorder="1" applyAlignment="1" applyProtection="1">
      <alignment horizontal="center" vertical="center" wrapText="1" shrinkToFit="1"/>
      <protection locked="0"/>
    </xf>
    <xf numFmtId="3" fontId="4" fillId="0" borderId="21" xfId="1" applyNumberFormat="1" applyFont="1" applyBorder="1" applyAlignment="1" applyProtection="1">
      <alignment horizontal="center" vertical="center" wrapText="1" shrinkToFit="1"/>
      <protection locked="0"/>
    </xf>
    <xf numFmtId="3" fontId="4" fillId="0" borderId="33" xfId="1" applyNumberFormat="1" applyFont="1" applyBorder="1" applyAlignment="1" applyProtection="1">
      <alignment horizontal="center" vertical="center" wrapText="1" shrinkToFit="1"/>
      <protection locked="0"/>
    </xf>
    <xf numFmtId="3" fontId="4" fillId="2" borderId="20" xfId="1" applyNumberFormat="1" applyFont="1" applyFill="1" applyBorder="1" applyAlignment="1" applyProtection="1">
      <alignment horizontal="center" vertical="center" wrapText="1" shrinkToFit="1"/>
    </xf>
    <xf numFmtId="3" fontId="4" fillId="0" borderId="34" xfId="1" applyNumberFormat="1" applyFont="1" applyBorder="1" applyAlignment="1" applyProtection="1">
      <alignment horizontal="center" vertical="center" wrapText="1" shrinkToFit="1"/>
      <protection locked="0"/>
    </xf>
    <xf numFmtId="3" fontId="4" fillId="0" borderId="22" xfId="1" applyNumberFormat="1" applyFont="1" applyBorder="1" applyAlignment="1" applyProtection="1">
      <alignment horizontal="center" vertical="center" wrapText="1" shrinkToFit="1"/>
      <protection locked="0"/>
    </xf>
    <xf numFmtId="3" fontId="4" fillId="0" borderId="35" xfId="1" applyNumberFormat="1" applyFont="1" applyBorder="1" applyAlignment="1" applyProtection="1">
      <alignment horizontal="center" vertical="center" wrapText="1" shrinkToFit="1"/>
      <protection locked="0"/>
    </xf>
    <xf numFmtId="4" fontId="4" fillId="7" borderId="27" xfId="1" applyNumberFormat="1" applyFont="1" applyFill="1" applyBorder="1" applyAlignment="1" applyProtection="1">
      <alignment horizontal="center" vertical="center" wrapText="1" shrinkToFit="1"/>
    </xf>
    <xf numFmtId="4" fontId="4" fillId="2" borderId="36" xfId="1" applyNumberFormat="1" applyFont="1" applyFill="1" applyBorder="1" applyAlignment="1" applyProtection="1">
      <alignment horizontal="center" vertical="center" wrapText="1"/>
    </xf>
    <xf numFmtId="164" fontId="5" fillId="7" borderId="37" xfId="1" applyNumberFormat="1" applyFont="1" applyFill="1" applyBorder="1" applyAlignment="1" applyProtection="1">
      <alignment horizontal="center" vertical="center" wrapText="1" shrinkToFit="1"/>
    </xf>
    <xf numFmtId="4" fontId="3" fillId="0" borderId="22" xfId="1" applyNumberFormat="1" applyFont="1" applyBorder="1" applyAlignment="1" applyProtection="1">
      <alignment horizontal="center" vertical="center" wrapText="1" shrinkToFit="1"/>
      <protection locked="0"/>
    </xf>
    <xf numFmtId="4" fontId="3" fillId="0" borderId="38" xfId="1" applyNumberFormat="1" applyFont="1" applyBorder="1" applyAlignment="1" applyProtection="1">
      <alignment horizontal="center" vertical="center" wrapText="1" shrinkToFit="1"/>
      <protection locked="0"/>
    </xf>
    <xf numFmtId="4" fontId="3" fillId="2" borderId="37" xfId="1" applyNumberFormat="1" applyFont="1" applyFill="1" applyBorder="1" applyAlignment="1" applyProtection="1">
      <alignment horizontal="center" vertical="center"/>
    </xf>
    <xf numFmtId="4" fontId="3" fillId="0" borderId="24" xfId="1" applyNumberFormat="1" applyFont="1" applyBorder="1" applyAlignment="1" applyProtection="1">
      <alignment horizontal="center" vertical="center" wrapText="1" shrinkToFit="1"/>
      <protection locked="0"/>
    </xf>
    <xf numFmtId="2" fontId="4" fillId="7" borderId="39" xfId="1" applyNumberFormat="1" applyFont="1" applyFill="1" applyBorder="1" applyAlignment="1" applyProtection="1">
      <alignment horizontal="center" vertical="center" wrapText="1" shrinkToFit="1"/>
    </xf>
    <xf numFmtId="0" fontId="5" fillId="0" borderId="40" xfId="1" applyNumberFormat="1" applyFont="1" applyBorder="1" applyAlignment="1" applyProtection="1">
      <alignment horizontal="center" vertical="center" wrapText="1" shrinkToFit="1"/>
      <protection locked="0"/>
    </xf>
    <xf numFmtId="168" fontId="3" fillId="0" borderId="22" xfId="1" applyNumberFormat="1" applyFont="1" applyFill="1" applyBorder="1" applyAlignment="1" applyProtection="1">
      <alignment horizontal="center" vertical="center" wrapText="1" shrinkToFit="1"/>
      <protection locked="0"/>
    </xf>
    <xf numFmtId="167" fontId="3" fillId="8" borderId="26" xfId="1" applyNumberFormat="1" applyFont="1" applyFill="1" applyBorder="1" applyAlignment="1" applyProtection="1">
      <alignment horizontal="center" vertical="center" wrapText="1" shrinkToFit="1"/>
    </xf>
    <xf numFmtId="0" fontId="3" fillId="0" borderId="22" xfId="1" applyFont="1" applyBorder="1" applyAlignment="1" applyProtection="1">
      <alignment horizontal="center" vertical="center" wrapText="1" shrinkToFit="1"/>
    </xf>
    <xf numFmtId="164" fontId="5" fillId="7" borderId="25" xfId="1" applyNumberFormat="1" applyFont="1" applyFill="1" applyBorder="1" applyAlignment="1" applyProtection="1">
      <alignment horizontal="center" vertical="center" wrapText="1" shrinkToFit="1"/>
    </xf>
    <xf numFmtId="4" fontId="3" fillId="0" borderId="41" xfId="1" applyNumberFormat="1" applyFont="1" applyBorder="1" applyAlignment="1" applyProtection="1">
      <alignment horizontal="center" vertical="center" wrapText="1" shrinkToFit="1"/>
      <protection locked="0"/>
    </xf>
    <xf numFmtId="3" fontId="3" fillId="0" borderId="38" xfId="1" applyNumberFormat="1" applyFont="1" applyBorder="1" applyAlignment="1" applyProtection="1">
      <alignment horizontal="center" vertical="center" wrapText="1" shrinkToFit="1"/>
      <protection locked="0"/>
    </xf>
    <xf numFmtId="4" fontId="4" fillId="2" borderId="42" xfId="1" applyNumberFormat="1" applyFont="1" applyFill="1" applyBorder="1" applyAlignment="1" applyProtection="1">
      <alignment horizontal="center" vertical="center"/>
    </xf>
    <xf numFmtId="4" fontId="4" fillId="2" borderId="43" xfId="1" applyNumberFormat="1" applyFont="1" applyFill="1" applyBorder="1" applyAlignment="1" applyProtection="1">
      <alignment horizontal="center" vertical="center" wrapText="1"/>
    </xf>
    <xf numFmtId="164" fontId="5" fillId="7" borderId="39" xfId="1" applyNumberFormat="1" applyFont="1" applyFill="1" applyBorder="1" applyAlignment="1" applyProtection="1">
      <alignment horizontal="center" vertical="center" wrapText="1" shrinkToFit="1"/>
    </xf>
    <xf numFmtId="4" fontId="3" fillId="2" borderId="44" xfId="1" applyNumberFormat="1" applyFont="1" applyFill="1" applyBorder="1" applyAlignment="1" applyProtection="1">
      <alignment horizontal="center" vertical="center"/>
    </xf>
    <xf numFmtId="0" fontId="3" fillId="0" borderId="0" xfId="1" applyFont="1" applyBorder="1" applyAlignment="1" applyProtection="1">
      <alignment vertical="center" wrapText="1"/>
    </xf>
    <xf numFmtId="4" fontId="4" fillId="2" borderId="42" xfId="1" applyNumberFormat="1" applyFont="1" applyFill="1" applyBorder="1" applyAlignment="1" applyProtection="1">
      <alignment horizontal="center" vertical="center" wrapText="1"/>
    </xf>
    <xf numFmtId="4" fontId="3" fillId="2" borderId="44" xfId="1" applyNumberFormat="1" applyFont="1" applyFill="1" applyBorder="1" applyAlignment="1" applyProtection="1">
      <alignment horizontal="center" vertical="center" wrapText="1"/>
    </xf>
    <xf numFmtId="0" fontId="3" fillId="0" borderId="0" xfId="1" applyFont="1" applyBorder="1" applyAlignment="1" applyProtection="1">
      <alignment vertical="center" wrapText="1" shrinkToFit="1"/>
    </xf>
    <xf numFmtId="164" fontId="5" fillId="7" borderId="45" xfId="1" applyNumberFormat="1" applyFont="1" applyFill="1" applyBorder="1" applyAlignment="1" applyProtection="1">
      <alignment horizontal="center" vertical="center" wrapText="1" shrinkToFit="1"/>
    </xf>
    <xf numFmtId="164" fontId="5" fillId="7" borderId="46" xfId="1" applyNumberFormat="1" applyFont="1" applyFill="1" applyBorder="1" applyAlignment="1" applyProtection="1">
      <alignment horizontal="center" vertical="center" wrapText="1" shrinkToFit="1"/>
    </xf>
    <xf numFmtId="4" fontId="3" fillId="0" borderId="10" xfId="1" applyNumberFormat="1" applyFont="1" applyBorder="1" applyAlignment="1" applyProtection="1">
      <alignment horizontal="center" vertical="center" wrapText="1" shrinkToFit="1"/>
      <protection locked="0"/>
    </xf>
    <xf numFmtId="3" fontId="3" fillId="0" borderId="47" xfId="1" applyNumberFormat="1" applyFont="1" applyBorder="1" applyAlignment="1" applyProtection="1">
      <alignment horizontal="center" vertical="center" wrapText="1" shrinkToFit="1"/>
      <protection locked="0"/>
    </xf>
    <xf numFmtId="4" fontId="4" fillId="2" borderId="48" xfId="1" applyNumberFormat="1" applyFont="1" applyFill="1" applyBorder="1" applyAlignment="1" applyProtection="1">
      <alignment horizontal="center" vertical="center" wrapText="1" shrinkToFit="1"/>
    </xf>
    <xf numFmtId="4" fontId="4" fillId="7" borderId="45" xfId="1" applyNumberFormat="1" applyFont="1" applyFill="1" applyBorder="1" applyAlignment="1" applyProtection="1">
      <alignment horizontal="center" vertical="center" wrapText="1" shrinkToFit="1"/>
    </xf>
    <xf numFmtId="4" fontId="4" fillId="2" borderId="49" xfId="1" applyNumberFormat="1" applyFont="1" applyFill="1" applyBorder="1" applyAlignment="1" applyProtection="1">
      <alignment horizontal="center" vertical="center" wrapText="1"/>
    </xf>
    <xf numFmtId="164" fontId="5" fillId="7" borderId="50" xfId="1" applyNumberFormat="1" applyFont="1" applyFill="1" applyBorder="1" applyAlignment="1" applyProtection="1">
      <alignment horizontal="center" vertical="center" wrapText="1" shrinkToFit="1"/>
    </xf>
    <xf numFmtId="4" fontId="3" fillId="2" borderId="44" xfId="1" applyNumberFormat="1" applyFont="1" applyFill="1" applyBorder="1" applyAlignment="1" applyProtection="1">
      <alignment horizontal="center" vertical="center" wrapText="1" shrinkToFit="1"/>
    </xf>
    <xf numFmtId="0" fontId="4" fillId="0" borderId="0" xfId="1" applyFont="1" applyFill="1" applyBorder="1" applyAlignment="1" applyProtection="1">
      <alignment vertical="center"/>
    </xf>
    <xf numFmtId="0" fontId="4" fillId="9" borderId="0" xfId="1" applyFont="1" applyFill="1" applyBorder="1" applyAlignment="1" applyProtection="1">
      <alignment vertical="center"/>
    </xf>
    <xf numFmtId="4" fontId="4" fillId="9" borderId="0" xfId="1" applyNumberFormat="1" applyFont="1" applyFill="1" applyBorder="1" applyAlignment="1" applyProtection="1">
      <alignment horizontal="left" vertical="center"/>
    </xf>
    <xf numFmtId="4" fontId="4" fillId="9" borderId="0" xfId="1" applyNumberFormat="1" applyFont="1" applyFill="1" applyBorder="1" applyAlignment="1" applyProtection="1">
      <alignment horizontal="center" vertical="center"/>
    </xf>
    <xf numFmtId="165" fontId="4" fillId="9" borderId="0" xfId="1" applyNumberFormat="1" applyFont="1" applyFill="1" applyBorder="1" applyAlignment="1" applyProtection="1">
      <alignment horizontal="center" vertical="center"/>
    </xf>
    <xf numFmtId="166" fontId="4" fillId="9" borderId="0" xfId="1" applyNumberFormat="1" applyFont="1" applyFill="1" applyBorder="1" applyAlignment="1" applyProtection="1">
      <alignment horizontal="center" vertical="center"/>
    </xf>
    <xf numFmtId="4" fontId="4" fillId="9" borderId="51" xfId="1" applyNumberFormat="1" applyFont="1" applyFill="1" applyBorder="1" applyAlignment="1" applyProtection="1">
      <alignment horizontal="left" vertical="center"/>
    </xf>
    <xf numFmtId="0" fontId="3" fillId="9" borderId="0" xfId="1" applyNumberFormat="1" applyFont="1" applyFill="1" applyBorder="1" applyAlignment="1" applyProtection="1">
      <alignment horizontal="center" vertical="center"/>
    </xf>
    <xf numFmtId="0" fontId="3" fillId="9" borderId="52" xfId="1" applyNumberFormat="1" applyFont="1" applyFill="1" applyBorder="1" applyAlignment="1" applyProtection="1">
      <alignment horizontal="center" vertical="center"/>
    </xf>
    <xf numFmtId="1" fontId="3" fillId="9" borderId="0" xfId="1" applyNumberFormat="1" applyFont="1" applyFill="1" applyBorder="1" applyAlignment="1" applyProtection="1">
      <alignment horizontal="center" vertical="center"/>
    </xf>
    <xf numFmtId="3" fontId="3" fillId="9" borderId="52" xfId="1" applyNumberFormat="1" applyFont="1" applyFill="1" applyBorder="1" applyAlignment="1" applyProtection="1">
      <alignment horizontal="center" vertical="center"/>
    </xf>
    <xf numFmtId="0" fontId="3" fillId="9" borderId="0" xfId="1" applyFill="1" applyBorder="1" applyProtection="1"/>
    <xf numFmtId="1" fontId="3" fillId="9" borderId="52" xfId="1" applyNumberFormat="1" applyFont="1" applyFill="1" applyBorder="1" applyAlignment="1" applyProtection="1">
      <alignment horizontal="center" vertical="center"/>
    </xf>
    <xf numFmtId="0" fontId="4" fillId="9" borderId="0" xfId="1" applyFont="1" applyFill="1" applyBorder="1" applyAlignment="1" applyProtection="1">
      <alignment horizontal="left" vertical="center"/>
    </xf>
    <xf numFmtId="2" fontId="3" fillId="9" borderId="0" xfId="1" applyNumberFormat="1" applyFont="1" applyFill="1" applyBorder="1" applyAlignment="1" applyProtection="1">
      <alignment horizontal="left" vertical="center"/>
    </xf>
    <xf numFmtId="0" fontId="4" fillId="9" borderId="0" xfId="1" applyFont="1" applyFill="1" applyBorder="1" applyAlignment="1" applyProtection="1">
      <alignment horizontal="center" vertical="center"/>
    </xf>
    <xf numFmtId="167" fontId="3" fillId="8" borderId="53" xfId="1" applyNumberFormat="1" applyFont="1" applyFill="1" applyBorder="1" applyAlignment="1" applyProtection="1">
      <alignment horizontal="center" vertical="center" wrapText="1" shrinkToFit="1"/>
    </xf>
    <xf numFmtId="164" fontId="5" fillId="7" borderId="54" xfId="1" applyNumberFormat="1" applyFont="1" applyFill="1" applyBorder="1" applyAlignment="1" applyProtection="1">
      <alignment horizontal="center" vertical="center" wrapText="1" shrinkToFit="1"/>
    </xf>
    <xf numFmtId="4" fontId="4" fillId="2" borderId="37" xfId="1" applyNumberFormat="1" applyFont="1" applyFill="1" applyBorder="1" applyAlignment="1" applyProtection="1">
      <alignment horizontal="center" vertical="center"/>
    </xf>
    <xf numFmtId="4" fontId="4" fillId="2" borderId="44" xfId="1" applyNumberFormat="1" applyFont="1" applyFill="1" applyBorder="1" applyAlignment="1" applyProtection="1">
      <alignment horizontal="center" vertical="center"/>
    </xf>
    <xf numFmtId="4" fontId="4" fillId="2" borderId="44" xfId="1" applyNumberFormat="1" applyFont="1" applyFill="1" applyBorder="1" applyAlignment="1" applyProtection="1">
      <alignment horizontal="center" vertical="center" wrapText="1"/>
    </xf>
    <xf numFmtId="4" fontId="4" fillId="2" borderId="44" xfId="1" applyNumberFormat="1" applyFont="1" applyFill="1" applyBorder="1" applyAlignment="1" applyProtection="1">
      <alignment horizontal="center" vertical="center" wrapText="1" shrinkToFit="1"/>
    </xf>
    <xf numFmtId="2" fontId="4" fillId="7" borderId="37" xfId="1" applyNumberFormat="1" applyFont="1" applyFill="1" applyBorder="1" applyAlignment="1" applyProtection="1">
      <alignment horizontal="center" vertical="center" wrapText="1" shrinkToFit="1"/>
    </xf>
    <xf numFmtId="0" fontId="6" fillId="0" borderId="0" xfId="1" applyFont="1" applyFill="1" applyBorder="1" applyAlignment="1" applyProtection="1">
      <alignment vertical="center"/>
    </xf>
    <xf numFmtId="0" fontId="6" fillId="8" borderId="0" xfId="1" applyFont="1" applyFill="1" applyAlignment="1" applyProtection="1">
      <alignment horizontal="left" vertical="center"/>
    </xf>
    <xf numFmtId="0" fontId="6" fillId="8" borderId="0" xfId="1" applyFont="1" applyFill="1" applyBorder="1" applyAlignment="1" applyProtection="1">
      <alignment horizontal="right" vertical="center"/>
    </xf>
    <xf numFmtId="0" fontId="6" fillId="10" borderId="55" xfId="1" applyFont="1" applyFill="1" applyBorder="1" applyAlignment="1" applyProtection="1">
      <alignment vertical="center"/>
    </xf>
    <xf numFmtId="0" fontId="6" fillId="10" borderId="56" xfId="1" applyFont="1" applyFill="1" applyBorder="1" applyAlignment="1" applyProtection="1">
      <alignment vertical="center"/>
    </xf>
    <xf numFmtId="0" fontId="6" fillId="10" borderId="57" xfId="1" applyFont="1" applyFill="1" applyBorder="1" applyAlignment="1" applyProtection="1">
      <alignment horizontal="left" vertical="center"/>
    </xf>
    <xf numFmtId="0" fontId="6" fillId="0" borderId="55" xfId="1" applyFont="1" applyFill="1" applyBorder="1" applyAlignment="1" applyProtection="1">
      <alignment horizontal="right" vertical="center"/>
    </xf>
    <xf numFmtId="0" fontId="6" fillId="0" borderId="56" xfId="1" applyFont="1" applyFill="1" applyBorder="1" applyAlignment="1" applyProtection="1">
      <alignment vertical="center"/>
    </xf>
    <xf numFmtId="0" fontId="3" fillId="0" borderId="56" xfId="1" applyBorder="1" applyAlignment="1">
      <alignment vertical="center"/>
    </xf>
    <xf numFmtId="0" fontId="6" fillId="0" borderId="0" xfId="1" applyFont="1" applyFill="1" applyBorder="1" applyAlignment="1" applyProtection="1">
      <alignment horizontal="center" vertical="center"/>
    </xf>
    <xf numFmtId="0" fontId="0" fillId="0" borderId="0" xfId="0" applyAlignment="1">
      <alignment horizontal="right" vertical="center"/>
    </xf>
    <xf numFmtId="4" fontId="3" fillId="7" borderId="25" xfId="1" applyNumberFormat="1" applyFont="1" applyFill="1" applyBorder="1" applyAlignment="1" applyProtection="1">
      <alignment horizontal="center" vertical="center" wrapText="1" shrinkToFit="1"/>
    </xf>
    <xf numFmtId="4" fontId="3" fillId="7" borderId="45" xfId="1" applyNumberFormat="1" applyFont="1" applyFill="1" applyBorder="1" applyAlignment="1" applyProtection="1">
      <alignment horizontal="center" vertical="center" wrapText="1" shrinkToFit="1"/>
    </xf>
    <xf numFmtId="0" fontId="10" fillId="0" borderId="0" xfId="1" applyFont="1" applyBorder="1" applyAlignment="1" applyProtection="1">
      <alignment vertical="top"/>
    </xf>
    <xf numFmtId="0" fontId="12" fillId="0" borderId="0" xfId="1" applyFont="1" applyBorder="1" applyProtection="1"/>
    <xf numFmtId="0" fontId="6" fillId="10" borderId="78" xfId="1" applyFont="1" applyFill="1" applyBorder="1" applyAlignment="1" applyProtection="1">
      <alignment horizontal="left" vertical="center"/>
    </xf>
    <xf numFmtId="0" fontId="6" fillId="0" borderId="0" xfId="1" applyFont="1" applyBorder="1" applyAlignment="1" applyProtection="1">
      <alignment vertical="center"/>
    </xf>
    <xf numFmtId="0" fontId="6" fillId="0" borderId="0" xfId="1" applyFont="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0" xfId="1" applyFont="1" applyFill="1" applyBorder="1" applyAlignment="1" applyProtection="1">
      <alignment vertical="center"/>
    </xf>
    <xf numFmtId="2" fontId="6" fillId="2" borderId="0" xfId="1" applyNumberFormat="1" applyFont="1" applyFill="1" applyBorder="1" applyAlignment="1" applyProtection="1">
      <alignment vertical="center"/>
    </xf>
    <xf numFmtId="0" fontId="6" fillId="2" borderId="0" xfId="1" applyFont="1" applyFill="1" applyBorder="1" applyAlignment="1" applyProtection="1">
      <alignment horizontal="right" vertical="center"/>
    </xf>
    <xf numFmtId="169" fontId="3" fillId="2" borderId="0" xfId="1" applyNumberFormat="1" applyFont="1" applyFill="1" applyAlignment="1" applyProtection="1">
      <alignment vertical="center"/>
    </xf>
    <xf numFmtId="0" fontId="6" fillId="0" borderId="0" xfId="1" applyFont="1" applyFill="1" applyAlignment="1" applyProtection="1">
      <alignment vertical="center"/>
    </xf>
    <xf numFmtId="0" fontId="6" fillId="0" borderId="0" xfId="1" applyFont="1" applyFill="1" applyAlignment="1" applyProtection="1">
      <alignment horizontal="right" vertical="center"/>
    </xf>
    <xf numFmtId="0" fontId="6" fillId="0" borderId="0" xfId="1" applyFont="1" applyAlignment="1" applyProtection="1">
      <alignment vertical="center" shrinkToFit="1"/>
    </xf>
    <xf numFmtId="0" fontId="6" fillId="0" borderId="0" xfId="1" applyFont="1" applyAlignment="1" applyProtection="1">
      <alignment vertical="center"/>
    </xf>
    <xf numFmtId="0" fontId="6" fillId="16" borderId="0" xfId="1" applyFont="1" applyFill="1" applyAlignment="1" applyProtection="1">
      <alignment horizontal="right" vertical="center"/>
      <protection locked="0"/>
    </xf>
    <xf numFmtId="0" fontId="6" fillId="17" borderId="0" xfId="1" applyFont="1" applyFill="1" applyAlignment="1" applyProtection="1">
      <alignment horizontal="left" vertical="center"/>
    </xf>
    <xf numFmtId="2" fontId="3" fillId="0" borderId="0" xfId="1" applyNumberFormat="1" applyFont="1" applyFill="1" applyAlignment="1" applyProtection="1">
      <alignment vertical="center" shrinkToFit="1"/>
    </xf>
    <xf numFmtId="164" fontId="16" fillId="0" borderId="0" xfId="1" applyNumberFormat="1" applyFont="1" applyAlignment="1" applyProtection="1">
      <alignment horizontal="center" vertical="center"/>
    </xf>
    <xf numFmtId="2" fontId="3" fillId="0" borderId="22" xfId="1" applyNumberFormat="1" applyFont="1" applyBorder="1" applyAlignment="1" applyProtection="1">
      <alignment horizontal="center" vertical="center" wrapText="1" shrinkToFit="1"/>
      <protection locked="0"/>
    </xf>
    <xf numFmtId="2" fontId="24" fillId="0" borderId="22" xfId="0" applyNumberFormat="1" applyFont="1" applyBorder="1" applyAlignment="1">
      <alignment horizontal="center" vertical="center"/>
    </xf>
    <xf numFmtId="168" fontId="3" fillId="0" borderId="4" xfId="1" applyNumberFormat="1" applyFont="1" applyFill="1" applyBorder="1" applyAlignment="1" applyProtection="1">
      <alignment horizontal="center" vertical="center" wrapText="1" shrinkToFit="1"/>
      <protection locked="0"/>
    </xf>
    <xf numFmtId="2" fontId="25" fillId="0" borderId="22" xfId="0" applyNumberFormat="1" applyFont="1" applyBorder="1" applyAlignment="1">
      <alignment horizontal="center" vertical="center"/>
    </xf>
    <xf numFmtId="0" fontId="10" fillId="0" borderId="80" xfId="1" applyNumberFormat="1" applyFont="1" applyBorder="1" applyAlignment="1" applyProtection="1">
      <alignment horizontal="center" vertical="center" wrapText="1" shrinkToFit="1"/>
      <protection locked="0"/>
    </xf>
    <xf numFmtId="168" fontId="3" fillId="0" borderId="81" xfId="1" applyNumberFormat="1" applyFont="1" applyFill="1" applyBorder="1" applyAlignment="1" applyProtection="1">
      <alignment horizontal="center" vertical="center" wrapText="1" shrinkToFit="1"/>
      <protection locked="0"/>
    </xf>
    <xf numFmtId="0" fontId="2" fillId="0" borderId="3" xfId="0" applyNumberFormat="1" applyFont="1" applyBorder="1" applyAlignment="1">
      <alignment horizontal="center"/>
    </xf>
    <xf numFmtId="0" fontId="2" fillId="0" borderId="3" xfId="0" applyFont="1" applyBorder="1" applyAlignment="1">
      <alignment horizontal="center"/>
    </xf>
    <xf numFmtId="3" fontId="11" fillId="11" borderId="21" xfId="1" applyNumberFormat="1" applyFont="1" applyFill="1" applyBorder="1" applyAlignment="1" applyProtection="1">
      <alignment horizontal="center" vertical="center" wrapText="1"/>
    </xf>
    <xf numFmtId="0" fontId="0" fillId="11" borderId="60" xfId="0" applyFill="1" applyBorder="1" applyAlignment="1">
      <alignment horizontal="center" vertical="center" wrapText="1"/>
    </xf>
    <xf numFmtId="3" fontId="11" fillId="0" borderId="32" xfId="1" applyNumberFormat="1" applyFont="1" applyBorder="1" applyAlignment="1" applyProtection="1">
      <alignment horizontal="center" vertical="center" wrapText="1"/>
    </xf>
    <xf numFmtId="0" fontId="3" fillId="0" borderId="59" xfId="1" applyBorder="1" applyAlignment="1">
      <alignment horizontal="center" vertical="center" wrapText="1"/>
    </xf>
    <xf numFmtId="164" fontId="13" fillId="0" borderId="48" xfId="1" applyNumberFormat="1" applyFont="1" applyBorder="1" applyAlignment="1" applyProtection="1">
      <alignment horizontal="center" vertical="center" shrinkToFit="1"/>
    </xf>
    <xf numFmtId="0" fontId="3" fillId="0" borderId="58" xfId="1" applyBorder="1" applyAlignment="1">
      <alignment horizontal="center" vertical="center" shrinkToFit="1"/>
    </xf>
    <xf numFmtId="0" fontId="6" fillId="8" borderId="0" xfId="1" applyFont="1" applyFill="1" applyAlignment="1" applyProtection="1">
      <alignment horizontal="left" vertical="center"/>
    </xf>
    <xf numFmtId="0" fontId="0" fillId="0" borderId="0" xfId="0" applyAlignment="1">
      <alignment vertical="center"/>
    </xf>
    <xf numFmtId="0" fontId="6" fillId="10" borderId="56" xfId="1" applyFont="1" applyFill="1" applyBorder="1" applyAlignment="1" applyProtection="1">
      <alignment horizontal="center" vertical="center"/>
    </xf>
    <xf numFmtId="0" fontId="3" fillId="10" borderId="56" xfId="1" applyFill="1" applyBorder="1" applyAlignment="1">
      <alignment horizontal="center" vertical="center"/>
    </xf>
    <xf numFmtId="0" fontId="3" fillId="0" borderId="56" xfId="1" applyBorder="1" applyAlignment="1">
      <alignment vertical="center"/>
    </xf>
    <xf numFmtId="3" fontId="11" fillId="12" borderId="21" xfId="1" applyNumberFormat="1" applyFont="1" applyFill="1" applyBorder="1" applyAlignment="1" applyProtection="1">
      <alignment horizontal="center" vertical="center" wrapText="1"/>
    </xf>
    <xf numFmtId="3" fontId="11" fillId="12" borderId="60" xfId="1" applyNumberFormat="1" applyFont="1" applyFill="1" applyBorder="1" applyAlignment="1" applyProtection="1">
      <alignment horizontal="center" vertical="center" wrapText="1"/>
    </xf>
    <xf numFmtId="3" fontId="11" fillId="13" borderId="34" xfId="1" applyNumberFormat="1" applyFont="1" applyFill="1" applyBorder="1" applyAlignment="1" applyProtection="1">
      <alignment horizontal="center" vertical="center" wrapText="1"/>
    </xf>
    <xf numFmtId="3" fontId="11" fillId="13" borderId="61" xfId="1" applyNumberFormat="1" applyFont="1" applyFill="1" applyBorder="1" applyAlignment="1" applyProtection="1">
      <alignment horizontal="center" vertical="center" wrapText="1"/>
    </xf>
    <xf numFmtId="3" fontId="11" fillId="13" borderId="21" xfId="1" applyNumberFormat="1" applyFont="1" applyFill="1" applyBorder="1" applyAlignment="1" applyProtection="1">
      <alignment horizontal="center" vertical="center" wrapText="1"/>
    </xf>
    <xf numFmtId="0" fontId="3" fillId="13" borderId="60" xfId="1" applyFill="1" applyBorder="1" applyAlignment="1">
      <alignment horizontal="center" vertical="center" wrapText="1"/>
    </xf>
    <xf numFmtId="0" fontId="3" fillId="0" borderId="60" xfId="1" applyBorder="1" applyAlignment="1">
      <alignment horizontal="center" vertical="center" wrapText="1"/>
    </xf>
    <xf numFmtId="3" fontId="11" fillId="14" borderId="71" xfId="1" applyNumberFormat="1" applyFont="1" applyFill="1" applyBorder="1" applyAlignment="1" applyProtection="1">
      <alignment horizontal="center" vertical="center" wrapText="1"/>
    </xf>
    <xf numFmtId="3" fontId="11" fillId="14" borderId="63" xfId="1" applyNumberFormat="1" applyFont="1" applyFill="1" applyBorder="1" applyAlignment="1" applyProtection="1">
      <alignment horizontal="center" vertical="center" wrapText="1"/>
    </xf>
    <xf numFmtId="3" fontId="11" fillId="14" borderId="70" xfId="1" applyNumberFormat="1" applyFont="1" applyFill="1" applyBorder="1" applyAlignment="1" applyProtection="1">
      <alignment horizontal="center" vertical="center" wrapText="1"/>
    </xf>
    <xf numFmtId="0" fontId="3" fillId="0" borderId="62" xfId="1" applyBorder="1" applyAlignment="1">
      <alignment horizontal="center" vertical="center" wrapText="1"/>
    </xf>
    <xf numFmtId="3" fontId="11" fillId="0" borderId="74" xfId="1" applyNumberFormat="1" applyFont="1" applyBorder="1" applyAlignment="1" applyProtection="1">
      <alignment horizontal="center" vertical="center" wrapText="1"/>
    </xf>
    <xf numFmtId="0" fontId="3" fillId="0" borderId="66" xfId="1" applyBorder="1" applyAlignment="1">
      <alignment horizontal="center" vertical="center" wrapText="1"/>
    </xf>
    <xf numFmtId="49" fontId="11" fillId="0" borderId="73" xfId="1" applyNumberFormat="1" applyFont="1" applyBorder="1" applyAlignment="1" applyProtection="1">
      <alignment horizontal="center" vertical="center" wrapText="1"/>
    </xf>
    <xf numFmtId="49" fontId="3" fillId="0" borderId="65" xfId="1" applyNumberFormat="1" applyBorder="1" applyAlignment="1">
      <alignment horizontal="center" vertical="center" wrapText="1"/>
    </xf>
    <xf numFmtId="3" fontId="11" fillId="14" borderId="72" xfId="1" applyNumberFormat="1" applyFont="1" applyFill="1" applyBorder="1" applyAlignment="1" applyProtection="1">
      <alignment horizontal="center" vertical="center" wrapText="1"/>
    </xf>
    <xf numFmtId="0" fontId="3" fillId="14" borderId="64" xfId="1" applyFill="1" applyBorder="1" applyAlignment="1">
      <alignment horizontal="center" vertical="center" wrapText="1"/>
    </xf>
    <xf numFmtId="0" fontId="11" fillId="0" borderId="75" xfId="1" applyFont="1" applyBorder="1" applyAlignment="1" applyProtection="1">
      <alignment horizontal="center" vertical="center" wrapText="1"/>
    </xf>
    <xf numFmtId="0" fontId="11" fillId="0" borderId="59" xfId="1" applyFont="1" applyBorder="1" applyAlignment="1" applyProtection="1">
      <alignment horizontal="center" vertical="center" wrapText="1"/>
    </xf>
    <xf numFmtId="3" fontId="11" fillId="0" borderId="48" xfId="1" applyNumberFormat="1" applyFont="1" applyBorder="1" applyAlignment="1" applyProtection="1">
      <alignment horizontal="center" vertical="center" wrapText="1"/>
    </xf>
    <xf numFmtId="3" fontId="11" fillId="0" borderId="58" xfId="1" applyNumberFormat="1" applyFont="1" applyBorder="1" applyAlignment="1" applyProtection="1">
      <alignment horizontal="center" vertical="center" wrapText="1"/>
    </xf>
    <xf numFmtId="0" fontId="3" fillId="0" borderId="58" xfId="1" applyBorder="1" applyAlignment="1">
      <alignment horizontal="center" vertical="center" wrapText="1"/>
    </xf>
    <xf numFmtId="0" fontId="11" fillId="0" borderId="76" xfId="1" applyFont="1" applyBorder="1" applyAlignment="1" applyProtection="1">
      <alignment horizontal="center" vertical="center" wrapText="1"/>
    </xf>
    <xf numFmtId="0" fontId="11" fillId="0" borderId="60" xfId="1" applyFont="1" applyBorder="1" applyAlignment="1" applyProtection="1">
      <alignment horizontal="center" vertical="center" wrapText="1"/>
    </xf>
    <xf numFmtId="3" fontId="11" fillId="0" borderId="76" xfId="1" applyNumberFormat="1" applyFont="1" applyBorder="1" applyAlignment="1" applyProtection="1">
      <alignment horizontal="center" vertical="center" wrapText="1"/>
    </xf>
    <xf numFmtId="3" fontId="11" fillId="0" borderId="60" xfId="1" applyNumberFormat="1" applyFont="1" applyBorder="1" applyAlignment="1" applyProtection="1">
      <alignment horizontal="center" vertical="center" wrapText="1"/>
    </xf>
    <xf numFmtId="3" fontId="11" fillId="0" borderId="75" xfId="1" applyNumberFormat="1" applyFont="1" applyBorder="1" applyAlignment="1" applyProtection="1">
      <alignment horizontal="center" vertical="center" wrapText="1"/>
    </xf>
    <xf numFmtId="3" fontId="11" fillId="0" borderId="59" xfId="1" applyNumberFormat="1" applyFont="1" applyBorder="1" applyAlignment="1" applyProtection="1">
      <alignment horizontal="center" vertical="center" wrapText="1"/>
    </xf>
    <xf numFmtId="0" fontId="11" fillId="0" borderId="77" xfId="1" applyFont="1" applyBorder="1" applyAlignment="1" applyProtection="1">
      <alignment horizontal="center" vertical="center" wrapText="1"/>
    </xf>
    <xf numFmtId="0" fontId="11" fillId="0" borderId="67" xfId="1" applyFont="1" applyBorder="1" applyAlignment="1" applyProtection="1">
      <alignment horizontal="center" vertical="center" wrapText="1"/>
    </xf>
    <xf numFmtId="3" fontId="11" fillId="0" borderId="77" xfId="1" applyNumberFormat="1" applyFont="1" applyBorder="1" applyAlignment="1" applyProtection="1">
      <alignment horizontal="center" vertical="center" wrapText="1"/>
    </xf>
    <xf numFmtId="3" fontId="11" fillId="0" borderId="67" xfId="1" applyNumberFormat="1" applyFont="1" applyBorder="1" applyAlignment="1" applyProtection="1">
      <alignment horizontal="center" vertical="center" wrapText="1"/>
    </xf>
    <xf numFmtId="3" fontId="11" fillId="0" borderId="21" xfId="1" applyNumberFormat="1" applyFont="1" applyBorder="1" applyAlignment="1" applyProtection="1">
      <alignment horizontal="center" vertical="center" wrapText="1"/>
    </xf>
    <xf numFmtId="3" fontId="5" fillId="0" borderId="26" xfId="1" applyNumberFormat="1" applyFont="1" applyBorder="1" applyAlignment="1" applyProtection="1">
      <alignment horizontal="center" vertical="center" textRotation="90" wrapText="1"/>
    </xf>
    <xf numFmtId="0" fontId="2" fillId="0" borderId="69" xfId="1" applyFont="1" applyBorder="1" applyAlignment="1">
      <alignment horizontal="center" vertical="center" textRotation="90" wrapText="1"/>
    </xf>
    <xf numFmtId="0" fontId="0" fillId="0" borderId="60" xfId="0" applyBorder="1" applyAlignment="1">
      <alignment horizontal="center" vertical="center" wrapText="1"/>
    </xf>
    <xf numFmtId="3" fontId="5" fillId="0" borderId="32" xfId="1" applyNumberFormat="1" applyFont="1" applyBorder="1" applyAlignment="1" applyProtection="1">
      <alignment horizontal="center" vertical="center" textRotation="90" wrapText="1"/>
    </xf>
    <xf numFmtId="0" fontId="2" fillId="0" borderId="59" xfId="0" applyFont="1" applyBorder="1" applyAlignment="1">
      <alignment horizontal="center" vertical="center" textRotation="90" wrapText="1"/>
    </xf>
    <xf numFmtId="0" fontId="3" fillId="0" borderId="68" xfId="1" applyBorder="1" applyAlignment="1">
      <alignment horizontal="center" vertical="center" shrinkToFit="1"/>
    </xf>
    <xf numFmtId="3" fontId="6" fillId="0" borderId="0" xfId="1" applyNumberFormat="1" applyFont="1" applyAlignment="1" applyProtection="1">
      <alignment horizontal="center" vertical="center"/>
    </xf>
    <xf numFmtId="0" fontId="3" fillId="0" borderId="0" xfId="1" applyAlignment="1">
      <alignment horizontal="center" vertical="center"/>
    </xf>
    <xf numFmtId="0" fontId="0" fillId="0" borderId="0" xfId="0" applyAlignment="1">
      <alignment horizontal="center" vertical="center"/>
    </xf>
    <xf numFmtId="0" fontId="11" fillId="0" borderId="21" xfId="1" applyFont="1" applyFill="1" applyBorder="1" applyAlignment="1" applyProtection="1">
      <alignment horizontal="center" vertical="center" wrapText="1"/>
    </xf>
    <xf numFmtId="0" fontId="0" fillId="0" borderId="60" xfId="0" applyFill="1" applyBorder="1" applyAlignment="1">
      <alignment horizontal="center" vertical="center" wrapText="1"/>
    </xf>
    <xf numFmtId="3" fontId="5" fillId="0" borderId="33" xfId="1" applyNumberFormat="1" applyFont="1" applyBorder="1" applyAlignment="1" applyProtection="1">
      <alignment horizontal="center" vertical="center" textRotation="90" wrapText="1"/>
    </xf>
    <xf numFmtId="0" fontId="2" fillId="0" borderId="67" xfId="1" applyFont="1" applyBorder="1" applyAlignment="1">
      <alignment horizontal="center" vertical="center" textRotation="90" wrapText="1"/>
    </xf>
    <xf numFmtId="2" fontId="3" fillId="0" borderId="21" xfId="1" applyNumberFormat="1" applyFont="1" applyBorder="1" applyAlignment="1" applyProtection="1">
      <alignment horizontal="center" vertical="center" wrapText="1" shrinkToFit="1"/>
    </xf>
    <xf numFmtId="0" fontId="3" fillId="0" borderId="60" xfId="1" applyBorder="1" applyAlignment="1">
      <alignment horizontal="center" vertical="center" wrapText="1" shrinkToFit="1"/>
    </xf>
    <xf numFmtId="3" fontId="11" fillId="15" borderId="21" xfId="1" applyNumberFormat="1" applyFont="1" applyFill="1" applyBorder="1" applyAlignment="1" applyProtection="1">
      <alignment horizontal="center" vertical="center" wrapText="1"/>
    </xf>
    <xf numFmtId="0" fontId="0" fillId="15" borderId="60" xfId="0" applyFill="1" applyBorder="1" applyAlignment="1">
      <alignment horizontal="center" vertical="center" wrapText="1"/>
    </xf>
    <xf numFmtId="3" fontId="11" fillId="0" borderId="21" xfId="1" applyNumberFormat="1" applyFont="1" applyBorder="1" applyAlignment="1" applyProtection="1">
      <alignment horizontal="center" vertical="center"/>
    </xf>
    <xf numFmtId="0" fontId="3" fillId="0" borderId="60" xfId="1" applyBorder="1" applyAlignment="1">
      <alignment horizontal="center" vertical="center"/>
    </xf>
    <xf numFmtId="0" fontId="2" fillId="18" borderId="79" xfId="0" applyFont="1" applyFill="1" applyBorder="1" applyAlignment="1">
      <alignment horizontal="center" vertical="center" wrapText="1"/>
    </xf>
    <xf numFmtId="0" fontId="2" fillId="0" borderId="0" xfId="0" applyFont="1" applyAlignment="1">
      <alignment horizontal="center" vertical="center" wrapText="1"/>
    </xf>
    <xf numFmtId="0" fontId="2" fillId="0" borderId="79" xfId="0" applyFont="1" applyBorder="1" applyAlignment="1">
      <alignment horizontal="center" vertical="center" wrapText="1"/>
    </xf>
    <xf numFmtId="0" fontId="0" fillId="7" borderId="82" xfId="0" applyFill="1" applyBorder="1" applyAlignment="1"/>
    <xf numFmtId="0" fontId="0" fillId="0" borderId="0" xfId="0" applyAlignment="1"/>
    <xf numFmtId="2" fontId="0" fillId="19" borderId="0" xfId="0" applyNumberFormat="1" applyFill="1" applyAlignment="1">
      <alignment horizontal="center"/>
    </xf>
  </cellXfs>
  <cellStyles count="4">
    <cellStyle name="Normal" xfId="0" builtinId="0"/>
    <cellStyle name="Normal 2" xfId="1"/>
    <cellStyle name="Normal 2 2" xfId="2"/>
    <cellStyle name="Normal 3" xfId="3"/>
  </cellStyles>
  <dxfs count="271">
    <dxf>
      <font>
        <color rgb="FFFF0000"/>
      </font>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S\Dropbox\PATRICK\OK%20SOCIETE\REC%20JBL-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B line sprl"/>
      <sheetName val="JB line sprl Modèle"/>
      <sheetName val="46S2015bis"/>
      <sheetName val="RECAP1"/>
      <sheetName val="FORMULE"/>
      <sheetName val="Feuil1"/>
      <sheetName val="Feuil2"/>
      <sheetName val="Feuil3"/>
      <sheetName val="45S2015"/>
    </sheetNames>
    <sheetDataSet>
      <sheetData sheetId="0"/>
      <sheetData sheetId="1"/>
      <sheetData sheetId="2">
        <row r="2">
          <cell r="A2">
            <v>42275</v>
          </cell>
          <cell r="B2" t="str">
            <v>Paris</v>
          </cell>
          <cell r="C2">
            <v>914.86</v>
          </cell>
        </row>
        <row r="3">
          <cell r="A3">
            <v>42276</v>
          </cell>
          <cell r="B3" t="str">
            <v>Paris</v>
          </cell>
          <cell r="C3">
            <v>399.7</v>
          </cell>
        </row>
        <row r="4">
          <cell r="A4">
            <v>42277</v>
          </cell>
          <cell r="B4" t="str">
            <v>Paris</v>
          </cell>
          <cell r="C4">
            <v>738.8</v>
          </cell>
        </row>
        <row r="5">
          <cell r="A5">
            <v>0</v>
          </cell>
          <cell r="B5">
            <v>0</v>
          </cell>
          <cell r="C5">
            <v>0</v>
          </cell>
        </row>
        <row r="6">
          <cell r="A6">
            <v>0</v>
          </cell>
          <cell r="B6">
            <v>0</v>
          </cell>
          <cell r="C6">
            <v>0</v>
          </cell>
        </row>
        <row r="7">
          <cell r="A7">
            <v>0</v>
          </cell>
          <cell r="B7">
            <v>0</v>
          </cell>
          <cell r="C7">
            <v>0</v>
          </cell>
        </row>
        <row r="8">
          <cell r="A8">
            <v>0</v>
          </cell>
          <cell r="B8">
            <v>0</v>
          </cell>
          <cell r="C8">
            <v>0</v>
          </cell>
        </row>
        <row r="9">
          <cell r="A9" t="str">
            <v>totaux:</v>
          </cell>
          <cell r="B9">
            <v>0</v>
          </cell>
          <cell r="C9">
            <v>2053.3599999999997</v>
          </cell>
        </row>
        <row r="10">
          <cell r="A10">
            <v>42275</v>
          </cell>
          <cell r="B10" t="str">
            <v>Bruxelles</v>
          </cell>
          <cell r="C10">
            <v>424</v>
          </cell>
        </row>
        <row r="11">
          <cell r="A11">
            <v>42276</v>
          </cell>
          <cell r="B11" t="str">
            <v>Bruxelles</v>
          </cell>
          <cell r="C11">
            <v>1246.8700000000001</v>
          </cell>
        </row>
        <row r="12">
          <cell r="A12">
            <v>42277</v>
          </cell>
          <cell r="B12" t="str">
            <v>Bruxelles</v>
          </cell>
          <cell r="C12">
            <v>528</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t="str">
            <v>totaux:</v>
          </cell>
          <cell r="B17">
            <v>0</v>
          </cell>
          <cell r="C17">
            <v>2198.87</v>
          </cell>
        </row>
        <row r="18">
          <cell r="A18" t="str">
            <v>Les Recetttes à partir du début du mois au cas où la semaine de recettes est à cheval sur 2 mois différents</v>
          </cell>
          <cell r="B18">
            <v>0</v>
          </cell>
          <cell r="C18">
            <v>0</v>
          </cell>
        </row>
        <row r="19">
          <cell r="A19">
            <v>0</v>
          </cell>
          <cell r="B19">
            <v>0</v>
          </cell>
          <cell r="C19">
            <v>0</v>
          </cell>
        </row>
        <row r="20">
          <cell r="A20">
            <v>0</v>
          </cell>
          <cell r="B20">
            <v>0</v>
          </cell>
          <cell r="C20">
            <v>0</v>
          </cell>
        </row>
        <row r="21">
          <cell r="A21">
            <v>0</v>
          </cell>
          <cell r="B21">
            <v>0</v>
          </cell>
          <cell r="C21">
            <v>0</v>
          </cell>
        </row>
        <row r="22">
          <cell r="A22">
            <v>42278</v>
          </cell>
          <cell r="B22" t="str">
            <v>Paris</v>
          </cell>
          <cell r="C22">
            <v>424.75</v>
          </cell>
        </row>
        <row r="23">
          <cell r="A23">
            <v>42279</v>
          </cell>
          <cell r="B23" t="str">
            <v>Paris</v>
          </cell>
          <cell r="C23">
            <v>493.85</v>
          </cell>
        </row>
        <row r="24">
          <cell r="A24">
            <v>42280</v>
          </cell>
          <cell r="B24" t="str">
            <v>Paris</v>
          </cell>
          <cell r="C24">
            <v>2281</v>
          </cell>
        </row>
        <row r="25">
          <cell r="A25">
            <v>42281</v>
          </cell>
          <cell r="B25" t="str">
            <v>Paris</v>
          </cell>
          <cell r="C25" t="str">
            <v xml:space="preserve"> </v>
          </cell>
        </row>
        <row r="26">
          <cell r="A26" t="str">
            <v>totaux:</v>
          </cell>
          <cell r="B26">
            <v>0</v>
          </cell>
          <cell r="C26">
            <v>3199.6</v>
          </cell>
        </row>
        <row r="27">
          <cell r="A27">
            <v>0</v>
          </cell>
          <cell r="B27">
            <v>0</v>
          </cell>
          <cell r="C27">
            <v>0</v>
          </cell>
        </row>
        <row r="28">
          <cell r="A28">
            <v>0</v>
          </cell>
          <cell r="B28">
            <v>0</v>
          </cell>
          <cell r="C28">
            <v>0</v>
          </cell>
        </row>
        <row r="29">
          <cell r="A29">
            <v>0</v>
          </cell>
          <cell r="B29">
            <v>0</v>
          </cell>
          <cell r="C29">
            <v>0</v>
          </cell>
        </row>
        <row r="30">
          <cell r="A30">
            <v>42278</v>
          </cell>
          <cell r="B30" t="str">
            <v>Bruxelles</v>
          </cell>
          <cell r="C30">
            <v>754.87</v>
          </cell>
        </row>
        <row r="31">
          <cell r="A31">
            <v>42279</v>
          </cell>
          <cell r="B31" t="str">
            <v>Bruxelles</v>
          </cell>
          <cell r="C31">
            <v>1399.8600000000001</v>
          </cell>
        </row>
        <row r="32">
          <cell r="A32">
            <v>42280</v>
          </cell>
          <cell r="B32" t="str">
            <v>Bruxelles</v>
          </cell>
          <cell r="C32">
            <v>903.95</v>
          </cell>
        </row>
        <row r="33">
          <cell r="A33">
            <v>42281</v>
          </cell>
          <cell r="B33" t="str">
            <v>Bruxelles</v>
          </cell>
          <cell r="C33" t="str">
            <v xml:space="preserve"> </v>
          </cell>
        </row>
        <row r="34">
          <cell r="A34" t="str">
            <v>totaux:</v>
          </cell>
          <cell r="B34">
            <v>0</v>
          </cell>
          <cell r="C34">
            <v>3058.6800000000003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W69"/>
  <sheetViews>
    <sheetView workbookViewId="0">
      <pane xSplit="4" ySplit="4" topLeftCell="E5" activePane="bottomRight" state="frozen"/>
      <selection pane="topRight" activeCell="E1" sqref="E1"/>
      <selection pane="bottomLeft" activeCell="A5" sqref="A5"/>
      <selection pane="bottomRight" activeCell="D5" sqref="D5"/>
    </sheetView>
  </sheetViews>
  <sheetFormatPr baseColWidth="10" defaultRowHeight="15"/>
  <cols>
    <col min="3" max="3" width="14.140625" customWidth="1"/>
  </cols>
  <sheetData>
    <row r="1" spans="1:75" s="154" customFormat="1" ht="24.95" customHeight="1" thickBot="1">
      <c r="A1" s="147"/>
      <c r="B1" s="138"/>
      <c r="C1" s="161"/>
      <c r="D1" s="168" t="s">
        <v>83</v>
      </c>
      <c r="E1" s="167"/>
      <c r="F1" s="166" t="s">
        <v>82</v>
      </c>
      <c r="G1" s="166"/>
      <c r="H1" s="166"/>
      <c r="I1" s="227" t="s">
        <v>81</v>
      </c>
      <c r="J1" s="228"/>
      <c r="K1" s="229"/>
      <c r="L1" s="165" t="s">
        <v>80</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c r="A2" s="147"/>
      <c r="B2" s="183" t="s">
        <v>79</v>
      </c>
      <c r="C2" s="184"/>
      <c r="D2" s="184"/>
      <c r="E2" s="184"/>
      <c r="F2" s="184"/>
      <c r="G2" s="184"/>
      <c r="H2" s="184"/>
      <c r="I2" s="184"/>
      <c r="J2" s="184"/>
      <c r="K2" s="184"/>
      <c r="L2" s="184"/>
      <c r="M2" s="139"/>
      <c r="N2" s="139"/>
      <c r="O2" s="139"/>
      <c r="P2" s="140"/>
      <c r="Q2" s="140"/>
      <c r="R2" s="140"/>
      <c r="S2" s="140"/>
      <c r="T2" s="140"/>
      <c r="U2" s="140"/>
      <c r="V2" s="140"/>
      <c r="W2" s="140"/>
      <c r="X2" s="146"/>
      <c r="Y2" s="145"/>
      <c r="Z2" s="144"/>
      <c r="AA2" s="153"/>
      <c r="AB2" s="185" t="s">
        <v>11</v>
      </c>
      <c r="AC2" s="186"/>
      <c r="AD2" s="186"/>
      <c r="AE2" s="186"/>
      <c r="AF2" s="186"/>
      <c r="AG2" s="186"/>
      <c r="AH2" s="186"/>
      <c r="AI2" s="142"/>
      <c r="AJ2" s="185" t="s">
        <v>10</v>
      </c>
      <c r="AK2" s="186"/>
      <c r="AL2" s="186"/>
      <c r="AM2" s="186"/>
      <c r="AN2" s="186"/>
      <c r="AO2" s="186"/>
      <c r="AP2" s="186"/>
      <c r="AQ2" s="187"/>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c r="A3" s="230"/>
      <c r="B3" s="179" t="s">
        <v>14</v>
      </c>
      <c r="C3" s="181" t="s">
        <v>13</v>
      </c>
      <c r="D3" s="232" t="s">
        <v>78</v>
      </c>
      <c r="E3" s="234" t="s">
        <v>77</v>
      </c>
      <c r="F3" s="236" t="s">
        <v>76</v>
      </c>
      <c r="G3" s="220" t="s">
        <v>75</v>
      </c>
      <c r="H3" s="220" t="s">
        <v>74</v>
      </c>
      <c r="I3" s="220" t="s">
        <v>73</v>
      </c>
      <c r="J3" s="238" t="s">
        <v>72</v>
      </c>
      <c r="K3" s="238" t="s">
        <v>71</v>
      </c>
      <c r="L3" s="220" t="s">
        <v>70</v>
      </c>
      <c r="M3" s="220" t="s">
        <v>69</v>
      </c>
      <c r="N3" s="220" t="s">
        <v>68</v>
      </c>
      <c r="O3" s="220" t="s">
        <v>67</v>
      </c>
      <c r="P3" s="220" t="s">
        <v>66</v>
      </c>
      <c r="Q3" s="220" t="s">
        <v>65</v>
      </c>
      <c r="R3" s="220" t="s">
        <v>64</v>
      </c>
      <c r="S3" s="220" t="s">
        <v>63</v>
      </c>
      <c r="T3" s="221" t="s">
        <v>62</v>
      </c>
      <c r="U3" s="220" t="s">
        <v>61</v>
      </c>
      <c r="V3" s="224" t="s">
        <v>60</v>
      </c>
      <c r="W3" s="181" t="s">
        <v>13</v>
      </c>
      <c r="X3" s="207" t="s">
        <v>42</v>
      </c>
      <c r="Y3" s="207" t="s">
        <v>59</v>
      </c>
      <c r="Z3" s="181" t="s">
        <v>13</v>
      </c>
      <c r="AA3" s="218" t="s">
        <v>58</v>
      </c>
      <c r="AB3" s="212" t="s">
        <v>57</v>
      </c>
      <c r="AC3" s="212" t="s">
        <v>56</v>
      </c>
      <c r="AD3" s="212" t="s">
        <v>55</v>
      </c>
      <c r="AE3" s="212" t="s">
        <v>54</v>
      </c>
      <c r="AF3" s="212" t="s">
        <v>53</v>
      </c>
      <c r="AG3" s="214" t="s">
        <v>52</v>
      </c>
      <c r="AH3" s="207" t="s">
        <v>51</v>
      </c>
      <c r="AI3" s="216" t="s">
        <v>50</v>
      </c>
      <c r="AJ3" s="210" t="s">
        <v>49</v>
      </c>
      <c r="AK3" s="210" t="s">
        <v>48</v>
      </c>
      <c r="AL3" s="210" t="s">
        <v>47</v>
      </c>
      <c r="AM3" s="210" t="s">
        <v>46</v>
      </c>
      <c r="AN3" s="210" t="s">
        <v>45</v>
      </c>
      <c r="AO3" s="210" t="s">
        <v>44</v>
      </c>
      <c r="AP3" s="205" t="s">
        <v>43</v>
      </c>
      <c r="AQ3" s="207" t="s">
        <v>42</v>
      </c>
      <c r="AR3" s="207" t="s">
        <v>41</v>
      </c>
      <c r="AS3" s="181" t="s">
        <v>13</v>
      </c>
      <c r="AT3" s="199" t="s">
        <v>40</v>
      </c>
      <c r="AU3" s="201" t="s">
        <v>39</v>
      </c>
      <c r="AV3" s="203" t="s">
        <v>38</v>
      </c>
      <c r="AW3" s="195" t="s">
        <v>37</v>
      </c>
      <c r="AX3" s="203" t="s">
        <v>36</v>
      </c>
      <c r="AY3" s="195" t="s">
        <v>35</v>
      </c>
      <c r="AZ3" s="203" t="s">
        <v>34</v>
      </c>
      <c r="BA3" s="195" t="s">
        <v>33</v>
      </c>
      <c r="BB3" s="197" t="s">
        <v>32</v>
      </c>
      <c r="BC3" s="181" t="s">
        <v>13</v>
      </c>
      <c r="BD3" s="190" t="s">
        <v>31</v>
      </c>
      <c r="BE3" s="192" t="s">
        <v>30</v>
      </c>
      <c r="BF3" s="190" t="s">
        <v>29</v>
      </c>
      <c r="BG3" s="192" t="s">
        <v>28</v>
      </c>
      <c r="BH3" s="190" t="s">
        <v>27</v>
      </c>
      <c r="BI3" s="192" t="s">
        <v>26</v>
      </c>
      <c r="BJ3" s="192" t="s">
        <v>25</v>
      </c>
      <c r="BK3" s="181" t="s">
        <v>13</v>
      </c>
      <c r="BL3" s="188" t="s">
        <v>24</v>
      </c>
      <c r="BM3" s="188" t="s">
        <v>23</v>
      </c>
      <c r="BN3" s="188" t="s">
        <v>22</v>
      </c>
      <c r="BO3" s="188" t="s">
        <v>21</v>
      </c>
      <c r="BP3" s="188" t="s">
        <v>20</v>
      </c>
      <c r="BQ3" s="188" t="s">
        <v>19</v>
      </c>
      <c r="BR3" s="188" t="s">
        <v>18</v>
      </c>
      <c r="BS3" s="177" t="s">
        <v>17</v>
      </c>
      <c r="BT3" s="177" t="s">
        <v>16</v>
      </c>
      <c r="BU3" s="177" t="s">
        <v>15</v>
      </c>
      <c r="BV3" s="179" t="s">
        <v>14</v>
      </c>
      <c r="BW3" s="181" t="s">
        <v>13</v>
      </c>
    </row>
    <row r="4" spans="1:75" s="151" customFormat="1" ht="63.75" customHeight="1" thickBot="1">
      <c r="A4" s="231"/>
      <c r="B4" s="180"/>
      <c r="C4" s="226"/>
      <c r="D4" s="233"/>
      <c r="E4" s="235"/>
      <c r="F4" s="237"/>
      <c r="G4" s="194"/>
      <c r="H4" s="194"/>
      <c r="I4" s="194"/>
      <c r="J4" s="239"/>
      <c r="K4" s="239"/>
      <c r="L4" s="194"/>
      <c r="M4" s="194"/>
      <c r="N4" s="194"/>
      <c r="O4" s="194"/>
      <c r="P4" s="194"/>
      <c r="Q4" s="194"/>
      <c r="R4" s="194"/>
      <c r="S4" s="194"/>
      <c r="T4" s="222"/>
      <c r="U4" s="223"/>
      <c r="V4" s="225"/>
      <c r="W4" s="226"/>
      <c r="X4" s="209"/>
      <c r="Y4" s="209"/>
      <c r="Z4" s="182"/>
      <c r="AA4" s="219"/>
      <c r="AB4" s="213"/>
      <c r="AC4" s="213"/>
      <c r="AD4" s="213"/>
      <c r="AE4" s="213"/>
      <c r="AF4" s="213"/>
      <c r="AG4" s="215"/>
      <c r="AH4" s="208"/>
      <c r="AI4" s="217"/>
      <c r="AJ4" s="211"/>
      <c r="AK4" s="211"/>
      <c r="AL4" s="211"/>
      <c r="AM4" s="211"/>
      <c r="AN4" s="211"/>
      <c r="AO4" s="211"/>
      <c r="AP4" s="206"/>
      <c r="AQ4" s="208"/>
      <c r="AR4" s="209"/>
      <c r="AS4" s="182"/>
      <c r="AT4" s="200"/>
      <c r="AU4" s="202"/>
      <c r="AV4" s="204"/>
      <c r="AW4" s="196"/>
      <c r="AX4" s="204"/>
      <c r="AY4" s="196"/>
      <c r="AZ4" s="204"/>
      <c r="BA4" s="196"/>
      <c r="BB4" s="198"/>
      <c r="BC4" s="182"/>
      <c r="BD4" s="191"/>
      <c r="BE4" s="193"/>
      <c r="BF4" s="191"/>
      <c r="BG4" s="193"/>
      <c r="BH4" s="191"/>
      <c r="BI4" s="193"/>
      <c r="BJ4" s="194"/>
      <c r="BK4" s="182"/>
      <c r="BL4" s="189"/>
      <c r="BM4" s="189"/>
      <c r="BN4" s="189"/>
      <c r="BO4" s="189"/>
      <c r="BP4" s="189"/>
      <c r="BQ4" s="189"/>
      <c r="BR4" s="189"/>
      <c r="BS4" s="178"/>
      <c r="BT4" s="178"/>
      <c r="BU4" s="178"/>
      <c r="BV4" s="180"/>
      <c r="BW4" s="182"/>
    </row>
    <row r="5" spans="1:75" s="105" customFormat="1" ht="19.5" customHeight="1" thickTop="1">
      <c r="A5" s="94"/>
      <c r="B5" s="93"/>
      <c r="C5" s="92">
        <v>42275</v>
      </c>
      <c r="D5" s="91" t="s">
        <v>9</v>
      </c>
      <c r="E5" s="90"/>
      <c r="F5" s="89">
        <v>914.86</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42275</v>
      </c>
      <c r="X5" s="112"/>
      <c r="Y5" s="111"/>
      <c r="Z5" s="106">
        <f t="shared" ref="Z5:Z11" si="2">IF(C5=0," ",C5)</f>
        <v>42275</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42275</v>
      </c>
      <c r="AT5" s="109" t="s">
        <v>7</v>
      </c>
      <c r="AU5" s="108" t="s">
        <v>7</v>
      </c>
      <c r="AV5" s="68" t="s">
        <v>7</v>
      </c>
      <c r="AW5" s="69" t="s">
        <v>7</v>
      </c>
      <c r="AX5" s="68" t="s">
        <v>7</v>
      </c>
      <c r="AY5" s="69" t="s">
        <v>7</v>
      </c>
      <c r="AZ5" s="68" t="s">
        <v>7</v>
      </c>
      <c r="BA5" s="69" t="s">
        <v>7</v>
      </c>
      <c r="BB5" s="66">
        <f t="shared" ref="BB5:BB11" si="7">IF(C5=0,0,SUM(AW5,AY5,BA5))</f>
        <v>0</v>
      </c>
      <c r="BC5" s="107">
        <f t="shared" ref="BC5:BC11" si="8">IF(C5=0," ",C5)</f>
        <v>42275</v>
      </c>
      <c r="BD5" s="68" t="s">
        <v>7</v>
      </c>
      <c r="BE5" s="69" t="s">
        <v>7</v>
      </c>
      <c r="BF5" s="68" t="s">
        <v>7</v>
      </c>
      <c r="BG5" s="69" t="s">
        <v>7</v>
      </c>
      <c r="BH5" s="68" t="s">
        <v>7</v>
      </c>
      <c r="BI5" s="69" t="s">
        <v>7</v>
      </c>
      <c r="BJ5" s="66">
        <f t="shared" ref="BJ5:BJ11" si="9">IF(C5=0,0,SUM(BE5,BG5,BI5))</f>
        <v>0</v>
      </c>
      <c r="BK5" s="106">
        <f t="shared" ref="BK5:BK11" si="10">IF(C5=0," ",C5)</f>
        <v>42275</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42275</v>
      </c>
    </row>
    <row r="6" spans="1:75" s="102" customFormat="1" ht="20.100000000000001" customHeight="1">
      <c r="A6" s="94"/>
      <c r="B6" s="93"/>
      <c r="C6" s="92">
        <v>42276</v>
      </c>
      <c r="D6" s="91" t="s">
        <v>9</v>
      </c>
      <c r="E6" s="90"/>
      <c r="F6" s="89">
        <v>399.7</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42276</v>
      </c>
      <c r="X6" s="99"/>
      <c r="Y6" s="66"/>
      <c r="Z6" s="95">
        <f t="shared" si="2"/>
        <v>42276</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42276</v>
      </c>
      <c r="AT6" s="97" t="s">
        <v>7</v>
      </c>
      <c r="AU6" s="96" t="s">
        <v>7</v>
      </c>
      <c r="AV6" s="68" t="s">
        <v>7</v>
      </c>
      <c r="AW6" s="69" t="s">
        <v>7</v>
      </c>
      <c r="AX6" s="68" t="s">
        <v>7</v>
      </c>
      <c r="AY6" s="69" t="s">
        <v>7</v>
      </c>
      <c r="AZ6" s="68" t="s">
        <v>7</v>
      </c>
      <c r="BA6" s="69" t="s">
        <v>7</v>
      </c>
      <c r="BB6" s="66">
        <f t="shared" si="7"/>
        <v>0</v>
      </c>
      <c r="BC6" s="71">
        <f t="shared" si="8"/>
        <v>42276</v>
      </c>
      <c r="BD6" s="68" t="s">
        <v>7</v>
      </c>
      <c r="BE6" s="69" t="s">
        <v>7</v>
      </c>
      <c r="BF6" s="68" t="s">
        <v>7</v>
      </c>
      <c r="BG6" s="69" t="s">
        <v>7</v>
      </c>
      <c r="BH6" s="68" t="s">
        <v>7</v>
      </c>
      <c r="BI6" s="69" t="s">
        <v>7</v>
      </c>
      <c r="BJ6" s="66">
        <f t="shared" si="9"/>
        <v>0</v>
      </c>
      <c r="BK6" s="95">
        <f t="shared" si="10"/>
        <v>42276</v>
      </c>
      <c r="BL6" s="68" t="s">
        <v>7</v>
      </c>
      <c r="BM6" s="69" t="s">
        <v>7</v>
      </c>
      <c r="BN6" s="68" t="s">
        <v>7</v>
      </c>
      <c r="BO6" s="69" t="s">
        <v>7</v>
      </c>
      <c r="BP6" s="68" t="s">
        <v>7</v>
      </c>
      <c r="BQ6" s="67" t="s">
        <v>7</v>
      </c>
      <c r="BR6" s="66">
        <f t="shared" si="11"/>
        <v>0</v>
      </c>
      <c r="BS6" s="65">
        <v>0</v>
      </c>
      <c r="BT6" s="64">
        <v>0</v>
      </c>
      <c r="BU6" s="63">
        <v>0</v>
      </c>
      <c r="BV6" s="62"/>
      <c r="BW6" s="61">
        <f t="shared" si="12"/>
        <v>42276</v>
      </c>
    </row>
    <row r="7" spans="1:75" s="60" customFormat="1" ht="20.100000000000001" customHeight="1">
      <c r="A7" s="94"/>
      <c r="B7" s="93"/>
      <c r="C7" s="92">
        <v>42277</v>
      </c>
      <c r="D7" s="91" t="s">
        <v>9</v>
      </c>
      <c r="E7" s="90"/>
      <c r="F7" s="89">
        <v>738.8</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42277</v>
      </c>
      <c r="X7" s="99"/>
      <c r="Y7" s="66"/>
      <c r="Z7" s="95">
        <f t="shared" si="2"/>
        <v>42277</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42277</v>
      </c>
      <c r="AT7" s="97" t="s">
        <v>7</v>
      </c>
      <c r="AU7" s="96" t="s">
        <v>7</v>
      </c>
      <c r="AV7" s="68" t="s">
        <v>7</v>
      </c>
      <c r="AW7" s="69" t="s">
        <v>7</v>
      </c>
      <c r="AX7" s="68" t="s">
        <v>7</v>
      </c>
      <c r="AY7" s="69" t="s">
        <v>7</v>
      </c>
      <c r="AZ7" s="68" t="s">
        <v>7</v>
      </c>
      <c r="BA7" s="69" t="s">
        <v>7</v>
      </c>
      <c r="BB7" s="66">
        <f t="shared" si="7"/>
        <v>0</v>
      </c>
      <c r="BC7" s="71">
        <f t="shared" si="8"/>
        <v>42277</v>
      </c>
      <c r="BD7" s="68" t="s">
        <v>7</v>
      </c>
      <c r="BE7" s="69" t="s">
        <v>7</v>
      </c>
      <c r="BF7" s="68" t="s">
        <v>7</v>
      </c>
      <c r="BG7" s="69" t="s">
        <v>7</v>
      </c>
      <c r="BH7" s="68" t="s">
        <v>7</v>
      </c>
      <c r="BI7" s="69" t="s">
        <v>7</v>
      </c>
      <c r="BJ7" s="66">
        <f t="shared" si="9"/>
        <v>0</v>
      </c>
      <c r="BK7" s="95">
        <f t="shared" si="10"/>
        <v>42277</v>
      </c>
      <c r="BL7" s="68" t="s">
        <v>7</v>
      </c>
      <c r="BM7" s="69" t="s">
        <v>7</v>
      </c>
      <c r="BN7" s="68" t="s">
        <v>7</v>
      </c>
      <c r="BO7" s="69" t="s">
        <v>7</v>
      </c>
      <c r="BP7" s="68" t="s">
        <v>7</v>
      </c>
      <c r="BQ7" s="67" t="s">
        <v>7</v>
      </c>
      <c r="BR7" s="66">
        <f t="shared" si="11"/>
        <v>0</v>
      </c>
      <c r="BS7" s="65">
        <v>0</v>
      </c>
      <c r="BT7" s="64">
        <v>0</v>
      </c>
      <c r="BU7" s="63">
        <v>0</v>
      </c>
      <c r="BV7" s="62"/>
      <c r="BW7" s="61">
        <f t="shared" si="12"/>
        <v>42277</v>
      </c>
    </row>
    <row r="8" spans="1:75" s="60" customFormat="1" ht="20.100000000000001" customHeight="1">
      <c r="A8" s="94"/>
      <c r="B8" s="93"/>
      <c r="C8" s="92"/>
      <c r="D8" s="91" t="s">
        <v>9</v>
      </c>
      <c r="E8" s="90"/>
      <c r="F8" s="89"/>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t="str">
        <f t="shared" si="1"/>
        <v xml:space="preserve"> </v>
      </c>
      <c r="X8" s="99"/>
      <c r="Y8" s="66"/>
      <c r="Z8" s="95" t="str">
        <f t="shared" si="2"/>
        <v xml:space="preserve"> </v>
      </c>
      <c r="AA8" s="82"/>
      <c r="AB8" s="81"/>
      <c r="AC8" s="80"/>
      <c r="AD8" s="77"/>
      <c r="AE8" s="77"/>
      <c r="AF8" s="77"/>
      <c r="AG8" s="76"/>
      <c r="AH8" s="79">
        <f t="shared" si="3"/>
        <v>0</v>
      </c>
      <c r="AI8" s="78"/>
      <c r="AJ8" s="77"/>
      <c r="AK8" s="77"/>
      <c r="AL8" s="77"/>
      <c r="AM8" s="77"/>
      <c r="AN8" s="77"/>
      <c r="AO8" s="77"/>
      <c r="AP8" s="76"/>
      <c r="AQ8" s="75">
        <f t="shared" si="4"/>
        <v>0</v>
      </c>
      <c r="AR8" s="98">
        <f t="shared" si="5"/>
        <v>0</v>
      </c>
      <c r="AS8" s="61" t="str">
        <f t="shared" si="6"/>
        <v xml:space="preserve"> </v>
      </c>
      <c r="AT8" s="97" t="s">
        <v>7</v>
      </c>
      <c r="AU8" s="96" t="s">
        <v>7</v>
      </c>
      <c r="AV8" s="68" t="s">
        <v>7</v>
      </c>
      <c r="AW8" s="69" t="s">
        <v>7</v>
      </c>
      <c r="AX8" s="68" t="s">
        <v>7</v>
      </c>
      <c r="AY8" s="69" t="s">
        <v>7</v>
      </c>
      <c r="AZ8" s="68" t="s">
        <v>7</v>
      </c>
      <c r="BA8" s="69" t="s">
        <v>7</v>
      </c>
      <c r="BB8" s="66">
        <f t="shared" si="7"/>
        <v>0</v>
      </c>
      <c r="BC8" s="71" t="str">
        <f t="shared" si="8"/>
        <v xml:space="preserve"> </v>
      </c>
      <c r="BD8" s="68" t="s">
        <v>7</v>
      </c>
      <c r="BE8" s="69" t="s">
        <v>7</v>
      </c>
      <c r="BF8" s="68" t="s">
        <v>7</v>
      </c>
      <c r="BG8" s="69" t="s">
        <v>7</v>
      </c>
      <c r="BH8" s="68" t="s">
        <v>7</v>
      </c>
      <c r="BI8" s="69" t="s">
        <v>7</v>
      </c>
      <c r="BJ8" s="66">
        <f t="shared" si="9"/>
        <v>0</v>
      </c>
      <c r="BK8" s="95" t="str">
        <f t="shared" si="10"/>
        <v xml:space="preserve"> </v>
      </c>
      <c r="BL8" s="68" t="s">
        <v>7</v>
      </c>
      <c r="BM8" s="69" t="s">
        <v>7</v>
      </c>
      <c r="BN8" s="68" t="s">
        <v>7</v>
      </c>
      <c r="BO8" s="69" t="s">
        <v>7</v>
      </c>
      <c r="BP8" s="68" t="s">
        <v>7</v>
      </c>
      <c r="BQ8" s="67" t="s">
        <v>7</v>
      </c>
      <c r="BR8" s="66">
        <f t="shared" si="11"/>
        <v>0</v>
      </c>
      <c r="BS8" s="65">
        <v>0</v>
      </c>
      <c r="BT8" s="64">
        <v>0</v>
      </c>
      <c r="BU8" s="63">
        <v>0</v>
      </c>
      <c r="BV8" s="62"/>
      <c r="BW8" s="61" t="str">
        <f t="shared" si="12"/>
        <v xml:space="preserve"> </v>
      </c>
    </row>
    <row r="9" spans="1:75" s="60" customFormat="1" ht="20.100000000000001" customHeight="1">
      <c r="A9" s="94"/>
      <c r="B9" s="93"/>
      <c r="C9" s="92"/>
      <c r="D9" s="91" t="s">
        <v>9</v>
      </c>
      <c r="E9" s="90"/>
      <c r="F9" s="89"/>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t="str">
        <f t="shared" si="1"/>
        <v xml:space="preserve"> </v>
      </c>
      <c r="X9" s="99"/>
      <c r="Y9" s="66"/>
      <c r="Z9" s="95" t="str">
        <f t="shared" si="2"/>
        <v xml:space="preserve"> </v>
      </c>
      <c r="AA9" s="82"/>
      <c r="AB9" s="81"/>
      <c r="AC9" s="80"/>
      <c r="AD9" s="77"/>
      <c r="AE9" s="77"/>
      <c r="AF9" s="77"/>
      <c r="AG9" s="76"/>
      <c r="AH9" s="79">
        <f t="shared" si="3"/>
        <v>0</v>
      </c>
      <c r="AI9" s="78"/>
      <c r="AJ9" s="77"/>
      <c r="AK9" s="77"/>
      <c r="AL9" s="77"/>
      <c r="AM9" s="77"/>
      <c r="AN9" s="77"/>
      <c r="AO9" s="77"/>
      <c r="AP9" s="76"/>
      <c r="AQ9" s="75">
        <f t="shared" si="4"/>
        <v>0</v>
      </c>
      <c r="AR9" s="98">
        <f t="shared" si="5"/>
        <v>0</v>
      </c>
      <c r="AS9" s="61" t="str">
        <f t="shared" si="6"/>
        <v xml:space="preserve"> </v>
      </c>
      <c r="AT9" s="97" t="s">
        <v>7</v>
      </c>
      <c r="AU9" s="96" t="s">
        <v>7</v>
      </c>
      <c r="AV9" s="68" t="s">
        <v>7</v>
      </c>
      <c r="AW9" s="69" t="s">
        <v>7</v>
      </c>
      <c r="AX9" s="68" t="s">
        <v>7</v>
      </c>
      <c r="AY9" s="69" t="s">
        <v>7</v>
      </c>
      <c r="AZ9" s="68" t="s">
        <v>7</v>
      </c>
      <c r="BA9" s="69" t="s">
        <v>7</v>
      </c>
      <c r="BB9" s="66">
        <f t="shared" si="7"/>
        <v>0</v>
      </c>
      <c r="BC9" s="71" t="str">
        <f t="shared" si="8"/>
        <v xml:space="preserve"> </v>
      </c>
      <c r="BD9" s="68" t="s">
        <v>7</v>
      </c>
      <c r="BE9" s="69" t="s">
        <v>7</v>
      </c>
      <c r="BF9" s="68" t="s">
        <v>7</v>
      </c>
      <c r="BG9" s="69" t="s">
        <v>7</v>
      </c>
      <c r="BH9" s="68" t="s">
        <v>7</v>
      </c>
      <c r="BI9" s="69" t="s">
        <v>7</v>
      </c>
      <c r="BJ9" s="66">
        <f t="shared" si="9"/>
        <v>0</v>
      </c>
      <c r="BK9" s="95" t="str">
        <f t="shared" si="10"/>
        <v xml:space="preserve"> </v>
      </c>
      <c r="BL9" s="68" t="s">
        <v>7</v>
      </c>
      <c r="BM9" s="69" t="s">
        <v>7</v>
      </c>
      <c r="BN9" s="68" t="s">
        <v>7</v>
      </c>
      <c r="BO9" s="69" t="s">
        <v>7</v>
      </c>
      <c r="BP9" s="68" t="s">
        <v>7</v>
      </c>
      <c r="BQ9" s="67" t="s">
        <v>7</v>
      </c>
      <c r="BR9" s="66">
        <f t="shared" si="11"/>
        <v>0</v>
      </c>
      <c r="BS9" s="65">
        <v>0</v>
      </c>
      <c r="BT9" s="64">
        <v>0</v>
      </c>
      <c r="BU9" s="63">
        <v>0</v>
      </c>
      <c r="BV9" s="62"/>
      <c r="BW9" s="61" t="str">
        <f t="shared" si="12"/>
        <v xml:space="preserve"> </v>
      </c>
    </row>
    <row r="10" spans="1:75" s="60" customFormat="1" ht="20.100000000000001" customHeight="1">
      <c r="A10" s="94"/>
      <c r="B10" s="93"/>
      <c r="C10" s="92"/>
      <c r="D10" s="91" t="s">
        <v>9</v>
      </c>
      <c r="E10" s="90"/>
      <c r="F10" s="89"/>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t="str">
        <f t="shared" si="1"/>
        <v xml:space="preserve"> </v>
      </c>
      <c r="X10" s="99"/>
      <c r="Y10" s="66"/>
      <c r="Z10" s="95" t="str">
        <f t="shared" si="2"/>
        <v xml:space="preserve"> </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t="str">
        <f t="shared" si="6"/>
        <v xml:space="preserve"> </v>
      </c>
      <c r="AT10" s="97" t="s">
        <v>7</v>
      </c>
      <c r="AU10" s="96" t="s">
        <v>7</v>
      </c>
      <c r="AV10" s="68" t="s">
        <v>7</v>
      </c>
      <c r="AW10" s="69" t="s">
        <v>7</v>
      </c>
      <c r="AX10" s="68" t="s">
        <v>7</v>
      </c>
      <c r="AY10" s="69" t="s">
        <v>7</v>
      </c>
      <c r="AZ10" s="68" t="s">
        <v>7</v>
      </c>
      <c r="BA10" s="69" t="s">
        <v>7</v>
      </c>
      <c r="BB10" s="66">
        <f t="shared" si="7"/>
        <v>0</v>
      </c>
      <c r="BC10" s="71" t="str">
        <f t="shared" si="8"/>
        <v xml:space="preserve"> </v>
      </c>
      <c r="BD10" s="68" t="s">
        <v>7</v>
      </c>
      <c r="BE10" s="69" t="s">
        <v>7</v>
      </c>
      <c r="BF10" s="68" t="s">
        <v>7</v>
      </c>
      <c r="BG10" s="69" t="s">
        <v>7</v>
      </c>
      <c r="BH10" s="68" t="s">
        <v>7</v>
      </c>
      <c r="BI10" s="69" t="s">
        <v>7</v>
      </c>
      <c r="BJ10" s="66">
        <f t="shared" si="9"/>
        <v>0</v>
      </c>
      <c r="BK10" s="95" t="str">
        <f t="shared" si="10"/>
        <v xml:space="preserve"> </v>
      </c>
      <c r="BL10" s="68" t="s">
        <v>7</v>
      </c>
      <c r="BM10" s="69" t="s">
        <v>7</v>
      </c>
      <c r="BN10" s="68" t="s">
        <v>7</v>
      </c>
      <c r="BO10" s="69" t="s">
        <v>7</v>
      </c>
      <c r="BP10" s="68" t="s">
        <v>7</v>
      </c>
      <c r="BQ10" s="67" t="s">
        <v>7</v>
      </c>
      <c r="BR10" s="66">
        <f t="shared" si="11"/>
        <v>0</v>
      </c>
      <c r="BS10" s="65">
        <v>0</v>
      </c>
      <c r="BT10" s="64">
        <v>0</v>
      </c>
      <c r="BU10" s="63">
        <v>0</v>
      </c>
      <c r="BV10" s="62"/>
      <c r="BW10" s="61" t="str">
        <f t="shared" si="12"/>
        <v xml:space="preserve"> </v>
      </c>
    </row>
    <row r="11" spans="1:75" s="60" customFormat="1" ht="20.100000000000001" customHeight="1" thickBot="1">
      <c r="A11" s="94"/>
      <c r="B11" s="93"/>
      <c r="C11" s="92"/>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t="str">
        <f t="shared" si="1"/>
        <v xml:space="preserve"> </v>
      </c>
      <c r="X11" s="84"/>
      <c r="Y11" s="66"/>
      <c r="Z11" s="70" t="str">
        <f t="shared" si="2"/>
        <v xml:space="preserve"> </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t="str">
        <f t="shared" si="6"/>
        <v xml:space="preserve"> </v>
      </c>
      <c r="AT11" s="73" t="s">
        <v>5</v>
      </c>
      <c r="AU11" s="72" t="s">
        <v>5</v>
      </c>
      <c r="AV11" s="68" t="s">
        <v>5</v>
      </c>
      <c r="AW11" s="69" t="s">
        <v>5</v>
      </c>
      <c r="AX11" s="68" t="s">
        <v>5</v>
      </c>
      <c r="AY11" s="69" t="s">
        <v>5</v>
      </c>
      <c r="AZ11" s="68" t="s">
        <v>5</v>
      </c>
      <c r="BA11" s="69" t="s">
        <v>5</v>
      </c>
      <c r="BB11" s="66">
        <f t="shared" si="7"/>
        <v>0</v>
      </c>
      <c r="BC11" s="71" t="str">
        <f t="shared" si="8"/>
        <v xml:space="preserve"> </v>
      </c>
      <c r="BD11" s="68" t="s">
        <v>5</v>
      </c>
      <c r="BE11" s="69" t="s">
        <v>5</v>
      </c>
      <c r="BF11" s="68" t="s">
        <v>5</v>
      </c>
      <c r="BG11" s="69" t="s">
        <v>5</v>
      </c>
      <c r="BH11" s="68" t="s">
        <v>5</v>
      </c>
      <c r="BI11" s="69" t="s">
        <v>5</v>
      </c>
      <c r="BJ11" s="66">
        <f t="shared" si="9"/>
        <v>0</v>
      </c>
      <c r="BK11" s="70" t="str">
        <f t="shared" si="10"/>
        <v xml:space="preserve"> </v>
      </c>
      <c r="BL11" s="68" t="s">
        <v>5</v>
      </c>
      <c r="BM11" s="69" t="s">
        <v>5</v>
      </c>
      <c r="BN11" s="68" t="s">
        <v>5</v>
      </c>
      <c r="BO11" s="69" t="s">
        <v>5</v>
      </c>
      <c r="BP11" s="68" t="s">
        <v>5</v>
      </c>
      <c r="BQ11" s="67" t="s">
        <v>5</v>
      </c>
      <c r="BR11" s="66">
        <f t="shared" si="11"/>
        <v>0</v>
      </c>
      <c r="BS11" s="65">
        <v>0</v>
      </c>
      <c r="BT11" s="64">
        <v>0</v>
      </c>
      <c r="BU11" s="63">
        <v>0</v>
      </c>
      <c r="BV11" s="62"/>
      <c r="BW11" s="61" t="str">
        <f t="shared" si="12"/>
        <v xml:space="preserve"> </v>
      </c>
    </row>
    <row r="12" spans="1:75" s="47" customFormat="1" ht="20.100000000000001" customHeight="1" thickBot="1">
      <c r="A12" s="59"/>
      <c r="B12" s="57">
        <f>SUM(B5:B11)</f>
        <v>0</v>
      </c>
      <c r="C12" s="58" t="s">
        <v>4</v>
      </c>
      <c r="D12" s="58"/>
      <c r="E12" s="57">
        <f t="shared" ref="E12:S12" si="13">SUM(E5:E11)</f>
        <v>0</v>
      </c>
      <c r="F12" s="57">
        <f t="shared" si="13"/>
        <v>2053.3599999999997</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c r="A15" s="94"/>
      <c r="B15" s="93"/>
      <c r="C15" s="92">
        <v>42275</v>
      </c>
      <c r="D15" s="91" t="s">
        <v>8</v>
      </c>
      <c r="E15" s="90"/>
      <c r="F15" s="89">
        <v>424</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42275</v>
      </c>
      <c r="X15" s="112"/>
      <c r="Y15" s="150"/>
      <c r="Z15" s="71">
        <f t="shared" ref="Z15:Z21" si="19">IF(C15=0," ",C15)</f>
        <v>42275</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42275</v>
      </c>
      <c r="AT15" s="109"/>
      <c r="AU15" s="108"/>
      <c r="AV15" s="68"/>
      <c r="AW15" s="69"/>
      <c r="AX15" s="68"/>
      <c r="AY15" s="69"/>
      <c r="AZ15" s="68"/>
      <c r="BA15" s="69"/>
      <c r="BB15" s="66">
        <f t="shared" ref="BB15:BB21" si="24">IF(C15=0,0,SUM(AW15,AY15,BA15))</f>
        <v>0</v>
      </c>
      <c r="BC15" s="107">
        <f t="shared" ref="BC15:BC21" si="25">IF(C15=0," ",C15)</f>
        <v>42275</v>
      </c>
      <c r="BD15" s="68" t="s">
        <v>7</v>
      </c>
      <c r="BE15" s="69" t="s">
        <v>7</v>
      </c>
      <c r="BF15" s="68" t="s">
        <v>7</v>
      </c>
      <c r="BG15" s="69" t="s">
        <v>7</v>
      </c>
      <c r="BH15" s="68" t="s">
        <v>7</v>
      </c>
      <c r="BI15" s="69" t="s">
        <v>7</v>
      </c>
      <c r="BJ15" s="66">
        <f t="shared" ref="BJ15:BJ21" si="26">IF(C15=0,0,SUM(BE15,BG15,BI15))</f>
        <v>0</v>
      </c>
      <c r="BK15" s="106">
        <f t="shared" ref="BK15:BK21" si="27">IF(C15=0," ",C15)</f>
        <v>42275</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42275</v>
      </c>
    </row>
    <row r="16" spans="1:75" s="102" customFormat="1" ht="20.100000000000001" customHeight="1">
      <c r="A16" s="94"/>
      <c r="B16" s="93"/>
      <c r="C16" s="92">
        <v>42276</v>
      </c>
      <c r="D16" s="91" t="s">
        <v>8</v>
      </c>
      <c r="E16" s="90"/>
      <c r="F16" s="89">
        <v>1246.8499999999999</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42276</v>
      </c>
      <c r="X16" s="99"/>
      <c r="Y16" s="149"/>
      <c r="Z16" s="71">
        <f t="shared" si="19"/>
        <v>42276</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42276</v>
      </c>
      <c r="AT16" s="97"/>
      <c r="AU16" s="96"/>
      <c r="AV16" s="68"/>
      <c r="AW16" s="69"/>
      <c r="AX16" s="68"/>
      <c r="AY16" s="69"/>
      <c r="AZ16" s="68"/>
      <c r="BA16" s="69"/>
      <c r="BB16" s="66">
        <f t="shared" si="24"/>
        <v>0</v>
      </c>
      <c r="BC16" s="71">
        <f t="shared" si="25"/>
        <v>42276</v>
      </c>
      <c r="BD16" s="68" t="s">
        <v>7</v>
      </c>
      <c r="BE16" s="69" t="s">
        <v>7</v>
      </c>
      <c r="BF16" s="68" t="s">
        <v>7</v>
      </c>
      <c r="BG16" s="69" t="s">
        <v>7</v>
      </c>
      <c r="BH16" s="68" t="s">
        <v>7</v>
      </c>
      <c r="BI16" s="69" t="s">
        <v>7</v>
      </c>
      <c r="BJ16" s="66">
        <f t="shared" si="26"/>
        <v>0</v>
      </c>
      <c r="BK16" s="95">
        <f t="shared" si="27"/>
        <v>42276</v>
      </c>
      <c r="BL16" s="68" t="s">
        <v>7</v>
      </c>
      <c r="BM16" s="69" t="s">
        <v>7</v>
      </c>
      <c r="BN16" s="68" t="s">
        <v>7</v>
      </c>
      <c r="BO16" s="69" t="s">
        <v>7</v>
      </c>
      <c r="BP16" s="68" t="s">
        <v>7</v>
      </c>
      <c r="BQ16" s="67" t="s">
        <v>7</v>
      </c>
      <c r="BR16" s="66">
        <f t="shared" si="28"/>
        <v>0</v>
      </c>
      <c r="BS16" s="65">
        <v>0</v>
      </c>
      <c r="BT16" s="64">
        <v>0</v>
      </c>
      <c r="BU16" s="63">
        <v>0</v>
      </c>
      <c r="BV16" s="62"/>
      <c r="BW16" s="61">
        <f t="shared" si="29"/>
        <v>42276</v>
      </c>
    </row>
    <row r="17" spans="1:75" s="60" customFormat="1" ht="20.100000000000001" customHeight="1">
      <c r="A17" s="94"/>
      <c r="B17" s="93"/>
      <c r="C17" s="92">
        <v>42277</v>
      </c>
      <c r="D17" s="91" t="s">
        <v>8</v>
      </c>
      <c r="E17" s="90"/>
      <c r="F17" s="89">
        <v>528</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42277</v>
      </c>
      <c r="X17" s="99"/>
      <c r="Y17" s="149"/>
      <c r="Z17" s="71">
        <f t="shared" si="19"/>
        <v>42277</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42277</v>
      </c>
      <c r="AT17" s="97"/>
      <c r="AU17" s="96"/>
      <c r="AV17" s="68"/>
      <c r="AW17" s="69"/>
      <c r="AX17" s="68"/>
      <c r="AY17" s="69"/>
      <c r="AZ17" s="68"/>
      <c r="BA17" s="69"/>
      <c r="BB17" s="66">
        <f t="shared" si="24"/>
        <v>0</v>
      </c>
      <c r="BC17" s="71">
        <f t="shared" si="25"/>
        <v>42277</v>
      </c>
      <c r="BD17" s="68" t="s">
        <v>7</v>
      </c>
      <c r="BE17" s="69" t="s">
        <v>7</v>
      </c>
      <c r="BF17" s="68" t="s">
        <v>7</v>
      </c>
      <c r="BG17" s="69" t="s">
        <v>7</v>
      </c>
      <c r="BH17" s="68" t="s">
        <v>7</v>
      </c>
      <c r="BI17" s="69" t="s">
        <v>7</v>
      </c>
      <c r="BJ17" s="66">
        <f t="shared" si="26"/>
        <v>0</v>
      </c>
      <c r="BK17" s="95">
        <f t="shared" si="27"/>
        <v>42277</v>
      </c>
      <c r="BL17" s="68" t="s">
        <v>7</v>
      </c>
      <c r="BM17" s="69" t="s">
        <v>7</v>
      </c>
      <c r="BN17" s="68" t="s">
        <v>7</v>
      </c>
      <c r="BO17" s="69" t="s">
        <v>7</v>
      </c>
      <c r="BP17" s="68" t="s">
        <v>7</v>
      </c>
      <c r="BQ17" s="67" t="s">
        <v>7</v>
      </c>
      <c r="BR17" s="66">
        <f t="shared" si="28"/>
        <v>0</v>
      </c>
      <c r="BS17" s="65">
        <v>0</v>
      </c>
      <c r="BT17" s="64">
        <v>0</v>
      </c>
      <c r="BU17" s="63">
        <v>0</v>
      </c>
      <c r="BV17" s="62"/>
      <c r="BW17" s="61">
        <f t="shared" si="29"/>
        <v>42277</v>
      </c>
    </row>
    <row r="18" spans="1:75" s="60" customFormat="1" ht="20.100000000000001" customHeight="1">
      <c r="A18" s="94"/>
      <c r="B18" s="93"/>
      <c r="C18" s="92"/>
      <c r="D18" s="91" t="s">
        <v>8</v>
      </c>
      <c r="E18" s="90"/>
      <c r="F18" s="89"/>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t="str">
        <f t="shared" si="18"/>
        <v xml:space="preserve"> </v>
      </c>
      <c r="X18" s="99"/>
      <c r="Y18" s="149"/>
      <c r="Z18" s="71" t="str">
        <f t="shared" si="19"/>
        <v xml:space="preserve"> </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t="str">
        <f t="shared" si="23"/>
        <v xml:space="preserve"> </v>
      </c>
      <c r="AT18" s="97"/>
      <c r="AU18" s="96"/>
      <c r="AV18" s="68"/>
      <c r="AW18" s="69"/>
      <c r="AX18" s="68"/>
      <c r="AY18" s="69"/>
      <c r="AZ18" s="68"/>
      <c r="BA18" s="69"/>
      <c r="BB18" s="66">
        <f t="shared" si="24"/>
        <v>0</v>
      </c>
      <c r="BC18" s="71" t="str">
        <f t="shared" si="25"/>
        <v xml:space="preserve"> </v>
      </c>
      <c r="BD18" s="68" t="s">
        <v>7</v>
      </c>
      <c r="BE18" s="69" t="s">
        <v>7</v>
      </c>
      <c r="BF18" s="68" t="s">
        <v>7</v>
      </c>
      <c r="BG18" s="69" t="s">
        <v>7</v>
      </c>
      <c r="BH18" s="68" t="s">
        <v>7</v>
      </c>
      <c r="BI18" s="69" t="s">
        <v>7</v>
      </c>
      <c r="BJ18" s="66">
        <f t="shared" si="26"/>
        <v>0</v>
      </c>
      <c r="BK18" s="95" t="str">
        <f t="shared" si="27"/>
        <v xml:space="preserve"> </v>
      </c>
      <c r="BL18" s="68" t="s">
        <v>7</v>
      </c>
      <c r="BM18" s="69" t="s">
        <v>7</v>
      </c>
      <c r="BN18" s="68" t="s">
        <v>7</v>
      </c>
      <c r="BO18" s="69" t="s">
        <v>7</v>
      </c>
      <c r="BP18" s="68" t="s">
        <v>7</v>
      </c>
      <c r="BQ18" s="67" t="s">
        <v>7</v>
      </c>
      <c r="BR18" s="66">
        <f t="shared" si="28"/>
        <v>0</v>
      </c>
      <c r="BS18" s="65">
        <v>0</v>
      </c>
      <c r="BT18" s="64">
        <v>0</v>
      </c>
      <c r="BU18" s="63">
        <v>0</v>
      </c>
      <c r="BV18" s="62"/>
      <c r="BW18" s="61" t="str">
        <f t="shared" si="29"/>
        <v xml:space="preserve"> </v>
      </c>
    </row>
    <row r="19" spans="1:75" s="60" customFormat="1" ht="20.100000000000001" customHeight="1">
      <c r="A19" s="94"/>
      <c r="B19" s="93"/>
      <c r="C19" s="92"/>
      <c r="D19" s="91" t="s">
        <v>8</v>
      </c>
      <c r="E19" s="90"/>
      <c r="F19" s="89"/>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t="str">
        <f t="shared" si="18"/>
        <v xml:space="preserve"> </v>
      </c>
      <c r="X19" s="99"/>
      <c r="Y19" s="149"/>
      <c r="Z19" s="71" t="str">
        <f t="shared" si="19"/>
        <v xml:space="preserve"> </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t="str">
        <f t="shared" si="23"/>
        <v xml:space="preserve"> </v>
      </c>
      <c r="AT19" s="97"/>
      <c r="AU19" s="96"/>
      <c r="AV19" s="68"/>
      <c r="AW19" s="69"/>
      <c r="AX19" s="68"/>
      <c r="AY19" s="69"/>
      <c r="AZ19" s="68"/>
      <c r="BA19" s="69"/>
      <c r="BB19" s="66">
        <f t="shared" si="24"/>
        <v>0</v>
      </c>
      <c r="BC19" s="71" t="str">
        <f t="shared" si="25"/>
        <v xml:space="preserve"> </v>
      </c>
      <c r="BD19" s="68" t="s">
        <v>7</v>
      </c>
      <c r="BE19" s="69" t="s">
        <v>7</v>
      </c>
      <c r="BF19" s="68" t="s">
        <v>7</v>
      </c>
      <c r="BG19" s="69" t="s">
        <v>7</v>
      </c>
      <c r="BH19" s="68" t="s">
        <v>7</v>
      </c>
      <c r="BI19" s="69" t="s">
        <v>7</v>
      </c>
      <c r="BJ19" s="66">
        <f t="shared" si="26"/>
        <v>0</v>
      </c>
      <c r="BK19" s="95" t="str">
        <f t="shared" si="27"/>
        <v xml:space="preserve"> </v>
      </c>
      <c r="BL19" s="68" t="s">
        <v>7</v>
      </c>
      <c r="BM19" s="69" t="s">
        <v>7</v>
      </c>
      <c r="BN19" s="68" t="s">
        <v>7</v>
      </c>
      <c r="BO19" s="69" t="s">
        <v>7</v>
      </c>
      <c r="BP19" s="68" t="s">
        <v>7</v>
      </c>
      <c r="BQ19" s="67" t="s">
        <v>7</v>
      </c>
      <c r="BR19" s="66">
        <f t="shared" si="28"/>
        <v>0</v>
      </c>
      <c r="BS19" s="65">
        <v>0</v>
      </c>
      <c r="BT19" s="64">
        <v>0</v>
      </c>
      <c r="BU19" s="63">
        <v>0</v>
      </c>
      <c r="BV19" s="62"/>
      <c r="BW19" s="61" t="str">
        <f t="shared" si="29"/>
        <v xml:space="preserve"> </v>
      </c>
    </row>
    <row r="20" spans="1:75" s="60" customFormat="1" ht="20.100000000000001" customHeight="1">
      <c r="A20" s="94"/>
      <c r="B20" s="93"/>
      <c r="C20" s="92"/>
      <c r="D20" s="91" t="s">
        <v>8</v>
      </c>
      <c r="E20" s="90"/>
      <c r="F20" s="89"/>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t="str">
        <f t="shared" si="18"/>
        <v xml:space="preserve"> </v>
      </c>
      <c r="X20" s="99"/>
      <c r="Y20" s="149"/>
      <c r="Z20" s="71" t="str">
        <f t="shared" si="19"/>
        <v xml:space="preserve"> </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t="str">
        <f t="shared" si="23"/>
        <v xml:space="preserve"> </v>
      </c>
      <c r="AT20" s="97"/>
      <c r="AU20" s="96"/>
      <c r="AV20" s="68"/>
      <c r="AW20" s="69"/>
      <c r="AX20" s="68"/>
      <c r="AY20" s="69"/>
      <c r="AZ20" s="68"/>
      <c r="BA20" s="69"/>
      <c r="BB20" s="66">
        <f t="shared" si="24"/>
        <v>0</v>
      </c>
      <c r="BC20" s="71" t="str">
        <f t="shared" si="25"/>
        <v xml:space="preserve"> </v>
      </c>
      <c r="BD20" s="68" t="s">
        <v>7</v>
      </c>
      <c r="BE20" s="69" t="s">
        <v>7</v>
      </c>
      <c r="BF20" s="68" t="s">
        <v>7</v>
      </c>
      <c r="BG20" s="69" t="s">
        <v>7</v>
      </c>
      <c r="BH20" s="68" t="s">
        <v>7</v>
      </c>
      <c r="BI20" s="69" t="s">
        <v>7</v>
      </c>
      <c r="BJ20" s="66">
        <f t="shared" si="26"/>
        <v>0</v>
      </c>
      <c r="BK20" s="95" t="str">
        <f t="shared" si="27"/>
        <v xml:space="preserve"> </v>
      </c>
      <c r="BL20" s="68" t="s">
        <v>7</v>
      </c>
      <c r="BM20" s="69" t="s">
        <v>7</v>
      </c>
      <c r="BN20" s="68" t="s">
        <v>7</v>
      </c>
      <c r="BO20" s="69" t="s">
        <v>7</v>
      </c>
      <c r="BP20" s="68" t="s">
        <v>7</v>
      </c>
      <c r="BQ20" s="67" t="s">
        <v>7</v>
      </c>
      <c r="BR20" s="66">
        <f t="shared" si="28"/>
        <v>0</v>
      </c>
      <c r="BS20" s="65">
        <v>0</v>
      </c>
      <c r="BT20" s="64">
        <v>0</v>
      </c>
      <c r="BU20" s="63">
        <v>0</v>
      </c>
      <c r="BV20" s="62"/>
      <c r="BW20" s="61" t="str">
        <f t="shared" si="29"/>
        <v xml:space="preserve"> </v>
      </c>
    </row>
    <row r="21" spans="1:75" s="60" customFormat="1" ht="20.100000000000001" customHeight="1" thickBot="1">
      <c r="A21" s="94"/>
      <c r="B21" s="93"/>
      <c r="C21" s="92"/>
      <c r="D21" s="91" t="s">
        <v>8</v>
      </c>
      <c r="E21" s="90"/>
      <c r="F21" s="89" t="s">
        <v>5</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t="str">
        <f t="shared" si="18"/>
        <v xml:space="preserve"> </v>
      </c>
      <c r="X21" s="84"/>
      <c r="Y21" s="149"/>
      <c r="Z21" s="71" t="str">
        <f t="shared" si="19"/>
        <v xml:space="preserve"> </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t="str">
        <f t="shared" si="23"/>
        <v xml:space="preserve"> </v>
      </c>
      <c r="AT21" s="73"/>
      <c r="AU21" s="72"/>
      <c r="AV21" s="68"/>
      <c r="AW21" s="69"/>
      <c r="AX21" s="68"/>
      <c r="AY21" s="69"/>
      <c r="AZ21" s="68"/>
      <c r="BA21" s="69"/>
      <c r="BB21" s="66">
        <f t="shared" si="24"/>
        <v>0</v>
      </c>
      <c r="BC21" s="132" t="str">
        <f t="shared" si="25"/>
        <v xml:space="preserve"> </v>
      </c>
      <c r="BD21" s="68" t="s">
        <v>5</v>
      </c>
      <c r="BE21" s="69" t="s">
        <v>5</v>
      </c>
      <c r="BF21" s="68" t="s">
        <v>5</v>
      </c>
      <c r="BG21" s="69" t="s">
        <v>5</v>
      </c>
      <c r="BH21" s="68" t="s">
        <v>5</v>
      </c>
      <c r="BI21" s="69" t="s">
        <v>5</v>
      </c>
      <c r="BJ21" s="66">
        <f t="shared" si="26"/>
        <v>0</v>
      </c>
      <c r="BK21" s="70" t="str">
        <f t="shared" si="27"/>
        <v xml:space="preserve"> </v>
      </c>
      <c r="BL21" s="68" t="s">
        <v>5</v>
      </c>
      <c r="BM21" s="69" t="s">
        <v>5</v>
      </c>
      <c r="BN21" s="68" t="s">
        <v>5</v>
      </c>
      <c r="BO21" s="69" t="s">
        <v>5</v>
      </c>
      <c r="BP21" s="68" t="s">
        <v>5</v>
      </c>
      <c r="BQ21" s="67" t="s">
        <v>5</v>
      </c>
      <c r="BR21" s="66">
        <f t="shared" si="28"/>
        <v>0</v>
      </c>
      <c r="BS21" s="65">
        <v>0</v>
      </c>
      <c r="BT21" s="64">
        <v>0</v>
      </c>
      <c r="BU21" s="63">
        <v>0</v>
      </c>
      <c r="BV21" s="131"/>
      <c r="BW21" s="61" t="str">
        <f t="shared" si="29"/>
        <v xml:space="preserve"> </v>
      </c>
    </row>
    <row r="22" spans="1:75" s="47" customFormat="1" ht="20.100000000000001" customHeight="1" thickBot="1">
      <c r="A22" s="59"/>
      <c r="B22" s="57">
        <f>SUM(B15:B21)</f>
        <v>0</v>
      </c>
      <c r="C22" s="58" t="s">
        <v>4</v>
      </c>
      <c r="D22" s="58"/>
      <c r="E22" s="57">
        <f t="shared" ref="E22:S22" si="30">SUM(E15:E21)</f>
        <v>0</v>
      </c>
      <c r="F22" s="57">
        <f t="shared" si="30"/>
        <v>2198.85</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c r="A25" s="94"/>
      <c r="B25" s="93"/>
      <c r="C25" s="92">
        <v>42275</v>
      </c>
      <c r="D25" s="91" t="s">
        <v>6</v>
      </c>
      <c r="E25" s="90"/>
      <c r="F25" s="89">
        <v>523.9</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42275</v>
      </c>
      <c r="X25" s="112"/>
      <c r="Y25" s="111"/>
      <c r="Z25" s="106">
        <f t="shared" ref="Z25:Z31" si="36">IF(C25=0," ",C25)</f>
        <v>42275</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42275</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42275</v>
      </c>
      <c r="BD25" s="68" t="s">
        <v>7</v>
      </c>
      <c r="BE25" s="69" t="s">
        <v>7</v>
      </c>
      <c r="BF25" s="68" t="s">
        <v>7</v>
      </c>
      <c r="BG25" s="69" t="s">
        <v>7</v>
      </c>
      <c r="BH25" s="68" t="s">
        <v>7</v>
      </c>
      <c r="BI25" s="69" t="s">
        <v>7</v>
      </c>
      <c r="BJ25" s="66">
        <f t="shared" ref="BJ25:BJ31" si="43">IF(C25=0,0,SUM(BE25,BG25,BI25))</f>
        <v>0</v>
      </c>
      <c r="BK25" s="106">
        <f t="shared" ref="BK25:BK31" si="44">IF(C25=0," ",C25)</f>
        <v>42275</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42275</v>
      </c>
    </row>
    <row r="26" spans="1:75" s="102" customFormat="1" ht="20.100000000000001" customHeight="1">
      <c r="A26" s="94"/>
      <c r="B26" s="93"/>
      <c r="C26" s="92">
        <v>42276</v>
      </c>
      <c r="D26" s="91" t="s">
        <v>6</v>
      </c>
      <c r="E26" s="90"/>
      <c r="F26" s="89">
        <v>113</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42276</v>
      </c>
      <c r="X26" s="99"/>
      <c r="Y26" s="66"/>
      <c r="Z26" s="95">
        <f t="shared" si="36"/>
        <v>42276</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42276</v>
      </c>
      <c r="AT26" s="97" t="s">
        <v>7</v>
      </c>
      <c r="AU26" s="96" t="s">
        <v>7</v>
      </c>
      <c r="AV26" s="68" t="s">
        <v>7</v>
      </c>
      <c r="AW26" s="69" t="s">
        <v>7</v>
      </c>
      <c r="AX26" s="68" t="s">
        <v>7</v>
      </c>
      <c r="AY26" s="69" t="s">
        <v>7</v>
      </c>
      <c r="AZ26" s="68" t="s">
        <v>7</v>
      </c>
      <c r="BA26" s="69" t="s">
        <v>7</v>
      </c>
      <c r="BB26" s="66">
        <f t="shared" si="41"/>
        <v>0</v>
      </c>
      <c r="BC26" s="71">
        <f t="shared" si="42"/>
        <v>42276</v>
      </c>
      <c r="BD26" s="68" t="s">
        <v>7</v>
      </c>
      <c r="BE26" s="69" t="s">
        <v>7</v>
      </c>
      <c r="BF26" s="68" t="s">
        <v>7</v>
      </c>
      <c r="BG26" s="69" t="s">
        <v>7</v>
      </c>
      <c r="BH26" s="68" t="s">
        <v>7</v>
      </c>
      <c r="BI26" s="69" t="s">
        <v>7</v>
      </c>
      <c r="BJ26" s="66">
        <f t="shared" si="43"/>
        <v>0</v>
      </c>
      <c r="BK26" s="95">
        <f t="shared" si="44"/>
        <v>42276</v>
      </c>
      <c r="BL26" s="68" t="s">
        <v>7</v>
      </c>
      <c r="BM26" s="69" t="s">
        <v>7</v>
      </c>
      <c r="BN26" s="68" t="s">
        <v>7</v>
      </c>
      <c r="BO26" s="69" t="s">
        <v>7</v>
      </c>
      <c r="BP26" s="68" t="s">
        <v>7</v>
      </c>
      <c r="BQ26" s="67" t="s">
        <v>7</v>
      </c>
      <c r="BR26" s="66">
        <f t="shared" si="45"/>
        <v>0</v>
      </c>
      <c r="BS26" s="65">
        <v>0</v>
      </c>
      <c r="BT26" s="64">
        <v>0</v>
      </c>
      <c r="BU26" s="63">
        <v>0</v>
      </c>
      <c r="BV26" s="62"/>
      <c r="BW26" s="61">
        <f t="shared" si="46"/>
        <v>42276</v>
      </c>
    </row>
    <row r="27" spans="1:75" s="60" customFormat="1" ht="20.100000000000001" customHeight="1">
      <c r="A27" s="94"/>
      <c r="B27" s="93"/>
      <c r="C27" s="92">
        <v>42277</v>
      </c>
      <c r="D27" s="91" t="s">
        <v>6</v>
      </c>
      <c r="E27" s="90"/>
      <c r="F27" s="89">
        <v>408.85</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42277</v>
      </c>
      <c r="X27" s="99"/>
      <c r="Y27" s="66"/>
      <c r="Z27" s="95">
        <f t="shared" si="36"/>
        <v>42277</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42277</v>
      </c>
      <c r="AT27" s="97" t="s">
        <v>7</v>
      </c>
      <c r="AU27" s="96" t="s">
        <v>7</v>
      </c>
      <c r="AV27" s="68" t="s">
        <v>7</v>
      </c>
      <c r="AW27" s="69" t="s">
        <v>7</v>
      </c>
      <c r="AX27" s="68" t="s">
        <v>7</v>
      </c>
      <c r="AY27" s="69" t="s">
        <v>7</v>
      </c>
      <c r="AZ27" s="68" t="s">
        <v>7</v>
      </c>
      <c r="BA27" s="69" t="s">
        <v>7</v>
      </c>
      <c r="BB27" s="66">
        <f t="shared" si="41"/>
        <v>0</v>
      </c>
      <c r="BC27" s="71">
        <f t="shared" si="42"/>
        <v>42277</v>
      </c>
      <c r="BD27" s="68" t="s">
        <v>7</v>
      </c>
      <c r="BE27" s="69" t="s">
        <v>7</v>
      </c>
      <c r="BF27" s="68" t="s">
        <v>7</v>
      </c>
      <c r="BG27" s="69" t="s">
        <v>7</v>
      </c>
      <c r="BH27" s="68" t="s">
        <v>7</v>
      </c>
      <c r="BI27" s="69" t="s">
        <v>7</v>
      </c>
      <c r="BJ27" s="66">
        <f t="shared" si="43"/>
        <v>0</v>
      </c>
      <c r="BK27" s="95">
        <f t="shared" si="44"/>
        <v>42277</v>
      </c>
      <c r="BL27" s="68" t="s">
        <v>7</v>
      </c>
      <c r="BM27" s="69" t="s">
        <v>7</v>
      </c>
      <c r="BN27" s="68" t="s">
        <v>7</v>
      </c>
      <c r="BO27" s="69" t="s">
        <v>7</v>
      </c>
      <c r="BP27" s="68" t="s">
        <v>7</v>
      </c>
      <c r="BQ27" s="67" t="s">
        <v>7</v>
      </c>
      <c r="BR27" s="66">
        <f t="shared" si="45"/>
        <v>0</v>
      </c>
      <c r="BS27" s="65">
        <v>0</v>
      </c>
      <c r="BT27" s="64">
        <v>0</v>
      </c>
      <c r="BU27" s="63">
        <v>0</v>
      </c>
      <c r="BV27" s="62"/>
      <c r="BW27" s="61">
        <f t="shared" si="46"/>
        <v>42277</v>
      </c>
    </row>
    <row r="28" spans="1:75" s="60" customFormat="1" ht="20.100000000000001" customHeight="1">
      <c r="A28" s="94"/>
      <c r="B28" s="93"/>
      <c r="C28" s="92"/>
      <c r="D28" s="91" t="s">
        <v>6</v>
      </c>
      <c r="E28" s="90"/>
      <c r="F28" s="89"/>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t="str">
        <f t="shared" si="35"/>
        <v xml:space="preserve"> </v>
      </c>
      <c r="X28" s="99"/>
      <c r="Y28" s="66"/>
      <c r="Z28" s="95" t="str">
        <f t="shared" si="36"/>
        <v xml:space="preserve"> </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t="str">
        <f t="shared" si="40"/>
        <v xml:space="preserve"> </v>
      </c>
      <c r="AT28" s="97" t="s">
        <v>7</v>
      </c>
      <c r="AU28" s="96" t="s">
        <v>7</v>
      </c>
      <c r="AV28" s="68" t="s">
        <v>7</v>
      </c>
      <c r="AW28" s="69" t="s">
        <v>7</v>
      </c>
      <c r="AX28" s="68" t="s">
        <v>7</v>
      </c>
      <c r="AY28" s="69" t="s">
        <v>7</v>
      </c>
      <c r="AZ28" s="68" t="s">
        <v>7</v>
      </c>
      <c r="BA28" s="69" t="s">
        <v>7</v>
      </c>
      <c r="BB28" s="66">
        <f t="shared" si="41"/>
        <v>0</v>
      </c>
      <c r="BC28" s="71" t="str">
        <f t="shared" si="42"/>
        <v xml:space="preserve"> </v>
      </c>
      <c r="BD28" s="68" t="s">
        <v>7</v>
      </c>
      <c r="BE28" s="69" t="s">
        <v>7</v>
      </c>
      <c r="BF28" s="68" t="s">
        <v>7</v>
      </c>
      <c r="BG28" s="69" t="s">
        <v>7</v>
      </c>
      <c r="BH28" s="68" t="s">
        <v>7</v>
      </c>
      <c r="BI28" s="69" t="s">
        <v>7</v>
      </c>
      <c r="BJ28" s="66">
        <f t="shared" si="43"/>
        <v>0</v>
      </c>
      <c r="BK28" s="95" t="str">
        <f t="shared" si="44"/>
        <v xml:space="preserve"> </v>
      </c>
      <c r="BL28" s="68" t="s">
        <v>7</v>
      </c>
      <c r="BM28" s="69" t="s">
        <v>7</v>
      </c>
      <c r="BN28" s="68" t="s">
        <v>7</v>
      </c>
      <c r="BO28" s="69" t="s">
        <v>7</v>
      </c>
      <c r="BP28" s="68" t="s">
        <v>7</v>
      </c>
      <c r="BQ28" s="67" t="s">
        <v>7</v>
      </c>
      <c r="BR28" s="66">
        <f t="shared" si="45"/>
        <v>0</v>
      </c>
      <c r="BS28" s="65">
        <v>0</v>
      </c>
      <c r="BT28" s="64">
        <v>0</v>
      </c>
      <c r="BU28" s="63">
        <v>0</v>
      </c>
      <c r="BV28" s="62"/>
      <c r="BW28" s="61" t="str">
        <f t="shared" si="46"/>
        <v xml:space="preserve"> </v>
      </c>
    </row>
    <row r="29" spans="1:75" s="60" customFormat="1" ht="20.100000000000001" customHeight="1">
      <c r="A29" s="94"/>
      <c r="B29" s="93"/>
      <c r="C29" s="92"/>
      <c r="D29" s="91" t="s">
        <v>6</v>
      </c>
      <c r="E29" s="90"/>
      <c r="F29" s="89"/>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t="str">
        <f t="shared" si="35"/>
        <v xml:space="preserve"> </v>
      </c>
      <c r="X29" s="99"/>
      <c r="Y29" s="66"/>
      <c r="Z29" s="95" t="str">
        <f t="shared" si="36"/>
        <v xml:space="preserve"> </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t="str">
        <f t="shared" si="40"/>
        <v xml:space="preserve"> </v>
      </c>
      <c r="AT29" s="97" t="s">
        <v>7</v>
      </c>
      <c r="AU29" s="96" t="s">
        <v>7</v>
      </c>
      <c r="AV29" s="68" t="s">
        <v>7</v>
      </c>
      <c r="AW29" s="69" t="s">
        <v>7</v>
      </c>
      <c r="AX29" s="68" t="s">
        <v>7</v>
      </c>
      <c r="AY29" s="69" t="s">
        <v>7</v>
      </c>
      <c r="AZ29" s="68" t="s">
        <v>7</v>
      </c>
      <c r="BA29" s="69" t="s">
        <v>7</v>
      </c>
      <c r="BB29" s="66">
        <f t="shared" si="41"/>
        <v>0</v>
      </c>
      <c r="BC29" s="71" t="str">
        <f t="shared" si="42"/>
        <v xml:space="preserve"> </v>
      </c>
      <c r="BD29" s="68" t="s">
        <v>7</v>
      </c>
      <c r="BE29" s="69" t="s">
        <v>7</v>
      </c>
      <c r="BF29" s="68" t="s">
        <v>7</v>
      </c>
      <c r="BG29" s="69" t="s">
        <v>7</v>
      </c>
      <c r="BH29" s="68" t="s">
        <v>7</v>
      </c>
      <c r="BI29" s="69" t="s">
        <v>7</v>
      </c>
      <c r="BJ29" s="66">
        <f t="shared" si="43"/>
        <v>0</v>
      </c>
      <c r="BK29" s="95" t="str">
        <f t="shared" si="44"/>
        <v xml:space="preserve"> </v>
      </c>
      <c r="BL29" s="68" t="s">
        <v>7</v>
      </c>
      <c r="BM29" s="69" t="s">
        <v>7</v>
      </c>
      <c r="BN29" s="68" t="s">
        <v>7</v>
      </c>
      <c r="BO29" s="69" t="s">
        <v>7</v>
      </c>
      <c r="BP29" s="68" t="s">
        <v>7</v>
      </c>
      <c r="BQ29" s="67" t="s">
        <v>7</v>
      </c>
      <c r="BR29" s="66">
        <f t="shared" si="45"/>
        <v>0</v>
      </c>
      <c r="BS29" s="65">
        <v>0</v>
      </c>
      <c r="BT29" s="64">
        <v>0</v>
      </c>
      <c r="BU29" s="63">
        <v>0</v>
      </c>
      <c r="BV29" s="62"/>
      <c r="BW29" s="61" t="str">
        <f t="shared" si="46"/>
        <v xml:space="preserve"> </v>
      </c>
    </row>
    <row r="30" spans="1:75" s="60" customFormat="1" ht="20.100000000000001" customHeight="1">
      <c r="A30" s="94"/>
      <c r="B30" s="93"/>
      <c r="C30" s="92"/>
      <c r="D30" s="91" t="s">
        <v>6</v>
      </c>
      <c r="E30" s="90"/>
      <c r="F30" s="89"/>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t="str">
        <f t="shared" si="35"/>
        <v xml:space="preserve"> </v>
      </c>
      <c r="X30" s="99"/>
      <c r="Y30" s="66"/>
      <c r="Z30" s="95" t="str">
        <f t="shared" si="36"/>
        <v xml:space="preserve"> </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t="str">
        <f t="shared" si="40"/>
        <v xml:space="preserve"> </v>
      </c>
      <c r="AT30" s="97" t="s">
        <v>7</v>
      </c>
      <c r="AU30" s="96" t="s">
        <v>7</v>
      </c>
      <c r="AV30" s="68" t="s">
        <v>7</v>
      </c>
      <c r="AW30" s="69" t="s">
        <v>7</v>
      </c>
      <c r="AX30" s="68" t="s">
        <v>7</v>
      </c>
      <c r="AY30" s="69" t="s">
        <v>7</v>
      </c>
      <c r="AZ30" s="68" t="s">
        <v>7</v>
      </c>
      <c r="BA30" s="69" t="s">
        <v>7</v>
      </c>
      <c r="BB30" s="66">
        <f t="shared" si="41"/>
        <v>0</v>
      </c>
      <c r="BC30" s="71" t="str">
        <f t="shared" si="42"/>
        <v xml:space="preserve"> </v>
      </c>
      <c r="BD30" s="68" t="s">
        <v>7</v>
      </c>
      <c r="BE30" s="69" t="s">
        <v>7</v>
      </c>
      <c r="BF30" s="68" t="s">
        <v>7</v>
      </c>
      <c r="BG30" s="69" t="s">
        <v>7</v>
      </c>
      <c r="BH30" s="68" t="s">
        <v>7</v>
      </c>
      <c r="BI30" s="69" t="s">
        <v>7</v>
      </c>
      <c r="BJ30" s="66">
        <f t="shared" si="43"/>
        <v>0</v>
      </c>
      <c r="BK30" s="95" t="str">
        <f t="shared" si="44"/>
        <v xml:space="preserve"> </v>
      </c>
      <c r="BL30" s="68" t="s">
        <v>7</v>
      </c>
      <c r="BM30" s="69" t="s">
        <v>7</v>
      </c>
      <c r="BN30" s="68" t="s">
        <v>7</v>
      </c>
      <c r="BO30" s="69" t="s">
        <v>7</v>
      </c>
      <c r="BP30" s="68" t="s">
        <v>7</v>
      </c>
      <c r="BQ30" s="67" t="s">
        <v>7</v>
      </c>
      <c r="BR30" s="66">
        <f t="shared" si="45"/>
        <v>0</v>
      </c>
      <c r="BS30" s="65">
        <v>0</v>
      </c>
      <c r="BT30" s="64">
        <v>0</v>
      </c>
      <c r="BU30" s="63">
        <v>0</v>
      </c>
      <c r="BV30" s="62"/>
      <c r="BW30" s="61" t="str">
        <f t="shared" si="46"/>
        <v xml:space="preserve"> </v>
      </c>
    </row>
    <row r="31" spans="1:75" s="60" customFormat="1" ht="20.100000000000001" customHeight="1" thickBot="1">
      <c r="A31" s="94"/>
      <c r="B31" s="93"/>
      <c r="C31" s="92"/>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t="str">
        <f t="shared" si="35"/>
        <v xml:space="preserve"> </v>
      </c>
      <c r="X31" s="84"/>
      <c r="Y31" s="83"/>
      <c r="Z31" s="70" t="str">
        <f t="shared" si="36"/>
        <v xml:space="preserve"> </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t="str">
        <f t="shared" si="40"/>
        <v xml:space="preserve"> </v>
      </c>
      <c r="AT31" s="73" t="s">
        <v>5</v>
      </c>
      <c r="AU31" s="72" t="s">
        <v>5</v>
      </c>
      <c r="AV31" s="68" t="s">
        <v>5</v>
      </c>
      <c r="AW31" s="69" t="s">
        <v>5</v>
      </c>
      <c r="AX31" s="68" t="s">
        <v>5</v>
      </c>
      <c r="AY31" s="69" t="s">
        <v>5</v>
      </c>
      <c r="AZ31" s="68" t="s">
        <v>5</v>
      </c>
      <c r="BA31" s="69" t="s">
        <v>5</v>
      </c>
      <c r="BB31" s="66">
        <f t="shared" si="41"/>
        <v>0</v>
      </c>
      <c r="BC31" s="71" t="str">
        <f t="shared" si="42"/>
        <v xml:space="preserve"> </v>
      </c>
      <c r="BD31" s="68" t="s">
        <v>5</v>
      </c>
      <c r="BE31" s="69" t="s">
        <v>5</v>
      </c>
      <c r="BF31" s="68" t="s">
        <v>5</v>
      </c>
      <c r="BG31" s="69" t="s">
        <v>5</v>
      </c>
      <c r="BH31" s="68" t="s">
        <v>5</v>
      </c>
      <c r="BI31" s="69" t="s">
        <v>5</v>
      </c>
      <c r="BJ31" s="66">
        <f t="shared" si="43"/>
        <v>0</v>
      </c>
      <c r="BK31" s="70" t="str">
        <f t="shared" si="44"/>
        <v xml:space="preserve"> </v>
      </c>
      <c r="BL31" s="68" t="s">
        <v>5</v>
      </c>
      <c r="BM31" s="69" t="s">
        <v>5</v>
      </c>
      <c r="BN31" s="68" t="s">
        <v>5</v>
      </c>
      <c r="BO31" s="69" t="s">
        <v>5</v>
      </c>
      <c r="BP31" s="68" t="s">
        <v>5</v>
      </c>
      <c r="BQ31" s="67" t="s">
        <v>5</v>
      </c>
      <c r="BR31" s="66">
        <f t="shared" si="45"/>
        <v>0</v>
      </c>
      <c r="BS31" s="65">
        <v>0</v>
      </c>
      <c r="BT31" s="64">
        <v>0</v>
      </c>
      <c r="BU31" s="63">
        <v>0</v>
      </c>
      <c r="BV31" s="62"/>
      <c r="BW31" s="61" t="str">
        <f t="shared" si="46"/>
        <v xml:space="preserve"> </v>
      </c>
    </row>
    <row r="32" spans="1:75" s="47" customFormat="1" ht="20.100000000000001" customHeight="1" thickBot="1">
      <c r="A32" s="59"/>
      <c r="B32" s="57">
        <f>SUM(B25:B31)</f>
        <v>0</v>
      </c>
      <c r="C32" s="58" t="s">
        <v>4</v>
      </c>
      <c r="D32" s="58"/>
      <c r="E32" s="57">
        <f t="shared" ref="E32:S32" si="47">SUM(E25:E31)</f>
        <v>0</v>
      </c>
      <c r="F32" s="57">
        <f t="shared" si="47"/>
        <v>1045.75</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c r="A34" s="148"/>
      <c r="B34" s="30">
        <f>SUM(B12+B22+B32)</f>
        <v>0</v>
      </c>
      <c r="C34" s="31" t="s">
        <v>2</v>
      </c>
      <c r="D34" s="31"/>
      <c r="E34" s="30">
        <f t="shared" ref="E34:S34" si="51">SUM(E12+E22+E32)</f>
        <v>0</v>
      </c>
      <c r="F34" s="30">
        <f t="shared" si="51"/>
        <v>5297.9599999999991</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c r="A36" s="147"/>
      <c r="B36" s="183" t="s">
        <v>12</v>
      </c>
      <c r="C36" s="184"/>
      <c r="D36" s="184"/>
      <c r="E36" s="184"/>
      <c r="F36" s="184"/>
      <c r="G36" s="184"/>
      <c r="H36" s="184"/>
      <c r="I36" s="184"/>
      <c r="J36" s="184"/>
      <c r="K36" s="184"/>
      <c r="L36" s="184"/>
      <c r="M36" s="139"/>
      <c r="N36" s="139"/>
      <c r="O36" s="139"/>
      <c r="P36" s="140"/>
      <c r="Q36" s="140"/>
      <c r="R36" s="140"/>
      <c r="S36" s="140"/>
      <c r="T36" s="140"/>
      <c r="U36" s="140"/>
      <c r="V36" s="140"/>
      <c r="W36" s="140"/>
      <c r="X36" s="146"/>
      <c r="Y36" s="145"/>
      <c r="Z36" s="144"/>
      <c r="AA36" s="143"/>
      <c r="AB36" s="185" t="s">
        <v>11</v>
      </c>
      <c r="AC36" s="186"/>
      <c r="AD36" s="186"/>
      <c r="AE36" s="186"/>
      <c r="AF36" s="186"/>
      <c r="AG36" s="186"/>
      <c r="AH36" s="186"/>
      <c r="AI36" s="142"/>
      <c r="AJ36" s="185" t="s">
        <v>10</v>
      </c>
      <c r="AK36" s="186"/>
      <c r="AL36" s="186"/>
      <c r="AM36" s="186"/>
      <c r="AN36" s="186"/>
      <c r="AO36" s="186"/>
      <c r="AP36" s="186"/>
      <c r="AQ36" s="187"/>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c r="A41" s="94"/>
      <c r="B41" s="93"/>
      <c r="C41" s="92">
        <v>42278</v>
      </c>
      <c r="D41" s="91" t="s">
        <v>9</v>
      </c>
      <c r="E41" s="90"/>
      <c r="F41" s="89">
        <v>424.75</v>
      </c>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f t="shared" si="57"/>
        <v>42278</v>
      </c>
      <c r="X41" s="99"/>
      <c r="Y41" s="66"/>
      <c r="Z41" s="95">
        <f t="shared" si="58"/>
        <v>42278</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f t="shared" si="62"/>
        <v>42278</v>
      </c>
      <c r="AT41" s="97" t="s">
        <v>7</v>
      </c>
      <c r="AU41" s="96" t="s">
        <v>7</v>
      </c>
      <c r="AV41" s="68" t="s">
        <v>7</v>
      </c>
      <c r="AW41" s="69" t="s">
        <v>7</v>
      </c>
      <c r="AX41" s="68" t="s">
        <v>7</v>
      </c>
      <c r="AY41" s="69" t="s">
        <v>7</v>
      </c>
      <c r="AZ41" s="68" t="s">
        <v>7</v>
      </c>
      <c r="BA41" s="69" t="s">
        <v>7</v>
      </c>
      <c r="BB41" s="66">
        <f t="shared" si="63"/>
        <v>0</v>
      </c>
      <c r="BC41" s="71">
        <f t="shared" si="64"/>
        <v>42278</v>
      </c>
      <c r="BD41" s="68" t="s">
        <v>7</v>
      </c>
      <c r="BE41" s="69" t="s">
        <v>7</v>
      </c>
      <c r="BF41" s="68" t="s">
        <v>7</v>
      </c>
      <c r="BG41" s="69" t="s">
        <v>7</v>
      </c>
      <c r="BH41" s="68" t="s">
        <v>7</v>
      </c>
      <c r="BI41" s="69" t="s">
        <v>7</v>
      </c>
      <c r="BJ41" s="66">
        <f t="shared" si="65"/>
        <v>0</v>
      </c>
      <c r="BK41" s="95">
        <f t="shared" si="66"/>
        <v>42278</v>
      </c>
      <c r="BL41" s="68" t="s">
        <v>7</v>
      </c>
      <c r="BM41" s="69" t="s">
        <v>7</v>
      </c>
      <c r="BN41" s="68" t="s">
        <v>7</v>
      </c>
      <c r="BO41" s="69" t="s">
        <v>7</v>
      </c>
      <c r="BP41" s="68" t="s">
        <v>7</v>
      </c>
      <c r="BQ41" s="67" t="s">
        <v>7</v>
      </c>
      <c r="BR41" s="66">
        <f t="shared" si="67"/>
        <v>0</v>
      </c>
      <c r="BS41" s="65">
        <v>0</v>
      </c>
      <c r="BT41" s="64">
        <v>0</v>
      </c>
      <c r="BU41" s="63">
        <v>0</v>
      </c>
      <c r="BV41" s="62"/>
      <c r="BW41" s="61">
        <f t="shared" si="68"/>
        <v>42278</v>
      </c>
    </row>
    <row r="42" spans="1:75" s="60" customFormat="1" ht="20.100000000000001" customHeight="1">
      <c r="A42" s="94"/>
      <c r="B42" s="93"/>
      <c r="C42" s="92">
        <v>42279</v>
      </c>
      <c r="D42" s="91" t="s">
        <v>9</v>
      </c>
      <c r="E42" s="90"/>
      <c r="F42" s="89">
        <v>493.85</v>
      </c>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f t="shared" si="57"/>
        <v>42279</v>
      </c>
      <c r="X42" s="99"/>
      <c r="Y42" s="66"/>
      <c r="Z42" s="95">
        <f t="shared" si="58"/>
        <v>42279</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f t="shared" si="62"/>
        <v>42279</v>
      </c>
      <c r="AT42" s="97" t="s">
        <v>7</v>
      </c>
      <c r="AU42" s="96" t="s">
        <v>7</v>
      </c>
      <c r="AV42" s="68" t="s">
        <v>7</v>
      </c>
      <c r="AW42" s="69" t="s">
        <v>7</v>
      </c>
      <c r="AX42" s="68" t="s">
        <v>7</v>
      </c>
      <c r="AY42" s="69" t="s">
        <v>7</v>
      </c>
      <c r="AZ42" s="68" t="s">
        <v>7</v>
      </c>
      <c r="BA42" s="69" t="s">
        <v>7</v>
      </c>
      <c r="BB42" s="66">
        <f t="shared" si="63"/>
        <v>0</v>
      </c>
      <c r="BC42" s="71">
        <f t="shared" si="64"/>
        <v>42279</v>
      </c>
      <c r="BD42" s="68" t="s">
        <v>7</v>
      </c>
      <c r="BE42" s="69" t="s">
        <v>7</v>
      </c>
      <c r="BF42" s="68" t="s">
        <v>7</v>
      </c>
      <c r="BG42" s="69" t="s">
        <v>7</v>
      </c>
      <c r="BH42" s="68" t="s">
        <v>7</v>
      </c>
      <c r="BI42" s="69" t="s">
        <v>7</v>
      </c>
      <c r="BJ42" s="66">
        <f t="shared" si="65"/>
        <v>0</v>
      </c>
      <c r="BK42" s="95">
        <f t="shared" si="66"/>
        <v>42279</v>
      </c>
      <c r="BL42" s="68" t="s">
        <v>7</v>
      </c>
      <c r="BM42" s="69" t="s">
        <v>7</v>
      </c>
      <c r="BN42" s="68" t="s">
        <v>7</v>
      </c>
      <c r="BO42" s="69" t="s">
        <v>7</v>
      </c>
      <c r="BP42" s="68" t="s">
        <v>7</v>
      </c>
      <c r="BQ42" s="67" t="s">
        <v>7</v>
      </c>
      <c r="BR42" s="66">
        <f t="shared" si="67"/>
        <v>0</v>
      </c>
      <c r="BS42" s="65">
        <v>0</v>
      </c>
      <c r="BT42" s="64">
        <v>0</v>
      </c>
      <c r="BU42" s="63">
        <v>0</v>
      </c>
      <c r="BV42" s="62"/>
      <c r="BW42" s="61">
        <f t="shared" si="68"/>
        <v>42279</v>
      </c>
    </row>
    <row r="43" spans="1:75" s="60" customFormat="1" ht="20.100000000000001" customHeight="1">
      <c r="A43" s="94"/>
      <c r="B43" s="93"/>
      <c r="C43" s="92">
        <v>42280</v>
      </c>
      <c r="D43" s="91" t="s">
        <v>9</v>
      </c>
      <c r="E43" s="90"/>
      <c r="F43" s="89">
        <v>2281</v>
      </c>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f t="shared" si="57"/>
        <v>42280</v>
      </c>
      <c r="X43" s="99"/>
      <c r="Y43" s="66"/>
      <c r="Z43" s="95">
        <f t="shared" si="58"/>
        <v>42280</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f t="shared" si="62"/>
        <v>42280</v>
      </c>
      <c r="AT43" s="97" t="s">
        <v>7</v>
      </c>
      <c r="AU43" s="96" t="s">
        <v>7</v>
      </c>
      <c r="AV43" s="68" t="s">
        <v>7</v>
      </c>
      <c r="AW43" s="69" t="s">
        <v>7</v>
      </c>
      <c r="AX43" s="68" t="s">
        <v>7</v>
      </c>
      <c r="AY43" s="69" t="s">
        <v>7</v>
      </c>
      <c r="AZ43" s="68" t="s">
        <v>7</v>
      </c>
      <c r="BA43" s="69" t="s">
        <v>7</v>
      </c>
      <c r="BB43" s="66">
        <f t="shared" si="63"/>
        <v>0</v>
      </c>
      <c r="BC43" s="71">
        <f t="shared" si="64"/>
        <v>42280</v>
      </c>
      <c r="BD43" s="68" t="s">
        <v>7</v>
      </c>
      <c r="BE43" s="69" t="s">
        <v>7</v>
      </c>
      <c r="BF43" s="68" t="s">
        <v>7</v>
      </c>
      <c r="BG43" s="69" t="s">
        <v>7</v>
      </c>
      <c r="BH43" s="68" t="s">
        <v>7</v>
      </c>
      <c r="BI43" s="69" t="s">
        <v>7</v>
      </c>
      <c r="BJ43" s="66">
        <f t="shared" si="65"/>
        <v>0</v>
      </c>
      <c r="BK43" s="95">
        <f t="shared" si="66"/>
        <v>42280</v>
      </c>
      <c r="BL43" s="68" t="s">
        <v>7</v>
      </c>
      <c r="BM43" s="69" t="s">
        <v>7</v>
      </c>
      <c r="BN43" s="68" t="s">
        <v>7</v>
      </c>
      <c r="BO43" s="69" t="s">
        <v>7</v>
      </c>
      <c r="BP43" s="68" t="s">
        <v>7</v>
      </c>
      <c r="BQ43" s="67" t="s">
        <v>7</v>
      </c>
      <c r="BR43" s="66">
        <f t="shared" si="67"/>
        <v>0</v>
      </c>
      <c r="BS43" s="65">
        <v>0</v>
      </c>
      <c r="BT43" s="64">
        <v>0</v>
      </c>
      <c r="BU43" s="63">
        <v>0</v>
      </c>
      <c r="BV43" s="62"/>
      <c r="BW43" s="61">
        <f t="shared" si="68"/>
        <v>42280</v>
      </c>
    </row>
    <row r="44" spans="1:75" s="60" customFormat="1" ht="20.100000000000001" customHeight="1" thickBot="1">
      <c r="A44" s="94"/>
      <c r="B44" s="93"/>
      <c r="C44" s="92">
        <v>42281</v>
      </c>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f t="shared" si="57"/>
        <v>42281</v>
      </c>
      <c r="X44" s="84"/>
      <c r="Y44" s="66"/>
      <c r="Z44" s="70">
        <f t="shared" si="58"/>
        <v>42281</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f t="shared" si="62"/>
        <v>42281</v>
      </c>
      <c r="AT44" s="73" t="s">
        <v>5</v>
      </c>
      <c r="AU44" s="72" t="s">
        <v>5</v>
      </c>
      <c r="AV44" s="68" t="s">
        <v>5</v>
      </c>
      <c r="AW44" s="69" t="s">
        <v>5</v>
      </c>
      <c r="AX44" s="68" t="s">
        <v>5</v>
      </c>
      <c r="AY44" s="69" t="s">
        <v>5</v>
      </c>
      <c r="AZ44" s="68" t="s">
        <v>5</v>
      </c>
      <c r="BA44" s="69" t="s">
        <v>5</v>
      </c>
      <c r="BB44" s="66">
        <f t="shared" si="63"/>
        <v>0</v>
      </c>
      <c r="BC44" s="71">
        <f t="shared" si="64"/>
        <v>42281</v>
      </c>
      <c r="BD44" s="68" t="s">
        <v>5</v>
      </c>
      <c r="BE44" s="69" t="s">
        <v>5</v>
      </c>
      <c r="BF44" s="68" t="s">
        <v>5</v>
      </c>
      <c r="BG44" s="69" t="s">
        <v>5</v>
      </c>
      <c r="BH44" s="68" t="s">
        <v>5</v>
      </c>
      <c r="BI44" s="69" t="s">
        <v>5</v>
      </c>
      <c r="BJ44" s="66">
        <f t="shared" si="65"/>
        <v>0</v>
      </c>
      <c r="BK44" s="70">
        <f t="shared" si="66"/>
        <v>42281</v>
      </c>
      <c r="BL44" s="68" t="s">
        <v>5</v>
      </c>
      <c r="BM44" s="69" t="s">
        <v>5</v>
      </c>
      <c r="BN44" s="68" t="s">
        <v>5</v>
      </c>
      <c r="BO44" s="69" t="s">
        <v>5</v>
      </c>
      <c r="BP44" s="68" t="s">
        <v>5</v>
      </c>
      <c r="BQ44" s="67" t="s">
        <v>5</v>
      </c>
      <c r="BR44" s="66">
        <f t="shared" si="67"/>
        <v>0</v>
      </c>
      <c r="BS44" s="65">
        <v>0</v>
      </c>
      <c r="BT44" s="64">
        <v>0</v>
      </c>
      <c r="BU44" s="63">
        <v>0</v>
      </c>
      <c r="BV44" s="62"/>
      <c r="BW44" s="61">
        <f t="shared" si="68"/>
        <v>42281</v>
      </c>
    </row>
    <row r="45" spans="1:75" s="47" customFormat="1" ht="20.100000000000001" customHeight="1" thickBot="1">
      <c r="A45" s="59"/>
      <c r="B45" s="57">
        <f>SUM(B38:B44)</f>
        <v>0</v>
      </c>
      <c r="C45" s="58" t="s">
        <v>4</v>
      </c>
      <c r="D45" s="58"/>
      <c r="E45" s="57">
        <f t="shared" ref="E45:S45" si="69">SUM(E38:E44)</f>
        <v>0</v>
      </c>
      <c r="F45" s="57">
        <f t="shared" si="69"/>
        <v>3199.6</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c r="A51" s="94"/>
      <c r="B51" s="93"/>
      <c r="C51" s="92">
        <v>42278</v>
      </c>
      <c r="D51" s="91" t="s">
        <v>8</v>
      </c>
      <c r="E51" s="90"/>
      <c r="F51" s="89">
        <v>754.87</v>
      </c>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f t="shared" si="74"/>
        <v>42278</v>
      </c>
      <c r="X51" s="99"/>
      <c r="Y51" s="66"/>
      <c r="Z51" s="71">
        <f t="shared" si="75"/>
        <v>42278</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f t="shared" si="79"/>
        <v>42278</v>
      </c>
      <c r="AT51" s="97" t="s">
        <v>7</v>
      </c>
      <c r="AU51" s="96" t="s">
        <v>7</v>
      </c>
      <c r="AV51" s="68" t="s">
        <v>7</v>
      </c>
      <c r="AW51" s="69" t="s">
        <v>7</v>
      </c>
      <c r="AX51" s="68" t="s">
        <v>7</v>
      </c>
      <c r="AY51" s="69" t="s">
        <v>7</v>
      </c>
      <c r="AZ51" s="68" t="s">
        <v>7</v>
      </c>
      <c r="BA51" s="69" t="s">
        <v>7</v>
      </c>
      <c r="BB51" s="66">
        <f t="shared" si="80"/>
        <v>0</v>
      </c>
      <c r="BC51" s="71">
        <f t="shared" si="81"/>
        <v>42278</v>
      </c>
      <c r="BD51" s="68" t="s">
        <v>7</v>
      </c>
      <c r="BE51" s="69" t="s">
        <v>7</v>
      </c>
      <c r="BF51" s="68" t="s">
        <v>7</v>
      </c>
      <c r="BG51" s="69" t="s">
        <v>7</v>
      </c>
      <c r="BH51" s="68" t="s">
        <v>7</v>
      </c>
      <c r="BI51" s="69" t="s">
        <v>7</v>
      </c>
      <c r="BJ51" s="66">
        <f t="shared" si="82"/>
        <v>0</v>
      </c>
      <c r="BK51" s="95">
        <f t="shared" si="83"/>
        <v>42278</v>
      </c>
      <c r="BL51" s="68" t="s">
        <v>7</v>
      </c>
      <c r="BM51" s="69" t="s">
        <v>7</v>
      </c>
      <c r="BN51" s="68" t="s">
        <v>7</v>
      </c>
      <c r="BO51" s="69" t="s">
        <v>7</v>
      </c>
      <c r="BP51" s="68" t="s">
        <v>7</v>
      </c>
      <c r="BQ51" s="67" t="s">
        <v>7</v>
      </c>
      <c r="BR51" s="66">
        <f t="shared" si="84"/>
        <v>0</v>
      </c>
      <c r="BS51" s="65">
        <v>0</v>
      </c>
      <c r="BT51" s="64">
        <v>0</v>
      </c>
      <c r="BU51" s="63">
        <v>0</v>
      </c>
      <c r="BV51" s="62"/>
      <c r="BW51" s="61">
        <f t="shared" si="85"/>
        <v>42278</v>
      </c>
    </row>
    <row r="52" spans="1:75" s="60" customFormat="1" ht="20.100000000000001" customHeight="1">
      <c r="A52" s="94"/>
      <c r="B52" s="93"/>
      <c r="C52" s="92">
        <v>42279</v>
      </c>
      <c r="D52" s="91" t="s">
        <v>8</v>
      </c>
      <c r="E52" s="90"/>
      <c r="F52" s="89">
        <v>1399.86</v>
      </c>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f t="shared" si="74"/>
        <v>42279</v>
      </c>
      <c r="X52" s="99"/>
      <c r="Y52" s="66"/>
      <c r="Z52" s="71">
        <f t="shared" si="75"/>
        <v>42279</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f t="shared" si="79"/>
        <v>42279</v>
      </c>
      <c r="AT52" s="97" t="s">
        <v>7</v>
      </c>
      <c r="AU52" s="96" t="s">
        <v>7</v>
      </c>
      <c r="AV52" s="68" t="s">
        <v>7</v>
      </c>
      <c r="AW52" s="69" t="s">
        <v>7</v>
      </c>
      <c r="AX52" s="68" t="s">
        <v>7</v>
      </c>
      <c r="AY52" s="69" t="s">
        <v>7</v>
      </c>
      <c r="AZ52" s="68" t="s">
        <v>7</v>
      </c>
      <c r="BA52" s="69" t="s">
        <v>7</v>
      </c>
      <c r="BB52" s="66">
        <f t="shared" si="80"/>
        <v>0</v>
      </c>
      <c r="BC52" s="71">
        <f t="shared" si="81"/>
        <v>42279</v>
      </c>
      <c r="BD52" s="68" t="s">
        <v>7</v>
      </c>
      <c r="BE52" s="69" t="s">
        <v>7</v>
      </c>
      <c r="BF52" s="68" t="s">
        <v>7</v>
      </c>
      <c r="BG52" s="69" t="s">
        <v>7</v>
      </c>
      <c r="BH52" s="68" t="s">
        <v>7</v>
      </c>
      <c r="BI52" s="69" t="s">
        <v>7</v>
      </c>
      <c r="BJ52" s="66">
        <f t="shared" si="82"/>
        <v>0</v>
      </c>
      <c r="BK52" s="95">
        <f t="shared" si="83"/>
        <v>42279</v>
      </c>
      <c r="BL52" s="68" t="s">
        <v>7</v>
      </c>
      <c r="BM52" s="69" t="s">
        <v>7</v>
      </c>
      <c r="BN52" s="68" t="s">
        <v>7</v>
      </c>
      <c r="BO52" s="69" t="s">
        <v>7</v>
      </c>
      <c r="BP52" s="68" t="s">
        <v>7</v>
      </c>
      <c r="BQ52" s="67" t="s">
        <v>7</v>
      </c>
      <c r="BR52" s="66">
        <f t="shared" si="84"/>
        <v>0</v>
      </c>
      <c r="BS52" s="65">
        <v>0</v>
      </c>
      <c r="BT52" s="64">
        <v>0</v>
      </c>
      <c r="BU52" s="63">
        <v>0</v>
      </c>
      <c r="BV52" s="62"/>
      <c r="BW52" s="61">
        <f t="shared" si="85"/>
        <v>42279</v>
      </c>
    </row>
    <row r="53" spans="1:75" s="60" customFormat="1" ht="20.100000000000001" customHeight="1">
      <c r="A53" s="94"/>
      <c r="B53" s="93"/>
      <c r="C53" s="92">
        <v>42280</v>
      </c>
      <c r="D53" s="91" t="s">
        <v>8</v>
      </c>
      <c r="E53" s="90"/>
      <c r="F53" s="89">
        <v>903.95</v>
      </c>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f t="shared" si="74"/>
        <v>42280</v>
      </c>
      <c r="X53" s="99"/>
      <c r="Y53" s="66"/>
      <c r="Z53" s="71">
        <f t="shared" si="75"/>
        <v>42280</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f t="shared" si="79"/>
        <v>42280</v>
      </c>
      <c r="AT53" s="97" t="s">
        <v>7</v>
      </c>
      <c r="AU53" s="96" t="s">
        <v>7</v>
      </c>
      <c r="AV53" s="68" t="s">
        <v>7</v>
      </c>
      <c r="AW53" s="69" t="s">
        <v>7</v>
      </c>
      <c r="AX53" s="68" t="s">
        <v>7</v>
      </c>
      <c r="AY53" s="69" t="s">
        <v>7</v>
      </c>
      <c r="AZ53" s="68" t="s">
        <v>7</v>
      </c>
      <c r="BA53" s="69" t="s">
        <v>7</v>
      </c>
      <c r="BB53" s="66">
        <f t="shared" si="80"/>
        <v>0</v>
      </c>
      <c r="BC53" s="71">
        <f t="shared" si="81"/>
        <v>42280</v>
      </c>
      <c r="BD53" s="68" t="s">
        <v>7</v>
      </c>
      <c r="BE53" s="69" t="s">
        <v>7</v>
      </c>
      <c r="BF53" s="68" t="s">
        <v>7</v>
      </c>
      <c r="BG53" s="69" t="s">
        <v>7</v>
      </c>
      <c r="BH53" s="68" t="s">
        <v>7</v>
      </c>
      <c r="BI53" s="69" t="s">
        <v>7</v>
      </c>
      <c r="BJ53" s="66">
        <f t="shared" si="82"/>
        <v>0</v>
      </c>
      <c r="BK53" s="95">
        <f t="shared" si="83"/>
        <v>42280</v>
      </c>
      <c r="BL53" s="68" t="s">
        <v>7</v>
      </c>
      <c r="BM53" s="69" t="s">
        <v>7</v>
      </c>
      <c r="BN53" s="68" t="s">
        <v>7</v>
      </c>
      <c r="BO53" s="69" t="s">
        <v>7</v>
      </c>
      <c r="BP53" s="68" t="s">
        <v>7</v>
      </c>
      <c r="BQ53" s="67" t="s">
        <v>7</v>
      </c>
      <c r="BR53" s="66">
        <f t="shared" si="84"/>
        <v>0</v>
      </c>
      <c r="BS53" s="65">
        <v>0</v>
      </c>
      <c r="BT53" s="64">
        <v>0</v>
      </c>
      <c r="BU53" s="63">
        <v>0</v>
      </c>
      <c r="BV53" s="62"/>
      <c r="BW53" s="61">
        <f t="shared" si="85"/>
        <v>42280</v>
      </c>
    </row>
    <row r="54" spans="1:75" s="60" customFormat="1" ht="20.100000000000001" customHeight="1" thickBot="1">
      <c r="A54" s="94"/>
      <c r="B54" s="93"/>
      <c r="C54" s="92">
        <v>42281</v>
      </c>
      <c r="D54" s="91" t="s">
        <v>8</v>
      </c>
      <c r="E54" s="90"/>
      <c r="F54" s="89">
        <v>517.23</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f t="shared" si="74"/>
        <v>42281</v>
      </c>
      <c r="X54" s="84"/>
      <c r="Y54" s="66"/>
      <c r="Z54" s="71">
        <f t="shared" si="75"/>
        <v>42281</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f t="shared" si="79"/>
        <v>42281</v>
      </c>
      <c r="AT54" s="73" t="s">
        <v>5</v>
      </c>
      <c r="AU54" s="72" t="s">
        <v>5</v>
      </c>
      <c r="AV54" s="68" t="s">
        <v>5</v>
      </c>
      <c r="AW54" s="69" t="s">
        <v>5</v>
      </c>
      <c r="AX54" s="68" t="s">
        <v>5</v>
      </c>
      <c r="AY54" s="69" t="s">
        <v>5</v>
      </c>
      <c r="AZ54" s="68" t="s">
        <v>5</v>
      </c>
      <c r="BA54" s="69" t="s">
        <v>5</v>
      </c>
      <c r="BB54" s="66">
        <f t="shared" si="80"/>
        <v>0</v>
      </c>
      <c r="BC54" s="132">
        <f t="shared" si="81"/>
        <v>42281</v>
      </c>
      <c r="BD54" s="68" t="s">
        <v>5</v>
      </c>
      <c r="BE54" s="69" t="s">
        <v>5</v>
      </c>
      <c r="BF54" s="68" t="s">
        <v>5</v>
      </c>
      <c r="BG54" s="69" t="s">
        <v>5</v>
      </c>
      <c r="BH54" s="68" t="s">
        <v>5</v>
      </c>
      <c r="BI54" s="69" t="s">
        <v>5</v>
      </c>
      <c r="BJ54" s="66">
        <f t="shared" si="82"/>
        <v>0</v>
      </c>
      <c r="BK54" s="70">
        <f t="shared" si="83"/>
        <v>42281</v>
      </c>
      <c r="BL54" s="68" t="s">
        <v>5</v>
      </c>
      <c r="BM54" s="69" t="s">
        <v>5</v>
      </c>
      <c r="BN54" s="68" t="s">
        <v>5</v>
      </c>
      <c r="BO54" s="69" t="s">
        <v>5</v>
      </c>
      <c r="BP54" s="68" t="s">
        <v>5</v>
      </c>
      <c r="BQ54" s="67" t="s">
        <v>5</v>
      </c>
      <c r="BR54" s="66">
        <f t="shared" si="84"/>
        <v>0</v>
      </c>
      <c r="BS54" s="65">
        <v>0</v>
      </c>
      <c r="BT54" s="64">
        <v>0</v>
      </c>
      <c r="BU54" s="63">
        <v>0</v>
      </c>
      <c r="BV54" s="131"/>
      <c r="BW54" s="61">
        <f t="shared" si="85"/>
        <v>42281</v>
      </c>
    </row>
    <row r="55" spans="1:75" s="47" customFormat="1" ht="20.100000000000001" customHeight="1" thickBot="1">
      <c r="A55" s="59"/>
      <c r="B55" s="57">
        <f>SUM(B48:B54)</f>
        <v>0</v>
      </c>
      <c r="C55" s="58" t="s">
        <v>4</v>
      </c>
      <c r="D55" s="58"/>
      <c r="E55" s="57">
        <f t="shared" ref="E55:S55" si="86">SUM(E48:E54)</f>
        <v>0</v>
      </c>
      <c r="F55" s="57">
        <f t="shared" si="86"/>
        <v>3575.9100000000003</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c r="A61" s="94"/>
      <c r="B61" s="93"/>
      <c r="C61" s="92">
        <v>42278</v>
      </c>
      <c r="D61" s="91" t="s">
        <v>6</v>
      </c>
      <c r="E61" s="90"/>
      <c r="F61" s="89">
        <v>523.9</v>
      </c>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f t="shared" si="91"/>
        <v>42278</v>
      </c>
      <c r="X61" s="99"/>
      <c r="Y61" s="66"/>
      <c r="Z61" s="95">
        <f t="shared" si="92"/>
        <v>42278</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f t="shared" si="96"/>
        <v>42278</v>
      </c>
      <c r="AT61" s="97" t="s">
        <v>7</v>
      </c>
      <c r="AU61" s="96" t="s">
        <v>7</v>
      </c>
      <c r="AV61" s="68" t="s">
        <v>7</v>
      </c>
      <c r="AW61" s="69" t="s">
        <v>7</v>
      </c>
      <c r="AX61" s="68" t="s">
        <v>7</v>
      </c>
      <c r="AY61" s="69" t="s">
        <v>7</v>
      </c>
      <c r="AZ61" s="68" t="s">
        <v>7</v>
      </c>
      <c r="BA61" s="69" t="s">
        <v>7</v>
      </c>
      <c r="BB61" s="66">
        <f t="shared" si="97"/>
        <v>0</v>
      </c>
      <c r="BC61" s="71">
        <f t="shared" si="98"/>
        <v>42278</v>
      </c>
      <c r="BD61" s="68" t="s">
        <v>7</v>
      </c>
      <c r="BE61" s="69" t="s">
        <v>7</v>
      </c>
      <c r="BF61" s="68" t="s">
        <v>7</v>
      </c>
      <c r="BG61" s="69" t="s">
        <v>7</v>
      </c>
      <c r="BH61" s="68" t="s">
        <v>7</v>
      </c>
      <c r="BI61" s="69" t="s">
        <v>7</v>
      </c>
      <c r="BJ61" s="66">
        <f t="shared" si="99"/>
        <v>0</v>
      </c>
      <c r="BK61" s="95">
        <f t="shared" si="100"/>
        <v>42278</v>
      </c>
      <c r="BL61" s="68" t="s">
        <v>7</v>
      </c>
      <c r="BM61" s="69" t="s">
        <v>7</v>
      </c>
      <c r="BN61" s="68" t="s">
        <v>7</v>
      </c>
      <c r="BO61" s="69" t="s">
        <v>7</v>
      </c>
      <c r="BP61" s="68" t="s">
        <v>7</v>
      </c>
      <c r="BQ61" s="67" t="s">
        <v>7</v>
      </c>
      <c r="BR61" s="66">
        <f t="shared" si="101"/>
        <v>0</v>
      </c>
      <c r="BS61" s="65">
        <v>0</v>
      </c>
      <c r="BT61" s="64">
        <v>0</v>
      </c>
      <c r="BU61" s="63">
        <v>0</v>
      </c>
      <c r="BV61" s="62"/>
      <c r="BW61" s="61">
        <f t="shared" si="102"/>
        <v>42278</v>
      </c>
    </row>
    <row r="62" spans="1:75" s="60" customFormat="1" ht="20.100000000000001" customHeight="1">
      <c r="A62" s="94"/>
      <c r="B62" s="93"/>
      <c r="C62" s="92">
        <v>42279</v>
      </c>
      <c r="D62" s="91" t="s">
        <v>6</v>
      </c>
      <c r="E62" s="90"/>
      <c r="F62" s="89">
        <v>379.7</v>
      </c>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f t="shared" si="91"/>
        <v>42279</v>
      </c>
      <c r="X62" s="99"/>
      <c r="Y62" s="66"/>
      <c r="Z62" s="95">
        <f t="shared" si="92"/>
        <v>42279</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f t="shared" si="96"/>
        <v>42279</v>
      </c>
      <c r="AT62" s="97" t="s">
        <v>7</v>
      </c>
      <c r="AU62" s="96" t="s">
        <v>7</v>
      </c>
      <c r="AV62" s="68" t="s">
        <v>7</v>
      </c>
      <c r="AW62" s="69" t="s">
        <v>7</v>
      </c>
      <c r="AX62" s="68" t="s">
        <v>7</v>
      </c>
      <c r="AY62" s="69" t="s">
        <v>7</v>
      </c>
      <c r="AZ62" s="68" t="s">
        <v>7</v>
      </c>
      <c r="BA62" s="69" t="s">
        <v>7</v>
      </c>
      <c r="BB62" s="66">
        <f t="shared" si="97"/>
        <v>0</v>
      </c>
      <c r="BC62" s="71">
        <f t="shared" si="98"/>
        <v>42279</v>
      </c>
      <c r="BD62" s="68" t="s">
        <v>7</v>
      </c>
      <c r="BE62" s="69" t="s">
        <v>7</v>
      </c>
      <c r="BF62" s="68" t="s">
        <v>7</v>
      </c>
      <c r="BG62" s="69" t="s">
        <v>7</v>
      </c>
      <c r="BH62" s="68" t="s">
        <v>7</v>
      </c>
      <c r="BI62" s="69" t="s">
        <v>7</v>
      </c>
      <c r="BJ62" s="66">
        <f t="shared" si="99"/>
        <v>0</v>
      </c>
      <c r="BK62" s="95">
        <f t="shared" si="100"/>
        <v>42279</v>
      </c>
      <c r="BL62" s="68" t="s">
        <v>7</v>
      </c>
      <c r="BM62" s="69" t="s">
        <v>7</v>
      </c>
      <c r="BN62" s="68" t="s">
        <v>7</v>
      </c>
      <c r="BO62" s="69" t="s">
        <v>7</v>
      </c>
      <c r="BP62" s="68" t="s">
        <v>7</v>
      </c>
      <c r="BQ62" s="67" t="s">
        <v>7</v>
      </c>
      <c r="BR62" s="66">
        <f t="shared" si="101"/>
        <v>0</v>
      </c>
      <c r="BS62" s="65">
        <v>0</v>
      </c>
      <c r="BT62" s="64">
        <v>0</v>
      </c>
      <c r="BU62" s="63">
        <v>0</v>
      </c>
      <c r="BV62" s="62"/>
      <c r="BW62" s="61">
        <f t="shared" si="102"/>
        <v>42279</v>
      </c>
    </row>
    <row r="63" spans="1:75" s="60" customFormat="1" ht="20.100000000000001" customHeight="1">
      <c r="A63" s="94"/>
      <c r="B63" s="93"/>
      <c r="C63" s="92">
        <v>42280</v>
      </c>
      <c r="D63" s="91" t="s">
        <v>6</v>
      </c>
      <c r="E63" s="90"/>
      <c r="F63" s="89">
        <v>568.98</v>
      </c>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f t="shared" si="91"/>
        <v>42280</v>
      </c>
      <c r="X63" s="99"/>
      <c r="Y63" s="66"/>
      <c r="Z63" s="95">
        <f t="shared" si="92"/>
        <v>42280</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f t="shared" si="96"/>
        <v>42280</v>
      </c>
      <c r="AT63" s="97" t="s">
        <v>7</v>
      </c>
      <c r="AU63" s="96" t="s">
        <v>7</v>
      </c>
      <c r="AV63" s="68" t="s">
        <v>7</v>
      </c>
      <c r="AW63" s="69" t="s">
        <v>7</v>
      </c>
      <c r="AX63" s="68" t="s">
        <v>7</v>
      </c>
      <c r="AY63" s="69" t="s">
        <v>7</v>
      </c>
      <c r="AZ63" s="68" t="s">
        <v>7</v>
      </c>
      <c r="BA63" s="69" t="s">
        <v>7</v>
      </c>
      <c r="BB63" s="66">
        <f t="shared" si="97"/>
        <v>0</v>
      </c>
      <c r="BC63" s="71">
        <f t="shared" si="98"/>
        <v>42280</v>
      </c>
      <c r="BD63" s="68" t="s">
        <v>7</v>
      </c>
      <c r="BE63" s="69" t="s">
        <v>7</v>
      </c>
      <c r="BF63" s="68" t="s">
        <v>7</v>
      </c>
      <c r="BG63" s="69" t="s">
        <v>7</v>
      </c>
      <c r="BH63" s="68" t="s">
        <v>7</v>
      </c>
      <c r="BI63" s="69" t="s">
        <v>7</v>
      </c>
      <c r="BJ63" s="66">
        <f t="shared" si="99"/>
        <v>0</v>
      </c>
      <c r="BK63" s="95">
        <f t="shared" si="100"/>
        <v>42280</v>
      </c>
      <c r="BL63" s="68" t="s">
        <v>7</v>
      </c>
      <c r="BM63" s="69" t="s">
        <v>7</v>
      </c>
      <c r="BN63" s="68" t="s">
        <v>7</v>
      </c>
      <c r="BO63" s="69" t="s">
        <v>7</v>
      </c>
      <c r="BP63" s="68" t="s">
        <v>7</v>
      </c>
      <c r="BQ63" s="67" t="s">
        <v>7</v>
      </c>
      <c r="BR63" s="66">
        <f t="shared" si="101"/>
        <v>0</v>
      </c>
      <c r="BS63" s="65">
        <v>0</v>
      </c>
      <c r="BT63" s="64">
        <v>0</v>
      </c>
      <c r="BU63" s="63">
        <v>0</v>
      </c>
      <c r="BV63" s="62"/>
      <c r="BW63" s="61">
        <f t="shared" si="102"/>
        <v>42280</v>
      </c>
    </row>
    <row r="64" spans="1:75" s="60" customFormat="1" ht="20.100000000000001" customHeight="1" thickBot="1">
      <c r="A64" s="94"/>
      <c r="B64" s="93"/>
      <c r="C64" s="92">
        <v>42281</v>
      </c>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f t="shared" si="91"/>
        <v>42281</v>
      </c>
      <c r="X64" s="84"/>
      <c r="Y64" s="83"/>
      <c r="Z64" s="70">
        <f t="shared" si="92"/>
        <v>42281</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f t="shared" si="96"/>
        <v>42281</v>
      </c>
      <c r="AT64" s="73" t="s">
        <v>5</v>
      </c>
      <c r="AU64" s="72" t="s">
        <v>5</v>
      </c>
      <c r="AV64" s="68" t="s">
        <v>5</v>
      </c>
      <c r="AW64" s="69" t="s">
        <v>5</v>
      </c>
      <c r="AX64" s="68" t="s">
        <v>5</v>
      </c>
      <c r="AY64" s="69" t="s">
        <v>5</v>
      </c>
      <c r="AZ64" s="68" t="s">
        <v>5</v>
      </c>
      <c r="BA64" s="69" t="s">
        <v>5</v>
      </c>
      <c r="BB64" s="66">
        <f t="shared" si="97"/>
        <v>0</v>
      </c>
      <c r="BC64" s="71">
        <f t="shared" si="98"/>
        <v>42281</v>
      </c>
      <c r="BD64" s="68" t="s">
        <v>5</v>
      </c>
      <c r="BE64" s="69" t="s">
        <v>5</v>
      </c>
      <c r="BF64" s="68" t="s">
        <v>5</v>
      </c>
      <c r="BG64" s="69" t="s">
        <v>5</v>
      </c>
      <c r="BH64" s="68" t="s">
        <v>5</v>
      </c>
      <c r="BI64" s="69" t="s">
        <v>5</v>
      </c>
      <c r="BJ64" s="66">
        <f t="shared" si="99"/>
        <v>0</v>
      </c>
      <c r="BK64" s="70">
        <f t="shared" si="100"/>
        <v>42281</v>
      </c>
      <c r="BL64" s="68" t="s">
        <v>5</v>
      </c>
      <c r="BM64" s="69" t="s">
        <v>5</v>
      </c>
      <c r="BN64" s="68" t="s">
        <v>5</v>
      </c>
      <c r="BO64" s="69" t="s">
        <v>5</v>
      </c>
      <c r="BP64" s="68" t="s">
        <v>5</v>
      </c>
      <c r="BQ64" s="67" t="s">
        <v>5</v>
      </c>
      <c r="BR64" s="66">
        <f t="shared" si="101"/>
        <v>0</v>
      </c>
      <c r="BS64" s="65">
        <v>0</v>
      </c>
      <c r="BT64" s="64">
        <v>0</v>
      </c>
      <c r="BU64" s="63">
        <v>0</v>
      </c>
      <c r="BV64" s="62"/>
      <c r="BW64" s="61">
        <f t="shared" si="102"/>
        <v>42281</v>
      </c>
    </row>
    <row r="65" spans="1:75" s="47" customFormat="1" ht="20.100000000000001" customHeight="1" thickBot="1">
      <c r="A65" s="59"/>
      <c r="B65" s="57">
        <f>SUM(B58:B64)</f>
        <v>0</v>
      </c>
      <c r="C65" s="58" t="s">
        <v>4</v>
      </c>
      <c r="D65" s="58"/>
      <c r="E65" s="57">
        <f t="shared" ref="E65:S65" si="103">SUM(E58:E64)</f>
        <v>0</v>
      </c>
      <c r="F65" s="57">
        <f t="shared" si="103"/>
        <v>1472.58</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c r="A67" s="12"/>
      <c r="B67" s="30">
        <f>SUM(B45+B55+B65)</f>
        <v>0</v>
      </c>
      <c r="C67" s="31" t="s">
        <v>2</v>
      </c>
      <c r="D67" s="31"/>
      <c r="E67" s="30">
        <f t="shared" ref="E67:S67" si="107">SUM(E45+E55+E65)</f>
        <v>0</v>
      </c>
      <c r="F67" s="30">
        <f t="shared" si="107"/>
        <v>8248.09</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c r="A69" s="12"/>
      <c r="B69" s="3">
        <f>SUM(B34+B67)</f>
        <v>0</v>
      </c>
      <c r="C69" s="4" t="s">
        <v>0</v>
      </c>
      <c r="D69" s="4"/>
      <c r="E69" s="3">
        <f t="shared" ref="E69:S69" si="112">SUM(E34+E67)</f>
        <v>0</v>
      </c>
      <c r="F69" s="3">
        <f t="shared" si="112"/>
        <v>13546.05</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X3:X4"/>
    <mergeCell ref="Y3:Y4"/>
    <mergeCell ref="Z3:Z4"/>
    <mergeCell ref="S3:S4"/>
    <mergeCell ref="T3:T4"/>
    <mergeCell ref="U3:U4"/>
    <mergeCell ref="V3:V4"/>
    <mergeCell ref="W3:W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 ref="AY3:AY4"/>
    <mergeCell ref="AZ3:AZ4"/>
    <mergeCell ref="BA3:BA4"/>
    <mergeCell ref="BB3:BB4"/>
    <mergeCell ref="AS3:AS4"/>
    <mergeCell ref="AT3:AT4"/>
    <mergeCell ref="AU3:AU4"/>
    <mergeCell ref="AV3:AV4"/>
    <mergeCell ref="AW3:AW4"/>
    <mergeCell ref="AX3:AX4"/>
    <mergeCell ref="BL3:BL4"/>
    <mergeCell ref="BM3:BM4"/>
    <mergeCell ref="BN3:BN4"/>
    <mergeCell ref="BC3:BC4"/>
    <mergeCell ref="BD3:BD4"/>
    <mergeCell ref="BE3:BE4"/>
    <mergeCell ref="BF3:BF4"/>
    <mergeCell ref="BG3:BG4"/>
    <mergeCell ref="BU3:BU4"/>
    <mergeCell ref="BV3:BV4"/>
    <mergeCell ref="BW3:BW4"/>
    <mergeCell ref="B36:L36"/>
    <mergeCell ref="AB36:AH36"/>
    <mergeCell ref="AJ36:AQ36"/>
    <mergeCell ref="BO3:BO4"/>
    <mergeCell ref="BP3:BP4"/>
    <mergeCell ref="BQ3:BQ4"/>
    <mergeCell ref="BR3:BR4"/>
    <mergeCell ref="BH3:BH4"/>
    <mergeCell ref="BS3:BS4"/>
    <mergeCell ref="BT3:BT4"/>
    <mergeCell ref="BI3:BI4"/>
    <mergeCell ref="BJ3:BJ4"/>
    <mergeCell ref="BK3:BK4"/>
  </mergeCells>
  <conditionalFormatting sqref="BV48:BV54">
    <cfRule type="cellIs" dxfId="270" priority="49" stopIfTrue="1" operator="equal">
      <formula>0</formula>
    </cfRule>
    <cfRule type="cellIs" dxfId="269" priority="50" stopIfTrue="1" operator="lessThan">
      <formula>0</formula>
    </cfRule>
    <cfRule type="cellIs" dxfId="268" priority="51" stopIfTrue="1" operator="greaterThan">
      <formula>0</formula>
    </cfRule>
  </conditionalFormatting>
  <conditionalFormatting sqref="B48:B54">
    <cfRule type="cellIs" dxfId="267" priority="52" stopIfTrue="1" operator="equal">
      <formula>0</formula>
    </cfRule>
    <cfRule type="cellIs" dxfId="266" priority="53" stopIfTrue="1" operator="lessThan">
      <formula>0</formula>
    </cfRule>
    <cfRule type="cellIs" dxfId="265" priority="54" stopIfTrue="1" operator="greaterThan">
      <formula>0</formula>
    </cfRule>
  </conditionalFormatting>
  <conditionalFormatting sqref="G48:H54">
    <cfRule type="cellIs" dxfId="264" priority="46" operator="lessThan">
      <formula>0</formula>
    </cfRule>
    <cfRule type="cellIs" dxfId="263" priority="47" operator="equal">
      <formula>0</formula>
    </cfRule>
    <cfRule type="cellIs" dxfId="262" priority="48" operator="greaterThan">
      <formula>0</formula>
    </cfRule>
  </conditionalFormatting>
  <conditionalFormatting sqref="G25:H31">
    <cfRule type="cellIs" dxfId="261" priority="37" operator="lessThan">
      <formula>0</formula>
    </cfRule>
    <cfRule type="cellIs" dxfId="260" priority="38" operator="equal">
      <formula>0</formula>
    </cfRule>
    <cfRule type="cellIs" dxfId="259" priority="39" operator="greaterThan">
      <formula>0</formula>
    </cfRule>
  </conditionalFormatting>
  <conditionalFormatting sqref="BV25:BV31">
    <cfRule type="cellIs" dxfId="258" priority="40" stopIfTrue="1" operator="equal">
      <formula>0</formula>
    </cfRule>
    <cfRule type="cellIs" dxfId="257" priority="41" stopIfTrue="1" operator="lessThan">
      <formula>0</formula>
    </cfRule>
    <cfRule type="cellIs" dxfId="256" priority="42" stopIfTrue="1" operator="greaterThan">
      <formula>0</formula>
    </cfRule>
  </conditionalFormatting>
  <conditionalFormatting sqref="B25:B31">
    <cfRule type="cellIs" dxfId="255" priority="43" stopIfTrue="1" operator="equal">
      <formula>0</formula>
    </cfRule>
    <cfRule type="cellIs" dxfId="254" priority="44" stopIfTrue="1" operator="lessThan">
      <formula>0</formula>
    </cfRule>
    <cfRule type="cellIs" dxfId="253" priority="45" stopIfTrue="1" operator="greaterThan">
      <formula>0</formula>
    </cfRule>
  </conditionalFormatting>
  <conditionalFormatting sqref="B15:B21">
    <cfRule type="cellIs" dxfId="252" priority="34" stopIfTrue="1" operator="equal">
      <formula>0</formula>
    </cfRule>
    <cfRule type="cellIs" dxfId="251" priority="35" stopIfTrue="1" operator="lessThan">
      <formula>0</formula>
    </cfRule>
    <cfRule type="cellIs" dxfId="250" priority="36" stopIfTrue="1" operator="greaterThan">
      <formula>0</formula>
    </cfRule>
  </conditionalFormatting>
  <conditionalFormatting sqref="BV15:BV21">
    <cfRule type="cellIs" dxfId="249" priority="31" stopIfTrue="1" operator="equal">
      <formula>0</formula>
    </cfRule>
    <cfRule type="cellIs" dxfId="248" priority="32" stopIfTrue="1" operator="lessThan">
      <formula>0</formula>
    </cfRule>
    <cfRule type="cellIs" dxfId="247" priority="33" stopIfTrue="1" operator="greaterThan">
      <formula>0</formula>
    </cfRule>
  </conditionalFormatting>
  <conditionalFormatting sqref="G15:H21">
    <cfRule type="cellIs" dxfId="246" priority="28" operator="lessThan">
      <formula>0</formula>
    </cfRule>
    <cfRule type="cellIs" dxfId="245" priority="29" operator="equal">
      <formula>0</formula>
    </cfRule>
    <cfRule type="cellIs" dxfId="244" priority="30" operator="greaterThan">
      <formula>0</formula>
    </cfRule>
  </conditionalFormatting>
  <conditionalFormatting sqref="B38:B44">
    <cfRule type="cellIs" dxfId="243" priority="16" stopIfTrue="1" operator="equal">
      <formula>0</formula>
    </cfRule>
    <cfRule type="cellIs" dxfId="242" priority="17" stopIfTrue="1" operator="lessThan">
      <formula>0</formula>
    </cfRule>
    <cfRule type="cellIs" dxfId="241" priority="18" stopIfTrue="1" operator="greaterThan">
      <formula>0</formula>
    </cfRule>
  </conditionalFormatting>
  <conditionalFormatting sqref="BV38:BV44">
    <cfRule type="cellIs" dxfId="240" priority="13" stopIfTrue="1" operator="equal">
      <formula>0</formula>
    </cfRule>
    <cfRule type="cellIs" dxfId="239" priority="14" stopIfTrue="1" operator="lessThan">
      <formula>0</formula>
    </cfRule>
    <cfRule type="cellIs" dxfId="238" priority="15" stopIfTrue="1" operator="greaterThan">
      <formula>0</formula>
    </cfRule>
  </conditionalFormatting>
  <conditionalFormatting sqref="G38:H44">
    <cfRule type="cellIs" dxfId="237" priority="10" operator="lessThan">
      <formula>0</formula>
    </cfRule>
    <cfRule type="cellIs" dxfId="236" priority="11" operator="equal">
      <formula>0</formula>
    </cfRule>
    <cfRule type="cellIs" dxfId="235" priority="12" operator="greaterThan">
      <formula>0</formula>
    </cfRule>
  </conditionalFormatting>
  <conditionalFormatting sqref="G58:H64">
    <cfRule type="cellIs" dxfId="234" priority="1" operator="lessThan">
      <formula>0</formula>
    </cfRule>
    <cfRule type="cellIs" dxfId="233" priority="2" operator="equal">
      <formula>0</formula>
    </cfRule>
    <cfRule type="cellIs" dxfId="232" priority="3" operator="greaterThan">
      <formula>0</formula>
    </cfRule>
  </conditionalFormatting>
  <conditionalFormatting sqref="B5:B11">
    <cfRule type="cellIs" dxfId="231" priority="25" stopIfTrue="1" operator="equal">
      <formula>0</formula>
    </cfRule>
    <cfRule type="cellIs" dxfId="230" priority="26" stopIfTrue="1" operator="lessThan">
      <formula>0</formula>
    </cfRule>
    <cfRule type="cellIs" dxfId="229" priority="27" stopIfTrue="1" operator="greaterThan">
      <formula>0</formula>
    </cfRule>
  </conditionalFormatting>
  <conditionalFormatting sqref="BV5:BV11">
    <cfRule type="cellIs" dxfId="228" priority="22" stopIfTrue="1" operator="equal">
      <formula>0</formula>
    </cfRule>
    <cfRule type="cellIs" dxfId="227" priority="23" stopIfTrue="1" operator="lessThan">
      <formula>0</formula>
    </cfRule>
    <cfRule type="cellIs" dxfId="226" priority="24" stopIfTrue="1" operator="greaterThan">
      <formula>0</formula>
    </cfRule>
  </conditionalFormatting>
  <conditionalFormatting sqref="G5:H11">
    <cfRule type="cellIs" dxfId="225" priority="19" operator="lessThan">
      <formula>0</formula>
    </cfRule>
    <cfRule type="cellIs" dxfId="224" priority="20" operator="equal">
      <formula>0</formula>
    </cfRule>
    <cfRule type="cellIs" dxfId="223" priority="21" operator="greaterThan">
      <formula>0</formula>
    </cfRule>
  </conditionalFormatting>
  <conditionalFormatting sqref="BV58:BV64">
    <cfRule type="cellIs" dxfId="222" priority="4" stopIfTrue="1" operator="equal">
      <formula>0</formula>
    </cfRule>
    <cfRule type="cellIs" dxfId="221" priority="5" stopIfTrue="1" operator="lessThan">
      <formula>0</formula>
    </cfRule>
    <cfRule type="cellIs" dxfId="220" priority="6" stopIfTrue="1" operator="greaterThan">
      <formula>0</formula>
    </cfRule>
  </conditionalFormatting>
  <conditionalFormatting sqref="B58:B64">
    <cfRule type="cellIs" dxfId="219" priority="7" stopIfTrue="1" operator="equal">
      <formula>0</formula>
    </cfRule>
    <cfRule type="cellIs" dxfId="218" priority="8" stopIfTrue="1" operator="lessThan">
      <formula>0</formula>
    </cfRule>
    <cfRule type="cellIs" dxfId="217" priority="9" stopIfTrue="1" operator="greaterThan">
      <formula>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BW69"/>
  <sheetViews>
    <sheetView workbookViewId="0">
      <pane xSplit="4" ySplit="4" topLeftCell="E21" activePane="bottomRight" state="frozen"/>
      <selection activeCell="Z42" sqref="Z42"/>
      <selection pane="topRight" activeCell="Z42" sqref="Z42"/>
      <selection pane="bottomLeft" activeCell="Z42" sqref="Z42"/>
      <selection pane="bottomRight"/>
    </sheetView>
  </sheetViews>
  <sheetFormatPr baseColWidth="10" defaultRowHeight="15"/>
  <cols>
    <col min="3" max="3" width="14.140625" customWidth="1"/>
  </cols>
  <sheetData>
    <row r="1" spans="1:75" s="154" customFormat="1" ht="24.95" customHeight="1" thickBot="1">
      <c r="A1" s="147"/>
      <c r="B1" s="138"/>
      <c r="C1" s="161"/>
      <c r="D1" s="168" t="s">
        <v>83</v>
      </c>
      <c r="E1" s="167"/>
      <c r="F1" s="166" t="s">
        <v>82</v>
      </c>
      <c r="G1" s="166"/>
      <c r="H1" s="166"/>
      <c r="I1" s="227" t="s">
        <v>81</v>
      </c>
      <c r="J1" s="228"/>
      <c r="K1" s="229"/>
      <c r="L1" s="165" t="s">
        <v>84</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c r="A2" s="147"/>
      <c r="B2" s="183" t="s">
        <v>79</v>
      </c>
      <c r="C2" s="184"/>
      <c r="D2" s="184"/>
      <c r="E2" s="184"/>
      <c r="F2" s="184"/>
      <c r="G2" s="184"/>
      <c r="H2" s="184"/>
      <c r="I2" s="184"/>
      <c r="J2" s="184"/>
      <c r="K2" s="184"/>
      <c r="L2" s="184"/>
      <c r="M2" s="139"/>
      <c r="N2" s="139"/>
      <c r="O2" s="139"/>
      <c r="P2" s="140"/>
      <c r="Q2" s="140"/>
      <c r="R2" s="140"/>
      <c r="S2" s="140"/>
      <c r="T2" s="140"/>
      <c r="U2" s="140"/>
      <c r="V2" s="140"/>
      <c r="W2" s="140"/>
      <c r="X2" s="146"/>
      <c r="Y2" s="145"/>
      <c r="Z2" s="144"/>
      <c r="AA2" s="153"/>
      <c r="AB2" s="185" t="s">
        <v>11</v>
      </c>
      <c r="AC2" s="186"/>
      <c r="AD2" s="186"/>
      <c r="AE2" s="186"/>
      <c r="AF2" s="186"/>
      <c r="AG2" s="186"/>
      <c r="AH2" s="186"/>
      <c r="AI2" s="142"/>
      <c r="AJ2" s="185" t="s">
        <v>10</v>
      </c>
      <c r="AK2" s="186"/>
      <c r="AL2" s="186"/>
      <c r="AM2" s="186"/>
      <c r="AN2" s="186"/>
      <c r="AO2" s="186"/>
      <c r="AP2" s="186"/>
      <c r="AQ2" s="187"/>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c r="A3" s="230"/>
      <c r="B3" s="179" t="s">
        <v>14</v>
      </c>
      <c r="C3" s="181" t="s">
        <v>13</v>
      </c>
      <c r="D3" s="232" t="s">
        <v>78</v>
      </c>
      <c r="E3" s="234" t="s">
        <v>77</v>
      </c>
      <c r="F3" s="236" t="s">
        <v>76</v>
      </c>
      <c r="G3" s="220" t="s">
        <v>75</v>
      </c>
      <c r="H3" s="220" t="s">
        <v>74</v>
      </c>
      <c r="I3" s="220" t="s">
        <v>73</v>
      </c>
      <c r="J3" s="238" t="s">
        <v>72</v>
      </c>
      <c r="K3" s="238" t="s">
        <v>71</v>
      </c>
      <c r="L3" s="220" t="s">
        <v>70</v>
      </c>
      <c r="M3" s="220" t="s">
        <v>69</v>
      </c>
      <c r="N3" s="220" t="s">
        <v>68</v>
      </c>
      <c r="O3" s="220" t="s">
        <v>67</v>
      </c>
      <c r="P3" s="220" t="s">
        <v>66</v>
      </c>
      <c r="Q3" s="220" t="s">
        <v>65</v>
      </c>
      <c r="R3" s="220" t="s">
        <v>64</v>
      </c>
      <c r="S3" s="220" t="s">
        <v>63</v>
      </c>
      <c r="T3" s="221" t="s">
        <v>62</v>
      </c>
      <c r="U3" s="220" t="s">
        <v>61</v>
      </c>
      <c r="V3" s="224" t="s">
        <v>60</v>
      </c>
      <c r="W3" s="181" t="s">
        <v>13</v>
      </c>
      <c r="X3" s="207" t="s">
        <v>42</v>
      </c>
      <c r="Y3" s="207" t="s">
        <v>59</v>
      </c>
      <c r="Z3" s="181" t="s">
        <v>13</v>
      </c>
      <c r="AA3" s="218" t="s">
        <v>58</v>
      </c>
      <c r="AB3" s="212" t="s">
        <v>57</v>
      </c>
      <c r="AC3" s="212" t="s">
        <v>56</v>
      </c>
      <c r="AD3" s="212" t="s">
        <v>55</v>
      </c>
      <c r="AE3" s="212" t="s">
        <v>54</v>
      </c>
      <c r="AF3" s="212" t="s">
        <v>53</v>
      </c>
      <c r="AG3" s="214" t="s">
        <v>52</v>
      </c>
      <c r="AH3" s="207" t="s">
        <v>51</v>
      </c>
      <c r="AI3" s="216" t="s">
        <v>50</v>
      </c>
      <c r="AJ3" s="210" t="s">
        <v>49</v>
      </c>
      <c r="AK3" s="210" t="s">
        <v>48</v>
      </c>
      <c r="AL3" s="210" t="s">
        <v>47</v>
      </c>
      <c r="AM3" s="210" t="s">
        <v>46</v>
      </c>
      <c r="AN3" s="210" t="s">
        <v>45</v>
      </c>
      <c r="AO3" s="210" t="s">
        <v>44</v>
      </c>
      <c r="AP3" s="205" t="s">
        <v>43</v>
      </c>
      <c r="AQ3" s="207" t="s">
        <v>42</v>
      </c>
      <c r="AR3" s="207" t="s">
        <v>41</v>
      </c>
      <c r="AS3" s="181" t="s">
        <v>13</v>
      </c>
      <c r="AT3" s="199" t="s">
        <v>40</v>
      </c>
      <c r="AU3" s="201" t="s">
        <v>39</v>
      </c>
      <c r="AV3" s="203" t="s">
        <v>38</v>
      </c>
      <c r="AW3" s="195" t="s">
        <v>37</v>
      </c>
      <c r="AX3" s="203" t="s">
        <v>36</v>
      </c>
      <c r="AY3" s="195" t="s">
        <v>35</v>
      </c>
      <c r="AZ3" s="203" t="s">
        <v>34</v>
      </c>
      <c r="BA3" s="195" t="s">
        <v>33</v>
      </c>
      <c r="BB3" s="197" t="s">
        <v>32</v>
      </c>
      <c r="BC3" s="181" t="s">
        <v>13</v>
      </c>
      <c r="BD3" s="190" t="s">
        <v>31</v>
      </c>
      <c r="BE3" s="192" t="s">
        <v>30</v>
      </c>
      <c r="BF3" s="190" t="s">
        <v>29</v>
      </c>
      <c r="BG3" s="192" t="s">
        <v>28</v>
      </c>
      <c r="BH3" s="190" t="s">
        <v>27</v>
      </c>
      <c r="BI3" s="192" t="s">
        <v>26</v>
      </c>
      <c r="BJ3" s="192" t="s">
        <v>25</v>
      </c>
      <c r="BK3" s="181" t="s">
        <v>13</v>
      </c>
      <c r="BL3" s="188" t="s">
        <v>24</v>
      </c>
      <c r="BM3" s="188" t="s">
        <v>23</v>
      </c>
      <c r="BN3" s="188" t="s">
        <v>22</v>
      </c>
      <c r="BO3" s="188" t="s">
        <v>21</v>
      </c>
      <c r="BP3" s="188" t="s">
        <v>20</v>
      </c>
      <c r="BQ3" s="188" t="s">
        <v>19</v>
      </c>
      <c r="BR3" s="188" t="s">
        <v>18</v>
      </c>
      <c r="BS3" s="177" t="s">
        <v>17</v>
      </c>
      <c r="BT3" s="177" t="s">
        <v>16</v>
      </c>
      <c r="BU3" s="177" t="s">
        <v>15</v>
      </c>
      <c r="BV3" s="179" t="s">
        <v>14</v>
      </c>
      <c r="BW3" s="181" t="s">
        <v>13</v>
      </c>
    </row>
    <row r="4" spans="1:75" s="151" customFormat="1" ht="63.75" customHeight="1" thickBot="1">
      <c r="A4" s="231"/>
      <c r="B4" s="180"/>
      <c r="C4" s="226"/>
      <c r="D4" s="233"/>
      <c r="E4" s="235"/>
      <c r="F4" s="237"/>
      <c r="G4" s="194"/>
      <c r="H4" s="194"/>
      <c r="I4" s="194"/>
      <c r="J4" s="239"/>
      <c r="K4" s="239"/>
      <c r="L4" s="194"/>
      <c r="M4" s="194"/>
      <c r="N4" s="194"/>
      <c r="O4" s="194"/>
      <c r="P4" s="194"/>
      <c r="Q4" s="194"/>
      <c r="R4" s="194"/>
      <c r="S4" s="194"/>
      <c r="T4" s="222"/>
      <c r="U4" s="223"/>
      <c r="V4" s="225"/>
      <c r="W4" s="226"/>
      <c r="X4" s="209"/>
      <c r="Y4" s="209"/>
      <c r="Z4" s="182"/>
      <c r="AA4" s="219"/>
      <c r="AB4" s="213"/>
      <c r="AC4" s="213"/>
      <c r="AD4" s="213"/>
      <c r="AE4" s="213"/>
      <c r="AF4" s="213"/>
      <c r="AG4" s="215"/>
      <c r="AH4" s="208"/>
      <c r="AI4" s="217"/>
      <c r="AJ4" s="211"/>
      <c r="AK4" s="211"/>
      <c r="AL4" s="211"/>
      <c r="AM4" s="211"/>
      <c r="AN4" s="211"/>
      <c r="AO4" s="211"/>
      <c r="AP4" s="206"/>
      <c r="AQ4" s="208"/>
      <c r="AR4" s="209"/>
      <c r="AS4" s="182"/>
      <c r="AT4" s="200"/>
      <c r="AU4" s="202"/>
      <c r="AV4" s="204"/>
      <c r="AW4" s="196"/>
      <c r="AX4" s="204"/>
      <c r="AY4" s="196"/>
      <c r="AZ4" s="204"/>
      <c r="BA4" s="196"/>
      <c r="BB4" s="198"/>
      <c r="BC4" s="182"/>
      <c r="BD4" s="191"/>
      <c r="BE4" s="193"/>
      <c r="BF4" s="191"/>
      <c r="BG4" s="193"/>
      <c r="BH4" s="191"/>
      <c r="BI4" s="193"/>
      <c r="BJ4" s="194"/>
      <c r="BK4" s="182"/>
      <c r="BL4" s="189"/>
      <c r="BM4" s="189"/>
      <c r="BN4" s="189"/>
      <c r="BO4" s="189"/>
      <c r="BP4" s="189"/>
      <c r="BQ4" s="189"/>
      <c r="BR4" s="189"/>
      <c r="BS4" s="178"/>
      <c r="BT4" s="178"/>
      <c r="BU4" s="178"/>
      <c r="BV4" s="180"/>
      <c r="BW4" s="182"/>
    </row>
    <row r="5" spans="1:75" s="105" customFormat="1" ht="19.5" customHeight="1" thickTop="1">
      <c r="A5" s="94"/>
      <c r="B5" s="93"/>
      <c r="C5" s="92">
        <v>42282</v>
      </c>
      <c r="D5" s="91" t="s">
        <v>9</v>
      </c>
      <c r="E5" s="90"/>
      <c r="F5" s="89">
        <v>813.21</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42282</v>
      </c>
      <c r="X5" s="112"/>
      <c r="Y5" s="111"/>
      <c r="Z5" s="106">
        <f t="shared" ref="Z5:Z11" si="2">IF(C5=0," ",C5)</f>
        <v>42282</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42282</v>
      </c>
      <c r="AT5" s="109" t="s">
        <v>7</v>
      </c>
      <c r="AU5" s="108" t="s">
        <v>7</v>
      </c>
      <c r="AV5" s="68" t="s">
        <v>7</v>
      </c>
      <c r="AW5" s="69" t="s">
        <v>7</v>
      </c>
      <c r="AX5" s="68" t="s">
        <v>7</v>
      </c>
      <c r="AY5" s="69" t="s">
        <v>7</v>
      </c>
      <c r="AZ5" s="68" t="s">
        <v>7</v>
      </c>
      <c r="BA5" s="69" t="s">
        <v>7</v>
      </c>
      <c r="BB5" s="66">
        <f t="shared" ref="BB5:BB11" si="7">IF(C5=0,0,SUM(AW5,AY5,BA5))</f>
        <v>0</v>
      </c>
      <c r="BC5" s="107">
        <f t="shared" ref="BC5:BC11" si="8">IF(C5=0," ",C5)</f>
        <v>42282</v>
      </c>
      <c r="BD5" s="68" t="s">
        <v>7</v>
      </c>
      <c r="BE5" s="69" t="s">
        <v>7</v>
      </c>
      <c r="BF5" s="68" t="s">
        <v>7</v>
      </c>
      <c r="BG5" s="69" t="s">
        <v>7</v>
      </c>
      <c r="BH5" s="68" t="s">
        <v>7</v>
      </c>
      <c r="BI5" s="69" t="s">
        <v>7</v>
      </c>
      <c r="BJ5" s="66">
        <f t="shared" ref="BJ5:BJ11" si="9">IF(C5=0,0,SUM(BE5,BG5,BI5))</f>
        <v>0</v>
      </c>
      <c r="BK5" s="106">
        <f t="shared" ref="BK5:BK11" si="10">IF(C5=0," ",C5)</f>
        <v>42282</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42282</v>
      </c>
    </row>
    <row r="6" spans="1:75" s="102" customFormat="1" ht="20.100000000000001" customHeight="1">
      <c r="A6" s="94"/>
      <c r="B6" s="93"/>
      <c r="C6" s="92">
        <v>42283</v>
      </c>
      <c r="D6" s="91" t="s">
        <v>9</v>
      </c>
      <c r="E6" s="90"/>
      <c r="F6" s="89">
        <v>301</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42283</v>
      </c>
      <c r="X6" s="99"/>
      <c r="Y6" s="66"/>
      <c r="Z6" s="95">
        <f t="shared" si="2"/>
        <v>42283</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42283</v>
      </c>
      <c r="AT6" s="97" t="s">
        <v>7</v>
      </c>
      <c r="AU6" s="96" t="s">
        <v>7</v>
      </c>
      <c r="AV6" s="68" t="s">
        <v>7</v>
      </c>
      <c r="AW6" s="69" t="s">
        <v>7</v>
      </c>
      <c r="AX6" s="68" t="s">
        <v>7</v>
      </c>
      <c r="AY6" s="69" t="s">
        <v>7</v>
      </c>
      <c r="AZ6" s="68" t="s">
        <v>7</v>
      </c>
      <c r="BA6" s="69" t="s">
        <v>7</v>
      </c>
      <c r="BB6" s="66">
        <f t="shared" si="7"/>
        <v>0</v>
      </c>
      <c r="BC6" s="71">
        <f t="shared" si="8"/>
        <v>42283</v>
      </c>
      <c r="BD6" s="68" t="s">
        <v>7</v>
      </c>
      <c r="BE6" s="69" t="s">
        <v>7</v>
      </c>
      <c r="BF6" s="68" t="s">
        <v>7</v>
      </c>
      <c r="BG6" s="69" t="s">
        <v>7</v>
      </c>
      <c r="BH6" s="68" t="s">
        <v>7</v>
      </c>
      <c r="BI6" s="69" t="s">
        <v>7</v>
      </c>
      <c r="BJ6" s="66">
        <f t="shared" si="9"/>
        <v>0</v>
      </c>
      <c r="BK6" s="95">
        <f t="shared" si="10"/>
        <v>42283</v>
      </c>
      <c r="BL6" s="68" t="s">
        <v>7</v>
      </c>
      <c r="BM6" s="69" t="s">
        <v>7</v>
      </c>
      <c r="BN6" s="68" t="s">
        <v>7</v>
      </c>
      <c r="BO6" s="69" t="s">
        <v>7</v>
      </c>
      <c r="BP6" s="68" t="s">
        <v>7</v>
      </c>
      <c r="BQ6" s="67" t="s">
        <v>7</v>
      </c>
      <c r="BR6" s="66">
        <f t="shared" si="11"/>
        <v>0</v>
      </c>
      <c r="BS6" s="65">
        <v>0</v>
      </c>
      <c r="BT6" s="64">
        <v>0</v>
      </c>
      <c r="BU6" s="63">
        <v>0</v>
      </c>
      <c r="BV6" s="62"/>
      <c r="BW6" s="61">
        <f t="shared" si="12"/>
        <v>42283</v>
      </c>
    </row>
    <row r="7" spans="1:75" s="60" customFormat="1" ht="20.100000000000001" customHeight="1">
      <c r="A7" s="94"/>
      <c r="B7" s="93"/>
      <c r="C7" s="92">
        <v>42284</v>
      </c>
      <c r="D7" s="91" t="s">
        <v>9</v>
      </c>
      <c r="E7" s="90"/>
      <c r="F7" s="89">
        <v>55</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42284</v>
      </c>
      <c r="X7" s="99"/>
      <c r="Y7" s="66"/>
      <c r="Z7" s="95">
        <f t="shared" si="2"/>
        <v>42284</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42284</v>
      </c>
      <c r="AT7" s="97" t="s">
        <v>7</v>
      </c>
      <c r="AU7" s="96" t="s">
        <v>7</v>
      </c>
      <c r="AV7" s="68" t="s">
        <v>7</v>
      </c>
      <c r="AW7" s="69" t="s">
        <v>7</v>
      </c>
      <c r="AX7" s="68" t="s">
        <v>7</v>
      </c>
      <c r="AY7" s="69" t="s">
        <v>7</v>
      </c>
      <c r="AZ7" s="68" t="s">
        <v>7</v>
      </c>
      <c r="BA7" s="69" t="s">
        <v>7</v>
      </c>
      <c r="BB7" s="66">
        <f t="shared" si="7"/>
        <v>0</v>
      </c>
      <c r="BC7" s="71">
        <f t="shared" si="8"/>
        <v>42284</v>
      </c>
      <c r="BD7" s="68" t="s">
        <v>7</v>
      </c>
      <c r="BE7" s="69" t="s">
        <v>7</v>
      </c>
      <c r="BF7" s="68" t="s">
        <v>7</v>
      </c>
      <c r="BG7" s="69" t="s">
        <v>7</v>
      </c>
      <c r="BH7" s="68" t="s">
        <v>7</v>
      </c>
      <c r="BI7" s="69" t="s">
        <v>7</v>
      </c>
      <c r="BJ7" s="66">
        <f t="shared" si="9"/>
        <v>0</v>
      </c>
      <c r="BK7" s="95">
        <f t="shared" si="10"/>
        <v>42284</v>
      </c>
      <c r="BL7" s="68" t="s">
        <v>7</v>
      </c>
      <c r="BM7" s="69" t="s">
        <v>7</v>
      </c>
      <c r="BN7" s="68" t="s">
        <v>7</v>
      </c>
      <c r="BO7" s="69" t="s">
        <v>7</v>
      </c>
      <c r="BP7" s="68" t="s">
        <v>7</v>
      </c>
      <c r="BQ7" s="67" t="s">
        <v>7</v>
      </c>
      <c r="BR7" s="66">
        <f t="shared" si="11"/>
        <v>0</v>
      </c>
      <c r="BS7" s="65">
        <v>0</v>
      </c>
      <c r="BT7" s="64">
        <v>0</v>
      </c>
      <c r="BU7" s="63">
        <v>0</v>
      </c>
      <c r="BV7" s="62"/>
      <c r="BW7" s="61">
        <f t="shared" si="12"/>
        <v>42284</v>
      </c>
    </row>
    <row r="8" spans="1:75" s="60" customFormat="1" ht="20.100000000000001" customHeight="1">
      <c r="A8" s="94"/>
      <c r="B8" s="93"/>
      <c r="C8" s="92">
        <v>42285</v>
      </c>
      <c r="D8" s="91" t="s">
        <v>9</v>
      </c>
      <c r="E8" s="90"/>
      <c r="F8" s="89">
        <v>682.54</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42285</v>
      </c>
      <c r="X8" s="99"/>
      <c r="Y8" s="66"/>
      <c r="Z8" s="95">
        <f t="shared" si="2"/>
        <v>42285</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42285</v>
      </c>
      <c r="AT8" s="97" t="s">
        <v>7</v>
      </c>
      <c r="AU8" s="96" t="s">
        <v>7</v>
      </c>
      <c r="AV8" s="68" t="s">
        <v>7</v>
      </c>
      <c r="AW8" s="69" t="s">
        <v>7</v>
      </c>
      <c r="AX8" s="68" t="s">
        <v>7</v>
      </c>
      <c r="AY8" s="69" t="s">
        <v>7</v>
      </c>
      <c r="AZ8" s="68" t="s">
        <v>7</v>
      </c>
      <c r="BA8" s="69" t="s">
        <v>7</v>
      </c>
      <c r="BB8" s="66">
        <f t="shared" si="7"/>
        <v>0</v>
      </c>
      <c r="BC8" s="71">
        <f t="shared" si="8"/>
        <v>42285</v>
      </c>
      <c r="BD8" s="68" t="s">
        <v>7</v>
      </c>
      <c r="BE8" s="69" t="s">
        <v>7</v>
      </c>
      <c r="BF8" s="68" t="s">
        <v>7</v>
      </c>
      <c r="BG8" s="69" t="s">
        <v>7</v>
      </c>
      <c r="BH8" s="68" t="s">
        <v>7</v>
      </c>
      <c r="BI8" s="69" t="s">
        <v>7</v>
      </c>
      <c r="BJ8" s="66">
        <f t="shared" si="9"/>
        <v>0</v>
      </c>
      <c r="BK8" s="95">
        <f t="shared" si="10"/>
        <v>42285</v>
      </c>
      <c r="BL8" s="68" t="s">
        <v>7</v>
      </c>
      <c r="BM8" s="69" t="s">
        <v>7</v>
      </c>
      <c r="BN8" s="68" t="s">
        <v>7</v>
      </c>
      <c r="BO8" s="69" t="s">
        <v>7</v>
      </c>
      <c r="BP8" s="68" t="s">
        <v>7</v>
      </c>
      <c r="BQ8" s="67" t="s">
        <v>7</v>
      </c>
      <c r="BR8" s="66">
        <f t="shared" si="11"/>
        <v>0</v>
      </c>
      <c r="BS8" s="65">
        <v>0</v>
      </c>
      <c r="BT8" s="64">
        <v>0</v>
      </c>
      <c r="BU8" s="63">
        <v>0</v>
      </c>
      <c r="BV8" s="62"/>
      <c r="BW8" s="61">
        <f t="shared" si="12"/>
        <v>42285</v>
      </c>
    </row>
    <row r="9" spans="1:75" s="60" customFormat="1" ht="20.100000000000001" customHeight="1">
      <c r="A9" s="94"/>
      <c r="B9" s="93"/>
      <c r="C9" s="92">
        <v>42286</v>
      </c>
      <c r="D9" s="91" t="s">
        <v>9</v>
      </c>
      <c r="E9" s="90"/>
      <c r="F9" s="89">
        <v>475.26</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42286</v>
      </c>
      <c r="X9" s="99"/>
      <c r="Y9" s="66"/>
      <c r="Z9" s="95">
        <f t="shared" si="2"/>
        <v>42286</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42286</v>
      </c>
      <c r="AT9" s="97" t="s">
        <v>7</v>
      </c>
      <c r="AU9" s="96" t="s">
        <v>7</v>
      </c>
      <c r="AV9" s="68" t="s">
        <v>7</v>
      </c>
      <c r="AW9" s="69" t="s">
        <v>7</v>
      </c>
      <c r="AX9" s="68" t="s">
        <v>7</v>
      </c>
      <c r="AY9" s="69" t="s">
        <v>7</v>
      </c>
      <c r="AZ9" s="68" t="s">
        <v>7</v>
      </c>
      <c r="BA9" s="69" t="s">
        <v>7</v>
      </c>
      <c r="BB9" s="66">
        <f t="shared" si="7"/>
        <v>0</v>
      </c>
      <c r="BC9" s="71">
        <f t="shared" si="8"/>
        <v>42286</v>
      </c>
      <c r="BD9" s="68" t="s">
        <v>7</v>
      </c>
      <c r="BE9" s="69" t="s">
        <v>7</v>
      </c>
      <c r="BF9" s="68" t="s">
        <v>7</v>
      </c>
      <c r="BG9" s="69" t="s">
        <v>7</v>
      </c>
      <c r="BH9" s="68" t="s">
        <v>7</v>
      </c>
      <c r="BI9" s="69" t="s">
        <v>7</v>
      </c>
      <c r="BJ9" s="66">
        <f t="shared" si="9"/>
        <v>0</v>
      </c>
      <c r="BK9" s="95">
        <f t="shared" si="10"/>
        <v>42286</v>
      </c>
      <c r="BL9" s="68" t="s">
        <v>7</v>
      </c>
      <c r="BM9" s="69" t="s">
        <v>7</v>
      </c>
      <c r="BN9" s="68" t="s">
        <v>7</v>
      </c>
      <c r="BO9" s="69" t="s">
        <v>7</v>
      </c>
      <c r="BP9" s="68" t="s">
        <v>7</v>
      </c>
      <c r="BQ9" s="67" t="s">
        <v>7</v>
      </c>
      <c r="BR9" s="66">
        <f t="shared" si="11"/>
        <v>0</v>
      </c>
      <c r="BS9" s="65">
        <v>0</v>
      </c>
      <c r="BT9" s="64">
        <v>0</v>
      </c>
      <c r="BU9" s="63">
        <v>0</v>
      </c>
      <c r="BV9" s="62"/>
      <c r="BW9" s="61">
        <f t="shared" si="12"/>
        <v>42286</v>
      </c>
    </row>
    <row r="10" spans="1:75" s="60" customFormat="1" ht="20.100000000000001" customHeight="1">
      <c r="A10" s="94"/>
      <c r="B10" s="93"/>
      <c r="C10" s="92">
        <v>42287</v>
      </c>
      <c r="D10" s="91" t="s">
        <v>9</v>
      </c>
      <c r="E10" s="90"/>
      <c r="F10" s="89">
        <v>369</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42287</v>
      </c>
      <c r="X10" s="99"/>
      <c r="Y10" s="66"/>
      <c r="Z10" s="95">
        <f t="shared" si="2"/>
        <v>42287</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42287</v>
      </c>
      <c r="AT10" s="97" t="s">
        <v>7</v>
      </c>
      <c r="AU10" s="96" t="s">
        <v>7</v>
      </c>
      <c r="AV10" s="68" t="s">
        <v>7</v>
      </c>
      <c r="AW10" s="69" t="s">
        <v>7</v>
      </c>
      <c r="AX10" s="68" t="s">
        <v>7</v>
      </c>
      <c r="AY10" s="69" t="s">
        <v>7</v>
      </c>
      <c r="AZ10" s="68" t="s">
        <v>7</v>
      </c>
      <c r="BA10" s="69" t="s">
        <v>7</v>
      </c>
      <c r="BB10" s="66">
        <f t="shared" si="7"/>
        <v>0</v>
      </c>
      <c r="BC10" s="71">
        <f t="shared" si="8"/>
        <v>42287</v>
      </c>
      <c r="BD10" s="68" t="s">
        <v>7</v>
      </c>
      <c r="BE10" s="69" t="s">
        <v>7</v>
      </c>
      <c r="BF10" s="68" t="s">
        <v>7</v>
      </c>
      <c r="BG10" s="69" t="s">
        <v>7</v>
      </c>
      <c r="BH10" s="68" t="s">
        <v>7</v>
      </c>
      <c r="BI10" s="69" t="s">
        <v>7</v>
      </c>
      <c r="BJ10" s="66">
        <f t="shared" si="9"/>
        <v>0</v>
      </c>
      <c r="BK10" s="95">
        <f t="shared" si="10"/>
        <v>42287</v>
      </c>
      <c r="BL10" s="68" t="s">
        <v>7</v>
      </c>
      <c r="BM10" s="69" t="s">
        <v>7</v>
      </c>
      <c r="BN10" s="68" t="s">
        <v>7</v>
      </c>
      <c r="BO10" s="69" t="s">
        <v>7</v>
      </c>
      <c r="BP10" s="68" t="s">
        <v>7</v>
      </c>
      <c r="BQ10" s="67" t="s">
        <v>7</v>
      </c>
      <c r="BR10" s="66">
        <f t="shared" si="11"/>
        <v>0</v>
      </c>
      <c r="BS10" s="65">
        <v>0</v>
      </c>
      <c r="BT10" s="64">
        <v>0</v>
      </c>
      <c r="BU10" s="63">
        <v>0</v>
      </c>
      <c r="BV10" s="62"/>
      <c r="BW10" s="61">
        <f t="shared" si="12"/>
        <v>42287</v>
      </c>
    </row>
    <row r="11" spans="1:75" s="60" customFormat="1" ht="20.100000000000001" customHeight="1" thickBot="1">
      <c r="A11" s="94"/>
      <c r="B11" s="93"/>
      <c r="C11" s="92">
        <v>42288</v>
      </c>
      <c r="D11" s="91" t="s">
        <v>9</v>
      </c>
      <c r="E11" s="137"/>
      <c r="F11" s="89"/>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f t="shared" si="1"/>
        <v>42288</v>
      </c>
      <c r="X11" s="84"/>
      <c r="Y11" s="66"/>
      <c r="Z11" s="70">
        <f t="shared" si="2"/>
        <v>42288</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f t="shared" si="6"/>
        <v>42288</v>
      </c>
      <c r="AT11" s="73" t="s">
        <v>5</v>
      </c>
      <c r="AU11" s="72" t="s">
        <v>5</v>
      </c>
      <c r="AV11" s="68" t="s">
        <v>5</v>
      </c>
      <c r="AW11" s="69" t="s">
        <v>5</v>
      </c>
      <c r="AX11" s="68" t="s">
        <v>5</v>
      </c>
      <c r="AY11" s="69" t="s">
        <v>5</v>
      </c>
      <c r="AZ11" s="68" t="s">
        <v>5</v>
      </c>
      <c r="BA11" s="69" t="s">
        <v>5</v>
      </c>
      <c r="BB11" s="66">
        <f t="shared" si="7"/>
        <v>0</v>
      </c>
      <c r="BC11" s="71">
        <f t="shared" si="8"/>
        <v>42288</v>
      </c>
      <c r="BD11" s="68" t="s">
        <v>5</v>
      </c>
      <c r="BE11" s="69" t="s">
        <v>5</v>
      </c>
      <c r="BF11" s="68" t="s">
        <v>5</v>
      </c>
      <c r="BG11" s="69" t="s">
        <v>5</v>
      </c>
      <c r="BH11" s="68" t="s">
        <v>5</v>
      </c>
      <c r="BI11" s="69" t="s">
        <v>5</v>
      </c>
      <c r="BJ11" s="66">
        <f t="shared" si="9"/>
        <v>0</v>
      </c>
      <c r="BK11" s="70">
        <f t="shared" si="10"/>
        <v>42288</v>
      </c>
      <c r="BL11" s="68" t="s">
        <v>5</v>
      </c>
      <c r="BM11" s="69" t="s">
        <v>5</v>
      </c>
      <c r="BN11" s="68" t="s">
        <v>5</v>
      </c>
      <c r="BO11" s="69" t="s">
        <v>5</v>
      </c>
      <c r="BP11" s="68" t="s">
        <v>5</v>
      </c>
      <c r="BQ11" s="67" t="s">
        <v>5</v>
      </c>
      <c r="BR11" s="66">
        <f t="shared" si="11"/>
        <v>0</v>
      </c>
      <c r="BS11" s="65">
        <v>0</v>
      </c>
      <c r="BT11" s="64">
        <v>0</v>
      </c>
      <c r="BU11" s="63">
        <v>0</v>
      </c>
      <c r="BV11" s="62"/>
      <c r="BW11" s="61">
        <f t="shared" si="12"/>
        <v>42288</v>
      </c>
    </row>
    <row r="12" spans="1:75" s="47" customFormat="1" ht="20.100000000000001" customHeight="1" thickBot="1">
      <c r="A12" s="59"/>
      <c r="B12" s="57">
        <f>SUM(B5:B11)</f>
        <v>0</v>
      </c>
      <c r="C12" s="58" t="s">
        <v>4</v>
      </c>
      <c r="D12" s="58"/>
      <c r="E12" s="57">
        <f t="shared" ref="E12:S12" si="13">SUM(E5:E11)</f>
        <v>0</v>
      </c>
      <c r="F12" s="57">
        <f t="shared" si="13"/>
        <v>2696.01</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c r="A15" s="94"/>
      <c r="B15" s="93"/>
      <c r="C15" s="92">
        <v>42282</v>
      </c>
      <c r="D15" s="91" t="s">
        <v>8</v>
      </c>
      <c r="E15" s="90"/>
      <c r="F15" s="89">
        <v>434.12</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42282</v>
      </c>
      <c r="X15" s="112"/>
      <c r="Y15" s="150"/>
      <c r="Z15" s="71">
        <f t="shared" ref="Z15:Z21" si="19">IF(C15=0," ",C15)</f>
        <v>42282</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42282</v>
      </c>
      <c r="AT15" s="109"/>
      <c r="AU15" s="108"/>
      <c r="AV15" s="68"/>
      <c r="AW15" s="69"/>
      <c r="AX15" s="68"/>
      <c r="AY15" s="69"/>
      <c r="AZ15" s="68"/>
      <c r="BA15" s="69"/>
      <c r="BB15" s="66">
        <f t="shared" ref="BB15:BB21" si="24">IF(C15=0,0,SUM(AW15,AY15,BA15))</f>
        <v>0</v>
      </c>
      <c r="BC15" s="107">
        <f t="shared" ref="BC15:BC21" si="25">IF(C15=0," ",C15)</f>
        <v>42282</v>
      </c>
      <c r="BD15" s="68" t="s">
        <v>7</v>
      </c>
      <c r="BE15" s="69" t="s">
        <v>7</v>
      </c>
      <c r="BF15" s="68" t="s">
        <v>7</v>
      </c>
      <c r="BG15" s="69" t="s">
        <v>7</v>
      </c>
      <c r="BH15" s="68" t="s">
        <v>7</v>
      </c>
      <c r="BI15" s="69" t="s">
        <v>7</v>
      </c>
      <c r="BJ15" s="66">
        <f t="shared" ref="BJ15:BJ21" si="26">IF(C15=0,0,SUM(BE15,BG15,BI15))</f>
        <v>0</v>
      </c>
      <c r="BK15" s="106">
        <f t="shared" ref="BK15:BK21" si="27">IF(C15=0," ",C15)</f>
        <v>42282</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42282</v>
      </c>
    </row>
    <row r="16" spans="1:75" s="102" customFormat="1" ht="20.100000000000001" customHeight="1">
      <c r="A16" s="94"/>
      <c r="B16" s="93"/>
      <c r="C16" s="92">
        <v>42283</v>
      </c>
      <c r="D16" s="91" t="s">
        <v>8</v>
      </c>
      <c r="E16" s="90"/>
      <c r="F16" s="89">
        <v>1148.9100000000001</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42283</v>
      </c>
      <c r="X16" s="99"/>
      <c r="Y16" s="149"/>
      <c r="Z16" s="71">
        <f t="shared" si="19"/>
        <v>42283</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42283</v>
      </c>
      <c r="AT16" s="97"/>
      <c r="AU16" s="96"/>
      <c r="AV16" s="68"/>
      <c r="AW16" s="69"/>
      <c r="AX16" s="68"/>
      <c r="AY16" s="69"/>
      <c r="AZ16" s="68"/>
      <c r="BA16" s="69"/>
      <c r="BB16" s="66">
        <f t="shared" si="24"/>
        <v>0</v>
      </c>
      <c r="BC16" s="71">
        <f t="shared" si="25"/>
        <v>42283</v>
      </c>
      <c r="BD16" s="68" t="s">
        <v>7</v>
      </c>
      <c r="BE16" s="69" t="s">
        <v>7</v>
      </c>
      <c r="BF16" s="68" t="s">
        <v>7</v>
      </c>
      <c r="BG16" s="69" t="s">
        <v>7</v>
      </c>
      <c r="BH16" s="68" t="s">
        <v>7</v>
      </c>
      <c r="BI16" s="69" t="s">
        <v>7</v>
      </c>
      <c r="BJ16" s="66">
        <f t="shared" si="26"/>
        <v>0</v>
      </c>
      <c r="BK16" s="95">
        <f t="shared" si="27"/>
        <v>42283</v>
      </c>
      <c r="BL16" s="68" t="s">
        <v>7</v>
      </c>
      <c r="BM16" s="69" t="s">
        <v>7</v>
      </c>
      <c r="BN16" s="68" t="s">
        <v>7</v>
      </c>
      <c r="BO16" s="69" t="s">
        <v>7</v>
      </c>
      <c r="BP16" s="68" t="s">
        <v>7</v>
      </c>
      <c r="BQ16" s="67" t="s">
        <v>7</v>
      </c>
      <c r="BR16" s="66">
        <f t="shared" si="28"/>
        <v>0</v>
      </c>
      <c r="BS16" s="65">
        <v>0</v>
      </c>
      <c r="BT16" s="64">
        <v>0</v>
      </c>
      <c r="BU16" s="63">
        <v>0</v>
      </c>
      <c r="BV16" s="62"/>
      <c r="BW16" s="61">
        <f t="shared" si="29"/>
        <v>42283</v>
      </c>
    </row>
    <row r="17" spans="1:75" s="60" customFormat="1" ht="20.100000000000001" customHeight="1">
      <c r="A17" s="94"/>
      <c r="B17" s="93"/>
      <c r="C17" s="92">
        <v>42284</v>
      </c>
      <c r="D17" s="91" t="s">
        <v>8</v>
      </c>
      <c r="E17" s="90"/>
      <c r="F17" s="89">
        <v>531</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42284</v>
      </c>
      <c r="X17" s="99"/>
      <c r="Y17" s="149"/>
      <c r="Z17" s="71">
        <f t="shared" si="19"/>
        <v>42284</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42284</v>
      </c>
      <c r="AT17" s="97"/>
      <c r="AU17" s="96"/>
      <c r="AV17" s="68"/>
      <c r="AW17" s="69"/>
      <c r="AX17" s="68"/>
      <c r="AY17" s="69"/>
      <c r="AZ17" s="68"/>
      <c r="BA17" s="69"/>
      <c r="BB17" s="66">
        <f t="shared" si="24"/>
        <v>0</v>
      </c>
      <c r="BC17" s="71">
        <f t="shared" si="25"/>
        <v>42284</v>
      </c>
      <c r="BD17" s="68" t="s">
        <v>7</v>
      </c>
      <c r="BE17" s="69" t="s">
        <v>7</v>
      </c>
      <c r="BF17" s="68" t="s">
        <v>7</v>
      </c>
      <c r="BG17" s="69" t="s">
        <v>7</v>
      </c>
      <c r="BH17" s="68" t="s">
        <v>7</v>
      </c>
      <c r="BI17" s="69" t="s">
        <v>7</v>
      </c>
      <c r="BJ17" s="66">
        <f t="shared" si="26"/>
        <v>0</v>
      </c>
      <c r="BK17" s="95">
        <f t="shared" si="27"/>
        <v>42284</v>
      </c>
      <c r="BL17" s="68" t="s">
        <v>7</v>
      </c>
      <c r="BM17" s="69" t="s">
        <v>7</v>
      </c>
      <c r="BN17" s="68" t="s">
        <v>7</v>
      </c>
      <c r="BO17" s="69" t="s">
        <v>7</v>
      </c>
      <c r="BP17" s="68" t="s">
        <v>7</v>
      </c>
      <c r="BQ17" s="67" t="s">
        <v>7</v>
      </c>
      <c r="BR17" s="66">
        <f t="shared" si="28"/>
        <v>0</v>
      </c>
      <c r="BS17" s="65">
        <v>0</v>
      </c>
      <c r="BT17" s="64">
        <v>0</v>
      </c>
      <c r="BU17" s="63">
        <v>0</v>
      </c>
      <c r="BV17" s="62"/>
      <c r="BW17" s="61">
        <f t="shared" si="29"/>
        <v>42284</v>
      </c>
    </row>
    <row r="18" spans="1:75" s="60" customFormat="1" ht="20.100000000000001" customHeight="1">
      <c r="A18" s="94"/>
      <c r="B18" s="93"/>
      <c r="C18" s="92">
        <v>42285</v>
      </c>
      <c r="D18" s="91" t="s">
        <v>8</v>
      </c>
      <c r="E18" s="90"/>
      <c r="F18" s="89">
        <v>698.24</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42285</v>
      </c>
      <c r="X18" s="99"/>
      <c r="Y18" s="149"/>
      <c r="Z18" s="71">
        <f t="shared" si="19"/>
        <v>42285</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42285</v>
      </c>
      <c r="AT18" s="97"/>
      <c r="AU18" s="96"/>
      <c r="AV18" s="68"/>
      <c r="AW18" s="69"/>
      <c r="AX18" s="68"/>
      <c r="AY18" s="69"/>
      <c r="AZ18" s="68"/>
      <c r="BA18" s="69"/>
      <c r="BB18" s="66">
        <f t="shared" si="24"/>
        <v>0</v>
      </c>
      <c r="BC18" s="71">
        <f t="shared" si="25"/>
        <v>42285</v>
      </c>
      <c r="BD18" s="68" t="s">
        <v>7</v>
      </c>
      <c r="BE18" s="69" t="s">
        <v>7</v>
      </c>
      <c r="BF18" s="68" t="s">
        <v>7</v>
      </c>
      <c r="BG18" s="69" t="s">
        <v>7</v>
      </c>
      <c r="BH18" s="68" t="s">
        <v>7</v>
      </c>
      <c r="BI18" s="69" t="s">
        <v>7</v>
      </c>
      <c r="BJ18" s="66">
        <f t="shared" si="26"/>
        <v>0</v>
      </c>
      <c r="BK18" s="95">
        <f t="shared" si="27"/>
        <v>42285</v>
      </c>
      <c r="BL18" s="68" t="s">
        <v>7</v>
      </c>
      <c r="BM18" s="69" t="s">
        <v>7</v>
      </c>
      <c r="BN18" s="68" t="s">
        <v>7</v>
      </c>
      <c r="BO18" s="69" t="s">
        <v>7</v>
      </c>
      <c r="BP18" s="68" t="s">
        <v>7</v>
      </c>
      <c r="BQ18" s="67" t="s">
        <v>7</v>
      </c>
      <c r="BR18" s="66">
        <f t="shared" si="28"/>
        <v>0</v>
      </c>
      <c r="BS18" s="65">
        <v>0</v>
      </c>
      <c r="BT18" s="64">
        <v>0</v>
      </c>
      <c r="BU18" s="63">
        <v>0</v>
      </c>
      <c r="BV18" s="62"/>
      <c r="BW18" s="61">
        <f t="shared" si="29"/>
        <v>42285</v>
      </c>
    </row>
    <row r="19" spans="1:75" s="60" customFormat="1" ht="20.100000000000001" customHeight="1">
      <c r="A19" s="94"/>
      <c r="B19" s="93"/>
      <c r="C19" s="92">
        <v>42286</v>
      </c>
      <c r="D19" s="91" t="s">
        <v>8</v>
      </c>
      <c r="E19" s="90"/>
      <c r="F19" s="89">
        <v>713.98</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42286</v>
      </c>
      <c r="X19" s="99"/>
      <c r="Y19" s="149"/>
      <c r="Z19" s="71">
        <f t="shared" si="19"/>
        <v>42286</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42286</v>
      </c>
      <c r="AT19" s="97"/>
      <c r="AU19" s="96"/>
      <c r="AV19" s="68"/>
      <c r="AW19" s="69"/>
      <c r="AX19" s="68"/>
      <c r="AY19" s="69"/>
      <c r="AZ19" s="68"/>
      <c r="BA19" s="69"/>
      <c r="BB19" s="66">
        <f t="shared" si="24"/>
        <v>0</v>
      </c>
      <c r="BC19" s="71">
        <f t="shared" si="25"/>
        <v>42286</v>
      </c>
      <c r="BD19" s="68" t="s">
        <v>7</v>
      </c>
      <c r="BE19" s="69" t="s">
        <v>7</v>
      </c>
      <c r="BF19" s="68" t="s">
        <v>7</v>
      </c>
      <c r="BG19" s="69" t="s">
        <v>7</v>
      </c>
      <c r="BH19" s="68" t="s">
        <v>7</v>
      </c>
      <c r="BI19" s="69" t="s">
        <v>7</v>
      </c>
      <c r="BJ19" s="66">
        <f t="shared" si="26"/>
        <v>0</v>
      </c>
      <c r="BK19" s="95">
        <f t="shared" si="27"/>
        <v>42286</v>
      </c>
      <c r="BL19" s="68" t="s">
        <v>7</v>
      </c>
      <c r="BM19" s="69" t="s">
        <v>7</v>
      </c>
      <c r="BN19" s="68" t="s">
        <v>7</v>
      </c>
      <c r="BO19" s="69" t="s">
        <v>7</v>
      </c>
      <c r="BP19" s="68" t="s">
        <v>7</v>
      </c>
      <c r="BQ19" s="67" t="s">
        <v>7</v>
      </c>
      <c r="BR19" s="66">
        <f t="shared" si="28"/>
        <v>0</v>
      </c>
      <c r="BS19" s="65">
        <v>0</v>
      </c>
      <c r="BT19" s="64">
        <v>0</v>
      </c>
      <c r="BU19" s="63">
        <v>0</v>
      </c>
      <c r="BV19" s="62"/>
      <c r="BW19" s="61">
        <f t="shared" si="29"/>
        <v>42286</v>
      </c>
    </row>
    <row r="20" spans="1:75" s="60" customFormat="1" ht="20.100000000000001" customHeight="1">
      <c r="A20" s="94"/>
      <c r="B20" s="93"/>
      <c r="C20" s="92">
        <v>42287</v>
      </c>
      <c r="D20" s="91" t="s">
        <v>8</v>
      </c>
      <c r="E20" s="90"/>
      <c r="F20" s="89">
        <v>435.87</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42287</v>
      </c>
      <c r="X20" s="99"/>
      <c r="Y20" s="149"/>
      <c r="Z20" s="71">
        <f t="shared" si="19"/>
        <v>42287</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42287</v>
      </c>
      <c r="AT20" s="97"/>
      <c r="AU20" s="96"/>
      <c r="AV20" s="68"/>
      <c r="AW20" s="69"/>
      <c r="AX20" s="68"/>
      <c r="AY20" s="69"/>
      <c r="AZ20" s="68"/>
      <c r="BA20" s="69"/>
      <c r="BB20" s="66">
        <f t="shared" si="24"/>
        <v>0</v>
      </c>
      <c r="BC20" s="71">
        <f t="shared" si="25"/>
        <v>42287</v>
      </c>
      <c r="BD20" s="68" t="s">
        <v>7</v>
      </c>
      <c r="BE20" s="69" t="s">
        <v>7</v>
      </c>
      <c r="BF20" s="68" t="s">
        <v>7</v>
      </c>
      <c r="BG20" s="69" t="s">
        <v>7</v>
      </c>
      <c r="BH20" s="68" t="s">
        <v>7</v>
      </c>
      <c r="BI20" s="69" t="s">
        <v>7</v>
      </c>
      <c r="BJ20" s="66">
        <f t="shared" si="26"/>
        <v>0</v>
      </c>
      <c r="BK20" s="95">
        <f t="shared" si="27"/>
        <v>42287</v>
      </c>
      <c r="BL20" s="68" t="s">
        <v>7</v>
      </c>
      <c r="BM20" s="69" t="s">
        <v>7</v>
      </c>
      <c r="BN20" s="68" t="s">
        <v>7</v>
      </c>
      <c r="BO20" s="69" t="s">
        <v>7</v>
      </c>
      <c r="BP20" s="68" t="s">
        <v>7</v>
      </c>
      <c r="BQ20" s="67" t="s">
        <v>7</v>
      </c>
      <c r="BR20" s="66">
        <f t="shared" si="28"/>
        <v>0</v>
      </c>
      <c r="BS20" s="65">
        <v>0</v>
      </c>
      <c r="BT20" s="64">
        <v>0</v>
      </c>
      <c r="BU20" s="63">
        <v>0</v>
      </c>
      <c r="BV20" s="62"/>
      <c r="BW20" s="61">
        <f t="shared" si="29"/>
        <v>42287</v>
      </c>
    </row>
    <row r="21" spans="1:75" s="60" customFormat="1" ht="20.100000000000001" customHeight="1" thickBot="1">
      <c r="A21" s="94"/>
      <c r="B21" s="93"/>
      <c r="C21" s="92">
        <v>42288</v>
      </c>
      <c r="D21" s="91" t="s">
        <v>8</v>
      </c>
      <c r="E21" s="90"/>
      <c r="F21" s="89">
        <v>652.34</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f t="shared" si="18"/>
        <v>42288</v>
      </c>
      <c r="X21" s="84"/>
      <c r="Y21" s="149"/>
      <c r="Z21" s="71">
        <f t="shared" si="19"/>
        <v>42288</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f t="shared" si="23"/>
        <v>42288</v>
      </c>
      <c r="AT21" s="73"/>
      <c r="AU21" s="72"/>
      <c r="AV21" s="68"/>
      <c r="AW21" s="69"/>
      <c r="AX21" s="68"/>
      <c r="AY21" s="69"/>
      <c r="AZ21" s="68"/>
      <c r="BA21" s="69"/>
      <c r="BB21" s="66">
        <f t="shared" si="24"/>
        <v>0</v>
      </c>
      <c r="BC21" s="132">
        <f t="shared" si="25"/>
        <v>42288</v>
      </c>
      <c r="BD21" s="68" t="s">
        <v>5</v>
      </c>
      <c r="BE21" s="69" t="s">
        <v>5</v>
      </c>
      <c r="BF21" s="68" t="s">
        <v>5</v>
      </c>
      <c r="BG21" s="69" t="s">
        <v>5</v>
      </c>
      <c r="BH21" s="68" t="s">
        <v>5</v>
      </c>
      <c r="BI21" s="69" t="s">
        <v>5</v>
      </c>
      <c r="BJ21" s="66">
        <f t="shared" si="26"/>
        <v>0</v>
      </c>
      <c r="BK21" s="70">
        <f t="shared" si="27"/>
        <v>42288</v>
      </c>
      <c r="BL21" s="68" t="s">
        <v>5</v>
      </c>
      <c r="BM21" s="69" t="s">
        <v>5</v>
      </c>
      <c r="BN21" s="68" t="s">
        <v>5</v>
      </c>
      <c r="BO21" s="69" t="s">
        <v>5</v>
      </c>
      <c r="BP21" s="68" t="s">
        <v>5</v>
      </c>
      <c r="BQ21" s="67" t="s">
        <v>5</v>
      </c>
      <c r="BR21" s="66">
        <f t="shared" si="28"/>
        <v>0</v>
      </c>
      <c r="BS21" s="65">
        <v>0</v>
      </c>
      <c r="BT21" s="64">
        <v>0</v>
      </c>
      <c r="BU21" s="63">
        <v>0</v>
      </c>
      <c r="BV21" s="131"/>
      <c r="BW21" s="61">
        <f t="shared" si="29"/>
        <v>42288</v>
      </c>
    </row>
    <row r="22" spans="1:75" s="47" customFormat="1" ht="20.100000000000001" customHeight="1" thickBot="1">
      <c r="A22" s="59"/>
      <c r="B22" s="57">
        <f>SUM(B15:B21)</f>
        <v>0</v>
      </c>
      <c r="C22" s="58" t="s">
        <v>4</v>
      </c>
      <c r="D22" s="58"/>
      <c r="E22" s="57">
        <f t="shared" ref="E22:S22" si="30">SUM(E15:E21)</f>
        <v>0</v>
      </c>
      <c r="F22" s="57">
        <f t="shared" si="30"/>
        <v>4614.46</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c r="A25" s="94"/>
      <c r="B25" s="93"/>
      <c r="C25" s="92">
        <v>42282</v>
      </c>
      <c r="D25" s="91" t="s">
        <v>6</v>
      </c>
      <c r="E25" s="90"/>
      <c r="F25" s="89">
        <v>533.1</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42282</v>
      </c>
      <c r="X25" s="112"/>
      <c r="Y25" s="111"/>
      <c r="Z25" s="106">
        <f t="shared" ref="Z25:Z31" si="36">IF(C25=0," ",C25)</f>
        <v>42282</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42282</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42282</v>
      </c>
      <c r="BD25" s="68" t="s">
        <v>7</v>
      </c>
      <c r="BE25" s="69" t="s">
        <v>7</v>
      </c>
      <c r="BF25" s="68" t="s">
        <v>7</v>
      </c>
      <c r="BG25" s="69" t="s">
        <v>7</v>
      </c>
      <c r="BH25" s="68" t="s">
        <v>7</v>
      </c>
      <c r="BI25" s="69" t="s">
        <v>7</v>
      </c>
      <c r="BJ25" s="66">
        <f t="shared" ref="BJ25:BJ31" si="43">IF(C25=0,0,SUM(BE25,BG25,BI25))</f>
        <v>0</v>
      </c>
      <c r="BK25" s="106">
        <f t="shared" ref="BK25:BK31" si="44">IF(C25=0," ",C25)</f>
        <v>42282</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42282</v>
      </c>
    </row>
    <row r="26" spans="1:75" s="102" customFormat="1" ht="20.100000000000001" customHeight="1">
      <c r="A26" s="94"/>
      <c r="B26" s="93"/>
      <c r="C26" s="92">
        <v>42283</v>
      </c>
      <c r="D26" s="91" t="s">
        <v>6</v>
      </c>
      <c r="E26" s="90"/>
      <c r="F26" s="89">
        <v>168</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42283</v>
      </c>
      <c r="X26" s="99"/>
      <c r="Y26" s="66"/>
      <c r="Z26" s="95">
        <f t="shared" si="36"/>
        <v>42283</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42283</v>
      </c>
      <c r="AT26" s="97" t="s">
        <v>7</v>
      </c>
      <c r="AU26" s="96" t="s">
        <v>7</v>
      </c>
      <c r="AV26" s="68" t="s">
        <v>7</v>
      </c>
      <c r="AW26" s="69" t="s">
        <v>7</v>
      </c>
      <c r="AX26" s="68" t="s">
        <v>7</v>
      </c>
      <c r="AY26" s="69" t="s">
        <v>7</v>
      </c>
      <c r="AZ26" s="68" t="s">
        <v>7</v>
      </c>
      <c r="BA26" s="69" t="s">
        <v>7</v>
      </c>
      <c r="BB26" s="66">
        <f t="shared" si="41"/>
        <v>0</v>
      </c>
      <c r="BC26" s="71">
        <f t="shared" si="42"/>
        <v>42283</v>
      </c>
      <c r="BD26" s="68" t="s">
        <v>7</v>
      </c>
      <c r="BE26" s="69" t="s">
        <v>7</v>
      </c>
      <c r="BF26" s="68" t="s">
        <v>7</v>
      </c>
      <c r="BG26" s="69" t="s">
        <v>7</v>
      </c>
      <c r="BH26" s="68" t="s">
        <v>7</v>
      </c>
      <c r="BI26" s="69" t="s">
        <v>7</v>
      </c>
      <c r="BJ26" s="66">
        <f t="shared" si="43"/>
        <v>0</v>
      </c>
      <c r="BK26" s="95">
        <f t="shared" si="44"/>
        <v>42283</v>
      </c>
      <c r="BL26" s="68" t="s">
        <v>7</v>
      </c>
      <c r="BM26" s="69" t="s">
        <v>7</v>
      </c>
      <c r="BN26" s="68" t="s">
        <v>7</v>
      </c>
      <c r="BO26" s="69" t="s">
        <v>7</v>
      </c>
      <c r="BP26" s="68" t="s">
        <v>7</v>
      </c>
      <c r="BQ26" s="67" t="s">
        <v>7</v>
      </c>
      <c r="BR26" s="66">
        <f t="shared" si="45"/>
        <v>0</v>
      </c>
      <c r="BS26" s="65">
        <v>0</v>
      </c>
      <c r="BT26" s="64">
        <v>0</v>
      </c>
      <c r="BU26" s="63">
        <v>0</v>
      </c>
      <c r="BV26" s="62"/>
      <c r="BW26" s="61">
        <f t="shared" si="46"/>
        <v>42283</v>
      </c>
    </row>
    <row r="27" spans="1:75" s="60" customFormat="1" ht="20.100000000000001" customHeight="1">
      <c r="A27" s="94"/>
      <c r="B27" s="93"/>
      <c r="C27" s="92">
        <v>42284</v>
      </c>
      <c r="D27" s="91" t="s">
        <v>6</v>
      </c>
      <c r="E27" s="90"/>
      <c r="F27" s="89">
        <v>409.78</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42284</v>
      </c>
      <c r="X27" s="99"/>
      <c r="Y27" s="66"/>
      <c r="Z27" s="95">
        <f t="shared" si="36"/>
        <v>42284</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42284</v>
      </c>
      <c r="AT27" s="97" t="s">
        <v>7</v>
      </c>
      <c r="AU27" s="96" t="s">
        <v>7</v>
      </c>
      <c r="AV27" s="68" t="s">
        <v>7</v>
      </c>
      <c r="AW27" s="69" t="s">
        <v>7</v>
      </c>
      <c r="AX27" s="68" t="s">
        <v>7</v>
      </c>
      <c r="AY27" s="69" t="s">
        <v>7</v>
      </c>
      <c r="AZ27" s="68" t="s">
        <v>7</v>
      </c>
      <c r="BA27" s="69" t="s">
        <v>7</v>
      </c>
      <c r="BB27" s="66">
        <f t="shared" si="41"/>
        <v>0</v>
      </c>
      <c r="BC27" s="71">
        <f t="shared" si="42"/>
        <v>42284</v>
      </c>
      <c r="BD27" s="68" t="s">
        <v>7</v>
      </c>
      <c r="BE27" s="69" t="s">
        <v>7</v>
      </c>
      <c r="BF27" s="68" t="s">
        <v>7</v>
      </c>
      <c r="BG27" s="69" t="s">
        <v>7</v>
      </c>
      <c r="BH27" s="68" t="s">
        <v>7</v>
      </c>
      <c r="BI27" s="69" t="s">
        <v>7</v>
      </c>
      <c r="BJ27" s="66">
        <f t="shared" si="43"/>
        <v>0</v>
      </c>
      <c r="BK27" s="95">
        <f t="shared" si="44"/>
        <v>42284</v>
      </c>
      <c r="BL27" s="68" t="s">
        <v>7</v>
      </c>
      <c r="BM27" s="69" t="s">
        <v>7</v>
      </c>
      <c r="BN27" s="68" t="s">
        <v>7</v>
      </c>
      <c r="BO27" s="69" t="s">
        <v>7</v>
      </c>
      <c r="BP27" s="68" t="s">
        <v>7</v>
      </c>
      <c r="BQ27" s="67" t="s">
        <v>7</v>
      </c>
      <c r="BR27" s="66">
        <f t="shared" si="45"/>
        <v>0</v>
      </c>
      <c r="BS27" s="65">
        <v>0</v>
      </c>
      <c r="BT27" s="64">
        <v>0</v>
      </c>
      <c r="BU27" s="63">
        <v>0</v>
      </c>
      <c r="BV27" s="62"/>
      <c r="BW27" s="61">
        <f t="shared" si="46"/>
        <v>42284</v>
      </c>
    </row>
    <row r="28" spans="1:75" s="60" customFormat="1" ht="20.100000000000001" customHeight="1">
      <c r="A28" s="94"/>
      <c r="B28" s="93"/>
      <c r="C28" s="92">
        <v>42285</v>
      </c>
      <c r="D28" s="91" t="s">
        <v>6</v>
      </c>
      <c r="E28" s="90"/>
      <c r="F28" s="89">
        <v>587.91999999999996</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42285</v>
      </c>
      <c r="X28" s="99"/>
      <c r="Y28" s="66"/>
      <c r="Z28" s="95">
        <f t="shared" si="36"/>
        <v>42285</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42285</v>
      </c>
      <c r="AT28" s="97" t="s">
        <v>7</v>
      </c>
      <c r="AU28" s="96" t="s">
        <v>7</v>
      </c>
      <c r="AV28" s="68" t="s">
        <v>7</v>
      </c>
      <c r="AW28" s="69" t="s">
        <v>7</v>
      </c>
      <c r="AX28" s="68" t="s">
        <v>7</v>
      </c>
      <c r="AY28" s="69" t="s">
        <v>7</v>
      </c>
      <c r="AZ28" s="68" t="s">
        <v>7</v>
      </c>
      <c r="BA28" s="69" t="s">
        <v>7</v>
      </c>
      <c r="BB28" s="66">
        <f t="shared" si="41"/>
        <v>0</v>
      </c>
      <c r="BC28" s="71">
        <f t="shared" si="42"/>
        <v>42285</v>
      </c>
      <c r="BD28" s="68" t="s">
        <v>7</v>
      </c>
      <c r="BE28" s="69" t="s">
        <v>7</v>
      </c>
      <c r="BF28" s="68" t="s">
        <v>7</v>
      </c>
      <c r="BG28" s="69" t="s">
        <v>7</v>
      </c>
      <c r="BH28" s="68" t="s">
        <v>7</v>
      </c>
      <c r="BI28" s="69" t="s">
        <v>7</v>
      </c>
      <c r="BJ28" s="66">
        <f t="shared" si="43"/>
        <v>0</v>
      </c>
      <c r="BK28" s="95">
        <f t="shared" si="44"/>
        <v>42285</v>
      </c>
      <c r="BL28" s="68" t="s">
        <v>7</v>
      </c>
      <c r="BM28" s="69" t="s">
        <v>7</v>
      </c>
      <c r="BN28" s="68" t="s">
        <v>7</v>
      </c>
      <c r="BO28" s="69" t="s">
        <v>7</v>
      </c>
      <c r="BP28" s="68" t="s">
        <v>7</v>
      </c>
      <c r="BQ28" s="67" t="s">
        <v>7</v>
      </c>
      <c r="BR28" s="66">
        <f t="shared" si="45"/>
        <v>0</v>
      </c>
      <c r="BS28" s="65">
        <v>0</v>
      </c>
      <c r="BT28" s="64">
        <v>0</v>
      </c>
      <c r="BU28" s="63">
        <v>0</v>
      </c>
      <c r="BV28" s="62"/>
      <c r="BW28" s="61">
        <f t="shared" si="46"/>
        <v>42285</v>
      </c>
    </row>
    <row r="29" spans="1:75" s="60" customFormat="1" ht="20.100000000000001" customHeight="1">
      <c r="A29" s="94"/>
      <c r="B29" s="93"/>
      <c r="C29" s="92">
        <v>42286</v>
      </c>
      <c r="D29" s="91" t="s">
        <v>6</v>
      </c>
      <c r="E29" s="90"/>
      <c r="F29" s="89">
        <v>451.63</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42286</v>
      </c>
      <c r="X29" s="99"/>
      <c r="Y29" s="66"/>
      <c r="Z29" s="95">
        <f t="shared" si="36"/>
        <v>42286</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42286</v>
      </c>
      <c r="AT29" s="97" t="s">
        <v>7</v>
      </c>
      <c r="AU29" s="96" t="s">
        <v>7</v>
      </c>
      <c r="AV29" s="68" t="s">
        <v>7</v>
      </c>
      <c r="AW29" s="69" t="s">
        <v>7</v>
      </c>
      <c r="AX29" s="68" t="s">
        <v>7</v>
      </c>
      <c r="AY29" s="69" t="s">
        <v>7</v>
      </c>
      <c r="AZ29" s="68" t="s">
        <v>7</v>
      </c>
      <c r="BA29" s="69" t="s">
        <v>7</v>
      </c>
      <c r="BB29" s="66">
        <f t="shared" si="41"/>
        <v>0</v>
      </c>
      <c r="BC29" s="71">
        <f t="shared" si="42"/>
        <v>42286</v>
      </c>
      <c r="BD29" s="68" t="s">
        <v>7</v>
      </c>
      <c r="BE29" s="69" t="s">
        <v>7</v>
      </c>
      <c r="BF29" s="68" t="s">
        <v>7</v>
      </c>
      <c r="BG29" s="69" t="s">
        <v>7</v>
      </c>
      <c r="BH29" s="68" t="s">
        <v>7</v>
      </c>
      <c r="BI29" s="69" t="s">
        <v>7</v>
      </c>
      <c r="BJ29" s="66">
        <f t="shared" si="43"/>
        <v>0</v>
      </c>
      <c r="BK29" s="95">
        <f t="shared" si="44"/>
        <v>42286</v>
      </c>
      <c r="BL29" s="68" t="s">
        <v>7</v>
      </c>
      <c r="BM29" s="69" t="s">
        <v>7</v>
      </c>
      <c r="BN29" s="68" t="s">
        <v>7</v>
      </c>
      <c r="BO29" s="69" t="s">
        <v>7</v>
      </c>
      <c r="BP29" s="68" t="s">
        <v>7</v>
      </c>
      <c r="BQ29" s="67" t="s">
        <v>7</v>
      </c>
      <c r="BR29" s="66">
        <f t="shared" si="45"/>
        <v>0</v>
      </c>
      <c r="BS29" s="65">
        <v>0</v>
      </c>
      <c r="BT29" s="64">
        <v>0</v>
      </c>
      <c r="BU29" s="63">
        <v>0</v>
      </c>
      <c r="BV29" s="62"/>
      <c r="BW29" s="61">
        <f t="shared" si="46"/>
        <v>42286</v>
      </c>
    </row>
    <row r="30" spans="1:75" s="60" customFormat="1" ht="20.100000000000001" customHeight="1">
      <c r="A30" s="94"/>
      <c r="B30" s="93"/>
      <c r="C30" s="92">
        <v>42287</v>
      </c>
      <c r="D30" s="91" t="s">
        <v>6</v>
      </c>
      <c r="E30" s="90"/>
      <c r="F30" s="89">
        <v>558.66999999999996</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42287</v>
      </c>
      <c r="X30" s="99"/>
      <c r="Y30" s="66"/>
      <c r="Z30" s="95">
        <f t="shared" si="36"/>
        <v>42287</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42287</v>
      </c>
      <c r="AT30" s="97" t="s">
        <v>7</v>
      </c>
      <c r="AU30" s="96" t="s">
        <v>7</v>
      </c>
      <c r="AV30" s="68" t="s">
        <v>7</v>
      </c>
      <c r="AW30" s="69" t="s">
        <v>7</v>
      </c>
      <c r="AX30" s="68" t="s">
        <v>7</v>
      </c>
      <c r="AY30" s="69" t="s">
        <v>7</v>
      </c>
      <c r="AZ30" s="68" t="s">
        <v>7</v>
      </c>
      <c r="BA30" s="69" t="s">
        <v>7</v>
      </c>
      <c r="BB30" s="66">
        <f t="shared" si="41"/>
        <v>0</v>
      </c>
      <c r="BC30" s="71">
        <f t="shared" si="42"/>
        <v>42287</v>
      </c>
      <c r="BD30" s="68" t="s">
        <v>7</v>
      </c>
      <c r="BE30" s="69" t="s">
        <v>7</v>
      </c>
      <c r="BF30" s="68" t="s">
        <v>7</v>
      </c>
      <c r="BG30" s="69" t="s">
        <v>7</v>
      </c>
      <c r="BH30" s="68" t="s">
        <v>7</v>
      </c>
      <c r="BI30" s="69" t="s">
        <v>7</v>
      </c>
      <c r="BJ30" s="66">
        <f t="shared" si="43"/>
        <v>0</v>
      </c>
      <c r="BK30" s="95">
        <f t="shared" si="44"/>
        <v>42287</v>
      </c>
      <c r="BL30" s="68" t="s">
        <v>7</v>
      </c>
      <c r="BM30" s="69" t="s">
        <v>7</v>
      </c>
      <c r="BN30" s="68" t="s">
        <v>7</v>
      </c>
      <c r="BO30" s="69" t="s">
        <v>7</v>
      </c>
      <c r="BP30" s="68" t="s">
        <v>7</v>
      </c>
      <c r="BQ30" s="67" t="s">
        <v>7</v>
      </c>
      <c r="BR30" s="66">
        <f t="shared" si="45"/>
        <v>0</v>
      </c>
      <c r="BS30" s="65">
        <v>0</v>
      </c>
      <c r="BT30" s="64">
        <v>0</v>
      </c>
      <c r="BU30" s="63">
        <v>0</v>
      </c>
      <c r="BV30" s="62"/>
      <c r="BW30" s="61">
        <f t="shared" si="46"/>
        <v>42287</v>
      </c>
    </row>
    <row r="31" spans="1:75" s="60" customFormat="1" ht="20.100000000000001" customHeight="1" thickBot="1">
      <c r="A31" s="94"/>
      <c r="B31" s="93"/>
      <c r="C31" s="92">
        <v>42288</v>
      </c>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f t="shared" si="35"/>
        <v>42288</v>
      </c>
      <c r="X31" s="84"/>
      <c r="Y31" s="83"/>
      <c r="Z31" s="70">
        <f t="shared" si="36"/>
        <v>42288</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f t="shared" si="40"/>
        <v>42288</v>
      </c>
      <c r="AT31" s="73" t="s">
        <v>5</v>
      </c>
      <c r="AU31" s="72" t="s">
        <v>5</v>
      </c>
      <c r="AV31" s="68" t="s">
        <v>5</v>
      </c>
      <c r="AW31" s="69" t="s">
        <v>5</v>
      </c>
      <c r="AX31" s="68" t="s">
        <v>5</v>
      </c>
      <c r="AY31" s="69" t="s">
        <v>5</v>
      </c>
      <c r="AZ31" s="68" t="s">
        <v>5</v>
      </c>
      <c r="BA31" s="69" t="s">
        <v>5</v>
      </c>
      <c r="BB31" s="66">
        <f t="shared" si="41"/>
        <v>0</v>
      </c>
      <c r="BC31" s="71">
        <f t="shared" si="42"/>
        <v>42288</v>
      </c>
      <c r="BD31" s="68" t="s">
        <v>5</v>
      </c>
      <c r="BE31" s="69" t="s">
        <v>5</v>
      </c>
      <c r="BF31" s="68" t="s">
        <v>5</v>
      </c>
      <c r="BG31" s="69" t="s">
        <v>5</v>
      </c>
      <c r="BH31" s="68" t="s">
        <v>5</v>
      </c>
      <c r="BI31" s="69" t="s">
        <v>5</v>
      </c>
      <c r="BJ31" s="66">
        <f t="shared" si="43"/>
        <v>0</v>
      </c>
      <c r="BK31" s="70">
        <f t="shared" si="44"/>
        <v>42288</v>
      </c>
      <c r="BL31" s="68" t="s">
        <v>5</v>
      </c>
      <c r="BM31" s="69" t="s">
        <v>5</v>
      </c>
      <c r="BN31" s="68" t="s">
        <v>5</v>
      </c>
      <c r="BO31" s="69" t="s">
        <v>5</v>
      </c>
      <c r="BP31" s="68" t="s">
        <v>5</v>
      </c>
      <c r="BQ31" s="67" t="s">
        <v>5</v>
      </c>
      <c r="BR31" s="66">
        <f t="shared" si="45"/>
        <v>0</v>
      </c>
      <c r="BS31" s="65">
        <v>0</v>
      </c>
      <c r="BT31" s="64">
        <v>0</v>
      </c>
      <c r="BU31" s="63">
        <v>0</v>
      </c>
      <c r="BV31" s="62"/>
      <c r="BW31" s="61">
        <f t="shared" si="46"/>
        <v>42288</v>
      </c>
    </row>
    <row r="32" spans="1:75" s="47" customFormat="1" ht="20.100000000000001" customHeight="1" thickBot="1">
      <c r="A32" s="59"/>
      <c r="B32" s="57">
        <f>SUM(B25:B31)</f>
        <v>0</v>
      </c>
      <c r="C32" s="58" t="s">
        <v>4</v>
      </c>
      <c r="D32" s="58"/>
      <c r="E32" s="57">
        <f t="shared" ref="E32:S32" si="47">SUM(E25:E31)</f>
        <v>0</v>
      </c>
      <c r="F32" s="57">
        <f t="shared" si="47"/>
        <v>2709.1000000000004</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c r="A34" s="148"/>
      <c r="B34" s="30">
        <f>SUM(B12+B22+B32)</f>
        <v>0</v>
      </c>
      <c r="C34" s="31" t="s">
        <v>2</v>
      </c>
      <c r="D34" s="31"/>
      <c r="E34" s="30">
        <f t="shared" ref="E34:S34" si="51">SUM(E12+E22+E32)</f>
        <v>0</v>
      </c>
      <c r="F34" s="30">
        <f t="shared" si="51"/>
        <v>10019.57</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c r="A36" s="147"/>
      <c r="B36" s="183" t="s">
        <v>12</v>
      </c>
      <c r="C36" s="184"/>
      <c r="D36" s="184"/>
      <c r="E36" s="184"/>
      <c r="F36" s="184"/>
      <c r="G36" s="184"/>
      <c r="H36" s="184"/>
      <c r="I36" s="184"/>
      <c r="J36" s="184"/>
      <c r="K36" s="184"/>
      <c r="L36" s="184"/>
      <c r="M36" s="139"/>
      <c r="N36" s="139"/>
      <c r="O36" s="139"/>
      <c r="P36" s="140"/>
      <c r="Q36" s="140"/>
      <c r="R36" s="140"/>
      <c r="S36" s="140"/>
      <c r="T36" s="140"/>
      <c r="U36" s="140"/>
      <c r="V36" s="140"/>
      <c r="W36" s="140"/>
      <c r="X36" s="146"/>
      <c r="Y36" s="145"/>
      <c r="Z36" s="144"/>
      <c r="AA36" s="143"/>
      <c r="AB36" s="185" t="s">
        <v>11</v>
      </c>
      <c r="AC36" s="186"/>
      <c r="AD36" s="186"/>
      <c r="AE36" s="186"/>
      <c r="AF36" s="186"/>
      <c r="AG36" s="186"/>
      <c r="AH36" s="186"/>
      <c r="AI36" s="142"/>
      <c r="AJ36" s="185" t="s">
        <v>10</v>
      </c>
      <c r="AK36" s="186"/>
      <c r="AL36" s="186"/>
      <c r="AM36" s="186"/>
      <c r="AN36" s="186"/>
      <c r="AO36" s="186"/>
      <c r="AP36" s="186"/>
      <c r="AQ36" s="187"/>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c r="A44" s="94"/>
      <c r="B44" s="93"/>
      <c r="C44" s="92"/>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t="str">
        <f t="shared" si="57"/>
        <v xml:space="preserve"> </v>
      </c>
      <c r="X44" s="84"/>
      <c r="Y44" s="66"/>
      <c r="Z44" s="70" t="str">
        <f t="shared" si="58"/>
        <v xml:space="preserve"> </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t="str">
        <f t="shared" si="62"/>
        <v xml:space="preserve"> </v>
      </c>
      <c r="AT44" s="73" t="s">
        <v>5</v>
      </c>
      <c r="AU44" s="72" t="s">
        <v>5</v>
      </c>
      <c r="AV44" s="68" t="s">
        <v>5</v>
      </c>
      <c r="AW44" s="69" t="s">
        <v>5</v>
      </c>
      <c r="AX44" s="68" t="s">
        <v>5</v>
      </c>
      <c r="AY44" s="69" t="s">
        <v>5</v>
      </c>
      <c r="AZ44" s="68" t="s">
        <v>5</v>
      </c>
      <c r="BA44" s="69" t="s">
        <v>5</v>
      </c>
      <c r="BB44" s="66">
        <f t="shared" si="63"/>
        <v>0</v>
      </c>
      <c r="BC44" s="71" t="str">
        <f t="shared" si="64"/>
        <v xml:space="preserve"> </v>
      </c>
      <c r="BD44" s="68" t="s">
        <v>5</v>
      </c>
      <c r="BE44" s="69" t="s">
        <v>5</v>
      </c>
      <c r="BF44" s="68" t="s">
        <v>5</v>
      </c>
      <c r="BG44" s="69" t="s">
        <v>5</v>
      </c>
      <c r="BH44" s="68" t="s">
        <v>5</v>
      </c>
      <c r="BI44" s="69" t="s">
        <v>5</v>
      </c>
      <c r="BJ44" s="66">
        <f t="shared" si="65"/>
        <v>0</v>
      </c>
      <c r="BK44" s="70" t="str">
        <f t="shared" si="66"/>
        <v xml:space="preserve"> </v>
      </c>
      <c r="BL44" s="68" t="s">
        <v>5</v>
      </c>
      <c r="BM44" s="69" t="s">
        <v>5</v>
      </c>
      <c r="BN44" s="68" t="s">
        <v>5</v>
      </c>
      <c r="BO44" s="69" t="s">
        <v>5</v>
      </c>
      <c r="BP44" s="68" t="s">
        <v>5</v>
      </c>
      <c r="BQ44" s="67" t="s">
        <v>5</v>
      </c>
      <c r="BR44" s="66">
        <f t="shared" si="67"/>
        <v>0</v>
      </c>
      <c r="BS44" s="65">
        <v>0</v>
      </c>
      <c r="BT44" s="64">
        <v>0</v>
      </c>
      <c r="BU44" s="63">
        <v>0</v>
      </c>
      <c r="BV44" s="62"/>
      <c r="BW44" s="61" t="str">
        <f t="shared" si="68"/>
        <v xml:space="preserve"> </v>
      </c>
    </row>
    <row r="45" spans="1:75" s="47" customFormat="1" ht="20.100000000000001" customHeight="1" thickBot="1">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c r="A54" s="94"/>
      <c r="B54" s="93"/>
      <c r="C54" s="92"/>
      <c r="D54" s="91" t="s">
        <v>8</v>
      </c>
      <c r="E54" s="90"/>
      <c r="F54" s="89" t="s">
        <v>5</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t="str">
        <f t="shared" si="74"/>
        <v xml:space="preserve"> </v>
      </c>
      <c r="X54" s="84"/>
      <c r="Y54" s="66"/>
      <c r="Z54" s="71" t="str">
        <f t="shared" si="75"/>
        <v xml:space="preserve"> </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t="str">
        <f t="shared" si="79"/>
        <v xml:space="preserve"> </v>
      </c>
      <c r="AT54" s="73" t="s">
        <v>5</v>
      </c>
      <c r="AU54" s="72" t="s">
        <v>5</v>
      </c>
      <c r="AV54" s="68" t="s">
        <v>5</v>
      </c>
      <c r="AW54" s="69" t="s">
        <v>5</v>
      </c>
      <c r="AX54" s="68" t="s">
        <v>5</v>
      </c>
      <c r="AY54" s="69" t="s">
        <v>5</v>
      </c>
      <c r="AZ54" s="68" t="s">
        <v>5</v>
      </c>
      <c r="BA54" s="69" t="s">
        <v>5</v>
      </c>
      <c r="BB54" s="66">
        <f t="shared" si="80"/>
        <v>0</v>
      </c>
      <c r="BC54" s="132" t="str">
        <f t="shared" si="81"/>
        <v xml:space="preserve"> </v>
      </c>
      <c r="BD54" s="68" t="s">
        <v>5</v>
      </c>
      <c r="BE54" s="69" t="s">
        <v>5</v>
      </c>
      <c r="BF54" s="68" t="s">
        <v>5</v>
      </c>
      <c r="BG54" s="69" t="s">
        <v>5</v>
      </c>
      <c r="BH54" s="68" t="s">
        <v>5</v>
      </c>
      <c r="BI54" s="69" t="s">
        <v>5</v>
      </c>
      <c r="BJ54" s="66">
        <f t="shared" si="82"/>
        <v>0</v>
      </c>
      <c r="BK54" s="70" t="str">
        <f t="shared" si="83"/>
        <v xml:space="preserve"> </v>
      </c>
      <c r="BL54" s="68" t="s">
        <v>5</v>
      </c>
      <c r="BM54" s="69" t="s">
        <v>5</v>
      </c>
      <c r="BN54" s="68" t="s">
        <v>5</v>
      </c>
      <c r="BO54" s="69" t="s">
        <v>5</v>
      </c>
      <c r="BP54" s="68" t="s">
        <v>5</v>
      </c>
      <c r="BQ54" s="67" t="s">
        <v>5</v>
      </c>
      <c r="BR54" s="66">
        <f t="shared" si="84"/>
        <v>0</v>
      </c>
      <c r="BS54" s="65">
        <v>0</v>
      </c>
      <c r="BT54" s="64">
        <v>0</v>
      </c>
      <c r="BU54" s="63">
        <v>0</v>
      </c>
      <c r="BV54" s="131"/>
      <c r="BW54" s="61" t="str">
        <f t="shared" si="85"/>
        <v xml:space="preserve"> </v>
      </c>
    </row>
    <row r="55" spans="1:75" s="47" customFormat="1" ht="20.100000000000001" customHeight="1" thickBot="1">
      <c r="A55" s="59"/>
      <c r="B55" s="57">
        <f>SUM(B48:B54)</f>
        <v>0</v>
      </c>
      <c r="C55" s="58" t="s">
        <v>4</v>
      </c>
      <c r="D55" s="58"/>
      <c r="E55" s="57">
        <f t="shared" ref="E55:S55" si="86">SUM(E48:E54)</f>
        <v>0</v>
      </c>
      <c r="F55" s="57">
        <f t="shared" si="86"/>
        <v>0</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c r="A64" s="94"/>
      <c r="B64" s="93"/>
      <c r="C64" s="92"/>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t="str">
        <f t="shared" si="91"/>
        <v xml:space="preserve"> </v>
      </c>
      <c r="X64" s="84"/>
      <c r="Y64" s="83"/>
      <c r="Z64" s="70" t="str">
        <f t="shared" si="92"/>
        <v xml:space="preserve"> </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t="str">
        <f t="shared" si="96"/>
        <v xml:space="preserve"> </v>
      </c>
      <c r="AT64" s="73" t="s">
        <v>5</v>
      </c>
      <c r="AU64" s="72" t="s">
        <v>5</v>
      </c>
      <c r="AV64" s="68" t="s">
        <v>5</v>
      </c>
      <c r="AW64" s="69" t="s">
        <v>5</v>
      </c>
      <c r="AX64" s="68" t="s">
        <v>5</v>
      </c>
      <c r="AY64" s="69" t="s">
        <v>5</v>
      </c>
      <c r="AZ64" s="68" t="s">
        <v>5</v>
      </c>
      <c r="BA64" s="69" t="s">
        <v>5</v>
      </c>
      <c r="BB64" s="66">
        <f t="shared" si="97"/>
        <v>0</v>
      </c>
      <c r="BC64" s="71" t="str">
        <f t="shared" si="98"/>
        <v xml:space="preserve"> </v>
      </c>
      <c r="BD64" s="68" t="s">
        <v>5</v>
      </c>
      <c r="BE64" s="69" t="s">
        <v>5</v>
      </c>
      <c r="BF64" s="68" t="s">
        <v>5</v>
      </c>
      <c r="BG64" s="69" t="s">
        <v>5</v>
      </c>
      <c r="BH64" s="68" t="s">
        <v>5</v>
      </c>
      <c r="BI64" s="69" t="s">
        <v>5</v>
      </c>
      <c r="BJ64" s="66">
        <f t="shared" si="99"/>
        <v>0</v>
      </c>
      <c r="BK64" s="70" t="str">
        <f t="shared" si="100"/>
        <v xml:space="preserve"> </v>
      </c>
      <c r="BL64" s="68" t="s">
        <v>5</v>
      </c>
      <c r="BM64" s="69" t="s">
        <v>5</v>
      </c>
      <c r="BN64" s="68" t="s">
        <v>5</v>
      </c>
      <c r="BO64" s="69" t="s">
        <v>5</v>
      </c>
      <c r="BP64" s="68" t="s">
        <v>5</v>
      </c>
      <c r="BQ64" s="67" t="s">
        <v>5</v>
      </c>
      <c r="BR64" s="66">
        <f t="shared" si="101"/>
        <v>0</v>
      </c>
      <c r="BS64" s="65">
        <v>0</v>
      </c>
      <c r="BT64" s="64">
        <v>0</v>
      </c>
      <c r="BU64" s="63">
        <v>0</v>
      </c>
      <c r="BV64" s="62"/>
      <c r="BW64" s="61" t="str">
        <f t="shared" si="102"/>
        <v xml:space="preserve"> </v>
      </c>
    </row>
    <row r="65" spans="1:75" s="47" customFormat="1" ht="20.100000000000001" customHeight="1" thickBot="1">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c r="A67" s="12"/>
      <c r="B67" s="30">
        <f>SUM(B45+B55+B65)</f>
        <v>0</v>
      </c>
      <c r="C67" s="31" t="s">
        <v>2</v>
      </c>
      <c r="D67" s="31"/>
      <c r="E67" s="30">
        <f t="shared" ref="E67:S67" si="107">SUM(E45+E55+E65)</f>
        <v>0</v>
      </c>
      <c r="F67" s="30">
        <f t="shared" si="107"/>
        <v>0</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c r="A69" s="12"/>
      <c r="B69" s="3">
        <f>SUM(B34+B67)</f>
        <v>0</v>
      </c>
      <c r="C69" s="4" t="s">
        <v>0</v>
      </c>
      <c r="D69" s="4"/>
      <c r="E69" s="3">
        <f t="shared" ref="E69:S69" si="112">SUM(E34+E67)</f>
        <v>0</v>
      </c>
      <c r="F69" s="3">
        <f t="shared" si="112"/>
        <v>10019.57</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J3:BJ4"/>
    <mergeCell ref="BK3:BK4"/>
    <mergeCell ref="BL3:BL4"/>
    <mergeCell ref="BM3:BM4"/>
    <mergeCell ref="BN3:BN4"/>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s>
  <conditionalFormatting sqref="BV48:BV54">
    <cfRule type="cellIs" dxfId="216" priority="49" stopIfTrue="1" operator="equal">
      <formula>0</formula>
    </cfRule>
    <cfRule type="cellIs" dxfId="215" priority="50" stopIfTrue="1" operator="lessThan">
      <formula>0</formula>
    </cfRule>
    <cfRule type="cellIs" dxfId="214" priority="51" stopIfTrue="1" operator="greaterThan">
      <formula>0</formula>
    </cfRule>
  </conditionalFormatting>
  <conditionalFormatting sqref="B48:B54">
    <cfRule type="cellIs" dxfId="213" priority="52" stopIfTrue="1" operator="equal">
      <formula>0</formula>
    </cfRule>
    <cfRule type="cellIs" dxfId="212" priority="53" stopIfTrue="1" operator="lessThan">
      <formula>0</formula>
    </cfRule>
    <cfRule type="cellIs" dxfId="211" priority="54" stopIfTrue="1" operator="greaterThan">
      <formula>0</formula>
    </cfRule>
  </conditionalFormatting>
  <conditionalFormatting sqref="G48:H54">
    <cfRule type="cellIs" dxfId="210" priority="46" operator="lessThan">
      <formula>0</formula>
    </cfRule>
    <cfRule type="cellIs" dxfId="209" priority="47" operator="equal">
      <formula>0</formula>
    </cfRule>
    <cfRule type="cellIs" dxfId="208" priority="48" operator="greaterThan">
      <formula>0</formula>
    </cfRule>
  </conditionalFormatting>
  <conditionalFormatting sqref="G25:H31">
    <cfRule type="cellIs" dxfId="207" priority="37" operator="lessThan">
      <formula>0</formula>
    </cfRule>
    <cfRule type="cellIs" dxfId="206" priority="38" operator="equal">
      <formula>0</formula>
    </cfRule>
    <cfRule type="cellIs" dxfId="205" priority="39" operator="greaterThan">
      <formula>0</formula>
    </cfRule>
  </conditionalFormatting>
  <conditionalFormatting sqref="BV25:BV31">
    <cfRule type="cellIs" dxfId="204" priority="40" stopIfTrue="1" operator="equal">
      <formula>0</formula>
    </cfRule>
    <cfRule type="cellIs" dxfId="203" priority="41" stopIfTrue="1" operator="lessThan">
      <formula>0</formula>
    </cfRule>
    <cfRule type="cellIs" dxfId="202" priority="42" stopIfTrue="1" operator="greaterThan">
      <formula>0</formula>
    </cfRule>
  </conditionalFormatting>
  <conditionalFormatting sqref="B25:B31">
    <cfRule type="cellIs" dxfId="201" priority="43" stopIfTrue="1" operator="equal">
      <formula>0</formula>
    </cfRule>
    <cfRule type="cellIs" dxfId="200" priority="44" stopIfTrue="1" operator="lessThan">
      <formula>0</formula>
    </cfRule>
    <cfRule type="cellIs" dxfId="199" priority="45" stopIfTrue="1" operator="greaterThan">
      <formula>0</formula>
    </cfRule>
  </conditionalFormatting>
  <conditionalFormatting sqref="B15:B21">
    <cfRule type="cellIs" dxfId="198" priority="34" stopIfTrue="1" operator="equal">
      <formula>0</formula>
    </cfRule>
    <cfRule type="cellIs" dxfId="197" priority="35" stopIfTrue="1" operator="lessThan">
      <formula>0</formula>
    </cfRule>
    <cfRule type="cellIs" dxfId="196" priority="36" stopIfTrue="1" operator="greaterThan">
      <formula>0</formula>
    </cfRule>
  </conditionalFormatting>
  <conditionalFormatting sqref="BV15:BV21">
    <cfRule type="cellIs" dxfId="195" priority="31" stopIfTrue="1" operator="equal">
      <formula>0</formula>
    </cfRule>
    <cfRule type="cellIs" dxfId="194" priority="32" stopIfTrue="1" operator="lessThan">
      <formula>0</formula>
    </cfRule>
    <cfRule type="cellIs" dxfId="193" priority="33" stopIfTrue="1" operator="greaterThan">
      <formula>0</formula>
    </cfRule>
  </conditionalFormatting>
  <conditionalFormatting sqref="G15:H21">
    <cfRule type="cellIs" dxfId="192" priority="28" operator="lessThan">
      <formula>0</formula>
    </cfRule>
    <cfRule type="cellIs" dxfId="191" priority="29" operator="equal">
      <formula>0</formula>
    </cfRule>
    <cfRule type="cellIs" dxfId="190" priority="30" operator="greaterThan">
      <formula>0</formula>
    </cfRule>
  </conditionalFormatting>
  <conditionalFormatting sqref="B38:B44">
    <cfRule type="cellIs" dxfId="189" priority="16" stopIfTrue="1" operator="equal">
      <formula>0</formula>
    </cfRule>
    <cfRule type="cellIs" dxfId="188" priority="17" stopIfTrue="1" operator="lessThan">
      <formula>0</formula>
    </cfRule>
    <cfRule type="cellIs" dxfId="187" priority="18" stopIfTrue="1" operator="greaterThan">
      <formula>0</formula>
    </cfRule>
  </conditionalFormatting>
  <conditionalFormatting sqref="BV38:BV44">
    <cfRule type="cellIs" dxfId="186" priority="13" stopIfTrue="1" operator="equal">
      <formula>0</formula>
    </cfRule>
    <cfRule type="cellIs" dxfId="185" priority="14" stopIfTrue="1" operator="lessThan">
      <formula>0</formula>
    </cfRule>
    <cfRule type="cellIs" dxfId="184" priority="15" stopIfTrue="1" operator="greaterThan">
      <formula>0</formula>
    </cfRule>
  </conditionalFormatting>
  <conditionalFormatting sqref="G38:H44">
    <cfRule type="cellIs" dxfId="183" priority="10" operator="lessThan">
      <formula>0</formula>
    </cfRule>
    <cfRule type="cellIs" dxfId="182" priority="11" operator="equal">
      <formula>0</formula>
    </cfRule>
    <cfRule type="cellIs" dxfId="181" priority="12" operator="greaterThan">
      <formula>0</formula>
    </cfRule>
  </conditionalFormatting>
  <conditionalFormatting sqref="G58:H64">
    <cfRule type="cellIs" dxfId="180" priority="1" operator="lessThan">
      <formula>0</formula>
    </cfRule>
    <cfRule type="cellIs" dxfId="179" priority="2" operator="equal">
      <formula>0</formula>
    </cfRule>
    <cfRule type="cellIs" dxfId="178" priority="3" operator="greaterThan">
      <formula>0</formula>
    </cfRule>
  </conditionalFormatting>
  <conditionalFormatting sqref="B5:B11">
    <cfRule type="cellIs" dxfId="177" priority="25" stopIfTrue="1" operator="equal">
      <formula>0</formula>
    </cfRule>
    <cfRule type="cellIs" dxfId="176" priority="26" stopIfTrue="1" operator="lessThan">
      <formula>0</formula>
    </cfRule>
    <cfRule type="cellIs" dxfId="175" priority="27" stopIfTrue="1" operator="greaterThan">
      <formula>0</formula>
    </cfRule>
  </conditionalFormatting>
  <conditionalFormatting sqref="BV5:BV11">
    <cfRule type="cellIs" dxfId="174" priority="22" stopIfTrue="1" operator="equal">
      <formula>0</formula>
    </cfRule>
    <cfRule type="cellIs" dxfId="173" priority="23" stopIfTrue="1" operator="lessThan">
      <formula>0</formula>
    </cfRule>
    <cfRule type="cellIs" dxfId="172" priority="24" stopIfTrue="1" operator="greaterThan">
      <formula>0</formula>
    </cfRule>
  </conditionalFormatting>
  <conditionalFormatting sqref="G5:H11">
    <cfRule type="cellIs" dxfId="171" priority="19" operator="lessThan">
      <formula>0</formula>
    </cfRule>
    <cfRule type="cellIs" dxfId="170" priority="20" operator="equal">
      <formula>0</formula>
    </cfRule>
    <cfRule type="cellIs" dxfId="169" priority="21" operator="greaterThan">
      <formula>0</formula>
    </cfRule>
  </conditionalFormatting>
  <conditionalFormatting sqref="BV58:BV64">
    <cfRule type="cellIs" dxfId="168" priority="4" stopIfTrue="1" operator="equal">
      <formula>0</formula>
    </cfRule>
    <cfRule type="cellIs" dxfId="167" priority="5" stopIfTrue="1" operator="lessThan">
      <formula>0</formula>
    </cfRule>
    <cfRule type="cellIs" dxfId="166" priority="6" stopIfTrue="1" operator="greaterThan">
      <formula>0</formula>
    </cfRule>
  </conditionalFormatting>
  <conditionalFormatting sqref="B58:B64">
    <cfRule type="cellIs" dxfId="165" priority="7" stopIfTrue="1" operator="equal">
      <formula>0</formula>
    </cfRule>
    <cfRule type="cellIs" dxfId="164" priority="8" stopIfTrue="1" operator="lessThan">
      <formula>0</formula>
    </cfRule>
    <cfRule type="cellIs" dxfId="163" priority="9" stopIfTrue="1" operator="greater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BW69"/>
  <sheetViews>
    <sheetView workbookViewId="0">
      <pane xSplit="4" ySplit="4" topLeftCell="E5" activePane="bottomRight" state="frozen"/>
      <selection activeCell="Z42" sqref="Z42"/>
      <selection pane="topRight" activeCell="Z42" sqref="Z42"/>
      <selection pane="bottomLeft" activeCell="Z42" sqref="Z42"/>
      <selection pane="bottomRight" activeCell="C21" sqref="C21"/>
    </sheetView>
  </sheetViews>
  <sheetFormatPr baseColWidth="10" defaultRowHeight="15"/>
  <cols>
    <col min="3" max="3" width="14.140625" customWidth="1"/>
  </cols>
  <sheetData>
    <row r="1" spans="1:75" s="154" customFormat="1" ht="24.95" customHeight="1" thickBot="1">
      <c r="A1" s="147"/>
      <c r="B1" s="138"/>
      <c r="C1" s="161"/>
      <c r="D1" s="168" t="s">
        <v>83</v>
      </c>
      <c r="E1" s="167"/>
      <c r="F1" s="166" t="s">
        <v>82</v>
      </c>
      <c r="G1" s="166"/>
      <c r="H1" s="166"/>
      <c r="I1" s="227" t="s">
        <v>81</v>
      </c>
      <c r="J1" s="228"/>
      <c r="K1" s="229"/>
      <c r="L1" s="165" t="s">
        <v>85</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c r="A2" s="147"/>
      <c r="B2" s="183" t="s">
        <v>79</v>
      </c>
      <c r="C2" s="184"/>
      <c r="D2" s="184"/>
      <c r="E2" s="184"/>
      <c r="F2" s="184"/>
      <c r="G2" s="184"/>
      <c r="H2" s="184"/>
      <c r="I2" s="184"/>
      <c r="J2" s="184"/>
      <c r="K2" s="184"/>
      <c r="L2" s="184"/>
      <c r="M2" s="139"/>
      <c r="N2" s="139"/>
      <c r="O2" s="139"/>
      <c r="P2" s="140"/>
      <c r="Q2" s="140"/>
      <c r="R2" s="140"/>
      <c r="S2" s="140"/>
      <c r="T2" s="140"/>
      <c r="U2" s="140"/>
      <c r="V2" s="140"/>
      <c r="W2" s="140"/>
      <c r="X2" s="146"/>
      <c r="Y2" s="145"/>
      <c r="Z2" s="144"/>
      <c r="AA2" s="153"/>
      <c r="AB2" s="185" t="s">
        <v>11</v>
      </c>
      <c r="AC2" s="186"/>
      <c r="AD2" s="186"/>
      <c r="AE2" s="186"/>
      <c r="AF2" s="186"/>
      <c r="AG2" s="186"/>
      <c r="AH2" s="186"/>
      <c r="AI2" s="142"/>
      <c r="AJ2" s="185" t="s">
        <v>10</v>
      </c>
      <c r="AK2" s="186"/>
      <c r="AL2" s="186"/>
      <c r="AM2" s="186"/>
      <c r="AN2" s="186"/>
      <c r="AO2" s="186"/>
      <c r="AP2" s="186"/>
      <c r="AQ2" s="187"/>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c r="A3" s="230"/>
      <c r="B3" s="179" t="s">
        <v>14</v>
      </c>
      <c r="C3" s="181" t="s">
        <v>13</v>
      </c>
      <c r="D3" s="232" t="s">
        <v>78</v>
      </c>
      <c r="E3" s="234" t="s">
        <v>77</v>
      </c>
      <c r="F3" s="236" t="s">
        <v>76</v>
      </c>
      <c r="G3" s="220" t="s">
        <v>75</v>
      </c>
      <c r="H3" s="220" t="s">
        <v>74</v>
      </c>
      <c r="I3" s="220" t="s">
        <v>73</v>
      </c>
      <c r="J3" s="238" t="s">
        <v>72</v>
      </c>
      <c r="K3" s="238" t="s">
        <v>71</v>
      </c>
      <c r="L3" s="220" t="s">
        <v>70</v>
      </c>
      <c r="M3" s="220" t="s">
        <v>69</v>
      </c>
      <c r="N3" s="220" t="s">
        <v>68</v>
      </c>
      <c r="O3" s="220" t="s">
        <v>67</v>
      </c>
      <c r="P3" s="220" t="s">
        <v>66</v>
      </c>
      <c r="Q3" s="220" t="s">
        <v>65</v>
      </c>
      <c r="R3" s="220" t="s">
        <v>64</v>
      </c>
      <c r="S3" s="220" t="s">
        <v>63</v>
      </c>
      <c r="T3" s="221" t="s">
        <v>62</v>
      </c>
      <c r="U3" s="220" t="s">
        <v>61</v>
      </c>
      <c r="V3" s="224" t="s">
        <v>60</v>
      </c>
      <c r="W3" s="181" t="s">
        <v>13</v>
      </c>
      <c r="X3" s="207" t="s">
        <v>42</v>
      </c>
      <c r="Y3" s="207" t="s">
        <v>59</v>
      </c>
      <c r="Z3" s="181" t="s">
        <v>13</v>
      </c>
      <c r="AA3" s="218" t="s">
        <v>58</v>
      </c>
      <c r="AB3" s="212" t="s">
        <v>57</v>
      </c>
      <c r="AC3" s="212" t="s">
        <v>56</v>
      </c>
      <c r="AD3" s="212" t="s">
        <v>55</v>
      </c>
      <c r="AE3" s="212" t="s">
        <v>54</v>
      </c>
      <c r="AF3" s="212" t="s">
        <v>53</v>
      </c>
      <c r="AG3" s="214" t="s">
        <v>52</v>
      </c>
      <c r="AH3" s="207" t="s">
        <v>51</v>
      </c>
      <c r="AI3" s="216" t="s">
        <v>50</v>
      </c>
      <c r="AJ3" s="210" t="s">
        <v>49</v>
      </c>
      <c r="AK3" s="210" t="s">
        <v>48</v>
      </c>
      <c r="AL3" s="210" t="s">
        <v>47</v>
      </c>
      <c r="AM3" s="210" t="s">
        <v>46</v>
      </c>
      <c r="AN3" s="210" t="s">
        <v>45</v>
      </c>
      <c r="AO3" s="210" t="s">
        <v>44</v>
      </c>
      <c r="AP3" s="205" t="s">
        <v>43</v>
      </c>
      <c r="AQ3" s="207" t="s">
        <v>42</v>
      </c>
      <c r="AR3" s="207" t="s">
        <v>41</v>
      </c>
      <c r="AS3" s="181" t="s">
        <v>13</v>
      </c>
      <c r="AT3" s="199" t="s">
        <v>40</v>
      </c>
      <c r="AU3" s="201" t="s">
        <v>39</v>
      </c>
      <c r="AV3" s="203" t="s">
        <v>38</v>
      </c>
      <c r="AW3" s="195" t="s">
        <v>37</v>
      </c>
      <c r="AX3" s="203" t="s">
        <v>36</v>
      </c>
      <c r="AY3" s="195" t="s">
        <v>35</v>
      </c>
      <c r="AZ3" s="203" t="s">
        <v>34</v>
      </c>
      <c r="BA3" s="195" t="s">
        <v>33</v>
      </c>
      <c r="BB3" s="197" t="s">
        <v>32</v>
      </c>
      <c r="BC3" s="181" t="s">
        <v>13</v>
      </c>
      <c r="BD3" s="190" t="s">
        <v>31</v>
      </c>
      <c r="BE3" s="192" t="s">
        <v>30</v>
      </c>
      <c r="BF3" s="190" t="s">
        <v>29</v>
      </c>
      <c r="BG3" s="192" t="s">
        <v>28</v>
      </c>
      <c r="BH3" s="190" t="s">
        <v>27</v>
      </c>
      <c r="BI3" s="192" t="s">
        <v>26</v>
      </c>
      <c r="BJ3" s="192" t="s">
        <v>25</v>
      </c>
      <c r="BK3" s="181" t="s">
        <v>13</v>
      </c>
      <c r="BL3" s="188" t="s">
        <v>24</v>
      </c>
      <c r="BM3" s="188" t="s">
        <v>23</v>
      </c>
      <c r="BN3" s="188" t="s">
        <v>22</v>
      </c>
      <c r="BO3" s="188" t="s">
        <v>21</v>
      </c>
      <c r="BP3" s="188" t="s">
        <v>20</v>
      </c>
      <c r="BQ3" s="188" t="s">
        <v>19</v>
      </c>
      <c r="BR3" s="188" t="s">
        <v>18</v>
      </c>
      <c r="BS3" s="177" t="s">
        <v>17</v>
      </c>
      <c r="BT3" s="177" t="s">
        <v>16</v>
      </c>
      <c r="BU3" s="177" t="s">
        <v>15</v>
      </c>
      <c r="BV3" s="179" t="s">
        <v>14</v>
      </c>
      <c r="BW3" s="181" t="s">
        <v>13</v>
      </c>
    </row>
    <row r="4" spans="1:75" s="151" customFormat="1" ht="63.75" customHeight="1" thickBot="1">
      <c r="A4" s="231"/>
      <c r="B4" s="180"/>
      <c r="C4" s="226"/>
      <c r="D4" s="233"/>
      <c r="E4" s="235"/>
      <c r="F4" s="237"/>
      <c r="G4" s="194"/>
      <c r="H4" s="194"/>
      <c r="I4" s="194"/>
      <c r="J4" s="239"/>
      <c r="K4" s="239"/>
      <c r="L4" s="194"/>
      <c r="M4" s="194"/>
      <c r="N4" s="194"/>
      <c r="O4" s="194"/>
      <c r="P4" s="194"/>
      <c r="Q4" s="194"/>
      <c r="R4" s="194"/>
      <c r="S4" s="194"/>
      <c r="T4" s="222"/>
      <c r="U4" s="223"/>
      <c r="V4" s="225"/>
      <c r="W4" s="226"/>
      <c r="X4" s="209"/>
      <c r="Y4" s="209"/>
      <c r="Z4" s="182"/>
      <c r="AA4" s="219"/>
      <c r="AB4" s="213"/>
      <c r="AC4" s="213"/>
      <c r="AD4" s="213"/>
      <c r="AE4" s="213"/>
      <c r="AF4" s="213"/>
      <c r="AG4" s="215"/>
      <c r="AH4" s="208"/>
      <c r="AI4" s="217"/>
      <c r="AJ4" s="211"/>
      <c r="AK4" s="211"/>
      <c r="AL4" s="211"/>
      <c r="AM4" s="211"/>
      <c r="AN4" s="211"/>
      <c r="AO4" s="211"/>
      <c r="AP4" s="206"/>
      <c r="AQ4" s="208"/>
      <c r="AR4" s="209"/>
      <c r="AS4" s="182"/>
      <c r="AT4" s="200"/>
      <c r="AU4" s="202"/>
      <c r="AV4" s="204"/>
      <c r="AW4" s="196"/>
      <c r="AX4" s="204"/>
      <c r="AY4" s="196"/>
      <c r="AZ4" s="204"/>
      <c r="BA4" s="196"/>
      <c r="BB4" s="198"/>
      <c r="BC4" s="182"/>
      <c r="BD4" s="191"/>
      <c r="BE4" s="193"/>
      <c r="BF4" s="191"/>
      <c r="BG4" s="193"/>
      <c r="BH4" s="191"/>
      <c r="BI4" s="193"/>
      <c r="BJ4" s="194"/>
      <c r="BK4" s="182"/>
      <c r="BL4" s="189"/>
      <c r="BM4" s="189"/>
      <c r="BN4" s="189"/>
      <c r="BO4" s="189"/>
      <c r="BP4" s="189"/>
      <c r="BQ4" s="189"/>
      <c r="BR4" s="189"/>
      <c r="BS4" s="178"/>
      <c r="BT4" s="178"/>
      <c r="BU4" s="178"/>
      <c r="BV4" s="180"/>
      <c r="BW4" s="182"/>
    </row>
    <row r="5" spans="1:75" s="105" customFormat="1" ht="19.5" customHeight="1" thickTop="1">
      <c r="A5" s="94"/>
      <c r="B5" s="93"/>
      <c r="C5" s="92">
        <v>42289</v>
      </c>
      <c r="D5" s="91" t="s">
        <v>9</v>
      </c>
      <c r="E5" s="90"/>
      <c r="F5" s="89">
        <v>586.23</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42289</v>
      </c>
      <c r="X5" s="112"/>
      <c r="Y5" s="111"/>
      <c r="Z5" s="106">
        <f t="shared" ref="Z5:Z11" si="2">IF(C5=0," ",C5)</f>
        <v>42289</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42289</v>
      </c>
      <c r="AT5" s="109" t="s">
        <v>7</v>
      </c>
      <c r="AU5" s="108" t="s">
        <v>7</v>
      </c>
      <c r="AV5" s="68" t="s">
        <v>7</v>
      </c>
      <c r="AW5" s="69" t="s">
        <v>7</v>
      </c>
      <c r="AX5" s="68" t="s">
        <v>7</v>
      </c>
      <c r="AY5" s="69" t="s">
        <v>7</v>
      </c>
      <c r="AZ5" s="68" t="s">
        <v>7</v>
      </c>
      <c r="BA5" s="69" t="s">
        <v>7</v>
      </c>
      <c r="BB5" s="66">
        <f t="shared" ref="BB5:BB11" si="7">IF(C5=0,0,SUM(AW5,AY5,BA5))</f>
        <v>0</v>
      </c>
      <c r="BC5" s="107">
        <f t="shared" ref="BC5:BC11" si="8">IF(C5=0," ",C5)</f>
        <v>42289</v>
      </c>
      <c r="BD5" s="68" t="s">
        <v>7</v>
      </c>
      <c r="BE5" s="69" t="s">
        <v>7</v>
      </c>
      <c r="BF5" s="68" t="s">
        <v>7</v>
      </c>
      <c r="BG5" s="69" t="s">
        <v>7</v>
      </c>
      <c r="BH5" s="68" t="s">
        <v>7</v>
      </c>
      <c r="BI5" s="69" t="s">
        <v>7</v>
      </c>
      <c r="BJ5" s="66">
        <f t="shared" ref="BJ5:BJ11" si="9">IF(C5=0,0,SUM(BE5,BG5,BI5))</f>
        <v>0</v>
      </c>
      <c r="BK5" s="106">
        <f t="shared" ref="BK5:BK11" si="10">IF(C5=0," ",C5)</f>
        <v>42289</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42289</v>
      </c>
    </row>
    <row r="6" spans="1:75" s="102" customFormat="1" ht="20.100000000000001" customHeight="1">
      <c r="A6" s="94"/>
      <c r="B6" s="93"/>
      <c r="C6" s="92">
        <v>42290</v>
      </c>
      <c r="D6" s="91" t="s">
        <v>9</v>
      </c>
      <c r="E6" s="90"/>
      <c r="F6" s="89">
        <v>453.87</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42290</v>
      </c>
      <c r="X6" s="99"/>
      <c r="Y6" s="66"/>
      <c r="Z6" s="95">
        <f t="shared" si="2"/>
        <v>42290</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42290</v>
      </c>
      <c r="AT6" s="97" t="s">
        <v>7</v>
      </c>
      <c r="AU6" s="96" t="s">
        <v>7</v>
      </c>
      <c r="AV6" s="68" t="s">
        <v>7</v>
      </c>
      <c r="AW6" s="69" t="s">
        <v>7</v>
      </c>
      <c r="AX6" s="68" t="s">
        <v>7</v>
      </c>
      <c r="AY6" s="69" t="s">
        <v>7</v>
      </c>
      <c r="AZ6" s="68" t="s">
        <v>7</v>
      </c>
      <c r="BA6" s="69" t="s">
        <v>7</v>
      </c>
      <c r="BB6" s="66">
        <f t="shared" si="7"/>
        <v>0</v>
      </c>
      <c r="BC6" s="71">
        <f t="shared" si="8"/>
        <v>42290</v>
      </c>
      <c r="BD6" s="68" t="s">
        <v>7</v>
      </c>
      <c r="BE6" s="69" t="s">
        <v>7</v>
      </c>
      <c r="BF6" s="68" t="s">
        <v>7</v>
      </c>
      <c r="BG6" s="69" t="s">
        <v>7</v>
      </c>
      <c r="BH6" s="68" t="s">
        <v>7</v>
      </c>
      <c r="BI6" s="69" t="s">
        <v>7</v>
      </c>
      <c r="BJ6" s="66">
        <f t="shared" si="9"/>
        <v>0</v>
      </c>
      <c r="BK6" s="95">
        <f t="shared" si="10"/>
        <v>42290</v>
      </c>
      <c r="BL6" s="68" t="s">
        <v>7</v>
      </c>
      <c r="BM6" s="69" t="s">
        <v>7</v>
      </c>
      <c r="BN6" s="68" t="s">
        <v>7</v>
      </c>
      <c r="BO6" s="69" t="s">
        <v>7</v>
      </c>
      <c r="BP6" s="68" t="s">
        <v>7</v>
      </c>
      <c r="BQ6" s="67" t="s">
        <v>7</v>
      </c>
      <c r="BR6" s="66">
        <f t="shared" si="11"/>
        <v>0</v>
      </c>
      <c r="BS6" s="65">
        <v>0</v>
      </c>
      <c r="BT6" s="64">
        <v>0</v>
      </c>
      <c r="BU6" s="63">
        <v>0</v>
      </c>
      <c r="BV6" s="62"/>
      <c r="BW6" s="61">
        <f t="shared" si="12"/>
        <v>42290</v>
      </c>
    </row>
    <row r="7" spans="1:75" s="60" customFormat="1" ht="20.100000000000001" customHeight="1">
      <c r="A7" s="94"/>
      <c r="B7" s="93"/>
      <c r="C7" s="92">
        <v>42291</v>
      </c>
      <c r="D7" s="91" t="s">
        <v>9</v>
      </c>
      <c r="E7" s="90"/>
      <c r="F7" s="89">
        <v>961.23</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42291</v>
      </c>
      <c r="X7" s="99"/>
      <c r="Y7" s="66"/>
      <c r="Z7" s="95">
        <f t="shared" si="2"/>
        <v>42291</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42291</v>
      </c>
      <c r="AT7" s="97" t="s">
        <v>7</v>
      </c>
      <c r="AU7" s="96" t="s">
        <v>7</v>
      </c>
      <c r="AV7" s="68" t="s">
        <v>7</v>
      </c>
      <c r="AW7" s="69" t="s">
        <v>7</v>
      </c>
      <c r="AX7" s="68" t="s">
        <v>7</v>
      </c>
      <c r="AY7" s="69" t="s">
        <v>7</v>
      </c>
      <c r="AZ7" s="68" t="s">
        <v>7</v>
      </c>
      <c r="BA7" s="69" t="s">
        <v>7</v>
      </c>
      <c r="BB7" s="66">
        <f t="shared" si="7"/>
        <v>0</v>
      </c>
      <c r="BC7" s="71">
        <f t="shared" si="8"/>
        <v>42291</v>
      </c>
      <c r="BD7" s="68" t="s">
        <v>7</v>
      </c>
      <c r="BE7" s="69" t="s">
        <v>7</v>
      </c>
      <c r="BF7" s="68" t="s">
        <v>7</v>
      </c>
      <c r="BG7" s="69" t="s">
        <v>7</v>
      </c>
      <c r="BH7" s="68" t="s">
        <v>7</v>
      </c>
      <c r="BI7" s="69" t="s">
        <v>7</v>
      </c>
      <c r="BJ7" s="66">
        <f t="shared" si="9"/>
        <v>0</v>
      </c>
      <c r="BK7" s="95">
        <f t="shared" si="10"/>
        <v>42291</v>
      </c>
      <c r="BL7" s="68" t="s">
        <v>7</v>
      </c>
      <c r="BM7" s="69" t="s">
        <v>7</v>
      </c>
      <c r="BN7" s="68" t="s">
        <v>7</v>
      </c>
      <c r="BO7" s="69" t="s">
        <v>7</v>
      </c>
      <c r="BP7" s="68" t="s">
        <v>7</v>
      </c>
      <c r="BQ7" s="67" t="s">
        <v>7</v>
      </c>
      <c r="BR7" s="66">
        <f t="shared" si="11"/>
        <v>0</v>
      </c>
      <c r="BS7" s="65">
        <v>0</v>
      </c>
      <c r="BT7" s="64">
        <v>0</v>
      </c>
      <c r="BU7" s="63">
        <v>0</v>
      </c>
      <c r="BV7" s="62"/>
      <c r="BW7" s="61">
        <f t="shared" si="12"/>
        <v>42291</v>
      </c>
    </row>
    <row r="8" spans="1:75" s="60" customFormat="1" ht="20.100000000000001" customHeight="1">
      <c r="A8" s="94"/>
      <c r="B8" s="93"/>
      <c r="C8" s="92">
        <v>42292</v>
      </c>
      <c r="D8" s="91" t="s">
        <v>9</v>
      </c>
      <c r="E8" s="90"/>
      <c r="F8" s="89">
        <v>742.25</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42292</v>
      </c>
      <c r="X8" s="99"/>
      <c r="Y8" s="66"/>
      <c r="Z8" s="95">
        <f t="shared" si="2"/>
        <v>42292</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42292</v>
      </c>
      <c r="AT8" s="97" t="s">
        <v>7</v>
      </c>
      <c r="AU8" s="96" t="s">
        <v>7</v>
      </c>
      <c r="AV8" s="68" t="s">
        <v>7</v>
      </c>
      <c r="AW8" s="69" t="s">
        <v>7</v>
      </c>
      <c r="AX8" s="68" t="s">
        <v>7</v>
      </c>
      <c r="AY8" s="69" t="s">
        <v>7</v>
      </c>
      <c r="AZ8" s="68" t="s">
        <v>7</v>
      </c>
      <c r="BA8" s="69" t="s">
        <v>7</v>
      </c>
      <c r="BB8" s="66">
        <f t="shared" si="7"/>
        <v>0</v>
      </c>
      <c r="BC8" s="71">
        <f t="shared" si="8"/>
        <v>42292</v>
      </c>
      <c r="BD8" s="68" t="s">
        <v>7</v>
      </c>
      <c r="BE8" s="69" t="s">
        <v>7</v>
      </c>
      <c r="BF8" s="68" t="s">
        <v>7</v>
      </c>
      <c r="BG8" s="69" t="s">
        <v>7</v>
      </c>
      <c r="BH8" s="68" t="s">
        <v>7</v>
      </c>
      <c r="BI8" s="69" t="s">
        <v>7</v>
      </c>
      <c r="BJ8" s="66">
        <f t="shared" si="9"/>
        <v>0</v>
      </c>
      <c r="BK8" s="95">
        <f t="shared" si="10"/>
        <v>42292</v>
      </c>
      <c r="BL8" s="68" t="s">
        <v>7</v>
      </c>
      <c r="BM8" s="69" t="s">
        <v>7</v>
      </c>
      <c r="BN8" s="68" t="s">
        <v>7</v>
      </c>
      <c r="BO8" s="69" t="s">
        <v>7</v>
      </c>
      <c r="BP8" s="68" t="s">
        <v>7</v>
      </c>
      <c r="BQ8" s="67" t="s">
        <v>7</v>
      </c>
      <c r="BR8" s="66">
        <f t="shared" si="11"/>
        <v>0</v>
      </c>
      <c r="BS8" s="65">
        <v>0</v>
      </c>
      <c r="BT8" s="64">
        <v>0</v>
      </c>
      <c r="BU8" s="63">
        <v>0</v>
      </c>
      <c r="BV8" s="62"/>
      <c r="BW8" s="61">
        <f t="shared" si="12"/>
        <v>42292</v>
      </c>
    </row>
    <row r="9" spans="1:75" s="60" customFormat="1" ht="20.100000000000001" customHeight="1">
      <c r="A9" s="94"/>
      <c r="B9" s="93"/>
      <c r="C9" s="92">
        <v>42293</v>
      </c>
      <c r="D9" s="91" t="s">
        <v>9</v>
      </c>
      <c r="E9" s="90"/>
      <c r="F9" s="89">
        <v>563.87</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42293</v>
      </c>
      <c r="X9" s="99"/>
      <c r="Y9" s="66"/>
      <c r="Z9" s="95">
        <f t="shared" si="2"/>
        <v>42293</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42293</v>
      </c>
      <c r="AT9" s="97" t="s">
        <v>7</v>
      </c>
      <c r="AU9" s="96" t="s">
        <v>7</v>
      </c>
      <c r="AV9" s="68" t="s">
        <v>7</v>
      </c>
      <c r="AW9" s="69" t="s">
        <v>7</v>
      </c>
      <c r="AX9" s="68" t="s">
        <v>7</v>
      </c>
      <c r="AY9" s="69" t="s">
        <v>7</v>
      </c>
      <c r="AZ9" s="68" t="s">
        <v>7</v>
      </c>
      <c r="BA9" s="69" t="s">
        <v>7</v>
      </c>
      <c r="BB9" s="66">
        <f t="shared" si="7"/>
        <v>0</v>
      </c>
      <c r="BC9" s="71">
        <f t="shared" si="8"/>
        <v>42293</v>
      </c>
      <c r="BD9" s="68" t="s">
        <v>7</v>
      </c>
      <c r="BE9" s="69" t="s">
        <v>7</v>
      </c>
      <c r="BF9" s="68" t="s">
        <v>7</v>
      </c>
      <c r="BG9" s="69" t="s">
        <v>7</v>
      </c>
      <c r="BH9" s="68" t="s">
        <v>7</v>
      </c>
      <c r="BI9" s="69" t="s">
        <v>7</v>
      </c>
      <c r="BJ9" s="66">
        <f t="shared" si="9"/>
        <v>0</v>
      </c>
      <c r="BK9" s="95">
        <f t="shared" si="10"/>
        <v>42293</v>
      </c>
      <c r="BL9" s="68" t="s">
        <v>7</v>
      </c>
      <c r="BM9" s="69" t="s">
        <v>7</v>
      </c>
      <c r="BN9" s="68" t="s">
        <v>7</v>
      </c>
      <c r="BO9" s="69" t="s">
        <v>7</v>
      </c>
      <c r="BP9" s="68" t="s">
        <v>7</v>
      </c>
      <c r="BQ9" s="67" t="s">
        <v>7</v>
      </c>
      <c r="BR9" s="66">
        <f t="shared" si="11"/>
        <v>0</v>
      </c>
      <c r="BS9" s="65">
        <v>0</v>
      </c>
      <c r="BT9" s="64">
        <v>0</v>
      </c>
      <c r="BU9" s="63">
        <v>0</v>
      </c>
      <c r="BV9" s="62"/>
      <c r="BW9" s="61">
        <f t="shared" si="12"/>
        <v>42293</v>
      </c>
    </row>
    <row r="10" spans="1:75" s="60" customFormat="1" ht="20.100000000000001" customHeight="1">
      <c r="A10" s="94"/>
      <c r="B10" s="93"/>
      <c r="C10" s="92">
        <v>42294</v>
      </c>
      <c r="D10" s="91" t="s">
        <v>9</v>
      </c>
      <c r="E10" s="90"/>
      <c r="F10" s="89">
        <v>991.25</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42294</v>
      </c>
      <c r="X10" s="99"/>
      <c r="Y10" s="66"/>
      <c r="Z10" s="95">
        <f t="shared" si="2"/>
        <v>42294</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42294</v>
      </c>
      <c r="AT10" s="97" t="s">
        <v>7</v>
      </c>
      <c r="AU10" s="96" t="s">
        <v>7</v>
      </c>
      <c r="AV10" s="68" t="s">
        <v>7</v>
      </c>
      <c r="AW10" s="69" t="s">
        <v>7</v>
      </c>
      <c r="AX10" s="68" t="s">
        <v>7</v>
      </c>
      <c r="AY10" s="69" t="s">
        <v>7</v>
      </c>
      <c r="AZ10" s="68" t="s">
        <v>7</v>
      </c>
      <c r="BA10" s="69" t="s">
        <v>7</v>
      </c>
      <c r="BB10" s="66">
        <f t="shared" si="7"/>
        <v>0</v>
      </c>
      <c r="BC10" s="71">
        <f t="shared" si="8"/>
        <v>42294</v>
      </c>
      <c r="BD10" s="68" t="s">
        <v>7</v>
      </c>
      <c r="BE10" s="69" t="s">
        <v>7</v>
      </c>
      <c r="BF10" s="68" t="s">
        <v>7</v>
      </c>
      <c r="BG10" s="69" t="s">
        <v>7</v>
      </c>
      <c r="BH10" s="68" t="s">
        <v>7</v>
      </c>
      <c r="BI10" s="69" t="s">
        <v>7</v>
      </c>
      <c r="BJ10" s="66">
        <f t="shared" si="9"/>
        <v>0</v>
      </c>
      <c r="BK10" s="95">
        <f t="shared" si="10"/>
        <v>42294</v>
      </c>
      <c r="BL10" s="68" t="s">
        <v>7</v>
      </c>
      <c r="BM10" s="69" t="s">
        <v>7</v>
      </c>
      <c r="BN10" s="68" t="s">
        <v>7</v>
      </c>
      <c r="BO10" s="69" t="s">
        <v>7</v>
      </c>
      <c r="BP10" s="68" t="s">
        <v>7</v>
      </c>
      <c r="BQ10" s="67" t="s">
        <v>7</v>
      </c>
      <c r="BR10" s="66">
        <f t="shared" si="11"/>
        <v>0</v>
      </c>
      <c r="BS10" s="65">
        <v>0</v>
      </c>
      <c r="BT10" s="64">
        <v>0</v>
      </c>
      <c r="BU10" s="63">
        <v>0</v>
      </c>
      <c r="BV10" s="62"/>
      <c r="BW10" s="61">
        <f t="shared" si="12"/>
        <v>42294</v>
      </c>
    </row>
    <row r="11" spans="1:75" s="60" customFormat="1" ht="20.100000000000001" customHeight="1" thickBot="1">
      <c r="A11" s="94"/>
      <c r="B11" s="93"/>
      <c r="C11" s="92">
        <v>42295</v>
      </c>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f t="shared" si="1"/>
        <v>42295</v>
      </c>
      <c r="X11" s="84"/>
      <c r="Y11" s="66"/>
      <c r="Z11" s="70">
        <f t="shared" si="2"/>
        <v>42295</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f t="shared" si="6"/>
        <v>42295</v>
      </c>
      <c r="AT11" s="73" t="s">
        <v>5</v>
      </c>
      <c r="AU11" s="72" t="s">
        <v>5</v>
      </c>
      <c r="AV11" s="68" t="s">
        <v>5</v>
      </c>
      <c r="AW11" s="69" t="s">
        <v>5</v>
      </c>
      <c r="AX11" s="68" t="s">
        <v>5</v>
      </c>
      <c r="AY11" s="69" t="s">
        <v>5</v>
      </c>
      <c r="AZ11" s="68" t="s">
        <v>5</v>
      </c>
      <c r="BA11" s="69" t="s">
        <v>5</v>
      </c>
      <c r="BB11" s="66">
        <f t="shared" si="7"/>
        <v>0</v>
      </c>
      <c r="BC11" s="71">
        <f t="shared" si="8"/>
        <v>42295</v>
      </c>
      <c r="BD11" s="68" t="s">
        <v>5</v>
      </c>
      <c r="BE11" s="69" t="s">
        <v>5</v>
      </c>
      <c r="BF11" s="68" t="s">
        <v>5</v>
      </c>
      <c r="BG11" s="69" t="s">
        <v>5</v>
      </c>
      <c r="BH11" s="68" t="s">
        <v>5</v>
      </c>
      <c r="BI11" s="69" t="s">
        <v>5</v>
      </c>
      <c r="BJ11" s="66">
        <f t="shared" si="9"/>
        <v>0</v>
      </c>
      <c r="BK11" s="70">
        <f t="shared" si="10"/>
        <v>42295</v>
      </c>
      <c r="BL11" s="68" t="s">
        <v>5</v>
      </c>
      <c r="BM11" s="69" t="s">
        <v>5</v>
      </c>
      <c r="BN11" s="68" t="s">
        <v>5</v>
      </c>
      <c r="BO11" s="69" t="s">
        <v>5</v>
      </c>
      <c r="BP11" s="68" t="s">
        <v>5</v>
      </c>
      <c r="BQ11" s="67" t="s">
        <v>5</v>
      </c>
      <c r="BR11" s="66">
        <f t="shared" si="11"/>
        <v>0</v>
      </c>
      <c r="BS11" s="65">
        <v>0</v>
      </c>
      <c r="BT11" s="64">
        <v>0</v>
      </c>
      <c r="BU11" s="63">
        <v>0</v>
      </c>
      <c r="BV11" s="62"/>
      <c r="BW11" s="61">
        <f t="shared" si="12"/>
        <v>42295</v>
      </c>
    </row>
    <row r="12" spans="1:75" s="47" customFormat="1" ht="20.100000000000001" customHeight="1" thickBot="1">
      <c r="A12" s="59"/>
      <c r="B12" s="57">
        <f>SUM(B5:B11)</f>
        <v>0</v>
      </c>
      <c r="C12" s="58" t="s">
        <v>4</v>
      </c>
      <c r="D12" s="58"/>
      <c r="E12" s="57">
        <f t="shared" ref="E12:S12" si="13">SUM(E5:E11)</f>
        <v>0</v>
      </c>
      <c r="F12" s="57">
        <f t="shared" si="13"/>
        <v>4298.7</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c r="A15" s="94"/>
      <c r="B15" s="93"/>
      <c r="C15" s="92">
        <v>42289</v>
      </c>
      <c r="D15" s="91" t="s">
        <v>8</v>
      </c>
      <c r="E15" s="90"/>
      <c r="F15" s="89">
        <v>778.25</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42289</v>
      </c>
      <c r="X15" s="112"/>
      <c r="Y15" s="150"/>
      <c r="Z15" s="71">
        <f t="shared" ref="Z15:Z21" si="19">IF(C15=0," ",C15)</f>
        <v>42289</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42289</v>
      </c>
      <c r="AT15" s="109"/>
      <c r="AU15" s="108"/>
      <c r="AV15" s="68"/>
      <c r="AW15" s="69"/>
      <c r="AX15" s="68"/>
      <c r="AY15" s="69"/>
      <c r="AZ15" s="68"/>
      <c r="BA15" s="69"/>
      <c r="BB15" s="66">
        <f t="shared" ref="BB15:BB21" si="24">IF(C15=0,0,SUM(AW15,AY15,BA15))</f>
        <v>0</v>
      </c>
      <c r="BC15" s="107">
        <f t="shared" ref="BC15:BC21" si="25">IF(C15=0," ",C15)</f>
        <v>42289</v>
      </c>
      <c r="BD15" s="68" t="s">
        <v>7</v>
      </c>
      <c r="BE15" s="69" t="s">
        <v>7</v>
      </c>
      <c r="BF15" s="68" t="s">
        <v>7</v>
      </c>
      <c r="BG15" s="69" t="s">
        <v>7</v>
      </c>
      <c r="BH15" s="68" t="s">
        <v>7</v>
      </c>
      <c r="BI15" s="69" t="s">
        <v>7</v>
      </c>
      <c r="BJ15" s="66">
        <f t="shared" ref="BJ15:BJ21" si="26">IF(C15=0,0,SUM(BE15,BG15,BI15))</f>
        <v>0</v>
      </c>
      <c r="BK15" s="106">
        <f t="shared" ref="BK15:BK21" si="27">IF(C15=0," ",C15)</f>
        <v>42289</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42289</v>
      </c>
    </row>
    <row r="16" spans="1:75" s="102" customFormat="1" ht="20.100000000000001" customHeight="1">
      <c r="A16" s="94"/>
      <c r="B16" s="93"/>
      <c r="C16" s="92">
        <v>42290</v>
      </c>
      <c r="D16" s="91" t="s">
        <v>8</v>
      </c>
      <c r="E16" s="90"/>
      <c r="F16" s="89">
        <v>633.98</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42290</v>
      </c>
      <c r="X16" s="99"/>
      <c r="Y16" s="149"/>
      <c r="Z16" s="71">
        <f t="shared" si="19"/>
        <v>42290</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42290</v>
      </c>
      <c r="AT16" s="97"/>
      <c r="AU16" s="96"/>
      <c r="AV16" s="68"/>
      <c r="AW16" s="69"/>
      <c r="AX16" s="68"/>
      <c r="AY16" s="69"/>
      <c r="AZ16" s="68"/>
      <c r="BA16" s="69"/>
      <c r="BB16" s="66">
        <f t="shared" si="24"/>
        <v>0</v>
      </c>
      <c r="BC16" s="71">
        <f t="shared" si="25"/>
        <v>42290</v>
      </c>
      <c r="BD16" s="68" t="s">
        <v>7</v>
      </c>
      <c r="BE16" s="69" t="s">
        <v>7</v>
      </c>
      <c r="BF16" s="68" t="s">
        <v>7</v>
      </c>
      <c r="BG16" s="69" t="s">
        <v>7</v>
      </c>
      <c r="BH16" s="68" t="s">
        <v>7</v>
      </c>
      <c r="BI16" s="69" t="s">
        <v>7</v>
      </c>
      <c r="BJ16" s="66">
        <f t="shared" si="26"/>
        <v>0</v>
      </c>
      <c r="BK16" s="95">
        <f t="shared" si="27"/>
        <v>42290</v>
      </c>
      <c r="BL16" s="68" t="s">
        <v>7</v>
      </c>
      <c r="BM16" s="69" t="s">
        <v>7</v>
      </c>
      <c r="BN16" s="68" t="s">
        <v>7</v>
      </c>
      <c r="BO16" s="69" t="s">
        <v>7</v>
      </c>
      <c r="BP16" s="68" t="s">
        <v>7</v>
      </c>
      <c r="BQ16" s="67" t="s">
        <v>7</v>
      </c>
      <c r="BR16" s="66">
        <f t="shared" si="28"/>
        <v>0</v>
      </c>
      <c r="BS16" s="65">
        <v>0</v>
      </c>
      <c r="BT16" s="64">
        <v>0</v>
      </c>
      <c r="BU16" s="63">
        <v>0</v>
      </c>
      <c r="BV16" s="62"/>
      <c r="BW16" s="61">
        <f t="shared" si="29"/>
        <v>42290</v>
      </c>
    </row>
    <row r="17" spans="1:75" s="60" customFormat="1" ht="20.100000000000001" customHeight="1">
      <c r="A17" s="94"/>
      <c r="B17" s="93"/>
      <c r="C17" s="92">
        <v>42291</v>
      </c>
      <c r="D17" s="91" t="s">
        <v>8</v>
      </c>
      <c r="E17" s="90"/>
      <c r="F17" s="89">
        <v>412.68</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42291</v>
      </c>
      <c r="X17" s="99"/>
      <c r="Y17" s="149"/>
      <c r="Z17" s="71">
        <f t="shared" si="19"/>
        <v>42291</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42291</v>
      </c>
      <c r="AT17" s="97"/>
      <c r="AU17" s="96"/>
      <c r="AV17" s="68"/>
      <c r="AW17" s="69"/>
      <c r="AX17" s="68"/>
      <c r="AY17" s="69"/>
      <c r="AZ17" s="68"/>
      <c r="BA17" s="69"/>
      <c r="BB17" s="66">
        <f t="shared" si="24"/>
        <v>0</v>
      </c>
      <c r="BC17" s="71">
        <f t="shared" si="25"/>
        <v>42291</v>
      </c>
      <c r="BD17" s="68" t="s">
        <v>7</v>
      </c>
      <c r="BE17" s="69" t="s">
        <v>7</v>
      </c>
      <c r="BF17" s="68" t="s">
        <v>7</v>
      </c>
      <c r="BG17" s="69" t="s">
        <v>7</v>
      </c>
      <c r="BH17" s="68" t="s">
        <v>7</v>
      </c>
      <c r="BI17" s="69" t="s">
        <v>7</v>
      </c>
      <c r="BJ17" s="66">
        <f t="shared" si="26"/>
        <v>0</v>
      </c>
      <c r="BK17" s="95">
        <f t="shared" si="27"/>
        <v>42291</v>
      </c>
      <c r="BL17" s="68" t="s">
        <v>7</v>
      </c>
      <c r="BM17" s="69" t="s">
        <v>7</v>
      </c>
      <c r="BN17" s="68" t="s">
        <v>7</v>
      </c>
      <c r="BO17" s="69" t="s">
        <v>7</v>
      </c>
      <c r="BP17" s="68" t="s">
        <v>7</v>
      </c>
      <c r="BQ17" s="67" t="s">
        <v>7</v>
      </c>
      <c r="BR17" s="66">
        <f t="shared" si="28"/>
        <v>0</v>
      </c>
      <c r="BS17" s="65">
        <v>0</v>
      </c>
      <c r="BT17" s="64">
        <v>0</v>
      </c>
      <c r="BU17" s="63">
        <v>0</v>
      </c>
      <c r="BV17" s="62"/>
      <c r="BW17" s="61">
        <f t="shared" si="29"/>
        <v>42291</v>
      </c>
    </row>
    <row r="18" spans="1:75" s="60" customFormat="1" ht="20.100000000000001" customHeight="1">
      <c r="A18" s="94"/>
      <c r="B18" s="93"/>
      <c r="C18" s="92">
        <v>42292</v>
      </c>
      <c r="D18" s="91" t="s">
        <v>8</v>
      </c>
      <c r="E18" s="90"/>
      <c r="F18" s="89">
        <v>465.87</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42292</v>
      </c>
      <c r="X18" s="99"/>
      <c r="Y18" s="149"/>
      <c r="Z18" s="71">
        <f t="shared" si="19"/>
        <v>42292</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42292</v>
      </c>
      <c r="AT18" s="97"/>
      <c r="AU18" s="96"/>
      <c r="AV18" s="68"/>
      <c r="AW18" s="69"/>
      <c r="AX18" s="68"/>
      <c r="AY18" s="69"/>
      <c r="AZ18" s="68"/>
      <c r="BA18" s="69"/>
      <c r="BB18" s="66">
        <f t="shared" si="24"/>
        <v>0</v>
      </c>
      <c r="BC18" s="71">
        <f t="shared" si="25"/>
        <v>42292</v>
      </c>
      <c r="BD18" s="68" t="s">
        <v>7</v>
      </c>
      <c r="BE18" s="69" t="s">
        <v>7</v>
      </c>
      <c r="BF18" s="68" t="s">
        <v>7</v>
      </c>
      <c r="BG18" s="69" t="s">
        <v>7</v>
      </c>
      <c r="BH18" s="68" t="s">
        <v>7</v>
      </c>
      <c r="BI18" s="69" t="s">
        <v>7</v>
      </c>
      <c r="BJ18" s="66">
        <f t="shared" si="26"/>
        <v>0</v>
      </c>
      <c r="BK18" s="95">
        <f t="shared" si="27"/>
        <v>42292</v>
      </c>
      <c r="BL18" s="68" t="s">
        <v>7</v>
      </c>
      <c r="BM18" s="69" t="s">
        <v>7</v>
      </c>
      <c r="BN18" s="68" t="s">
        <v>7</v>
      </c>
      <c r="BO18" s="69" t="s">
        <v>7</v>
      </c>
      <c r="BP18" s="68" t="s">
        <v>7</v>
      </c>
      <c r="BQ18" s="67" t="s">
        <v>7</v>
      </c>
      <c r="BR18" s="66">
        <f t="shared" si="28"/>
        <v>0</v>
      </c>
      <c r="BS18" s="65">
        <v>0</v>
      </c>
      <c r="BT18" s="64">
        <v>0</v>
      </c>
      <c r="BU18" s="63">
        <v>0</v>
      </c>
      <c r="BV18" s="62"/>
      <c r="BW18" s="61">
        <f t="shared" si="29"/>
        <v>42292</v>
      </c>
    </row>
    <row r="19" spans="1:75" s="60" customFormat="1" ht="20.100000000000001" customHeight="1">
      <c r="A19" s="94"/>
      <c r="B19" s="93"/>
      <c r="C19" s="92">
        <v>42293</v>
      </c>
      <c r="D19" s="91" t="s">
        <v>8</v>
      </c>
      <c r="E19" s="90"/>
      <c r="F19" s="89">
        <v>743.95</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42293</v>
      </c>
      <c r="X19" s="99"/>
      <c r="Y19" s="149"/>
      <c r="Z19" s="71">
        <f t="shared" si="19"/>
        <v>42293</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42293</v>
      </c>
      <c r="AT19" s="97"/>
      <c r="AU19" s="96"/>
      <c r="AV19" s="68"/>
      <c r="AW19" s="69"/>
      <c r="AX19" s="68"/>
      <c r="AY19" s="69"/>
      <c r="AZ19" s="68"/>
      <c r="BA19" s="69"/>
      <c r="BB19" s="66">
        <f t="shared" si="24"/>
        <v>0</v>
      </c>
      <c r="BC19" s="71">
        <f t="shared" si="25"/>
        <v>42293</v>
      </c>
      <c r="BD19" s="68" t="s">
        <v>7</v>
      </c>
      <c r="BE19" s="69" t="s">
        <v>7</v>
      </c>
      <c r="BF19" s="68" t="s">
        <v>7</v>
      </c>
      <c r="BG19" s="69" t="s">
        <v>7</v>
      </c>
      <c r="BH19" s="68" t="s">
        <v>7</v>
      </c>
      <c r="BI19" s="69" t="s">
        <v>7</v>
      </c>
      <c r="BJ19" s="66">
        <f t="shared" si="26"/>
        <v>0</v>
      </c>
      <c r="BK19" s="95">
        <f t="shared" si="27"/>
        <v>42293</v>
      </c>
      <c r="BL19" s="68" t="s">
        <v>7</v>
      </c>
      <c r="BM19" s="69" t="s">
        <v>7</v>
      </c>
      <c r="BN19" s="68" t="s">
        <v>7</v>
      </c>
      <c r="BO19" s="69" t="s">
        <v>7</v>
      </c>
      <c r="BP19" s="68" t="s">
        <v>7</v>
      </c>
      <c r="BQ19" s="67" t="s">
        <v>7</v>
      </c>
      <c r="BR19" s="66">
        <f t="shared" si="28"/>
        <v>0</v>
      </c>
      <c r="BS19" s="65">
        <v>0</v>
      </c>
      <c r="BT19" s="64">
        <v>0</v>
      </c>
      <c r="BU19" s="63">
        <v>0</v>
      </c>
      <c r="BV19" s="62"/>
      <c r="BW19" s="61">
        <f t="shared" si="29"/>
        <v>42293</v>
      </c>
    </row>
    <row r="20" spans="1:75" s="60" customFormat="1" ht="20.100000000000001" customHeight="1">
      <c r="A20" s="94"/>
      <c r="B20" s="93"/>
      <c r="C20" s="92">
        <v>42294</v>
      </c>
      <c r="D20" s="91" t="s">
        <v>8</v>
      </c>
      <c r="E20" s="90"/>
      <c r="F20" s="89">
        <v>234.98</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42294</v>
      </c>
      <c r="X20" s="99"/>
      <c r="Y20" s="149"/>
      <c r="Z20" s="71">
        <f t="shared" si="19"/>
        <v>42294</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42294</v>
      </c>
      <c r="AT20" s="97"/>
      <c r="AU20" s="96"/>
      <c r="AV20" s="68"/>
      <c r="AW20" s="69"/>
      <c r="AX20" s="68"/>
      <c r="AY20" s="69"/>
      <c r="AZ20" s="68"/>
      <c r="BA20" s="69"/>
      <c r="BB20" s="66">
        <f t="shared" si="24"/>
        <v>0</v>
      </c>
      <c r="BC20" s="71">
        <f t="shared" si="25"/>
        <v>42294</v>
      </c>
      <c r="BD20" s="68" t="s">
        <v>7</v>
      </c>
      <c r="BE20" s="69" t="s">
        <v>7</v>
      </c>
      <c r="BF20" s="68" t="s">
        <v>7</v>
      </c>
      <c r="BG20" s="69" t="s">
        <v>7</v>
      </c>
      <c r="BH20" s="68" t="s">
        <v>7</v>
      </c>
      <c r="BI20" s="69" t="s">
        <v>7</v>
      </c>
      <c r="BJ20" s="66">
        <f t="shared" si="26"/>
        <v>0</v>
      </c>
      <c r="BK20" s="95">
        <f t="shared" si="27"/>
        <v>42294</v>
      </c>
      <c r="BL20" s="68" t="s">
        <v>7</v>
      </c>
      <c r="BM20" s="69" t="s">
        <v>7</v>
      </c>
      <c r="BN20" s="68" t="s">
        <v>7</v>
      </c>
      <c r="BO20" s="69" t="s">
        <v>7</v>
      </c>
      <c r="BP20" s="68" t="s">
        <v>7</v>
      </c>
      <c r="BQ20" s="67" t="s">
        <v>7</v>
      </c>
      <c r="BR20" s="66">
        <f t="shared" si="28"/>
        <v>0</v>
      </c>
      <c r="BS20" s="65">
        <v>0</v>
      </c>
      <c r="BT20" s="64">
        <v>0</v>
      </c>
      <c r="BU20" s="63">
        <v>0</v>
      </c>
      <c r="BV20" s="62"/>
      <c r="BW20" s="61">
        <f t="shared" si="29"/>
        <v>42294</v>
      </c>
    </row>
    <row r="21" spans="1:75" s="60" customFormat="1" ht="20.100000000000001" customHeight="1" thickBot="1">
      <c r="A21" s="94"/>
      <c r="B21" s="93"/>
      <c r="C21" s="92">
        <v>42295</v>
      </c>
      <c r="D21" s="91" t="s">
        <v>8</v>
      </c>
      <c r="E21" s="90"/>
      <c r="F21" s="89">
        <v>1521.47</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f t="shared" si="18"/>
        <v>42295</v>
      </c>
      <c r="X21" s="84"/>
      <c r="Y21" s="149"/>
      <c r="Z21" s="71">
        <f t="shared" si="19"/>
        <v>42295</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f t="shared" si="23"/>
        <v>42295</v>
      </c>
      <c r="AT21" s="73"/>
      <c r="AU21" s="72"/>
      <c r="AV21" s="68"/>
      <c r="AW21" s="69"/>
      <c r="AX21" s="68"/>
      <c r="AY21" s="69"/>
      <c r="AZ21" s="68"/>
      <c r="BA21" s="69"/>
      <c r="BB21" s="66">
        <f t="shared" si="24"/>
        <v>0</v>
      </c>
      <c r="BC21" s="132">
        <f t="shared" si="25"/>
        <v>42295</v>
      </c>
      <c r="BD21" s="68" t="s">
        <v>5</v>
      </c>
      <c r="BE21" s="69" t="s">
        <v>5</v>
      </c>
      <c r="BF21" s="68" t="s">
        <v>5</v>
      </c>
      <c r="BG21" s="69" t="s">
        <v>5</v>
      </c>
      <c r="BH21" s="68" t="s">
        <v>5</v>
      </c>
      <c r="BI21" s="69" t="s">
        <v>5</v>
      </c>
      <c r="BJ21" s="66">
        <f t="shared" si="26"/>
        <v>0</v>
      </c>
      <c r="BK21" s="70">
        <f t="shared" si="27"/>
        <v>42295</v>
      </c>
      <c r="BL21" s="68" t="s">
        <v>5</v>
      </c>
      <c r="BM21" s="69" t="s">
        <v>5</v>
      </c>
      <c r="BN21" s="68" t="s">
        <v>5</v>
      </c>
      <c r="BO21" s="69" t="s">
        <v>5</v>
      </c>
      <c r="BP21" s="68" t="s">
        <v>5</v>
      </c>
      <c r="BQ21" s="67" t="s">
        <v>5</v>
      </c>
      <c r="BR21" s="66">
        <f t="shared" si="28"/>
        <v>0</v>
      </c>
      <c r="BS21" s="65">
        <v>0</v>
      </c>
      <c r="BT21" s="64">
        <v>0</v>
      </c>
      <c r="BU21" s="63">
        <v>0</v>
      </c>
      <c r="BV21" s="131"/>
      <c r="BW21" s="61">
        <f t="shared" si="29"/>
        <v>42295</v>
      </c>
    </row>
    <row r="22" spans="1:75" s="47" customFormat="1" ht="20.100000000000001" customHeight="1" thickBot="1">
      <c r="A22" s="59"/>
      <c r="B22" s="57">
        <f>SUM(B15:B21)</f>
        <v>0</v>
      </c>
      <c r="C22" s="58" t="s">
        <v>4</v>
      </c>
      <c r="D22" s="58"/>
      <c r="E22" s="57">
        <f t="shared" ref="E22:S22" si="30">SUM(E15:E21)</f>
        <v>0</v>
      </c>
      <c r="F22" s="57">
        <f t="shared" si="30"/>
        <v>4791.18</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c r="A25" s="94"/>
      <c r="B25" s="93"/>
      <c r="C25" s="92">
        <v>42289</v>
      </c>
      <c r="D25" s="91" t="s">
        <v>6</v>
      </c>
      <c r="E25" s="90"/>
      <c r="F25" s="89">
        <v>751.69</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42289</v>
      </c>
      <c r="X25" s="112"/>
      <c r="Y25" s="111"/>
      <c r="Z25" s="106">
        <f t="shared" ref="Z25:Z31" si="36">IF(C25=0," ",C25)</f>
        <v>42289</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42289</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42289</v>
      </c>
      <c r="BD25" s="68" t="s">
        <v>7</v>
      </c>
      <c r="BE25" s="69" t="s">
        <v>7</v>
      </c>
      <c r="BF25" s="68" t="s">
        <v>7</v>
      </c>
      <c r="BG25" s="69" t="s">
        <v>7</v>
      </c>
      <c r="BH25" s="68" t="s">
        <v>7</v>
      </c>
      <c r="BI25" s="69" t="s">
        <v>7</v>
      </c>
      <c r="BJ25" s="66">
        <f t="shared" ref="BJ25:BJ31" si="43">IF(C25=0,0,SUM(BE25,BG25,BI25))</f>
        <v>0</v>
      </c>
      <c r="BK25" s="106">
        <f t="shared" ref="BK25:BK31" si="44">IF(C25=0," ",C25)</f>
        <v>42289</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42289</v>
      </c>
    </row>
    <row r="26" spans="1:75" s="102" customFormat="1" ht="20.100000000000001" customHeight="1">
      <c r="A26" s="94"/>
      <c r="B26" s="93"/>
      <c r="C26" s="92">
        <v>42290</v>
      </c>
      <c r="D26" s="91" t="s">
        <v>6</v>
      </c>
      <c r="E26" s="90"/>
      <c r="F26" s="89">
        <v>521</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42290</v>
      </c>
      <c r="X26" s="99"/>
      <c r="Y26" s="66"/>
      <c r="Z26" s="95">
        <f t="shared" si="36"/>
        <v>42290</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42290</v>
      </c>
      <c r="AT26" s="97" t="s">
        <v>7</v>
      </c>
      <c r="AU26" s="96" t="s">
        <v>7</v>
      </c>
      <c r="AV26" s="68" t="s">
        <v>7</v>
      </c>
      <c r="AW26" s="69" t="s">
        <v>7</v>
      </c>
      <c r="AX26" s="68" t="s">
        <v>7</v>
      </c>
      <c r="AY26" s="69" t="s">
        <v>7</v>
      </c>
      <c r="AZ26" s="68" t="s">
        <v>7</v>
      </c>
      <c r="BA26" s="69" t="s">
        <v>7</v>
      </c>
      <c r="BB26" s="66">
        <f t="shared" si="41"/>
        <v>0</v>
      </c>
      <c r="BC26" s="71">
        <f t="shared" si="42"/>
        <v>42290</v>
      </c>
      <c r="BD26" s="68" t="s">
        <v>7</v>
      </c>
      <c r="BE26" s="69" t="s">
        <v>7</v>
      </c>
      <c r="BF26" s="68" t="s">
        <v>7</v>
      </c>
      <c r="BG26" s="69" t="s">
        <v>7</v>
      </c>
      <c r="BH26" s="68" t="s">
        <v>7</v>
      </c>
      <c r="BI26" s="69" t="s">
        <v>7</v>
      </c>
      <c r="BJ26" s="66">
        <f t="shared" si="43"/>
        <v>0</v>
      </c>
      <c r="BK26" s="95">
        <f t="shared" si="44"/>
        <v>42290</v>
      </c>
      <c r="BL26" s="68" t="s">
        <v>7</v>
      </c>
      <c r="BM26" s="69" t="s">
        <v>7</v>
      </c>
      <c r="BN26" s="68" t="s">
        <v>7</v>
      </c>
      <c r="BO26" s="69" t="s">
        <v>7</v>
      </c>
      <c r="BP26" s="68" t="s">
        <v>7</v>
      </c>
      <c r="BQ26" s="67" t="s">
        <v>7</v>
      </c>
      <c r="BR26" s="66">
        <f t="shared" si="45"/>
        <v>0</v>
      </c>
      <c r="BS26" s="65">
        <v>0</v>
      </c>
      <c r="BT26" s="64">
        <v>0</v>
      </c>
      <c r="BU26" s="63">
        <v>0</v>
      </c>
      <c r="BV26" s="62"/>
      <c r="BW26" s="61">
        <f t="shared" si="46"/>
        <v>42290</v>
      </c>
    </row>
    <row r="27" spans="1:75" s="60" customFormat="1" ht="20.100000000000001" customHeight="1">
      <c r="A27" s="94"/>
      <c r="B27" s="93"/>
      <c r="C27" s="92">
        <v>42291</v>
      </c>
      <c r="D27" s="91" t="s">
        <v>6</v>
      </c>
      <c r="E27" s="90"/>
      <c r="F27" s="89">
        <v>191.25</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42291</v>
      </c>
      <c r="X27" s="99"/>
      <c r="Y27" s="66"/>
      <c r="Z27" s="95">
        <f t="shared" si="36"/>
        <v>42291</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42291</v>
      </c>
      <c r="AT27" s="97" t="s">
        <v>7</v>
      </c>
      <c r="AU27" s="96" t="s">
        <v>7</v>
      </c>
      <c r="AV27" s="68" t="s">
        <v>7</v>
      </c>
      <c r="AW27" s="69" t="s">
        <v>7</v>
      </c>
      <c r="AX27" s="68" t="s">
        <v>7</v>
      </c>
      <c r="AY27" s="69" t="s">
        <v>7</v>
      </c>
      <c r="AZ27" s="68" t="s">
        <v>7</v>
      </c>
      <c r="BA27" s="69" t="s">
        <v>7</v>
      </c>
      <c r="BB27" s="66">
        <f t="shared" si="41"/>
        <v>0</v>
      </c>
      <c r="BC27" s="71">
        <f t="shared" si="42"/>
        <v>42291</v>
      </c>
      <c r="BD27" s="68" t="s">
        <v>7</v>
      </c>
      <c r="BE27" s="69" t="s">
        <v>7</v>
      </c>
      <c r="BF27" s="68" t="s">
        <v>7</v>
      </c>
      <c r="BG27" s="69" t="s">
        <v>7</v>
      </c>
      <c r="BH27" s="68" t="s">
        <v>7</v>
      </c>
      <c r="BI27" s="69" t="s">
        <v>7</v>
      </c>
      <c r="BJ27" s="66">
        <f t="shared" si="43"/>
        <v>0</v>
      </c>
      <c r="BK27" s="95">
        <f t="shared" si="44"/>
        <v>42291</v>
      </c>
      <c r="BL27" s="68" t="s">
        <v>7</v>
      </c>
      <c r="BM27" s="69" t="s">
        <v>7</v>
      </c>
      <c r="BN27" s="68" t="s">
        <v>7</v>
      </c>
      <c r="BO27" s="69" t="s">
        <v>7</v>
      </c>
      <c r="BP27" s="68" t="s">
        <v>7</v>
      </c>
      <c r="BQ27" s="67" t="s">
        <v>7</v>
      </c>
      <c r="BR27" s="66">
        <f t="shared" si="45"/>
        <v>0</v>
      </c>
      <c r="BS27" s="65">
        <v>0</v>
      </c>
      <c r="BT27" s="64">
        <v>0</v>
      </c>
      <c r="BU27" s="63">
        <v>0</v>
      </c>
      <c r="BV27" s="62"/>
      <c r="BW27" s="61">
        <f t="shared" si="46"/>
        <v>42291</v>
      </c>
    </row>
    <row r="28" spans="1:75" s="60" customFormat="1" ht="20.100000000000001" customHeight="1">
      <c r="A28" s="94"/>
      <c r="B28" s="93"/>
      <c r="C28" s="92">
        <v>42292</v>
      </c>
      <c r="D28" s="91" t="s">
        <v>6</v>
      </c>
      <c r="E28" s="90"/>
      <c r="F28" s="89">
        <v>0</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42292</v>
      </c>
      <c r="X28" s="99"/>
      <c r="Y28" s="66"/>
      <c r="Z28" s="95">
        <f t="shared" si="36"/>
        <v>42292</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42292</v>
      </c>
      <c r="AT28" s="97" t="s">
        <v>7</v>
      </c>
      <c r="AU28" s="96" t="s">
        <v>7</v>
      </c>
      <c r="AV28" s="68" t="s">
        <v>7</v>
      </c>
      <c r="AW28" s="69" t="s">
        <v>7</v>
      </c>
      <c r="AX28" s="68" t="s">
        <v>7</v>
      </c>
      <c r="AY28" s="69" t="s">
        <v>7</v>
      </c>
      <c r="AZ28" s="68" t="s">
        <v>7</v>
      </c>
      <c r="BA28" s="69" t="s">
        <v>7</v>
      </c>
      <c r="BB28" s="66">
        <f t="shared" si="41"/>
        <v>0</v>
      </c>
      <c r="BC28" s="71">
        <f t="shared" si="42"/>
        <v>42292</v>
      </c>
      <c r="BD28" s="68" t="s">
        <v>7</v>
      </c>
      <c r="BE28" s="69" t="s">
        <v>7</v>
      </c>
      <c r="BF28" s="68" t="s">
        <v>7</v>
      </c>
      <c r="BG28" s="69" t="s">
        <v>7</v>
      </c>
      <c r="BH28" s="68" t="s">
        <v>7</v>
      </c>
      <c r="BI28" s="69" t="s">
        <v>7</v>
      </c>
      <c r="BJ28" s="66">
        <f t="shared" si="43"/>
        <v>0</v>
      </c>
      <c r="BK28" s="95">
        <f t="shared" si="44"/>
        <v>42292</v>
      </c>
      <c r="BL28" s="68" t="s">
        <v>7</v>
      </c>
      <c r="BM28" s="69" t="s">
        <v>7</v>
      </c>
      <c r="BN28" s="68" t="s">
        <v>7</v>
      </c>
      <c r="BO28" s="69" t="s">
        <v>7</v>
      </c>
      <c r="BP28" s="68" t="s">
        <v>7</v>
      </c>
      <c r="BQ28" s="67" t="s">
        <v>7</v>
      </c>
      <c r="BR28" s="66">
        <f t="shared" si="45"/>
        <v>0</v>
      </c>
      <c r="BS28" s="65">
        <v>0</v>
      </c>
      <c r="BT28" s="64">
        <v>0</v>
      </c>
      <c r="BU28" s="63">
        <v>0</v>
      </c>
      <c r="BV28" s="62"/>
      <c r="BW28" s="61">
        <f t="shared" si="46"/>
        <v>42292</v>
      </c>
    </row>
    <row r="29" spans="1:75" s="60" customFormat="1" ht="20.100000000000001" customHeight="1">
      <c r="A29" s="94"/>
      <c r="B29" s="93"/>
      <c r="C29" s="92">
        <v>42293</v>
      </c>
      <c r="D29" s="91" t="s">
        <v>6</v>
      </c>
      <c r="E29" s="90"/>
      <c r="F29" s="89">
        <v>539.41</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42293</v>
      </c>
      <c r="X29" s="99"/>
      <c r="Y29" s="66"/>
      <c r="Z29" s="95">
        <f t="shared" si="36"/>
        <v>42293</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42293</v>
      </c>
      <c r="AT29" s="97" t="s">
        <v>7</v>
      </c>
      <c r="AU29" s="96" t="s">
        <v>7</v>
      </c>
      <c r="AV29" s="68" t="s">
        <v>7</v>
      </c>
      <c r="AW29" s="69" t="s">
        <v>7</v>
      </c>
      <c r="AX29" s="68" t="s">
        <v>7</v>
      </c>
      <c r="AY29" s="69" t="s">
        <v>7</v>
      </c>
      <c r="AZ29" s="68" t="s">
        <v>7</v>
      </c>
      <c r="BA29" s="69" t="s">
        <v>7</v>
      </c>
      <c r="BB29" s="66">
        <f t="shared" si="41"/>
        <v>0</v>
      </c>
      <c r="BC29" s="71">
        <f t="shared" si="42"/>
        <v>42293</v>
      </c>
      <c r="BD29" s="68" t="s">
        <v>7</v>
      </c>
      <c r="BE29" s="69" t="s">
        <v>7</v>
      </c>
      <c r="BF29" s="68" t="s">
        <v>7</v>
      </c>
      <c r="BG29" s="69" t="s">
        <v>7</v>
      </c>
      <c r="BH29" s="68" t="s">
        <v>7</v>
      </c>
      <c r="BI29" s="69" t="s">
        <v>7</v>
      </c>
      <c r="BJ29" s="66">
        <f t="shared" si="43"/>
        <v>0</v>
      </c>
      <c r="BK29" s="95">
        <f t="shared" si="44"/>
        <v>42293</v>
      </c>
      <c r="BL29" s="68" t="s">
        <v>7</v>
      </c>
      <c r="BM29" s="69" t="s">
        <v>7</v>
      </c>
      <c r="BN29" s="68" t="s">
        <v>7</v>
      </c>
      <c r="BO29" s="69" t="s">
        <v>7</v>
      </c>
      <c r="BP29" s="68" t="s">
        <v>7</v>
      </c>
      <c r="BQ29" s="67" t="s">
        <v>7</v>
      </c>
      <c r="BR29" s="66">
        <f t="shared" si="45"/>
        <v>0</v>
      </c>
      <c r="BS29" s="65">
        <v>0</v>
      </c>
      <c r="BT29" s="64">
        <v>0</v>
      </c>
      <c r="BU29" s="63">
        <v>0</v>
      </c>
      <c r="BV29" s="62"/>
      <c r="BW29" s="61">
        <f t="shared" si="46"/>
        <v>42293</v>
      </c>
    </row>
    <row r="30" spans="1:75" s="60" customFormat="1" ht="20.100000000000001" customHeight="1">
      <c r="A30" s="94"/>
      <c r="B30" s="93"/>
      <c r="C30" s="92">
        <v>42294</v>
      </c>
      <c r="D30" s="91" t="s">
        <v>6</v>
      </c>
      <c r="E30" s="90"/>
      <c r="F30" s="89">
        <v>1289.54</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42294</v>
      </c>
      <c r="X30" s="99"/>
      <c r="Y30" s="66"/>
      <c r="Z30" s="95">
        <f t="shared" si="36"/>
        <v>42294</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42294</v>
      </c>
      <c r="AT30" s="97" t="s">
        <v>7</v>
      </c>
      <c r="AU30" s="96" t="s">
        <v>7</v>
      </c>
      <c r="AV30" s="68" t="s">
        <v>7</v>
      </c>
      <c r="AW30" s="69" t="s">
        <v>7</v>
      </c>
      <c r="AX30" s="68" t="s">
        <v>7</v>
      </c>
      <c r="AY30" s="69" t="s">
        <v>7</v>
      </c>
      <c r="AZ30" s="68" t="s">
        <v>7</v>
      </c>
      <c r="BA30" s="69" t="s">
        <v>7</v>
      </c>
      <c r="BB30" s="66">
        <f t="shared" si="41"/>
        <v>0</v>
      </c>
      <c r="BC30" s="71">
        <f t="shared" si="42"/>
        <v>42294</v>
      </c>
      <c r="BD30" s="68" t="s">
        <v>7</v>
      </c>
      <c r="BE30" s="69" t="s">
        <v>7</v>
      </c>
      <c r="BF30" s="68" t="s">
        <v>7</v>
      </c>
      <c r="BG30" s="69" t="s">
        <v>7</v>
      </c>
      <c r="BH30" s="68" t="s">
        <v>7</v>
      </c>
      <c r="BI30" s="69" t="s">
        <v>7</v>
      </c>
      <c r="BJ30" s="66">
        <f t="shared" si="43"/>
        <v>0</v>
      </c>
      <c r="BK30" s="95">
        <f t="shared" si="44"/>
        <v>42294</v>
      </c>
      <c r="BL30" s="68" t="s">
        <v>7</v>
      </c>
      <c r="BM30" s="69" t="s">
        <v>7</v>
      </c>
      <c r="BN30" s="68" t="s">
        <v>7</v>
      </c>
      <c r="BO30" s="69" t="s">
        <v>7</v>
      </c>
      <c r="BP30" s="68" t="s">
        <v>7</v>
      </c>
      <c r="BQ30" s="67" t="s">
        <v>7</v>
      </c>
      <c r="BR30" s="66">
        <f t="shared" si="45"/>
        <v>0</v>
      </c>
      <c r="BS30" s="65">
        <v>0</v>
      </c>
      <c r="BT30" s="64">
        <v>0</v>
      </c>
      <c r="BU30" s="63">
        <v>0</v>
      </c>
      <c r="BV30" s="62"/>
      <c r="BW30" s="61">
        <f t="shared" si="46"/>
        <v>42294</v>
      </c>
    </row>
    <row r="31" spans="1:75" s="60" customFormat="1" ht="20.100000000000001" customHeight="1" thickBot="1">
      <c r="A31" s="94"/>
      <c r="B31" s="93"/>
      <c r="C31" s="92">
        <v>42295</v>
      </c>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f t="shared" si="35"/>
        <v>42295</v>
      </c>
      <c r="X31" s="84"/>
      <c r="Y31" s="83"/>
      <c r="Z31" s="70">
        <f t="shared" si="36"/>
        <v>42295</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f t="shared" si="40"/>
        <v>42295</v>
      </c>
      <c r="AT31" s="73" t="s">
        <v>5</v>
      </c>
      <c r="AU31" s="72" t="s">
        <v>5</v>
      </c>
      <c r="AV31" s="68" t="s">
        <v>5</v>
      </c>
      <c r="AW31" s="69" t="s">
        <v>5</v>
      </c>
      <c r="AX31" s="68" t="s">
        <v>5</v>
      </c>
      <c r="AY31" s="69" t="s">
        <v>5</v>
      </c>
      <c r="AZ31" s="68" t="s">
        <v>5</v>
      </c>
      <c r="BA31" s="69" t="s">
        <v>5</v>
      </c>
      <c r="BB31" s="66">
        <f t="shared" si="41"/>
        <v>0</v>
      </c>
      <c r="BC31" s="71">
        <f t="shared" si="42"/>
        <v>42295</v>
      </c>
      <c r="BD31" s="68" t="s">
        <v>5</v>
      </c>
      <c r="BE31" s="69" t="s">
        <v>5</v>
      </c>
      <c r="BF31" s="68" t="s">
        <v>5</v>
      </c>
      <c r="BG31" s="69" t="s">
        <v>5</v>
      </c>
      <c r="BH31" s="68" t="s">
        <v>5</v>
      </c>
      <c r="BI31" s="69" t="s">
        <v>5</v>
      </c>
      <c r="BJ31" s="66">
        <f t="shared" si="43"/>
        <v>0</v>
      </c>
      <c r="BK31" s="70">
        <f t="shared" si="44"/>
        <v>42295</v>
      </c>
      <c r="BL31" s="68" t="s">
        <v>5</v>
      </c>
      <c r="BM31" s="69" t="s">
        <v>5</v>
      </c>
      <c r="BN31" s="68" t="s">
        <v>5</v>
      </c>
      <c r="BO31" s="69" t="s">
        <v>5</v>
      </c>
      <c r="BP31" s="68" t="s">
        <v>5</v>
      </c>
      <c r="BQ31" s="67" t="s">
        <v>5</v>
      </c>
      <c r="BR31" s="66">
        <f t="shared" si="45"/>
        <v>0</v>
      </c>
      <c r="BS31" s="65">
        <v>0</v>
      </c>
      <c r="BT31" s="64">
        <v>0</v>
      </c>
      <c r="BU31" s="63">
        <v>0</v>
      </c>
      <c r="BV31" s="62"/>
      <c r="BW31" s="61">
        <f t="shared" si="46"/>
        <v>42295</v>
      </c>
    </row>
    <row r="32" spans="1:75" s="47" customFormat="1" ht="20.100000000000001" customHeight="1" thickBot="1">
      <c r="A32" s="59"/>
      <c r="B32" s="57">
        <f>SUM(B25:B31)</f>
        <v>0</v>
      </c>
      <c r="C32" s="58" t="s">
        <v>4</v>
      </c>
      <c r="D32" s="58"/>
      <c r="E32" s="57">
        <f t="shared" ref="E32:S32" si="47">SUM(E25:E31)</f>
        <v>0</v>
      </c>
      <c r="F32" s="57">
        <f t="shared" si="47"/>
        <v>3292.89</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c r="A34" s="148"/>
      <c r="B34" s="30">
        <f>SUM(B12+B22+B32)</f>
        <v>0</v>
      </c>
      <c r="C34" s="31" t="s">
        <v>2</v>
      </c>
      <c r="D34" s="31"/>
      <c r="E34" s="30">
        <f t="shared" ref="E34:S34" si="51">SUM(E12+E22+E32)</f>
        <v>0</v>
      </c>
      <c r="F34" s="30">
        <f t="shared" si="51"/>
        <v>12382.77</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c r="A36" s="147"/>
      <c r="B36" s="183" t="s">
        <v>12</v>
      </c>
      <c r="C36" s="184"/>
      <c r="D36" s="184"/>
      <c r="E36" s="184"/>
      <c r="F36" s="184"/>
      <c r="G36" s="184"/>
      <c r="H36" s="184"/>
      <c r="I36" s="184"/>
      <c r="J36" s="184"/>
      <c r="K36" s="184"/>
      <c r="L36" s="184"/>
      <c r="M36" s="139"/>
      <c r="N36" s="139"/>
      <c r="O36" s="139"/>
      <c r="P36" s="140"/>
      <c r="Q36" s="140"/>
      <c r="R36" s="140"/>
      <c r="S36" s="140"/>
      <c r="T36" s="140"/>
      <c r="U36" s="140"/>
      <c r="V36" s="140"/>
      <c r="W36" s="140"/>
      <c r="X36" s="146"/>
      <c r="Y36" s="145"/>
      <c r="Z36" s="144"/>
      <c r="AA36" s="143"/>
      <c r="AB36" s="185" t="s">
        <v>11</v>
      </c>
      <c r="AC36" s="186"/>
      <c r="AD36" s="186"/>
      <c r="AE36" s="186"/>
      <c r="AF36" s="186"/>
      <c r="AG36" s="186"/>
      <c r="AH36" s="186"/>
      <c r="AI36" s="142"/>
      <c r="AJ36" s="185" t="s">
        <v>10</v>
      </c>
      <c r="AK36" s="186"/>
      <c r="AL36" s="186"/>
      <c r="AM36" s="186"/>
      <c r="AN36" s="186"/>
      <c r="AO36" s="186"/>
      <c r="AP36" s="186"/>
      <c r="AQ36" s="187"/>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c r="A44" s="94"/>
      <c r="B44" s="93"/>
      <c r="C44" s="92"/>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t="str">
        <f t="shared" si="57"/>
        <v xml:space="preserve"> </v>
      </c>
      <c r="X44" s="84"/>
      <c r="Y44" s="66"/>
      <c r="Z44" s="70" t="str">
        <f t="shared" si="58"/>
        <v xml:space="preserve"> </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t="str">
        <f t="shared" si="62"/>
        <v xml:space="preserve"> </v>
      </c>
      <c r="AT44" s="73" t="s">
        <v>5</v>
      </c>
      <c r="AU44" s="72" t="s">
        <v>5</v>
      </c>
      <c r="AV44" s="68" t="s">
        <v>5</v>
      </c>
      <c r="AW44" s="69" t="s">
        <v>5</v>
      </c>
      <c r="AX44" s="68" t="s">
        <v>5</v>
      </c>
      <c r="AY44" s="69" t="s">
        <v>5</v>
      </c>
      <c r="AZ44" s="68" t="s">
        <v>5</v>
      </c>
      <c r="BA44" s="69" t="s">
        <v>5</v>
      </c>
      <c r="BB44" s="66">
        <f t="shared" si="63"/>
        <v>0</v>
      </c>
      <c r="BC44" s="71" t="str">
        <f t="shared" si="64"/>
        <v xml:space="preserve"> </v>
      </c>
      <c r="BD44" s="68" t="s">
        <v>5</v>
      </c>
      <c r="BE44" s="69" t="s">
        <v>5</v>
      </c>
      <c r="BF44" s="68" t="s">
        <v>5</v>
      </c>
      <c r="BG44" s="69" t="s">
        <v>5</v>
      </c>
      <c r="BH44" s="68" t="s">
        <v>5</v>
      </c>
      <c r="BI44" s="69" t="s">
        <v>5</v>
      </c>
      <c r="BJ44" s="66">
        <f t="shared" si="65"/>
        <v>0</v>
      </c>
      <c r="BK44" s="70" t="str">
        <f t="shared" si="66"/>
        <v xml:space="preserve"> </v>
      </c>
      <c r="BL44" s="68" t="s">
        <v>5</v>
      </c>
      <c r="BM44" s="69" t="s">
        <v>5</v>
      </c>
      <c r="BN44" s="68" t="s">
        <v>5</v>
      </c>
      <c r="BO44" s="69" t="s">
        <v>5</v>
      </c>
      <c r="BP44" s="68" t="s">
        <v>5</v>
      </c>
      <c r="BQ44" s="67" t="s">
        <v>5</v>
      </c>
      <c r="BR44" s="66">
        <f t="shared" si="67"/>
        <v>0</v>
      </c>
      <c r="BS44" s="65">
        <v>0</v>
      </c>
      <c r="BT44" s="64">
        <v>0</v>
      </c>
      <c r="BU44" s="63">
        <v>0</v>
      </c>
      <c r="BV44" s="62"/>
      <c r="BW44" s="61" t="str">
        <f t="shared" si="68"/>
        <v xml:space="preserve"> </v>
      </c>
    </row>
    <row r="45" spans="1:75" s="47" customFormat="1" ht="20.100000000000001" customHeight="1" thickBot="1">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c r="A54" s="94"/>
      <c r="B54" s="93"/>
      <c r="C54" s="92"/>
      <c r="D54" s="91" t="s">
        <v>8</v>
      </c>
      <c r="E54" s="90"/>
      <c r="F54" s="89" t="s">
        <v>5</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t="str">
        <f t="shared" si="74"/>
        <v xml:space="preserve"> </v>
      </c>
      <c r="X54" s="84"/>
      <c r="Y54" s="66"/>
      <c r="Z54" s="71" t="str">
        <f t="shared" si="75"/>
        <v xml:space="preserve"> </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t="str">
        <f t="shared" si="79"/>
        <v xml:space="preserve"> </v>
      </c>
      <c r="AT54" s="73" t="s">
        <v>5</v>
      </c>
      <c r="AU54" s="72" t="s">
        <v>5</v>
      </c>
      <c r="AV54" s="68" t="s">
        <v>5</v>
      </c>
      <c r="AW54" s="69" t="s">
        <v>5</v>
      </c>
      <c r="AX54" s="68" t="s">
        <v>5</v>
      </c>
      <c r="AY54" s="69" t="s">
        <v>5</v>
      </c>
      <c r="AZ54" s="68" t="s">
        <v>5</v>
      </c>
      <c r="BA54" s="69" t="s">
        <v>5</v>
      </c>
      <c r="BB54" s="66">
        <f t="shared" si="80"/>
        <v>0</v>
      </c>
      <c r="BC54" s="132" t="str">
        <f t="shared" si="81"/>
        <v xml:space="preserve"> </v>
      </c>
      <c r="BD54" s="68" t="s">
        <v>5</v>
      </c>
      <c r="BE54" s="69" t="s">
        <v>5</v>
      </c>
      <c r="BF54" s="68" t="s">
        <v>5</v>
      </c>
      <c r="BG54" s="69" t="s">
        <v>5</v>
      </c>
      <c r="BH54" s="68" t="s">
        <v>5</v>
      </c>
      <c r="BI54" s="69" t="s">
        <v>5</v>
      </c>
      <c r="BJ54" s="66">
        <f t="shared" si="82"/>
        <v>0</v>
      </c>
      <c r="BK54" s="70" t="str">
        <f t="shared" si="83"/>
        <v xml:space="preserve"> </v>
      </c>
      <c r="BL54" s="68" t="s">
        <v>5</v>
      </c>
      <c r="BM54" s="69" t="s">
        <v>5</v>
      </c>
      <c r="BN54" s="68" t="s">
        <v>5</v>
      </c>
      <c r="BO54" s="69" t="s">
        <v>5</v>
      </c>
      <c r="BP54" s="68" t="s">
        <v>5</v>
      </c>
      <c r="BQ54" s="67" t="s">
        <v>5</v>
      </c>
      <c r="BR54" s="66">
        <f t="shared" si="84"/>
        <v>0</v>
      </c>
      <c r="BS54" s="65">
        <v>0</v>
      </c>
      <c r="BT54" s="64">
        <v>0</v>
      </c>
      <c r="BU54" s="63">
        <v>0</v>
      </c>
      <c r="BV54" s="131"/>
      <c r="BW54" s="61" t="str">
        <f t="shared" si="85"/>
        <v xml:space="preserve"> </v>
      </c>
    </row>
    <row r="55" spans="1:75" s="47" customFormat="1" ht="20.100000000000001" customHeight="1" thickBot="1">
      <c r="A55" s="59"/>
      <c r="B55" s="57">
        <f>SUM(B48:B54)</f>
        <v>0</v>
      </c>
      <c r="C55" s="58" t="s">
        <v>4</v>
      </c>
      <c r="D55" s="58"/>
      <c r="E55" s="57">
        <f t="shared" ref="E55:S55" si="86">SUM(E48:E54)</f>
        <v>0</v>
      </c>
      <c r="F55" s="57">
        <f t="shared" si="86"/>
        <v>0</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c r="A64" s="94"/>
      <c r="B64" s="93"/>
      <c r="C64" s="92"/>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t="str">
        <f t="shared" si="91"/>
        <v xml:space="preserve"> </v>
      </c>
      <c r="X64" s="84"/>
      <c r="Y64" s="83"/>
      <c r="Z64" s="70" t="str">
        <f t="shared" si="92"/>
        <v xml:space="preserve"> </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t="str">
        <f t="shared" si="96"/>
        <v xml:space="preserve"> </v>
      </c>
      <c r="AT64" s="73" t="s">
        <v>5</v>
      </c>
      <c r="AU64" s="72" t="s">
        <v>5</v>
      </c>
      <c r="AV64" s="68" t="s">
        <v>5</v>
      </c>
      <c r="AW64" s="69" t="s">
        <v>5</v>
      </c>
      <c r="AX64" s="68" t="s">
        <v>5</v>
      </c>
      <c r="AY64" s="69" t="s">
        <v>5</v>
      </c>
      <c r="AZ64" s="68" t="s">
        <v>5</v>
      </c>
      <c r="BA64" s="69" t="s">
        <v>5</v>
      </c>
      <c r="BB64" s="66">
        <f t="shared" si="97"/>
        <v>0</v>
      </c>
      <c r="BC64" s="71" t="str">
        <f t="shared" si="98"/>
        <v xml:space="preserve"> </v>
      </c>
      <c r="BD64" s="68" t="s">
        <v>5</v>
      </c>
      <c r="BE64" s="69" t="s">
        <v>5</v>
      </c>
      <c r="BF64" s="68" t="s">
        <v>5</v>
      </c>
      <c r="BG64" s="69" t="s">
        <v>5</v>
      </c>
      <c r="BH64" s="68" t="s">
        <v>5</v>
      </c>
      <c r="BI64" s="69" t="s">
        <v>5</v>
      </c>
      <c r="BJ64" s="66">
        <f t="shared" si="99"/>
        <v>0</v>
      </c>
      <c r="BK64" s="70" t="str">
        <f t="shared" si="100"/>
        <v xml:space="preserve"> </v>
      </c>
      <c r="BL64" s="68" t="s">
        <v>5</v>
      </c>
      <c r="BM64" s="69" t="s">
        <v>5</v>
      </c>
      <c r="BN64" s="68" t="s">
        <v>5</v>
      </c>
      <c r="BO64" s="69" t="s">
        <v>5</v>
      </c>
      <c r="BP64" s="68" t="s">
        <v>5</v>
      </c>
      <c r="BQ64" s="67" t="s">
        <v>5</v>
      </c>
      <c r="BR64" s="66">
        <f t="shared" si="101"/>
        <v>0</v>
      </c>
      <c r="BS64" s="65">
        <v>0</v>
      </c>
      <c r="BT64" s="64">
        <v>0</v>
      </c>
      <c r="BU64" s="63">
        <v>0</v>
      </c>
      <c r="BV64" s="62"/>
      <c r="BW64" s="61" t="str">
        <f t="shared" si="102"/>
        <v xml:space="preserve"> </v>
      </c>
    </row>
    <row r="65" spans="1:75" s="47" customFormat="1" ht="20.100000000000001" customHeight="1" thickBot="1">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c r="A67" s="12"/>
      <c r="B67" s="30">
        <f>SUM(B45+B55+B65)</f>
        <v>0</v>
      </c>
      <c r="C67" s="31" t="s">
        <v>2</v>
      </c>
      <c r="D67" s="31"/>
      <c r="E67" s="30">
        <f t="shared" ref="E67:S67" si="107">SUM(E45+E55+E65)</f>
        <v>0</v>
      </c>
      <c r="F67" s="30">
        <f t="shared" si="107"/>
        <v>0</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c r="A69" s="12"/>
      <c r="B69" s="3">
        <f>SUM(B34+B67)</f>
        <v>0</v>
      </c>
      <c r="C69" s="4" t="s">
        <v>0</v>
      </c>
      <c r="D69" s="4"/>
      <c r="E69" s="3">
        <f t="shared" ref="E69:S69" si="112">SUM(E34+E67)</f>
        <v>0</v>
      </c>
      <c r="F69" s="3">
        <f t="shared" si="112"/>
        <v>12382.77</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J3:BJ4"/>
    <mergeCell ref="BK3:BK4"/>
    <mergeCell ref="BL3:BL4"/>
    <mergeCell ref="BM3:BM4"/>
    <mergeCell ref="BN3:BN4"/>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s>
  <conditionalFormatting sqref="BV48:BV54">
    <cfRule type="cellIs" dxfId="162" priority="49" stopIfTrue="1" operator="equal">
      <formula>0</formula>
    </cfRule>
    <cfRule type="cellIs" dxfId="161" priority="50" stopIfTrue="1" operator="lessThan">
      <formula>0</formula>
    </cfRule>
    <cfRule type="cellIs" dxfId="160" priority="51" stopIfTrue="1" operator="greaterThan">
      <formula>0</formula>
    </cfRule>
  </conditionalFormatting>
  <conditionalFormatting sqref="B48:B54">
    <cfRule type="cellIs" dxfId="159" priority="52" stopIfTrue="1" operator="equal">
      <formula>0</formula>
    </cfRule>
    <cfRule type="cellIs" dxfId="158" priority="53" stopIfTrue="1" operator="lessThan">
      <formula>0</formula>
    </cfRule>
    <cfRule type="cellIs" dxfId="157" priority="54" stopIfTrue="1" operator="greaterThan">
      <formula>0</formula>
    </cfRule>
  </conditionalFormatting>
  <conditionalFormatting sqref="G48:H54">
    <cfRule type="cellIs" dxfId="156" priority="46" operator="lessThan">
      <formula>0</formula>
    </cfRule>
    <cfRule type="cellIs" dxfId="155" priority="47" operator="equal">
      <formula>0</formula>
    </cfRule>
    <cfRule type="cellIs" dxfId="154" priority="48" operator="greaterThan">
      <formula>0</formula>
    </cfRule>
  </conditionalFormatting>
  <conditionalFormatting sqref="G25:H31">
    <cfRule type="cellIs" dxfId="153" priority="37" operator="lessThan">
      <formula>0</formula>
    </cfRule>
    <cfRule type="cellIs" dxfId="152" priority="38" operator="equal">
      <formula>0</formula>
    </cfRule>
    <cfRule type="cellIs" dxfId="151" priority="39" operator="greaterThan">
      <formula>0</formula>
    </cfRule>
  </conditionalFormatting>
  <conditionalFormatting sqref="BV25:BV31">
    <cfRule type="cellIs" dxfId="150" priority="40" stopIfTrue="1" operator="equal">
      <formula>0</formula>
    </cfRule>
    <cfRule type="cellIs" dxfId="149" priority="41" stopIfTrue="1" operator="lessThan">
      <formula>0</formula>
    </cfRule>
    <cfRule type="cellIs" dxfId="148" priority="42" stopIfTrue="1" operator="greaterThan">
      <formula>0</formula>
    </cfRule>
  </conditionalFormatting>
  <conditionalFormatting sqref="B25:B31">
    <cfRule type="cellIs" dxfId="147" priority="43" stopIfTrue="1" operator="equal">
      <formula>0</formula>
    </cfRule>
    <cfRule type="cellIs" dxfId="146" priority="44" stopIfTrue="1" operator="lessThan">
      <formula>0</formula>
    </cfRule>
    <cfRule type="cellIs" dxfId="145" priority="45" stopIfTrue="1" operator="greaterThan">
      <formula>0</formula>
    </cfRule>
  </conditionalFormatting>
  <conditionalFormatting sqref="B15:B21">
    <cfRule type="cellIs" dxfId="144" priority="34" stopIfTrue="1" operator="equal">
      <formula>0</formula>
    </cfRule>
    <cfRule type="cellIs" dxfId="143" priority="35" stopIfTrue="1" operator="lessThan">
      <formula>0</formula>
    </cfRule>
    <cfRule type="cellIs" dxfId="142" priority="36" stopIfTrue="1" operator="greaterThan">
      <formula>0</formula>
    </cfRule>
  </conditionalFormatting>
  <conditionalFormatting sqref="BV15:BV21">
    <cfRule type="cellIs" dxfId="141" priority="31" stopIfTrue="1" operator="equal">
      <formula>0</formula>
    </cfRule>
    <cfRule type="cellIs" dxfId="140" priority="32" stopIfTrue="1" operator="lessThan">
      <formula>0</formula>
    </cfRule>
    <cfRule type="cellIs" dxfId="139" priority="33" stopIfTrue="1" operator="greaterThan">
      <formula>0</formula>
    </cfRule>
  </conditionalFormatting>
  <conditionalFormatting sqref="G15:H21">
    <cfRule type="cellIs" dxfId="138" priority="28" operator="lessThan">
      <formula>0</formula>
    </cfRule>
    <cfRule type="cellIs" dxfId="137" priority="29" operator="equal">
      <formula>0</formula>
    </cfRule>
    <cfRule type="cellIs" dxfId="136" priority="30" operator="greaterThan">
      <formula>0</formula>
    </cfRule>
  </conditionalFormatting>
  <conditionalFormatting sqref="B38:B44">
    <cfRule type="cellIs" dxfId="135" priority="16" stopIfTrue="1" operator="equal">
      <formula>0</formula>
    </cfRule>
    <cfRule type="cellIs" dxfId="134" priority="17" stopIfTrue="1" operator="lessThan">
      <formula>0</formula>
    </cfRule>
    <cfRule type="cellIs" dxfId="133" priority="18" stopIfTrue="1" operator="greaterThan">
      <formula>0</formula>
    </cfRule>
  </conditionalFormatting>
  <conditionalFormatting sqref="BV38:BV44">
    <cfRule type="cellIs" dxfId="132" priority="13" stopIfTrue="1" operator="equal">
      <formula>0</formula>
    </cfRule>
    <cfRule type="cellIs" dxfId="131" priority="14" stopIfTrue="1" operator="lessThan">
      <formula>0</formula>
    </cfRule>
    <cfRule type="cellIs" dxfId="130" priority="15" stopIfTrue="1" operator="greaterThan">
      <formula>0</formula>
    </cfRule>
  </conditionalFormatting>
  <conditionalFormatting sqref="G38:H44">
    <cfRule type="cellIs" dxfId="129" priority="10" operator="lessThan">
      <formula>0</formula>
    </cfRule>
    <cfRule type="cellIs" dxfId="128" priority="11" operator="equal">
      <formula>0</formula>
    </cfRule>
    <cfRule type="cellIs" dxfId="127" priority="12" operator="greaterThan">
      <formula>0</formula>
    </cfRule>
  </conditionalFormatting>
  <conditionalFormatting sqref="G58:H64">
    <cfRule type="cellIs" dxfId="126" priority="1" operator="lessThan">
      <formula>0</formula>
    </cfRule>
    <cfRule type="cellIs" dxfId="125" priority="2" operator="equal">
      <formula>0</formula>
    </cfRule>
    <cfRule type="cellIs" dxfId="124" priority="3" operator="greaterThan">
      <formula>0</formula>
    </cfRule>
  </conditionalFormatting>
  <conditionalFormatting sqref="B5:B11">
    <cfRule type="cellIs" dxfId="123" priority="25" stopIfTrue="1" operator="equal">
      <formula>0</formula>
    </cfRule>
    <cfRule type="cellIs" dxfId="122" priority="26" stopIfTrue="1" operator="lessThan">
      <formula>0</formula>
    </cfRule>
    <cfRule type="cellIs" dxfId="121" priority="27" stopIfTrue="1" operator="greaterThan">
      <formula>0</formula>
    </cfRule>
  </conditionalFormatting>
  <conditionalFormatting sqref="BV5:BV11">
    <cfRule type="cellIs" dxfId="120" priority="22" stopIfTrue="1" operator="equal">
      <formula>0</formula>
    </cfRule>
    <cfRule type="cellIs" dxfId="119" priority="23" stopIfTrue="1" operator="lessThan">
      <formula>0</formula>
    </cfRule>
    <cfRule type="cellIs" dxfId="118" priority="24" stopIfTrue="1" operator="greaterThan">
      <formula>0</formula>
    </cfRule>
  </conditionalFormatting>
  <conditionalFormatting sqref="G5:H11">
    <cfRule type="cellIs" dxfId="117" priority="19" operator="lessThan">
      <formula>0</formula>
    </cfRule>
    <cfRule type="cellIs" dxfId="116" priority="20" operator="equal">
      <formula>0</formula>
    </cfRule>
    <cfRule type="cellIs" dxfId="115" priority="21" operator="greaterThan">
      <formula>0</formula>
    </cfRule>
  </conditionalFormatting>
  <conditionalFormatting sqref="BV58:BV64">
    <cfRule type="cellIs" dxfId="114" priority="4" stopIfTrue="1" operator="equal">
      <formula>0</formula>
    </cfRule>
    <cfRule type="cellIs" dxfId="113" priority="5" stopIfTrue="1" operator="lessThan">
      <formula>0</formula>
    </cfRule>
    <cfRule type="cellIs" dxfId="112" priority="6" stopIfTrue="1" operator="greaterThan">
      <formula>0</formula>
    </cfRule>
  </conditionalFormatting>
  <conditionalFormatting sqref="B58:B64">
    <cfRule type="cellIs" dxfId="111" priority="7" stopIfTrue="1" operator="equal">
      <formula>0</formula>
    </cfRule>
    <cfRule type="cellIs" dxfId="110" priority="8" stopIfTrue="1" operator="lessThan">
      <formula>0</formula>
    </cfRule>
    <cfRule type="cellIs" dxfId="109" priority="9" stopIfTrue="1" operator="greaterThan">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BW69"/>
  <sheetViews>
    <sheetView workbookViewId="0">
      <pane xSplit="4" ySplit="4" topLeftCell="E5" activePane="bottomRight" state="frozen"/>
      <selection activeCell="Z42" sqref="Z42"/>
      <selection pane="topRight" activeCell="Z42" sqref="Z42"/>
      <selection pane="bottomLeft" activeCell="Z42" sqref="Z42"/>
      <selection pane="bottomRight"/>
    </sheetView>
  </sheetViews>
  <sheetFormatPr baseColWidth="10" defaultRowHeight="15"/>
  <cols>
    <col min="3" max="3" width="14.140625" customWidth="1"/>
  </cols>
  <sheetData>
    <row r="1" spans="1:75" s="154" customFormat="1" ht="24.95" customHeight="1" thickBot="1">
      <c r="A1" s="147"/>
      <c r="B1" s="138"/>
      <c r="C1" s="161"/>
      <c r="D1" s="168" t="s">
        <v>83</v>
      </c>
      <c r="E1" s="167"/>
      <c r="F1" s="166" t="s">
        <v>82</v>
      </c>
      <c r="G1" s="166"/>
      <c r="H1" s="166"/>
      <c r="I1" s="227" t="s">
        <v>81</v>
      </c>
      <c r="J1" s="228"/>
      <c r="K1" s="229"/>
      <c r="L1" s="165" t="s">
        <v>86</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c r="A2" s="147"/>
      <c r="B2" s="183" t="s">
        <v>79</v>
      </c>
      <c r="C2" s="184"/>
      <c r="D2" s="184"/>
      <c r="E2" s="184"/>
      <c r="F2" s="184"/>
      <c r="G2" s="184"/>
      <c r="H2" s="184"/>
      <c r="I2" s="184"/>
      <c r="J2" s="184"/>
      <c r="K2" s="184"/>
      <c r="L2" s="184"/>
      <c r="M2" s="139"/>
      <c r="N2" s="139"/>
      <c r="O2" s="139"/>
      <c r="P2" s="140"/>
      <c r="Q2" s="140"/>
      <c r="R2" s="140"/>
      <c r="S2" s="140"/>
      <c r="T2" s="140"/>
      <c r="U2" s="140"/>
      <c r="V2" s="140"/>
      <c r="W2" s="140"/>
      <c r="X2" s="146"/>
      <c r="Y2" s="145"/>
      <c r="Z2" s="144"/>
      <c r="AA2" s="153"/>
      <c r="AB2" s="185" t="s">
        <v>11</v>
      </c>
      <c r="AC2" s="186"/>
      <c r="AD2" s="186"/>
      <c r="AE2" s="186"/>
      <c r="AF2" s="186"/>
      <c r="AG2" s="186"/>
      <c r="AH2" s="186"/>
      <c r="AI2" s="142"/>
      <c r="AJ2" s="185" t="s">
        <v>10</v>
      </c>
      <c r="AK2" s="186"/>
      <c r="AL2" s="186"/>
      <c r="AM2" s="186"/>
      <c r="AN2" s="186"/>
      <c r="AO2" s="186"/>
      <c r="AP2" s="186"/>
      <c r="AQ2" s="187"/>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c r="A3" s="230"/>
      <c r="B3" s="179" t="s">
        <v>14</v>
      </c>
      <c r="C3" s="181" t="s">
        <v>13</v>
      </c>
      <c r="D3" s="232" t="s">
        <v>78</v>
      </c>
      <c r="E3" s="234" t="s">
        <v>77</v>
      </c>
      <c r="F3" s="236" t="s">
        <v>76</v>
      </c>
      <c r="G3" s="220" t="s">
        <v>75</v>
      </c>
      <c r="H3" s="220" t="s">
        <v>74</v>
      </c>
      <c r="I3" s="220" t="s">
        <v>73</v>
      </c>
      <c r="J3" s="238" t="s">
        <v>72</v>
      </c>
      <c r="K3" s="238" t="s">
        <v>71</v>
      </c>
      <c r="L3" s="220" t="s">
        <v>70</v>
      </c>
      <c r="M3" s="220" t="s">
        <v>69</v>
      </c>
      <c r="N3" s="220" t="s">
        <v>68</v>
      </c>
      <c r="O3" s="220" t="s">
        <v>67</v>
      </c>
      <c r="P3" s="220" t="s">
        <v>66</v>
      </c>
      <c r="Q3" s="220" t="s">
        <v>65</v>
      </c>
      <c r="R3" s="220" t="s">
        <v>64</v>
      </c>
      <c r="S3" s="220" t="s">
        <v>63</v>
      </c>
      <c r="T3" s="221" t="s">
        <v>62</v>
      </c>
      <c r="U3" s="220" t="s">
        <v>61</v>
      </c>
      <c r="V3" s="224" t="s">
        <v>60</v>
      </c>
      <c r="W3" s="181" t="s">
        <v>13</v>
      </c>
      <c r="X3" s="207" t="s">
        <v>42</v>
      </c>
      <c r="Y3" s="207" t="s">
        <v>59</v>
      </c>
      <c r="Z3" s="181" t="s">
        <v>13</v>
      </c>
      <c r="AA3" s="218" t="s">
        <v>58</v>
      </c>
      <c r="AB3" s="212" t="s">
        <v>57</v>
      </c>
      <c r="AC3" s="212" t="s">
        <v>56</v>
      </c>
      <c r="AD3" s="212" t="s">
        <v>55</v>
      </c>
      <c r="AE3" s="212" t="s">
        <v>54</v>
      </c>
      <c r="AF3" s="212" t="s">
        <v>53</v>
      </c>
      <c r="AG3" s="214" t="s">
        <v>52</v>
      </c>
      <c r="AH3" s="207" t="s">
        <v>51</v>
      </c>
      <c r="AI3" s="216" t="s">
        <v>50</v>
      </c>
      <c r="AJ3" s="210" t="s">
        <v>49</v>
      </c>
      <c r="AK3" s="210" t="s">
        <v>48</v>
      </c>
      <c r="AL3" s="210" t="s">
        <v>47</v>
      </c>
      <c r="AM3" s="210" t="s">
        <v>46</v>
      </c>
      <c r="AN3" s="210" t="s">
        <v>45</v>
      </c>
      <c r="AO3" s="210" t="s">
        <v>44</v>
      </c>
      <c r="AP3" s="205" t="s">
        <v>43</v>
      </c>
      <c r="AQ3" s="207" t="s">
        <v>42</v>
      </c>
      <c r="AR3" s="207" t="s">
        <v>41</v>
      </c>
      <c r="AS3" s="181" t="s">
        <v>13</v>
      </c>
      <c r="AT3" s="199" t="s">
        <v>40</v>
      </c>
      <c r="AU3" s="201" t="s">
        <v>39</v>
      </c>
      <c r="AV3" s="203" t="s">
        <v>38</v>
      </c>
      <c r="AW3" s="195" t="s">
        <v>37</v>
      </c>
      <c r="AX3" s="203" t="s">
        <v>36</v>
      </c>
      <c r="AY3" s="195" t="s">
        <v>35</v>
      </c>
      <c r="AZ3" s="203" t="s">
        <v>34</v>
      </c>
      <c r="BA3" s="195" t="s">
        <v>33</v>
      </c>
      <c r="BB3" s="197" t="s">
        <v>32</v>
      </c>
      <c r="BC3" s="181" t="s">
        <v>13</v>
      </c>
      <c r="BD3" s="190" t="s">
        <v>31</v>
      </c>
      <c r="BE3" s="192" t="s">
        <v>30</v>
      </c>
      <c r="BF3" s="190" t="s">
        <v>29</v>
      </c>
      <c r="BG3" s="192" t="s">
        <v>28</v>
      </c>
      <c r="BH3" s="190" t="s">
        <v>27</v>
      </c>
      <c r="BI3" s="192" t="s">
        <v>26</v>
      </c>
      <c r="BJ3" s="192" t="s">
        <v>25</v>
      </c>
      <c r="BK3" s="181" t="s">
        <v>13</v>
      </c>
      <c r="BL3" s="188" t="s">
        <v>24</v>
      </c>
      <c r="BM3" s="188" t="s">
        <v>23</v>
      </c>
      <c r="BN3" s="188" t="s">
        <v>22</v>
      </c>
      <c r="BO3" s="188" t="s">
        <v>21</v>
      </c>
      <c r="BP3" s="188" t="s">
        <v>20</v>
      </c>
      <c r="BQ3" s="188" t="s">
        <v>19</v>
      </c>
      <c r="BR3" s="188" t="s">
        <v>18</v>
      </c>
      <c r="BS3" s="177" t="s">
        <v>17</v>
      </c>
      <c r="BT3" s="177" t="s">
        <v>16</v>
      </c>
      <c r="BU3" s="177" t="s">
        <v>15</v>
      </c>
      <c r="BV3" s="179" t="s">
        <v>14</v>
      </c>
      <c r="BW3" s="181" t="s">
        <v>13</v>
      </c>
    </row>
    <row r="4" spans="1:75" s="151" customFormat="1" ht="63.75" customHeight="1" thickBot="1">
      <c r="A4" s="231"/>
      <c r="B4" s="180"/>
      <c r="C4" s="226"/>
      <c r="D4" s="233"/>
      <c r="E4" s="235"/>
      <c r="F4" s="237"/>
      <c r="G4" s="194"/>
      <c r="H4" s="194"/>
      <c r="I4" s="194"/>
      <c r="J4" s="239"/>
      <c r="K4" s="239"/>
      <c r="L4" s="194"/>
      <c r="M4" s="194"/>
      <c r="N4" s="194"/>
      <c r="O4" s="194"/>
      <c r="P4" s="194"/>
      <c r="Q4" s="194"/>
      <c r="R4" s="194"/>
      <c r="S4" s="194"/>
      <c r="T4" s="222"/>
      <c r="U4" s="223"/>
      <c r="V4" s="225"/>
      <c r="W4" s="226"/>
      <c r="X4" s="209"/>
      <c r="Y4" s="209"/>
      <c r="Z4" s="182"/>
      <c r="AA4" s="219"/>
      <c r="AB4" s="213"/>
      <c r="AC4" s="213"/>
      <c r="AD4" s="213"/>
      <c r="AE4" s="213"/>
      <c r="AF4" s="213"/>
      <c r="AG4" s="215"/>
      <c r="AH4" s="208"/>
      <c r="AI4" s="217"/>
      <c r="AJ4" s="211"/>
      <c r="AK4" s="211"/>
      <c r="AL4" s="211"/>
      <c r="AM4" s="211"/>
      <c r="AN4" s="211"/>
      <c r="AO4" s="211"/>
      <c r="AP4" s="206"/>
      <c r="AQ4" s="208"/>
      <c r="AR4" s="209"/>
      <c r="AS4" s="182"/>
      <c r="AT4" s="200"/>
      <c r="AU4" s="202"/>
      <c r="AV4" s="204"/>
      <c r="AW4" s="196"/>
      <c r="AX4" s="204"/>
      <c r="AY4" s="196"/>
      <c r="AZ4" s="204"/>
      <c r="BA4" s="196"/>
      <c r="BB4" s="198"/>
      <c r="BC4" s="182"/>
      <c r="BD4" s="191"/>
      <c r="BE4" s="193"/>
      <c r="BF4" s="191"/>
      <c r="BG4" s="193"/>
      <c r="BH4" s="191"/>
      <c r="BI4" s="193"/>
      <c r="BJ4" s="194"/>
      <c r="BK4" s="182"/>
      <c r="BL4" s="189"/>
      <c r="BM4" s="189"/>
      <c r="BN4" s="189"/>
      <c r="BO4" s="189"/>
      <c r="BP4" s="189"/>
      <c r="BQ4" s="189"/>
      <c r="BR4" s="189"/>
      <c r="BS4" s="178"/>
      <c r="BT4" s="178"/>
      <c r="BU4" s="178"/>
      <c r="BV4" s="180"/>
      <c r="BW4" s="182"/>
    </row>
    <row r="5" spans="1:75" s="105" customFormat="1" ht="19.5" customHeight="1" thickTop="1">
      <c r="A5" s="94"/>
      <c r="B5" s="93"/>
      <c r="C5" s="92">
        <v>42296</v>
      </c>
      <c r="D5" s="91" t="s">
        <v>9</v>
      </c>
      <c r="E5" s="90"/>
      <c r="F5" s="89">
        <v>1982.21</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42296</v>
      </c>
      <c r="X5" s="112"/>
      <c r="Y5" s="111"/>
      <c r="Z5" s="106">
        <f t="shared" ref="Z5:Z11" si="2">IF(C5=0," ",C5)</f>
        <v>42296</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42296</v>
      </c>
      <c r="AT5" s="109" t="s">
        <v>7</v>
      </c>
      <c r="AU5" s="108" t="s">
        <v>7</v>
      </c>
      <c r="AV5" s="68" t="s">
        <v>7</v>
      </c>
      <c r="AW5" s="69" t="s">
        <v>7</v>
      </c>
      <c r="AX5" s="68" t="s">
        <v>7</v>
      </c>
      <c r="AY5" s="69" t="s">
        <v>7</v>
      </c>
      <c r="AZ5" s="68" t="s">
        <v>7</v>
      </c>
      <c r="BA5" s="69" t="s">
        <v>7</v>
      </c>
      <c r="BB5" s="66">
        <f t="shared" ref="BB5:BB11" si="7">IF(C5=0,0,SUM(AW5,AY5,BA5))</f>
        <v>0</v>
      </c>
      <c r="BC5" s="107">
        <f t="shared" ref="BC5:BC11" si="8">IF(C5=0," ",C5)</f>
        <v>42296</v>
      </c>
      <c r="BD5" s="68" t="s">
        <v>7</v>
      </c>
      <c r="BE5" s="69" t="s">
        <v>7</v>
      </c>
      <c r="BF5" s="68" t="s">
        <v>7</v>
      </c>
      <c r="BG5" s="69" t="s">
        <v>7</v>
      </c>
      <c r="BH5" s="68" t="s">
        <v>7</v>
      </c>
      <c r="BI5" s="69" t="s">
        <v>7</v>
      </c>
      <c r="BJ5" s="66">
        <f t="shared" ref="BJ5:BJ11" si="9">IF(C5=0,0,SUM(BE5,BG5,BI5))</f>
        <v>0</v>
      </c>
      <c r="BK5" s="106">
        <f t="shared" ref="BK5:BK11" si="10">IF(C5=0," ",C5)</f>
        <v>42296</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42296</v>
      </c>
    </row>
    <row r="6" spans="1:75" s="102" customFormat="1" ht="20.100000000000001" customHeight="1">
      <c r="A6" s="94"/>
      <c r="B6" s="93"/>
      <c r="C6" s="92">
        <v>42297</v>
      </c>
      <c r="D6" s="91" t="s">
        <v>9</v>
      </c>
      <c r="E6" s="90"/>
      <c r="F6" s="89">
        <v>1425.63</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42297</v>
      </c>
      <c r="X6" s="99"/>
      <c r="Y6" s="66"/>
      <c r="Z6" s="95">
        <f t="shared" si="2"/>
        <v>42297</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42297</v>
      </c>
      <c r="AT6" s="97" t="s">
        <v>7</v>
      </c>
      <c r="AU6" s="96" t="s">
        <v>7</v>
      </c>
      <c r="AV6" s="68" t="s">
        <v>7</v>
      </c>
      <c r="AW6" s="69" t="s">
        <v>7</v>
      </c>
      <c r="AX6" s="68" t="s">
        <v>7</v>
      </c>
      <c r="AY6" s="69" t="s">
        <v>7</v>
      </c>
      <c r="AZ6" s="68" t="s">
        <v>7</v>
      </c>
      <c r="BA6" s="69" t="s">
        <v>7</v>
      </c>
      <c r="BB6" s="66">
        <f t="shared" si="7"/>
        <v>0</v>
      </c>
      <c r="BC6" s="71">
        <f t="shared" si="8"/>
        <v>42297</v>
      </c>
      <c r="BD6" s="68" t="s">
        <v>7</v>
      </c>
      <c r="BE6" s="69" t="s">
        <v>7</v>
      </c>
      <c r="BF6" s="68" t="s">
        <v>7</v>
      </c>
      <c r="BG6" s="69" t="s">
        <v>7</v>
      </c>
      <c r="BH6" s="68" t="s">
        <v>7</v>
      </c>
      <c r="BI6" s="69" t="s">
        <v>7</v>
      </c>
      <c r="BJ6" s="66">
        <f t="shared" si="9"/>
        <v>0</v>
      </c>
      <c r="BK6" s="95">
        <f t="shared" si="10"/>
        <v>42297</v>
      </c>
      <c r="BL6" s="68" t="s">
        <v>7</v>
      </c>
      <c r="BM6" s="69" t="s">
        <v>7</v>
      </c>
      <c r="BN6" s="68" t="s">
        <v>7</v>
      </c>
      <c r="BO6" s="69" t="s">
        <v>7</v>
      </c>
      <c r="BP6" s="68" t="s">
        <v>7</v>
      </c>
      <c r="BQ6" s="67" t="s">
        <v>7</v>
      </c>
      <c r="BR6" s="66">
        <f t="shared" si="11"/>
        <v>0</v>
      </c>
      <c r="BS6" s="65">
        <v>0</v>
      </c>
      <c r="BT6" s="64">
        <v>0</v>
      </c>
      <c r="BU6" s="63">
        <v>0</v>
      </c>
      <c r="BV6" s="62"/>
      <c r="BW6" s="61">
        <f t="shared" si="12"/>
        <v>42297</v>
      </c>
    </row>
    <row r="7" spans="1:75" s="60" customFormat="1" ht="20.100000000000001" customHeight="1">
      <c r="A7" s="94"/>
      <c r="B7" s="93"/>
      <c r="C7" s="92">
        <v>42298</v>
      </c>
      <c r="D7" s="91" t="s">
        <v>9</v>
      </c>
      <c r="E7" s="90"/>
      <c r="F7" s="89">
        <v>921.45</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42298</v>
      </c>
      <c r="X7" s="99"/>
      <c r="Y7" s="66"/>
      <c r="Z7" s="95">
        <f t="shared" si="2"/>
        <v>42298</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42298</v>
      </c>
      <c r="AT7" s="97" t="s">
        <v>7</v>
      </c>
      <c r="AU7" s="96" t="s">
        <v>7</v>
      </c>
      <c r="AV7" s="68" t="s">
        <v>7</v>
      </c>
      <c r="AW7" s="69" t="s">
        <v>7</v>
      </c>
      <c r="AX7" s="68" t="s">
        <v>7</v>
      </c>
      <c r="AY7" s="69" t="s">
        <v>7</v>
      </c>
      <c r="AZ7" s="68" t="s">
        <v>7</v>
      </c>
      <c r="BA7" s="69" t="s">
        <v>7</v>
      </c>
      <c r="BB7" s="66">
        <f t="shared" si="7"/>
        <v>0</v>
      </c>
      <c r="BC7" s="71">
        <f t="shared" si="8"/>
        <v>42298</v>
      </c>
      <c r="BD7" s="68" t="s">
        <v>7</v>
      </c>
      <c r="BE7" s="69" t="s">
        <v>7</v>
      </c>
      <c r="BF7" s="68" t="s">
        <v>7</v>
      </c>
      <c r="BG7" s="69" t="s">
        <v>7</v>
      </c>
      <c r="BH7" s="68" t="s">
        <v>7</v>
      </c>
      <c r="BI7" s="69" t="s">
        <v>7</v>
      </c>
      <c r="BJ7" s="66">
        <f t="shared" si="9"/>
        <v>0</v>
      </c>
      <c r="BK7" s="95">
        <f t="shared" si="10"/>
        <v>42298</v>
      </c>
      <c r="BL7" s="68" t="s">
        <v>7</v>
      </c>
      <c r="BM7" s="69" t="s">
        <v>7</v>
      </c>
      <c r="BN7" s="68" t="s">
        <v>7</v>
      </c>
      <c r="BO7" s="69" t="s">
        <v>7</v>
      </c>
      <c r="BP7" s="68" t="s">
        <v>7</v>
      </c>
      <c r="BQ7" s="67" t="s">
        <v>7</v>
      </c>
      <c r="BR7" s="66">
        <f t="shared" si="11"/>
        <v>0</v>
      </c>
      <c r="BS7" s="65">
        <v>0</v>
      </c>
      <c r="BT7" s="64">
        <v>0</v>
      </c>
      <c r="BU7" s="63">
        <v>0</v>
      </c>
      <c r="BV7" s="62"/>
      <c r="BW7" s="61">
        <f t="shared" si="12"/>
        <v>42298</v>
      </c>
    </row>
    <row r="8" spans="1:75" s="60" customFormat="1" ht="20.100000000000001" customHeight="1">
      <c r="A8" s="94"/>
      <c r="B8" s="93"/>
      <c r="C8" s="92">
        <v>42299</v>
      </c>
      <c r="D8" s="91" t="s">
        <v>9</v>
      </c>
      <c r="E8" s="90"/>
      <c r="F8" s="89">
        <v>742.39</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42299</v>
      </c>
      <c r="X8" s="99"/>
      <c r="Y8" s="66"/>
      <c r="Z8" s="95">
        <f t="shared" si="2"/>
        <v>42299</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42299</v>
      </c>
      <c r="AT8" s="97" t="s">
        <v>7</v>
      </c>
      <c r="AU8" s="96" t="s">
        <v>7</v>
      </c>
      <c r="AV8" s="68" t="s">
        <v>7</v>
      </c>
      <c r="AW8" s="69" t="s">
        <v>7</v>
      </c>
      <c r="AX8" s="68" t="s">
        <v>7</v>
      </c>
      <c r="AY8" s="69" t="s">
        <v>7</v>
      </c>
      <c r="AZ8" s="68" t="s">
        <v>7</v>
      </c>
      <c r="BA8" s="69" t="s">
        <v>7</v>
      </c>
      <c r="BB8" s="66">
        <f t="shared" si="7"/>
        <v>0</v>
      </c>
      <c r="BC8" s="71">
        <f t="shared" si="8"/>
        <v>42299</v>
      </c>
      <c r="BD8" s="68" t="s">
        <v>7</v>
      </c>
      <c r="BE8" s="69" t="s">
        <v>7</v>
      </c>
      <c r="BF8" s="68" t="s">
        <v>7</v>
      </c>
      <c r="BG8" s="69" t="s">
        <v>7</v>
      </c>
      <c r="BH8" s="68" t="s">
        <v>7</v>
      </c>
      <c r="BI8" s="69" t="s">
        <v>7</v>
      </c>
      <c r="BJ8" s="66">
        <f t="shared" si="9"/>
        <v>0</v>
      </c>
      <c r="BK8" s="95">
        <f t="shared" si="10"/>
        <v>42299</v>
      </c>
      <c r="BL8" s="68" t="s">
        <v>7</v>
      </c>
      <c r="BM8" s="69" t="s">
        <v>7</v>
      </c>
      <c r="BN8" s="68" t="s">
        <v>7</v>
      </c>
      <c r="BO8" s="69" t="s">
        <v>7</v>
      </c>
      <c r="BP8" s="68" t="s">
        <v>7</v>
      </c>
      <c r="BQ8" s="67" t="s">
        <v>7</v>
      </c>
      <c r="BR8" s="66">
        <f t="shared" si="11"/>
        <v>0</v>
      </c>
      <c r="BS8" s="65">
        <v>0</v>
      </c>
      <c r="BT8" s="64">
        <v>0</v>
      </c>
      <c r="BU8" s="63">
        <v>0</v>
      </c>
      <c r="BV8" s="62"/>
      <c r="BW8" s="61">
        <f t="shared" si="12"/>
        <v>42299</v>
      </c>
    </row>
    <row r="9" spans="1:75" s="60" customFormat="1" ht="20.100000000000001" customHeight="1">
      <c r="A9" s="94"/>
      <c r="B9" s="93"/>
      <c r="C9" s="92">
        <v>42300</v>
      </c>
      <c r="D9" s="91" t="s">
        <v>9</v>
      </c>
      <c r="E9" s="90"/>
      <c r="F9" s="89">
        <v>851.92</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42300</v>
      </c>
      <c r="X9" s="99"/>
      <c r="Y9" s="66"/>
      <c r="Z9" s="95">
        <f t="shared" si="2"/>
        <v>42300</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42300</v>
      </c>
      <c r="AT9" s="97" t="s">
        <v>7</v>
      </c>
      <c r="AU9" s="96" t="s">
        <v>7</v>
      </c>
      <c r="AV9" s="68" t="s">
        <v>7</v>
      </c>
      <c r="AW9" s="69" t="s">
        <v>7</v>
      </c>
      <c r="AX9" s="68" t="s">
        <v>7</v>
      </c>
      <c r="AY9" s="69" t="s">
        <v>7</v>
      </c>
      <c r="AZ9" s="68" t="s">
        <v>7</v>
      </c>
      <c r="BA9" s="69" t="s">
        <v>7</v>
      </c>
      <c r="BB9" s="66">
        <f t="shared" si="7"/>
        <v>0</v>
      </c>
      <c r="BC9" s="71">
        <f t="shared" si="8"/>
        <v>42300</v>
      </c>
      <c r="BD9" s="68" t="s">
        <v>7</v>
      </c>
      <c r="BE9" s="69" t="s">
        <v>7</v>
      </c>
      <c r="BF9" s="68" t="s">
        <v>7</v>
      </c>
      <c r="BG9" s="69" t="s">
        <v>7</v>
      </c>
      <c r="BH9" s="68" t="s">
        <v>7</v>
      </c>
      <c r="BI9" s="69" t="s">
        <v>7</v>
      </c>
      <c r="BJ9" s="66">
        <f t="shared" si="9"/>
        <v>0</v>
      </c>
      <c r="BK9" s="95">
        <f t="shared" si="10"/>
        <v>42300</v>
      </c>
      <c r="BL9" s="68" t="s">
        <v>7</v>
      </c>
      <c r="BM9" s="69" t="s">
        <v>7</v>
      </c>
      <c r="BN9" s="68" t="s">
        <v>7</v>
      </c>
      <c r="BO9" s="69" t="s">
        <v>7</v>
      </c>
      <c r="BP9" s="68" t="s">
        <v>7</v>
      </c>
      <c r="BQ9" s="67" t="s">
        <v>7</v>
      </c>
      <c r="BR9" s="66">
        <f t="shared" si="11"/>
        <v>0</v>
      </c>
      <c r="BS9" s="65">
        <v>0</v>
      </c>
      <c r="BT9" s="64">
        <v>0</v>
      </c>
      <c r="BU9" s="63">
        <v>0</v>
      </c>
      <c r="BV9" s="62"/>
      <c r="BW9" s="61">
        <f t="shared" si="12"/>
        <v>42300</v>
      </c>
    </row>
    <row r="10" spans="1:75" s="60" customFormat="1" ht="20.100000000000001" customHeight="1">
      <c r="A10" s="94"/>
      <c r="B10" s="93"/>
      <c r="C10" s="92">
        <v>42301</v>
      </c>
      <c r="D10" s="91" t="s">
        <v>9</v>
      </c>
      <c r="E10" s="90"/>
      <c r="F10" s="89">
        <v>458.97</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42301</v>
      </c>
      <c r="X10" s="99"/>
      <c r="Y10" s="66"/>
      <c r="Z10" s="95">
        <f t="shared" si="2"/>
        <v>42301</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42301</v>
      </c>
      <c r="AT10" s="97" t="s">
        <v>7</v>
      </c>
      <c r="AU10" s="96" t="s">
        <v>7</v>
      </c>
      <c r="AV10" s="68" t="s">
        <v>7</v>
      </c>
      <c r="AW10" s="69" t="s">
        <v>7</v>
      </c>
      <c r="AX10" s="68" t="s">
        <v>7</v>
      </c>
      <c r="AY10" s="69" t="s">
        <v>7</v>
      </c>
      <c r="AZ10" s="68" t="s">
        <v>7</v>
      </c>
      <c r="BA10" s="69" t="s">
        <v>7</v>
      </c>
      <c r="BB10" s="66">
        <f t="shared" si="7"/>
        <v>0</v>
      </c>
      <c r="BC10" s="71">
        <f t="shared" si="8"/>
        <v>42301</v>
      </c>
      <c r="BD10" s="68" t="s">
        <v>7</v>
      </c>
      <c r="BE10" s="69" t="s">
        <v>7</v>
      </c>
      <c r="BF10" s="68" t="s">
        <v>7</v>
      </c>
      <c r="BG10" s="69" t="s">
        <v>7</v>
      </c>
      <c r="BH10" s="68" t="s">
        <v>7</v>
      </c>
      <c r="BI10" s="69" t="s">
        <v>7</v>
      </c>
      <c r="BJ10" s="66">
        <f t="shared" si="9"/>
        <v>0</v>
      </c>
      <c r="BK10" s="95">
        <f t="shared" si="10"/>
        <v>42301</v>
      </c>
      <c r="BL10" s="68" t="s">
        <v>7</v>
      </c>
      <c r="BM10" s="69" t="s">
        <v>7</v>
      </c>
      <c r="BN10" s="68" t="s">
        <v>7</v>
      </c>
      <c r="BO10" s="69" t="s">
        <v>7</v>
      </c>
      <c r="BP10" s="68" t="s">
        <v>7</v>
      </c>
      <c r="BQ10" s="67" t="s">
        <v>7</v>
      </c>
      <c r="BR10" s="66">
        <f t="shared" si="11"/>
        <v>0</v>
      </c>
      <c r="BS10" s="65">
        <v>0</v>
      </c>
      <c r="BT10" s="64">
        <v>0</v>
      </c>
      <c r="BU10" s="63">
        <v>0</v>
      </c>
      <c r="BV10" s="62"/>
      <c r="BW10" s="61">
        <f t="shared" si="12"/>
        <v>42301</v>
      </c>
    </row>
    <row r="11" spans="1:75" s="60" customFormat="1" ht="20.100000000000001" customHeight="1" thickBot="1">
      <c r="A11" s="94"/>
      <c r="B11" s="93"/>
      <c r="C11" s="92">
        <v>42302</v>
      </c>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f t="shared" si="1"/>
        <v>42302</v>
      </c>
      <c r="X11" s="84"/>
      <c r="Y11" s="66"/>
      <c r="Z11" s="70">
        <f t="shared" si="2"/>
        <v>42302</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f t="shared" si="6"/>
        <v>42302</v>
      </c>
      <c r="AT11" s="73" t="s">
        <v>5</v>
      </c>
      <c r="AU11" s="72" t="s">
        <v>5</v>
      </c>
      <c r="AV11" s="68" t="s">
        <v>5</v>
      </c>
      <c r="AW11" s="69" t="s">
        <v>5</v>
      </c>
      <c r="AX11" s="68" t="s">
        <v>5</v>
      </c>
      <c r="AY11" s="69" t="s">
        <v>5</v>
      </c>
      <c r="AZ11" s="68" t="s">
        <v>5</v>
      </c>
      <c r="BA11" s="69" t="s">
        <v>5</v>
      </c>
      <c r="BB11" s="66">
        <f t="shared" si="7"/>
        <v>0</v>
      </c>
      <c r="BC11" s="71">
        <f t="shared" si="8"/>
        <v>42302</v>
      </c>
      <c r="BD11" s="68" t="s">
        <v>5</v>
      </c>
      <c r="BE11" s="69" t="s">
        <v>5</v>
      </c>
      <c r="BF11" s="68" t="s">
        <v>5</v>
      </c>
      <c r="BG11" s="69" t="s">
        <v>5</v>
      </c>
      <c r="BH11" s="68" t="s">
        <v>5</v>
      </c>
      <c r="BI11" s="69" t="s">
        <v>5</v>
      </c>
      <c r="BJ11" s="66">
        <f t="shared" si="9"/>
        <v>0</v>
      </c>
      <c r="BK11" s="70">
        <f t="shared" si="10"/>
        <v>42302</v>
      </c>
      <c r="BL11" s="68" t="s">
        <v>5</v>
      </c>
      <c r="BM11" s="69" t="s">
        <v>5</v>
      </c>
      <c r="BN11" s="68" t="s">
        <v>5</v>
      </c>
      <c r="BO11" s="69" t="s">
        <v>5</v>
      </c>
      <c r="BP11" s="68" t="s">
        <v>5</v>
      </c>
      <c r="BQ11" s="67" t="s">
        <v>5</v>
      </c>
      <c r="BR11" s="66">
        <f t="shared" si="11"/>
        <v>0</v>
      </c>
      <c r="BS11" s="65">
        <v>0</v>
      </c>
      <c r="BT11" s="64">
        <v>0</v>
      </c>
      <c r="BU11" s="63">
        <v>0</v>
      </c>
      <c r="BV11" s="62"/>
      <c r="BW11" s="61">
        <f t="shared" si="12"/>
        <v>42302</v>
      </c>
    </row>
    <row r="12" spans="1:75" s="47" customFormat="1" ht="20.100000000000001" customHeight="1" thickBot="1">
      <c r="A12" s="59"/>
      <c r="B12" s="57">
        <f>SUM(B5:B11)</f>
        <v>0</v>
      </c>
      <c r="C12" s="58" t="s">
        <v>4</v>
      </c>
      <c r="D12" s="58"/>
      <c r="E12" s="57">
        <f t="shared" ref="E12:S12" si="13">SUM(E5:E11)</f>
        <v>0</v>
      </c>
      <c r="F12" s="57">
        <f t="shared" si="13"/>
        <v>6382.5700000000006</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c r="A15" s="94"/>
      <c r="B15" s="93"/>
      <c r="C15" s="92">
        <v>42296</v>
      </c>
      <c r="D15" s="91" t="s">
        <v>8</v>
      </c>
      <c r="E15" s="90"/>
      <c r="F15" s="89">
        <v>983.25</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42296</v>
      </c>
      <c r="X15" s="112"/>
      <c r="Y15" s="150"/>
      <c r="Z15" s="71">
        <f t="shared" ref="Z15:Z21" si="19">IF(C15=0," ",C15)</f>
        <v>42296</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42296</v>
      </c>
      <c r="AT15" s="109"/>
      <c r="AU15" s="108"/>
      <c r="AV15" s="68"/>
      <c r="AW15" s="69"/>
      <c r="AX15" s="68"/>
      <c r="AY15" s="69"/>
      <c r="AZ15" s="68"/>
      <c r="BA15" s="69"/>
      <c r="BB15" s="66">
        <f t="shared" ref="BB15:BB21" si="24">IF(C15=0,0,SUM(AW15,AY15,BA15))</f>
        <v>0</v>
      </c>
      <c r="BC15" s="107">
        <f t="shared" ref="BC15:BC21" si="25">IF(C15=0," ",C15)</f>
        <v>42296</v>
      </c>
      <c r="BD15" s="68" t="s">
        <v>7</v>
      </c>
      <c r="BE15" s="69" t="s">
        <v>7</v>
      </c>
      <c r="BF15" s="68" t="s">
        <v>7</v>
      </c>
      <c r="BG15" s="69" t="s">
        <v>7</v>
      </c>
      <c r="BH15" s="68" t="s">
        <v>7</v>
      </c>
      <c r="BI15" s="69" t="s">
        <v>7</v>
      </c>
      <c r="BJ15" s="66">
        <f t="shared" ref="BJ15:BJ21" si="26">IF(C15=0,0,SUM(BE15,BG15,BI15))</f>
        <v>0</v>
      </c>
      <c r="BK15" s="106">
        <f t="shared" ref="BK15:BK21" si="27">IF(C15=0," ",C15)</f>
        <v>42296</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42296</v>
      </c>
    </row>
    <row r="16" spans="1:75" s="102" customFormat="1" ht="20.100000000000001" customHeight="1">
      <c r="A16" s="94"/>
      <c r="B16" s="93"/>
      <c r="C16" s="92">
        <v>42297</v>
      </c>
      <c r="D16" s="91" t="s">
        <v>8</v>
      </c>
      <c r="E16" s="90"/>
      <c r="F16" s="89">
        <v>258.98</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42297</v>
      </c>
      <c r="X16" s="99"/>
      <c r="Y16" s="149"/>
      <c r="Z16" s="71">
        <f t="shared" si="19"/>
        <v>42297</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42297</v>
      </c>
      <c r="AT16" s="97"/>
      <c r="AU16" s="96"/>
      <c r="AV16" s="68"/>
      <c r="AW16" s="69"/>
      <c r="AX16" s="68"/>
      <c r="AY16" s="69"/>
      <c r="AZ16" s="68"/>
      <c r="BA16" s="69"/>
      <c r="BB16" s="66">
        <f t="shared" si="24"/>
        <v>0</v>
      </c>
      <c r="BC16" s="71">
        <f t="shared" si="25"/>
        <v>42297</v>
      </c>
      <c r="BD16" s="68" t="s">
        <v>7</v>
      </c>
      <c r="BE16" s="69" t="s">
        <v>7</v>
      </c>
      <c r="BF16" s="68" t="s">
        <v>7</v>
      </c>
      <c r="BG16" s="69" t="s">
        <v>7</v>
      </c>
      <c r="BH16" s="68" t="s">
        <v>7</v>
      </c>
      <c r="BI16" s="69" t="s">
        <v>7</v>
      </c>
      <c r="BJ16" s="66">
        <f t="shared" si="26"/>
        <v>0</v>
      </c>
      <c r="BK16" s="95">
        <f t="shared" si="27"/>
        <v>42297</v>
      </c>
      <c r="BL16" s="68" t="s">
        <v>7</v>
      </c>
      <c r="BM16" s="69" t="s">
        <v>7</v>
      </c>
      <c r="BN16" s="68" t="s">
        <v>7</v>
      </c>
      <c r="BO16" s="69" t="s">
        <v>7</v>
      </c>
      <c r="BP16" s="68" t="s">
        <v>7</v>
      </c>
      <c r="BQ16" s="67" t="s">
        <v>7</v>
      </c>
      <c r="BR16" s="66">
        <f t="shared" si="28"/>
        <v>0</v>
      </c>
      <c r="BS16" s="65">
        <v>0</v>
      </c>
      <c r="BT16" s="64">
        <v>0</v>
      </c>
      <c r="BU16" s="63">
        <v>0</v>
      </c>
      <c r="BV16" s="62"/>
      <c r="BW16" s="61">
        <f t="shared" si="29"/>
        <v>42297</v>
      </c>
    </row>
    <row r="17" spans="1:75" s="60" customFormat="1" ht="20.100000000000001" customHeight="1">
      <c r="A17" s="94"/>
      <c r="B17" s="93"/>
      <c r="C17" s="92">
        <v>42298</v>
      </c>
      <c r="D17" s="91" t="s">
        <v>8</v>
      </c>
      <c r="E17" s="90"/>
      <c r="F17" s="89">
        <v>451.69</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42298</v>
      </c>
      <c r="X17" s="99"/>
      <c r="Y17" s="149"/>
      <c r="Z17" s="71">
        <f t="shared" si="19"/>
        <v>42298</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42298</v>
      </c>
      <c r="AT17" s="97"/>
      <c r="AU17" s="96"/>
      <c r="AV17" s="68"/>
      <c r="AW17" s="69"/>
      <c r="AX17" s="68"/>
      <c r="AY17" s="69"/>
      <c r="AZ17" s="68"/>
      <c r="BA17" s="69"/>
      <c r="BB17" s="66">
        <f t="shared" si="24"/>
        <v>0</v>
      </c>
      <c r="BC17" s="71">
        <f t="shared" si="25"/>
        <v>42298</v>
      </c>
      <c r="BD17" s="68" t="s">
        <v>7</v>
      </c>
      <c r="BE17" s="69" t="s">
        <v>7</v>
      </c>
      <c r="BF17" s="68" t="s">
        <v>7</v>
      </c>
      <c r="BG17" s="69" t="s">
        <v>7</v>
      </c>
      <c r="BH17" s="68" t="s">
        <v>7</v>
      </c>
      <c r="BI17" s="69" t="s">
        <v>7</v>
      </c>
      <c r="BJ17" s="66">
        <f t="shared" si="26"/>
        <v>0</v>
      </c>
      <c r="BK17" s="95">
        <f t="shared" si="27"/>
        <v>42298</v>
      </c>
      <c r="BL17" s="68" t="s">
        <v>7</v>
      </c>
      <c r="BM17" s="69" t="s">
        <v>7</v>
      </c>
      <c r="BN17" s="68" t="s">
        <v>7</v>
      </c>
      <c r="BO17" s="69" t="s">
        <v>7</v>
      </c>
      <c r="BP17" s="68" t="s">
        <v>7</v>
      </c>
      <c r="BQ17" s="67" t="s">
        <v>7</v>
      </c>
      <c r="BR17" s="66">
        <f t="shared" si="28"/>
        <v>0</v>
      </c>
      <c r="BS17" s="65">
        <v>0</v>
      </c>
      <c r="BT17" s="64">
        <v>0</v>
      </c>
      <c r="BU17" s="63">
        <v>0</v>
      </c>
      <c r="BV17" s="62"/>
      <c r="BW17" s="61">
        <f t="shared" si="29"/>
        <v>42298</v>
      </c>
    </row>
    <row r="18" spans="1:75" s="60" customFormat="1" ht="20.100000000000001" customHeight="1">
      <c r="A18" s="94"/>
      <c r="B18" s="93"/>
      <c r="C18" s="92">
        <v>42299</v>
      </c>
      <c r="D18" s="91" t="s">
        <v>8</v>
      </c>
      <c r="E18" s="90"/>
      <c r="F18" s="89">
        <v>158.9</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42299</v>
      </c>
      <c r="X18" s="99"/>
      <c r="Y18" s="149"/>
      <c r="Z18" s="71">
        <f t="shared" si="19"/>
        <v>42299</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42299</v>
      </c>
      <c r="AT18" s="97"/>
      <c r="AU18" s="96"/>
      <c r="AV18" s="68"/>
      <c r="AW18" s="69"/>
      <c r="AX18" s="68"/>
      <c r="AY18" s="69"/>
      <c r="AZ18" s="68"/>
      <c r="BA18" s="69"/>
      <c r="BB18" s="66">
        <f t="shared" si="24"/>
        <v>0</v>
      </c>
      <c r="BC18" s="71">
        <f t="shared" si="25"/>
        <v>42299</v>
      </c>
      <c r="BD18" s="68" t="s">
        <v>7</v>
      </c>
      <c r="BE18" s="69" t="s">
        <v>7</v>
      </c>
      <c r="BF18" s="68" t="s">
        <v>7</v>
      </c>
      <c r="BG18" s="69" t="s">
        <v>7</v>
      </c>
      <c r="BH18" s="68" t="s">
        <v>7</v>
      </c>
      <c r="BI18" s="69" t="s">
        <v>7</v>
      </c>
      <c r="BJ18" s="66">
        <f t="shared" si="26"/>
        <v>0</v>
      </c>
      <c r="BK18" s="95">
        <f t="shared" si="27"/>
        <v>42299</v>
      </c>
      <c r="BL18" s="68" t="s">
        <v>7</v>
      </c>
      <c r="BM18" s="69" t="s">
        <v>7</v>
      </c>
      <c r="BN18" s="68" t="s">
        <v>7</v>
      </c>
      <c r="BO18" s="69" t="s">
        <v>7</v>
      </c>
      <c r="BP18" s="68" t="s">
        <v>7</v>
      </c>
      <c r="BQ18" s="67" t="s">
        <v>7</v>
      </c>
      <c r="BR18" s="66">
        <f t="shared" si="28"/>
        <v>0</v>
      </c>
      <c r="BS18" s="65">
        <v>0</v>
      </c>
      <c r="BT18" s="64">
        <v>0</v>
      </c>
      <c r="BU18" s="63">
        <v>0</v>
      </c>
      <c r="BV18" s="62"/>
      <c r="BW18" s="61">
        <f t="shared" si="29"/>
        <v>42299</v>
      </c>
    </row>
    <row r="19" spans="1:75" s="60" customFormat="1" ht="20.100000000000001" customHeight="1">
      <c r="A19" s="94"/>
      <c r="B19" s="93"/>
      <c r="C19" s="92">
        <v>42300</v>
      </c>
      <c r="D19" s="91" t="s">
        <v>8</v>
      </c>
      <c r="E19" s="90"/>
      <c r="F19" s="89">
        <v>368.4</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42300</v>
      </c>
      <c r="X19" s="99"/>
      <c r="Y19" s="149"/>
      <c r="Z19" s="71">
        <f t="shared" si="19"/>
        <v>42300</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42300</v>
      </c>
      <c r="AT19" s="97"/>
      <c r="AU19" s="96"/>
      <c r="AV19" s="68"/>
      <c r="AW19" s="69"/>
      <c r="AX19" s="68"/>
      <c r="AY19" s="69"/>
      <c r="AZ19" s="68"/>
      <c r="BA19" s="69"/>
      <c r="BB19" s="66">
        <f t="shared" si="24"/>
        <v>0</v>
      </c>
      <c r="BC19" s="71">
        <f t="shared" si="25"/>
        <v>42300</v>
      </c>
      <c r="BD19" s="68" t="s">
        <v>7</v>
      </c>
      <c r="BE19" s="69" t="s">
        <v>7</v>
      </c>
      <c r="BF19" s="68" t="s">
        <v>7</v>
      </c>
      <c r="BG19" s="69" t="s">
        <v>7</v>
      </c>
      <c r="BH19" s="68" t="s">
        <v>7</v>
      </c>
      <c r="BI19" s="69" t="s">
        <v>7</v>
      </c>
      <c r="BJ19" s="66">
        <f t="shared" si="26"/>
        <v>0</v>
      </c>
      <c r="BK19" s="95">
        <f t="shared" si="27"/>
        <v>42300</v>
      </c>
      <c r="BL19" s="68" t="s">
        <v>7</v>
      </c>
      <c r="BM19" s="69" t="s">
        <v>7</v>
      </c>
      <c r="BN19" s="68" t="s">
        <v>7</v>
      </c>
      <c r="BO19" s="69" t="s">
        <v>7</v>
      </c>
      <c r="BP19" s="68" t="s">
        <v>7</v>
      </c>
      <c r="BQ19" s="67" t="s">
        <v>7</v>
      </c>
      <c r="BR19" s="66">
        <f t="shared" si="28"/>
        <v>0</v>
      </c>
      <c r="BS19" s="65">
        <v>0</v>
      </c>
      <c r="BT19" s="64">
        <v>0</v>
      </c>
      <c r="BU19" s="63">
        <v>0</v>
      </c>
      <c r="BV19" s="62"/>
      <c r="BW19" s="61">
        <f t="shared" si="29"/>
        <v>42300</v>
      </c>
    </row>
    <row r="20" spans="1:75" s="60" customFormat="1" ht="20.100000000000001" customHeight="1">
      <c r="A20" s="94"/>
      <c r="B20" s="93"/>
      <c r="C20" s="92">
        <v>42301</v>
      </c>
      <c r="D20" s="91" t="s">
        <v>8</v>
      </c>
      <c r="E20" s="90"/>
      <c r="F20" s="89">
        <v>851.2</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42301</v>
      </c>
      <c r="X20" s="99"/>
      <c r="Y20" s="149"/>
      <c r="Z20" s="71">
        <f t="shared" si="19"/>
        <v>42301</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42301</v>
      </c>
      <c r="AT20" s="97"/>
      <c r="AU20" s="96"/>
      <c r="AV20" s="68"/>
      <c r="AW20" s="69"/>
      <c r="AX20" s="68"/>
      <c r="AY20" s="69"/>
      <c r="AZ20" s="68"/>
      <c r="BA20" s="69"/>
      <c r="BB20" s="66">
        <f t="shared" si="24"/>
        <v>0</v>
      </c>
      <c r="BC20" s="71">
        <f t="shared" si="25"/>
        <v>42301</v>
      </c>
      <c r="BD20" s="68" t="s">
        <v>7</v>
      </c>
      <c r="BE20" s="69" t="s">
        <v>7</v>
      </c>
      <c r="BF20" s="68" t="s">
        <v>7</v>
      </c>
      <c r="BG20" s="69" t="s">
        <v>7</v>
      </c>
      <c r="BH20" s="68" t="s">
        <v>7</v>
      </c>
      <c r="BI20" s="69" t="s">
        <v>7</v>
      </c>
      <c r="BJ20" s="66">
        <f t="shared" si="26"/>
        <v>0</v>
      </c>
      <c r="BK20" s="95">
        <f t="shared" si="27"/>
        <v>42301</v>
      </c>
      <c r="BL20" s="68" t="s">
        <v>7</v>
      </c>
      <c r="BM20" s="69" t="s">
        <v>7</v>
      </c>
      <c r="BN20" s="68" t="s">
        <v>7</v>
      </c>
      <c r="BO20" s="69" t="s">
        <v>7</v>
      </c>
      <c r="BP20" s="68" t="s">
        <v>7</v>
      </c>
      <c r="BQ20" s="67" t="s">
        <v>7</v>
      </c>
      <c r="BR20" s="66">
        <f t="shared" si="28"/>
        <v>0</v>
      </c>
      <c r="BS20" s="65">
        <v>0</v>
      </c>
      <c r="BT20" s="64">
        <v>0</v>
      </c>
      <c r="BU20" s="63">
        <v>0</v>
      </c>
      <c r="BV20" s="62"/>
      <c r="BW20" s="61">
        <f t="shared" si="29"/>
        <v>42301</v>
      </c>
    </row>
    <row r="21" spans="1:75" s="60" customFormat="1" ht="20.100000000000001" customHeight="1" thickBot="1">
      <c r="A21" s="94"/>
      <c r="B21" s="93"/>
      <c r="C21" s="92">
        <v>42302</v>
      </c>
      <c r="D21" s="91" t="s">
        <v>8</v>
      </c>
      <c r="E21" s="90"/>
      <c r="F21" s="89">
        <v>1325.1</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f t="shared" si="18"/>
        <v>42302</v>
      </c>
      <c r="X21" s="84"/>
      <c r="Y21" s="149"/>
      <c r="Z21" s="71">
        <f t="shared" si="19"/>
        <v>42302</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f t="shared" si="23"/>
        <v>42302</v>
      </c>
      <c r="AT21" s="73"/>
      <c r="AU21" s="72"/>
      <c r="AV21" s="68"/>
      <c r="AW21" s="69"/>
      <c r="AX21" s="68"/>
      <c r="AY21" s="69"/>
      <c r="AZ21" s="68"/>
      <c r="BA21" s="69"/>
      <c r="BB21" s="66">
        <f t="shared" si="24"/>
        <v>0</v>
      </c>
      <c r="BC21" s="132">
        <f t="shared" si="25"/>
        <v>42302</v>
      </c>
      <c r="BD21" s="68" t="s">
        <v>5</v>
      </c>
      <c r="BE21" s="69" t="s">
        <v>5</v>
      </c>
      <c r="BF21" s="68" t="s">
        <v>5</v>
      </c>
      <c r="BG21" s="69" t="s">
        <v>5</v>
      </c>
      <c r="BH21" s="68" t="s">
        <v>5</v>
      </c>
      <c r="BI21" s="69" t="s">
        <v>5</v>
      </c>
      <c r="BJ21" s="66">
        <f t="shared" si="26"/>
        <v>0</v>
      </c>
      <c r="BK21" s="70">
        <f t="shared" si="27"/>
        <v>42302</v>
      </c>
      <c r="BL21" s="68" t="s">
        <v>5</v>
      </c>
      <c r="BM21" s="69" t="s">
        <v>5</v>
      </c>
      <c r="BN21" s="68" t="s">
        <v>5</v>
      </c>
      <c r="BO21" s="69" t="s">
        <v>5</v>
      </c>
      <c r="BP21" s="68" t="s">
        <v>5</v>
      </c>
      <c r="BQ21" s="67" t="s">
        <v>5</v>
      </c>
      <c r="BR21" s="66">
        <f t="shared" si="28"/>
        <v>0</v>
      </c>
      <c r="BS21" s="65">
        <v>0</v>
      </c>
      <c r="BT21" s="64">
        <v>0</v>
      </c>
      <c r="BU21" s="63">
        <v>0</v>
      </c>
      <c r="BV21" s="131"/>
      <c r="BW21" s="61">
        <f t="shared" si="29"/>
        <v>42302</v>
      </c>
    </row>
    <row r="22" spans="1:75" s="47" customFormat="1" ht="20.100000000000001" customHeight="1" thickBot="1">
      <c r="A22" s="59"/>
      <c r="B22" s="57">
        <f>SUM(B15:B21)</f>
        <v>0</v>
      </c>
      <c r="C22" s="58" t="s">
        <v>4</v>
      </c>
      <c r="D22" s="58"/>
      <c r="E22" s="57">
        <f t="shared" ref="E22:S22" si="30">SUM(E15:E21)</f>
        <v>0</v>
      </c>
      <c r="F22" s="57">
        <f t="shared" si="30"/>
        <v>4397.5200000000004</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c r="A25" s="94"/>
      <c r="B25" s="93"/>
      <c r="C25" s="92">
        <v>42296</v>
      </c>
      <c r="D25" s="91" t="s">
        <v>6</v>
      </c>
      <c r="E25" s="90"/>
      <c r="F25" s="89">
        <v>842.36</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42296</v>
      </c>
      <c r="X25" s="112"/>
      <c r="Y25" s="111"/>
      <c r="Z25" s="106">
        <f t="shared" ref="Z25:Z31" si="36">IF(C25=0," ",C25)</f>
        <v>42296</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42296</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42296</v>
      </c>
      <c r="BD25" s="68" t="s">
        <v>7</v>
      </c>
      <c r="BE25" s="69" t="s">
        <v>7</v>
      </c>
      <c r="BF25" s="68" t="s">
        <v>7</v>
      </c>
      <c r="BG25" s="69" t="s">
        <v>7</v>
      </c>
      <c r="BH25" s="68" t="s">
        <v>7</v>
      </c>
      <c r="BI25" s="69" t="s">
        <v>7</v>
      </c>
      <c r="BJ25" s="66">
        <f t="shared" ref="BJ25:BJ31" si="43">IF(C25=0,0,SUM(BE25,BG25,BI25))</f>
        <v>0</v>
      </c>
      <c r="BK25" s="106">
        <f t="shared" ref="BK25:BK31" si="44">IF(C25=0," ",C25)</f>
        <v>42296</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42296</v>
      </c>
    </row>
    <row r="26" spans="1:75" s="102" customFormat="1" ht="20.100000000000001" customHeight="1">
      <c r="A26" s="94"/>
      <c r="B26" s="93"/>
      <c r="C26" s="92">
        <v>42297</v>
      </c>
      <c r="D26" s="91" t="s">
        <v>6</v>
      </c>
      <c r="E26" s="90"/>
      <c r="F26" s="89">
        <v>125.47</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42297</v>
      </c>
      <c r="X26" s="99"/>
      <c r="Y26" s="66"/>
      <c r="Z26" s="95">
        <f t="shared" si="36"/>
        <v>42297</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42297</v>
      </c>
      <c r="AT26" s="97" t="s">
        <v>7</v>
      </c>
      <c r="AU26" s="96" t="s">
        <v>7</v>
      </c>
      <c r="AV26" s="68" t="s">
        <v>7</v>
      </c>
      <c r="AW26" s="69" t="s">
        <v>7</v>
      </c>
      <c r="AX26" s="68" t="s">
        <v>7</v>
      </c>
      <c r="AY26" s="69" t="s">
        <v>7</v>
      </c>
      <c r="AZ26" s="68" t="s">
        <v>7</v>
      </c>
      <c r="BA26" s="69" t="s">
        <v>7</v>
      </c>
      <c r="BB26" s="66">
        <f t="shared" si="41"/>
        <v>0</v>
      </c>
      <c r="BC26" s="71">
        <f t="shared" si="42"/>
        <v>42297</v>
      </c>
      <c r="BD26" s="68" t="s">
        <v>7</v>
      </c>
      <c r="BE26" s="69" t="s">
        <v>7</v>
      </c>
      <c r="BF26" s="68" t="s">
        <v>7</v>
      </c>
      <c r="BG26" s="69" t="s">
        <v>7</v>
      </c>
      <c r="BH26" s="68" t="s">
        <v>7</v>
      </c>
      <c r="BI26" s="69" t="s">
        <v>7</v>
      </c>
      <c r="BJ26" s="66">
        <f t="shared" si="43"/>
        <v>0</v>
      </c>
      <c r="BK26" s="95">
        <f t="shared" si="44"/>
        <v>42297</v>
      </c>
      <c r="BL26" s="68" t="s">
        <v>7</v>
      </c>
      <c r="BM26" s="69" t="s">
        <v>7</v>
      </c>
      <c r="BN26" s="68" t="s">
        <v>7</v>
      </c>
      <c r="BO26" s="69" t="s">
        <v>7</v>
      </c>
      <c r="BP26" s="68" t="s">
        <v>7</v>
      </c>
      <c r="BQ26" s="67" t="s">
        <v>7</v>
      </c>
      <c r="BR26" s="66">
        <f t="shared" si="45"/>
        <v>0</v>
      </c>
      <c r="BS26" s="65">
        <v>0</v>
      </c>
      <c r="BT26" s="64">
        <v>0</v>
      </c>
      <c r="BU26" s="63">
        <v>0</v>
      </c>
      <c r="BV26" s="62"/>
      <c r="BW26" s="61">
        <f t="shared" si="46"/>
        <v>42297</v>
      </c>
    </row>
    <row r="27" spans="1:75" s="60" customFormat="1" ht="20.100000000000001" customHeight="1">
      <c r="A27" s="94"/>
      <c r="B27" s="93"/>
      <c r="C27" s="92">
        <v>42298</v>
      </c>
      <c r="D27" s="91" t="s">
        <v>6</v>
      </c>
      <c r="E27" s="90"/>
      <c r="F27" s="89">
        <v>569.14</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42298</v>
      </c>
      <c r="X27" s="99"/>
      <c r="Y27" s="66"/>
      <c r="Z27" s="95">
        <f t="shared" si="36"/>
        <v>42298</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42298</v>
      </c>
      <c r="AT27" s="97" t="s">
        <v>7</v>
      </c>
      <c r="AU27" s="96" t="s">
        <v>7</v>
      </c>
      <c r="AV27" s="68" t="s">
        <v>7</v>
      </c>
      <c r="AW27" s="69" t="s">
        <v>7</v>
      </c>
      <c r="AX27" s="68" t="s">
        <v>7</v>
      </c>
      <c r="AY27" s="69" t="s">
        <v>7</v>
      </c>
      <c r="AZ27" s="68" t="s">
        <v>7</v>
      </c>
      <c r="BA27" s="69" t="s">
        <v>7</v>
      </c>
      <c r="BB27" s="66">
        <f t="shared" si="41"/>
        <v>0</v>
      </c>
      <c r="BC27" s="71">
        <f t="shared" si="42"/>
        <v>42298</v>
      </c>
      <c r="BD27" s="68" t="s">
        <v>7</v>
      </c>
      <c r="BE27" s="69" t="s">
        <v>7</v>
      </c>
      <c r="BF27" s="68" t="s">
        <v>7</v>
      </c>
      <c r="BG27" s="69" t="s">
        <v>7</v>
      </c>
      <c r="BH27" s="68" t="s">
        <v>7</v>
      </c>
      <c r="BI27" s="69" t="s">
        <v>7</v>
      </c>
      <c r="BJ27" s="66">
        <f t="shared" si="43"/>
        <v>0</v>
      </c>
      <c r="BK27" s="95">
        <f t="shared" si="44"/>
        <v>42298</v>
      </c>
      <c r="BL27" s="68" t="s">
        <v>7</v>
      </c>
      <c r="BM27" s="69" t="s">
        <v>7</v>
      </c>
      <c r="BN27" s="68" t="s">
        <v>7</v>
      </c>
      <c r="BO27" s="69" t="s">
        <v>7</v>
      </c>
      <c r="BP27" s="68" t="s">
        <v>7</v>
      </c>
      <c r="BQ27" s="67" t="s">
        <v>7</v>
      </c>
      <c r="BR27" s="66">
        <f t="shared" si="45"/>
        <v>0</v>
      </c>
      <c r="BS27" s="65">
        <v>0</v>
      </c>
      <c r="BT27" s="64">
        <v>0</v>
      </c>
      <c r="BU27" s="63">
        <v>0</v>
      </c>
      <c r="BV27" s="62"/>
      <c r="BW27" s="61">
        <f t="shared" si="46"/>
        <v>42298</v>
      </c>
    </row>
    <row r="28" spans="1:75" s="60" customFormat="1" ht="20.100000000000001" customHeight="1">
      <c r="A28" s="94"/>
      <c r="B28" s="93"/>
      <c r="C28" s="92">
        <v>42299</v>
      </c>
      <c r="D28" s="91" t="s">
        <v>6</v>
      </c>
      <c r="E28" s="90"/>
      <c r="F28" s="89">
        <v>269.74</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42299</v>
      </c>
      <c r="X28" s="99"/>
      <c r="Y28" s="66"/>
      <c r="Z28" s="95">
        <f t="shared" si="36"/>
        <v>42299</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42299</v>
      </c>
      <c r="AT28" s="97" t="s">
        <v>7</v>
      </c>
      <c r="AU28" s="96" t="s">
        <v>7</v>
      </c>
      <c r="AV28" s="68" t="s">
        <v>7</v>
      </c>
      <c r="AW28" s="69" t="s">
        <v>7</v>
      </c>
      <c r="AX28" s="68" t="s">
        <v>7</v>
      </c>
      <c r="AY28" s="69" t="s">
        <v>7</v>
      </c>
      <c r="AZ28" s="68" t="s">
        <v>7</v>
      </c>
      <c r="BA28" s="69" t="s">
        <v>7</v>
      </c>
      <c r="BB28" s="66">
        <f t="shared" si="41"/>
        <v>0</v>
      </c>
      <c r="BC28" s="71">
        <f t="shared" si="42"/>
        <v>42299</v>
      </c>
      <c r="BD28" s="68" t="s">
        <v>7</v>
      </c>
      <c r="BE28" s="69" t="s">
        <v>7</v>
      </c>
      <c r="BF28" s="68" t="s">
        <v>7</v>
      </c>
      <c r="BG28" s="69" t="s">
        <v>7</v>
      </c>
      <c r="BH28" s="68" t="s">
        <v>7</v>
      </c>
      <c r="BI28" s="69" t="s">
        <v>7</v>
      </c>
      <c r="BJ28" s="66">
        <f t="shared" si="43"/>
        <v>0</v>
      </c>
      <c r="BK28" s="95">
        <f t="shared" si="44"/>
        <v>42299</v>
      </c>
      <c r="BL28" s="68" t="s">
        <v>7</v>
      </c>
      <c r="BM28" s="69" t="s">
        <v>7</v>
      </c>
      <c r="BN28" s="68" t="s">
        <v>7</v>
      </c>
      <c r="BO28" s="69" t="s">
        <v>7</v>
      </c>
      <c r="BP28" s="68" t="s">
        <v>7</v>
      </c>
      <c r="BQ28" s="67" t="s">
        <v>7</v>
      </c>
      <c r="BR28" s="66">
        <f t="shared" si="45"/>
        <v>0</v>
      </c>
      <c r="BS28" s="65">
        <v>0</v>
      </c>
      <c r="BT28" s="64">
        <v>0</v>
      </c>
      <c r="BU28" s="63">
        <v>0</v>
      </c>
      <c r="BV28" s="62"/>
      <c r="BW28" s="61">
        <f t="shared" si="46"/>
        <v>42299</v>
      </c>
    </row>
    <row r="29" spans="1:75" s="60" customFormat="1" ht="20.100000000000001" customHeight="1">
      <c r="A29" s="94"/>
      <c r="B29" s="93"/>
      <c r="C29" s="92">
        <v>42300</v>
      </c>
      <c r="D29" s="91" t="s">
        <v>6</v>
      </c>
      <c r="E29" s="90"/>
      <c r="F29" s="89">
        <v>725.63</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42300</v>
      </c>
      <c r="X29" s="99"/>
      <c r="Y29" s="66"/>
      <c r="Z29" s="95">
        <f t="shared" si="36"/>
        <v>42300</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42300</v>
      </c>
      <c r="AT29" s="97" t="s">
        <v>7</v>
      </c>
      <c r="AU29" s="96" t="s">
        <v>7</v>
      </c>
      <c r="AV29" s="68" t="s">
        <v>7</v>
      </c>
      <c r="AW29" s="69" t="s">
        <v>7</v>
      </c>
      <c r="AX29" s="68" t="s">
        <v>7</v>
      </c>
      <c r="AY29" s="69" t="s">
        <v>7</v>
      </c>
      <c r="AZ29" s="68" t="s">
        <v>7</v>
      </c>
      <c r="BA29" s="69" t="s">
        <v>7</v>
      </c>
      <c r="BB29" s="66">
        <f t="shared" si="41"/>
        <v>0</v>
      </c>
      <c r="BC29" s="71">
        <f t="shared" si="42"/>
        <v>42300</v>
      </c>
      <c r="BD29" s="68" t="s">
        <v>7</v>
      </c>
      <c r="BE29" s="69" t="s">
        <v>7</v>
      </c>
      <c r="BF29" s="68" t="s">
        <v>7</v>
      </c>
      <c r="BG29" s="69" t="s">
        <v>7</v>
      </c>
      <c r="BH29" s="68" t="s">
        <v>7</v>
      </c>
      <c r="BI29" s="69" t="s">
        <v>7</v>
      </c>
      <c r="BJ29" s="66">
        <f t="shared" si="43"/>
        <v>0</v>
      </c>
      <c r="BK29" s="95">
        <f t="shared" si="44"/>
        <v>42300</v>
      </c>
      <c r="BL29" s="68" t="s">
        <v>7</v>
      </c>
      <c r="BM29" s="69" t="s">
        <v>7</v>
      </c>
      <c r="BN29" s="68" t="s">
        <v>7</v>
      </c>
      <c r="BO29" s="69" t="s">
        <v>7</v>
      </c>
      <c r="BP29" s="68" t="s">
        <v>7</v>
      </c>
      <c r="BQ29" s="67" t="s">
        <v>7</v>
      </c>
      <c r="BR29" s="66">
        <f t="shared" si="45"/>
        <v>0</v>
      </c>
      <c r="BS29" s="65">
        <v>0</v>
      </c>
      <c r="BT29" s="64">
        <v>0</v>
      </c>
      <c r="BU29" s="63">
        <v>0</v>
      </c>
      <c r="BV29" s="62"/>
      <c r="BW29" s="61">
        <f t="shared" si="46"/>
        <v>42300</v>
      </c>
    </row>
    <row r="30" spans="1:75" s="60" customFormat="1" ht="20.100000000000001" customHeight="1">
      <c r="A30" s="94"/>
      <c r="B30" s="93"/>
      <c r="C30" s="92">
        <v>42301</v>
      </c>
      <c r="D30" s="91" t="s">
        <v>6</v>
      </c>
      <c r="E30" s="90"/>
      <c r="F30" s="89">
        <v>999.58</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42301</v>
      </c>
      <c r="X30" s="99"/>
      <c r="Y30" s="66"/>
      <c r="Z30" s="95">
        <f t="shared" si="36"/>
        <v>42301</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42301</v>
      </c>
      <c r="AT30" s="97" t="s">
        <v>7</v>
      </c>
      <c r="AU30" s="96" t="s">
        <v>7</v>
      </c>
      <c r="AV30" s="68" t="s">
        <v>7</v>
      </c>
      <c r="AW30" s="69" t="s">
        <v>7</v>
      </c>
      <c r="AX30" s="68" t="s">
        <v>7</v>
      </c>
      <c r="AY30" s="69" t="s">
        <v>7</v>
      </c>
      <c r="AZ30" s="68" t="s">
        <v>7</v>
      </c>
      <c r="BA30" s="69" t="s">
        <v>7</v>
      </c>
      <c r="BB30" s="66">
        <f t="shared" si="41"/>
        <v>0</v>
      </c>
      <c r="BC30" s="71">
        <f t="shared" si="42"/>
        <v>42301</v>
      </c>
      <c r="BD30" s="68" t="s">
        <v>7</v>
      </c>
      <c r="BE30" s="69" t="s">
        <v>7</v>
      </c>
      <c r="BF30" s="68" t="s">
        <v>7</v>
      </c>
      <c r="BG30" s="69" t="s">
        <v>7</v>
      </c>
      <c r="BH30" s="68" t="s">
        <v>7</v>
      </c>
      <c r="BI30" s="69" t="s">
        <v>7</v>
      </c>
      <c r="BJ30" s="66">
        <f t="shared" si="43"/>
        <v>0</v>
      </c>
      <c r="BK30" s="95">
        <f t="shared" si="44"/>
        <v>42301</v>
      </c>
      <c r="BL30" s="68" t="s">
        <v>7</v>
      </c>
      <c r="BM30" s="69" t="s">
        <v>7</v>
      </c>
      <c r="BN30" s="68" t="s">
        <v>7</v>
      </c>
      <c r="BO30" s="69" t="s">
        <v>7</v>
      </c>
      <c r="BP30" s="68" t="s">
        <v>7</v>
      </c>
      <c r="BQ30" s="67" t="s">
        <v>7</v>
      </c>
      <c r="BR30" s="66">
        <f t="shared" si="45"/>
        <v>0</v>
      </c>
      <c r="BS30" s="65">
        <v>0</v>
      </c>
      <c r="BT30" s="64">
        <v>0</v>
      </c>
      <c r="BU30" s="63">
        <v>0</v>
      </c>
      <c r="BV30" s="62"/>
      <c r="BW30" s="61">
        <f t="shared" si="46"/>
        <v>42301</v>
      </c>
    </row>
    <row r="31" spans="1:75" s="60" customFormat="1" ht="20.100000000000001" customHeight="1" thickBot="1">
      <c r="A31" s="94"/>
      <c r="B31" s="93"/>
      <c r="C31" s="92">
        <v>42302</v>
      </c>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f t="shared" si="35"/>
        <v>42302</v>
      </c>
      <c r="X31" s="84"/>
      <c r="Y31" s="83"/>
      <c r="Z31" s="70">
        <f t="shared" si="36"/>
        <v>42302</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f t="shared" si="40"/>
        <v>42302</v>
      </c>
      <c r="AT31" s="73" t="s">
        <v>5</v>
      </c>
      <c r="AU31" s="72" t="s">
        <v>5</v>
      </c>
      <c r="AV31" s="68" t="s">
        <v>5</v>
      </c>
      <c r="AW31" s="69" t="s">
        <v>5</v>
      </c>
      <c r="AX31" s="68" t="s">
        <v>5</v>
      </c>
      <c r="AY31" s="69" t="s">
        <v>5</v>
      </c>
      <c r="AZ31" s="68" t="s">
        <v>5</v>
      </c>
      <c r="BA31" s="69" t="s">
        <v>5</v>
      </c>
      <c r="BB31" s="66">
        <f t="shared" si="41"/>
        <v>0</v>
      </c>
      <c r="BC31" s="71">
        <f t="shared" si="42"/>
        <v>42302</v>
      </c>
      <c r="BD31" s="68" t="s">
        <v>5</v>
      </c>
      <c r="BE31" s="69" t="s">
        <v>5</v>
      </c>
      <c r="BF31" s="68" t="s">
        <v>5</v>
      </c>
      <c r="BG31" s="69" t="s">
        <v>5</v>
      </c>
      <c r="BH31" s="68" t="s">
        <v>5</v>
      </c>
      <c r="BI31" s="69" t="s">
        <v>5</v>
      </c>
      <c r="BJ31" s="66">
        <f t="shared" si="43"/>
        <v>0</v>
      </c>
      <c r="BK31" s="70">
        <f t="shared" si="44"/>
        <v>42302</v>
      </c>
      <c r="BL31" s="68" t="s">
        <v>5</v>
      </c>
      <c r="BM31" s="69" t="s">
        <v>5</v>
      </c>
      <c r="BN31" s="68" t="s">
        <v>5</v>
      </c>
      <c r="BO31" s="69" t="s">
        <v>5</v>
      </c>
      <c r="BP31" s="68" t="s">
        <v>5</v>
      </c>
      <c r="BQ31" s="67" t="s">
        <v>5</v>
      </c>
      <c r="BR31" s="66">
        <f t="shared" si="45"/>
        <v>0</v>
      </c>
      <c r="BS31" s="65">
        <v>0</v>
      </c>
      <c r="BT31" s="64">
        <v>0</v>
      </c>
      <c r="BU31" s="63">
        <v>0</v>
      </c>
      <c r="BV31" s="62"/>
      <c r="BW31" s="61">
        <f t="shared" si="46"/>
        <v>42302</v>
      </c>
    </row>
    <row r="32" spans="1:75" s="47" customFormat="1" ht="20.100000000000001" customHeight="1" thickBot="1">
      <c r="A32" s="59"/>
      <c r="B32" s="57">
        <f>SUM(B25:B31)</f>
        <v>0</v>
      </c>
      <c r="C32" s="58" t="s">
        <v>4</v>
      </c>
      <c r="D32" s="58"/>
      <c r="E32" s="57">
        <f t="shared" ref="E32:S32" si="47">SUM(E25:E31)</f>
        <v>0</v>
      </c>
      <c r="F32" s="57">
        <f t="shared" si="47"/>
        <v>3531.92</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c r="A34" s="148"/>
      <c r="B34" s="30">
        <f>SUM(B12+B22+B32)</f>
        <v>0</v>
      </c>
      <c r="C34" s="31" t="s">
        <v>2</v>
      </c>
      <c r="D34" s="31"/>
      <c r="E34" s="30">
        <f t="shared" ref="E34:S34" si="51">SUM(E12+E22+E32)</f>
        <v>0</v>
      </c>
      <c r="F34" s="30">
        <f t="shared" si="51"/>
        <v>14312.01</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c r="A36" s="147"/>
      <c r="B36" s="183" t="s">
        <v>12</v>
      </c>
      <c r="C36" s="184"/>
      <c r="D36" s="184"/>
      <c r="E36" s="184"/>
      <c r="F36" s="184"/>
      <c r="G36" s="184"/>
      <c r="H36" s="184"/>
      <c r="I36" s="184"/>
      <c r="J36" s="184"/>
      <c r="K36" s="184"/>
      <c r="L36" s="184"/>
      <c r="M36" s="139"/>
      <c r="N36" s="139"/>
      <c r="O36" s="139"/>
      <c r="P36" s="140"/>
      <c r="Q36" s="140"/>
      <c r="R36" s="140"/>
      <c r="S36" s="140"/>
      <c r="T36" s="140"/>
      <c r="U36" s="140"/>
      <c r="V36" s="140"/>
      <c r="W36" s="140"/>
      <c r="X36" s="146"/>
      <c r="Y36" s="145"/>
      <c r="Z36" s="144"/>
      <c r="AA36" s="143"/>
      <c r="AB36" s="185" t="s">
        <v>11</v>
      </c>
      <c r="AC36" s="186"/>
      <c r="AD36" s="186"/>
      <c r="AE36" s="186"/>
      <c r="AF36" s="186"/>
      <c r="AG36" s="186"/>
      <c r="AH36" s="186"/>
      <c r="AI36" s="142"/>
      <c r="AJ36" s="185" t="s">
        <v>10</v>
      </c>
      <c r="AK36" s="186"/>
      <c r="AL36" s="186"/>
      <c r="AM36" s="186"/>
      <c r="AN36" s="186"/>
      <c r="AO36" s="186"/>
      <c r="AP36" s="186"/>
      <c r="AQ36" s="187"/>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c r="A44" s="94"/>
      <c r="B44" s="93"/>
      <c r="C44" s="92"/>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t="str">
        <f t="shared" si="57"/>
        <v xml:space="preserve"> </v>
      </c>
      <c r="X44" s="84"/>
      <c r="Y44" s="66"/>
      <c r="Z44" s="70" t="str">
        <f t="shared" si="58"/>
        <v xml:space="preserve"> </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t="str">
        <f t="shared" si="62"/>
        <v xml:space="preserve"> </v>
      </c>
      <c r="AT44" s="73" t="s">
        <v>5</v>
      </c>
      <c r="AU44" s="72" t="s">
        <v>5</v>
      </c>
      <c r="AV44" s="68" t="s">
        <v>5</v>
      </c>
      <c r="AW44" s="69" t="s">
        <v>5</v>
      </c>
      <c r="AX44" s="68" t="s">
        <v>5</v>
      </c>
      <c r="AY44" s="69" t="s">
        <v>5</v>
      </c>
      <c r="AZ44" s="68" t="s">
        <v>5</v>
      </c>
      <c r="BA44" s="69" t="s">
        <v>5</v>
      </c>
      <c r="BB44" s="66">
        <f t="shared" si="63"/>
        <v>0</v>
      </c>
      <c r="BC44" s="71" t="str">
        <f t="shared" si="64"/>
        <v xml:space="preserve"> </v>
      </c>
      <c r="BD44" s="68" t="s">
        <v>5</v>
      </c>
      <c r="BE44" s="69" t="s">
        <v>5</v>
      </c>
      <c r="BF44" s="68" t="s">
        <v>5</v>
      </c>
      <c r="BG44" s="69" t="s">
        <v>5</v>
      </c>
      <c r="BH44" s="68" t="s">
        <v>5</v>
      </c>
      <c r="BI44" s="69" t="s">
        <v>5</v>
      </c>
      <c r="BJ44" s="66">
        <f t="shared" si="65"/>
        <v>0</v>
      </c>
      <c r="BK44" s="70" t="str">
        <f t="shared" si="66"/>
        <v xml:space="preserve"> </v>
      </c>
      <c r="BL44" s="68" t="s">
        <v>5</v>
      </c>
      <c r="BM44" s="69" t="s">
        <v>5</v>
      </c>
      <c r="BN44" s="68" t="s">
        <v>5</v>
      </c>
      <c r="BO44" s="69" t="s">
        <v>5</v>
      </c>
      <c r="BP44" s="68" t="s">
        <v>5</v>
      </c>
      <c r="BQ44" s="67" t="s">
        <v>5</v>
      </c>
      <c r="BR44" s="66">
        <f t="shared" si="67"/>
        <v>0</v>
      </c>
      <c r="BS44" s="65">
        <v>0</v>
      </c>
      <c r="BT44" s="64">
        <v>0</v>
      </c>
      <c r="BU44" s="63">
        <v>0</v>
      </c>
      <c r="BV44" s="62"/>
      <c r="BW44" s="61" t="str">
        <f t="shared" si="68"/>
        <v xml:space="preserve"> </v>
      </c>
    </row>
    <row r="45" spans="1:75" s="47" customFormat="1" ht="20.100000000000001" customHeight="1" thickBot="1">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c r="A54" s="94"/>
      <c r="B54" s="93"/>
      <c r="C54" s="92"/>
      <c r="D54" s="91" t="s">
        <v>8</v>
      </c>
      <c r="E54" s="90"/>
      <c r="F54" s="89" t="s">
        <v>5</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t="str">
        <f t="shared" si="74"/>
        <v xml:space="preserve"> </v>
      </c>
      <c r="X54" s="84"/>
      <c r="Y54" s="66"/>
      <c r="Z54" s="71" t="str">
        <f t="shared" si="75"/>
        <v xml:space="preserve"> </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t="str">
        <f t="shared" si="79"/>
        <v xml:space="preserve"> </v>
      </c>
      <c r="AT54" s="73" t="s">
        <v>5</v>
      </c>
      <c r="AU54" s="72" t="s">
        <v>5</v>
      </c>
      <c r="AV54" s="68" t="s">
        <v>5</v>
      </c>
      <c r="AW54" s="69" t="s">
        <v>5</v>
      </c>
      <c r="AX54" s="68" t="s">
        <v>5</v>
      </c>
      <c r="AY54" s="69" t="s">
        <v>5</v>
      </c>
      <c r="AZ54" s="68" t="s">
        <v>5</v>
      </c>
      <c r="BA54" s="69" t="s">
        <v>5</v>
      </c>
      <c r="BB54" s="66">
        <f t="shared" si="80"/>
        <v>0</v>
      </c>
      <c r="BC54" s="132" t="str">
        <f t="shared" si="81"/>
        <v xml:space="preserve"> </v>
      </c>
      <c r="BD54" s="68" t="s">
        <v>5</v>
      </c>
      <c r="BE54" s="69" t="s">
        <v>5</v>
      </c>
      <c r="BF54" s="68" t="s">
        <v>5</v>
      </c>
      <c r="BG54" s="69" t="s">
        <v>5</v>
      </c>
      <c r="BH54" s="68" t="s">
        <v>5</v>
      </c>
      <c r="BI54" s="69" t="s">
        <v>5</v>
      </c>
      <c r="BJ54" s="66">
        <f t="shared" si="82"/>
        <v>0</v>
      </c>
      <c r="BK54" s="70" t="str">
        <f t="shared" si="83"/>
        <v xml:space="preserve"> </v>
      </c>
      <c r="BL54" s="68" t="s">
        <v>5</v>
      </c>
      <c r="BM54" s="69" t="s">
        <v>5</v>
      </c>
      <c r="BN54" s="68" t="s">
        <v>5</v>
      </c>
      <c r="BO54" s="69" t="s">
        <v>5</v>
      </c>
      <c r="BP54" s="68" t="s">
        <v>5</v>
      </c>
      <c r="BQ54" s="67" t="s">
        <v>5</v>
      </c>
      <c r="BR54" s="66">
        <f t="shared" si="84"/>
        <v>0</v>
      </c>
      <c r="BS54" s="65">
        <v>0</v>
      </c>
      <c r="BT54" s="64">
        <v>0</v>
      </c>
      <c r="BU54" s="63">
        <v>0</v>
      </c>
      <c r="BV54" s="131"/>
      <c r="BW54" s="61" t="str">
        <f t="shared" si="85"/>
        <v xml:space="preserve"> </v>
      </c>
    </row>
    <row r="55" spans="1:75" s="47" customFormat="1" ht="20.100000000000001" customHeight="1" thickBot="1">
      <c r="A55" s="59"/>
      <c r="B55" s="57">
        <f>SUM(B48:B54)</f>
        <v>0</v>
      </c>
      <c r="C55" s="58" t="s">
        <v>4</v>
      </c>
      <c r="D55" s="58"/>
      <c r="E55" s="57">
        <f t="shared" ref="E55:S55" si="86">SUM(E48:E54)</f>
        <v>0</v>
      </c>
      <c r="F55" s="57">
        <f t="shared" si="86"/>
        <v>0</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c r="A64" s="94"/>
      <c r="B64" s="93"/>
      <c r="C64" s="92"/>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t="str">
        <f t="shared" si="91"/>
        <v xml:space="preserve"> </v>
      </c>
      <c r="X64" s="84"/>
      <c r="Y64" s="83"/>
      <c r="Z64" s="70" t="str">
        <f t="shared" si="92"/>
        <v xml:space="preserve"> </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t="str">
        <f t="shared" si="96"/>
        <v xml:space="preserve"> </v>
      </c>
      <c r="AT64" s="73" t="s">
        <v>5</v>
      </c>
      <c r="AU64" s="72" t="s">
        <v>5</v>
      </c>
      <c r="AV64" s="68" t="s">
        <v>5</v>
      </c>
      <c r="AW64" s="69" t="s">
        <v>5</v>
      </c>
      <c r="AX64" s="68" t="s">
        <v>5</v>
      </c>
      <c r="AY64" s="69" t="s">
        <v>5</v>
      </c>
      <c r="AZ64" s="68" t="s">
        <v>5</v>
      </c>
      <c r="BA64" s="69" t="s">
        <v>5</v>
      </c>
      <c r="BB64" s="66">
        <f t="shared" si="97"/>
        <v>0</v>
      </c>
      <c r="BC64" s="71" t="str">
        <f t="shared" si="98"/>
        <v xml:space="preserve"> </v>
      </c>
      <c r="BD64" s="68" t="s">
        <v>5</v>
      </c>
      <c r="BE64" s="69" t="s">
        <v>5</v>
      </c>
      <c r="BF64" s="68" t="s">
        <v>5</v>
      </c>
      <c r="BG64" s="69" t="s">
        <v>5</v>
      </c>
      <c r="BH64" s="68" t="s">
        <v>5</v>
      </c>
      <c r="BI64" s="69" t="s">
        <v>5</v>
      </c>
      <c r="BJ64" s="66">
        <f t="shared" si="99"/>
        <v>0</v>
      </c>
      <c r="BK64" s="70" t="str">
        <f t="shared" si="100"/>
        <v xml:space="preserve"> </v>
      </c>
      <c r="BL64" s="68" t="s">
        <v>5</v>
      </c>
      <c r="BM64" s="69" t="s">
        <v>5</v>
      </c>
      <c r="BN64" s="68" t="s">
        <v>5</v>
      </c>
      <c r="BO64" s="69" t="s">
        <v>5</v>
      </c>
      <c r="BP64" s="68" t="s">
        <v>5</v>
      </c>
      <c r="BQ64" s="67" t="s">
        <v>5</v>
      </c>
      <c r="BR64" s="66">
        <f t="shared" si="101"/>
        <v>0</v>
      </c>
      <c r="BS64" s="65">
        <v>0</v>
      </c>
      <c r="BT64" s="64">
        <v>0</v>
      </c>
      <c r="BU64" s="63">
        <v>0</v>
      </c>
      <c r="BV64" s="62"/>
      <c r="BW64" s="61" t="str">
        <f t="shared" si="102"/>
        <v xml:space="preserve"> </v>
      </c>
    </row>
    <row r="65" spans="1:75" s="47" customFormat="1" ht="20.100000000000001" customHeight="1" thickBot="1">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c r="A67" s="12"/>
      <c r="B67" s="30">
        <f>SUM(B45+B55+B65)</f>
        <v>0</v>
      </c>
      <c r="C67" s="31" t="s">
        <v>2</v>
      </c>
      <c r="D67" s="31"/>
      <c r="E67" s="30">
        <f t="shared" ref="E67:S67" si="107">SUM(E45+E55+E65)</f>
        <v>0</v>
      </c>
      <c r="F67" s="30">
        <f t="shared" si="107"/>
        <v>0</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c r="A69" s="12"/>
      <c r="B69" s="3">
        <f>SUM(B34+B67)</f>
        <v>0</v>
      </c>
      <c r="C69" s="4" t="s">
        <v>0</v>
      </c>
      <c r="D69" s="4"/>
      <c r="E69" s="3">
        <f t="shared" ref="E69:S69" si="112">SUM(E34+E67)</f>
        <v>0</v>
      </c>
      <c r="F69" s="3">
        <f t="shared" si="112"/>
        <v>14312.01</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J3:BJ4"/>
    <mergeCell ref="BK3:BK4"/>
    <mergeCell ref="BL3:BL4"/>
    <mergeCell ref="BM3:BM4"/>
    <mergeCell ref="BN3:BN4"/>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s>
  <conditionalFormatting sqref="BV48:BV54">
    <cfRule type="cellIs" dxfId="108" priority="49" stopIfTrue="1" operator="equal">
      <formula>0</formula>
    </cfRule>
    <cfRule type="cellIs" dxfId="107" priority="50" stopIfTrue="1" operator="lessThan">
      <formula>0</formula>
    </cfRule>
    <cfRule type="cellIs" dxfId="106" priority="51" stopIfTrue="1" operator="greaterThan">
      <formula>0</formula>
    </cfRule>
  </conditionalFormatting>
  <conditionalFormatting sqref="B48:B54">
    <cfRule type="cellIs" dxfId="105" priority="52" stopIfTrue="1" operator="equal">
      <formula>0</formula>
    </cfRule>
    <cfRule type="cellIs" dxfId="104" priority="53" stopIfTrue="1" operator="lessThan">
      <formula>0</formula>
    </cfRule>
    <cfRule type="cellIs" dxfId="103" priority="54" stopIfTrue="1" operator="greaterThan">
      <formula>0</formula>
    </cfRule>
  </conditionalFormatting>
  <conditionalFormatting sqref="G48:H54">
    <cfRule type="cellIs" dxfId="102" priority="46" operator="lessThan">
      <formula>0</formula>
    </cfRule>
    <cfRule type="cellIs" dxfId="101" priority="47" operator="equal">
      <formula>0</formula>
    </cfRule>
    <cfRule type="cellIs" dxfId="100" priority="48" operator="greaterThan">
      <formula>0</formula>
    </cfRule>
  </conditionalFormatting>
  <conditionalFormatting sqref="G25:H31">
    <cfRule type="cellIs" dxfId="99" priority="37" operator="lessThan">
      <formula>0</formula>
    </cfRule>
    <cfRule type="cellIs" dxfId="98" priority="38" operator="equal">
      <formula>0</formula>
    </cfRule>
    <cfRule type="cellIs" dxfId="97" priority="39" operator="greaterThan">
      <formula>0</formula>
    </cfRule>
  </conditionalFormatting>
  <conditionalFormatting sqref="BV25:BV31">
    <cfRule type="cellIs" dxfId="96" priority="40" stopIfTrue="1" operator="equal">
      <formula>0</formula>
    </cfRule>
    <cfRule type="cellIs" dxfId="95" priority="41" stopIfTrue="1" operator="lessThan">
      <formula>0</formula>
    </cfRule>
    <cfRule type="cellIs" dxfId="94" priority="42" stopIfTrue="1" operator="greaterThan">
      <formula>0</formula>
    </cfRule>
  </conditionalFormatting>
  <conditionalFormatting sqref="B25:B31">
    <cfRule type="cellIs" dxfId="93" priority="43" stopIfTrue="1" operator="equal">
      <formula>0</formula>
    </cfRule>
    <cfRule type="cellIs" dxfId="92" priority="44" stopIfTrue="1" operator="lessThan">
      <formula>0</formula>
    </cfRule>
    <cfRule type="cellIs" dxfId="91" priority="45" stopIfTrue="1" operator="greaterThan">
      <formula>0</formula>
    </cfRule>
  </conditionalFormatting>
  <conditionalFormatting sqref="B15:B21">
    <cfRule type="cellIs" dxfId="90" priority="34" stopIfTrue="1" operator="equal">
      <formula>0</formula>
    </cfRule>
    <cfRule type="cellIs" dxfId="89" priority="35" stopIfTrue="1" operator="lessThan">
      <formula>0</formula>
    </cfRule>
    <cfRule type="cellIs" dxfId="88" priority="36" stopIfTrue="1" operator="greaterThan">
      <formula>0</formula>
    </cfRule>
  </conditionalFormatting>
  <conditionalFormatting sqref="BV15:BV21">
    <cfRule type="cellIs" dxfId="87" priority="31" stopIfTrue="1" operator="equal">
      <formula>0</formula>
    </cfRule>
    <cfRule type="cellIs" dxfId="86" priority="32" stopIfTrue="1" operator="lessThan">
      <formula>0</formula>
    </cfRule>
    <cfRule type="cellIs" dxfId="85" priority="33" stopIfTrue="1" operator="greaterThan">
      <formula>0</formula>
    </cfRule>
  </conditionalFormatting>
  <conditionalFormatting sqref="G15:H21">
    <cfRule type="cellIs" dxfId="84" priority="28" operator="lessThan">
      <formula>0</formula>
    </cfRule>
    <cfRule type="cellIs" dxfId="83" priority="29" operator="equal">
      <formula>0</formula>
    </cfRule>
    <cfRule type="cellIs" dxfId="82" priority="30" operator="greaterThan">
      <formula>0</formula>
    </cfRule>
  </conditionalFormatting>
  <conditionalFormatting sqref="B38:B44">
    <cfRule type="cellIs" dxfId="81" priority="16" stopIfTrue="1" operator="equal">
      <formula>0</formula>
    </cfRule>
    <cfRule type="cellIs" dxfId="80" priority="17" stopIfTrue="1" operator="lessThan">
      <formula>0</formula>
    </cfRule>
    <cfRule type="cellIs" dxfId="79" priority="18" stopIfTrue="1" operator="greaterThan">
      <formula>0</formula>
    </cfRule>
  </conditionalFormatting>
  <conditionalFormatting sqref="BV38:BV44">
    <cfRule type="cellIs" dxfId="78" priority="13" stopIfTrue="1" operator="equal">
      <formula>0</formula>
    </cfRule>
    <cfRule type="cellIs" dxfId="77" priority="14" stopIfTrue="1" operator="lessThan">
      <formula>0</formula>
    </cfRule>
    <cfRule type="cellIs" dxfId="76" priority="15" stopIfTrue="1" operator="greaterThan">
      <formula>0</formula>
    </cfRule>
  </conditionalFormatting>
  <conditionalFormatting sqref="G38:H44">
    <cfRule type="cellIs" dxfId="75" priority="10" operator="lessThan">
      <formula>0</formula>
    </cfRule>
    <cfRule type="cellIs" dxfId="74" priority="11" operator="equal">
      <formula>0</formula>
    </cfRule>
    <cfRule type="cellIs" dxfId="73" priority="12" operator="greaterThan">
      <formula>0</formula>
    </cfRule>
  </conditionalFormatting>
  <conditionalFormatting sqref="G58:H64">
    <cfRule type="cellIs" dxfId="72" priority="1" operator="lessThan">
      <formula>0</formula>
    </cfRule>
    <cfRule type="cellIs" dxfId="71" priority="2" operator="equal">
      <formula>0</formula>
    </cfRule>
    <cfRule type="cellIs" dxfId="70" priority="3" operator="greaterThan">
      <formula>0</formula>
    </cfRule>
  </conditionalFormatting>
  <conditionalFormatting sqref="B5:B11">
    <cfRule type="cellIs" dxfId="69" priority="25" stopIfTrue="1" operator="equal">
      <formula>0</formula>
    </cfRule>
    <cfRule type="cellIs" dxfId="68" priority="26" stopIfTrue="1" operator="lessThan">
      <formula>0</formula>
    </cfRule>
    <cfRule type="cellIs" dxfId="67" priority="27" stopIfTrue="1" operator="greaterThan">
      <formula>0</formula>
    </cfRule>
  </conditionalFormatting>
  <conditionalFormatting sqref="BV5:BV11">
    <cfRule type="cellIs" dxfId="66" priority="22" stopIfTrue="1" operator="equal">
      <formula>0</formula>
    </cfRule>
    <cfRule type="cellIs" dxfId="65" priority="23" stopIfTrue="1" operator="lessThan">
      <formula>0</formula>
    </cfRule>
    <cfRule type="cellIs" dxfId="64" priority="24" stopIfTrue="1" operator="greaterThan">
      <formula>0</formula>
    </cfRule>
  </conditionalFormatting>
  <conditionalFormatting sqref="G5:H11">
    <cfRule type="cellIs" dxfId="63" priority="19" operator="lessThan">
      <formula>0</formula>
    </cfRule>
    <cfRule type="cellIs" dxfId="62" priority="20" operator="equal">
      <formula>0</formula>
    </cfRule>
    <cfRule type="cellIs" dxfId="61" priority="21" operator="greaterThan">
      <formula>0</formula>
    </cfRule>
  </conditionalFormatting>
  <conditionalFormatting sqref="BV58:BV64">
    <cfRule type="cellIs" dxfId="60" priority="4" stopIfTrue="1" operator="equal">
      <formula>0</formula>
    </cfRule>
    <cfRule type="cellIs" dxfId="59" priority="5" stopIfTrue="1" operator="lessThan">
      <formula>0</formula>
    </cfRule>
    <cfRule type="cellIs" dxfId="58" priority="6" stopIfTrue="1" operator="greaterThan">
      <formula>0</formula>
    </cfRule>
  </conditionalFormatting>
  <conditionalFormatting sqref="B58:B64">
    <cfRule type="cellIs" dxfId="57" priority="7" stopIfTrue="1" operator="equal">
      <formula>0</formula>
    </cfRule>
    <cfRule type="cellIs" dxfId="56" priority="8" stopIfTrue="1" operator="lessThan">
      <formula>0</formula>
    </cfRule>
    <cfRule type="cellIs" dxfId="55" priority="9" stopIfTrue="1"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BW69"/>
  <sheetViews>
    <sheetView workbookViewId="0">
      <pane xSplit="4" ySplit="4" topLeftCell="E69" activePane="bottomRight" state="frozen"/>
      <selection activeCell="Z42" sqref="Z42"/>
      <selection pane="topRight" activeCell="Z42" sqref="Z42"/>
      <selection pane="bottomLeft" activeCell="Z42" sqref="Z42"/>
      <selection pane="bottomRight"/>
    </sheetView>
  </sheetViews>
  <sheetFormatPr baseColWidth="10" defaultRowHeight="15"/>
  <cols>
    <col min="3" max="3" width="14.140625" customWidth="1"/>
  </cols>
  <sheetData>
    <row r="1" spans="1:75" s="154" customFormat="1" ht="24.95" customHeight="1" thickBot="1">
      <c r="A1" s="147"/>
      <c r="B1" s="138"/>
      <c r="C1" s="161"/>
      <c r="D1" s="168" t="s">
        <v>83</v>
      </c>
      <c r="E1" s="167"/>
      <c r="F1" s="166" t="s">
        <v>82</v>
      </c>
      <c r="G1" s="166"/>
      <c r="H1" s="166"/>
      <c r="I1" s="227" t="s">
        <v>81</v>
      </c>
      <c r="J1" s="228"/>
      <c r="K1" s="229"/>
      <c r="L1" s="165" t="s">
        <v>87</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c r="A2" s="147"/>
      <c r="B2" s="183" t="s">
        <v>79</v>
      </c>
      <c r="C2" s="184"/>
      <c r="D2" s="184"/>
      <c r="E2" s="184"/>
      <c r="F2" s="184"/>
      <c r="G2" s="184"/>
      <c r="H2" s="184"/>
      <c r="I2" s="184"/>
      <c r="J2" s="184"/>
      <c r="K2" s="184"/>
      <c r="L2" s="184"/>
      <c r="M2" s="139"/>
      <c r="N2" s="139"/>
      <c r="O2" s="139"/>
      <c r="P2" s="140"/>
      <c r="Q2" s="140"/>
      <c r="R2" s="140"/>
      <c r="S2" s="140"/>
      <c r="T2" s="140"/>
      <c r="U2" s="140"/>
      <c r="V2" s="140"/>
      <c r="W2" s="140"/>
      <c r="X2" s="146"/>
      <c r="Y2" s="145"/>
      <c r="Z2" s="144"/>
      <c r="AA2" s="153"/>
      <c r="AB2" s="185" t="s">
        <v>11</v>
      </c>
      <c r="AC2" s="186"/>
      <c r="AD2" s="186"/>
      <c r="AE2" s="186"/>
      <c r="AF2" s="186"/>
      <c r="AG2" s="186"/>
      <c r="AH2" s="186"/>
      <c r="AI2" s="142"/>
      <c r="AJ2" s="185" t="s">
        <v>10</v>
      </c>
      <c r="AK2" s="186"/>
      <c r="AL2" s="186"/>
      <c r="AM2" s="186"/>
      <c r="AN2" s="186"/>
      <c r="AO2" s="186"/>
      <c r="AP2" s="186"/>
      <c r="AQ2" s="187"/>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c r="A3" s="230"/>
      <c r="B3" s="179" t="s">
        <v>14</v>
      </c>
      <c r="C3" s="181" t="s">
        <v>13</v>
      </c>
      <c r="D3" s="232" t="s">
        <v>78</v>
      </c>
      <c r="E3" s="234" t="s">
        <v>77</v>
      </c>
      <c r="F3" s="236" t="s">
        <v>76</v>
      </c>
      <c r="G3" s="220" t="s">
        <v>75</v>
      </c>
      <c r="H3" s="220" t="s">
        <v>74</v>
      </c>
      <c r="I3" s="220" t="s">
        <v>73</v>
      </c>
      <c r="J3" s="238" t="s">
        <v>72</v>
      </c>
      <c r="K3" s="238" t="s">
        <v>71</v>
      </c>
      <c r="L3" s="220" t="s">
        <v>70</v>
      </c>
      <c r="M3" s="220" t="s">
        <v>69</v>
      </c>
      <c r="N3" s="220" t="s">
        <v>68</v>
      </c>
      <c r="O3" s="220" t="s">
        <v>67</v>
      </c>
      <c r="P3" s="220" t="s">
        <v>66</v>
      </c>
      <c r="Q3" s="220" t="s">
        <v>65</v>
      </c>
      <c r="R3" s="220" t="s">
        <v>64</v>
      </c>
      <c r="S3" s="220" t="s">
        <v>63</v>
      </c>
      <c r="T3" s="221" t="s">
        <v>62</v>
      </c>
      <c r="U3" s="220" t="s">
        <v>61</v>
      </c>
      <c r="V3" s="224" t="s">
        <v>60</v>
      </c>
      <c r="W3" s="181" t="s">
        <v>13</v>
      </c>
      <c r="X3" s="207" t="s">
        <v>42</v>
      </c>
      <c r="Y3" s="207" t="s">
        <v>59</v>
      </c>
      <c r="Z3" s="181" t="s">
        <v>13</v>
      </c>
      <c r="AA3" s="218" t="s">
        <v>58</v>
      </c>
      <c r="AB3" s="212" t="s">
        <v>57</v>
      </c>
      <c r="AC3" s="212" t="s">
        <v>56</v>
      </c>
      <c r="AD3" s="212" t="s">
        <v>55</v>
      </c>
      <c r="AE3" s="212" t="s">
        <v>54</v>
      </c>
      <c r="AF3" s="212" t="s">
        <v>53</v>
      </c>
      <c r="AG3" s="214" t="s">
        <v>52</v>
      </c>
      <c r="AH3" s="207" t="s">
        <v>51</v>
      </c>
      <c r="AI3" s="216" t="s">
        <v>50</v>
      </c>
      <c r="AJ3" s="210" t="s">
        <v>49</v>
      </c>
      <c r="AK3" s="210" t="s">
        <v>48</v>
      </c>
      <c r="AL3" s="210" t="s">
        <v>47</v>
      </c>
      <c r="AM3" s="210" t="s">
        <v>46</v>
      </c>
      <c r="AN3" s="210" t="s">
        <v>45</v>
      </c>
      <c r="AO3" s="210" t="s">
        <v>44</v>
      </c>
      <c r="AP3" s="205" t="s">
        <v>43</v>
      </c>
      <c r="AQ3" s="207" t="s">
        <v>42</v>
      </c>
      <c r="AR3" s="207" t="s">
        <v>41</v>
      </c>
      <c r="AS3" s="181" t="s">
        <v>13</v>
      </c>
      <c r="AT3" s="199" t="s">
        <v>40</v>
      </c>
      <c r="AU3" s="201" t="s">
        <v>39</v>
      </c>
      <c r="AV3" s="203" t="s">
        <v>38</v>
      </c>
      <c r="AW3" s="195" t="s">
        <v>37</v>
      </c>
      <c r="AX3" s="203" t="s">
        <v>36</v>
      </c>
      <c r="AY3" s="195" t="s">
        <v>35</v>
      </c>
      <c r="AZ3" s="203" t="s">
        <v>34</v>
      </c>
      <c r="BA3" s="195" t="s">
        <v>33</v>
      </c>
      <c r="BB3" s="197" t="s">
        <v>32</v>
      </c>
      <c r="BC3" s="181" t="s">
        <v>13</v>
      </c>
      <c r="BD3" s="190" t="s">
        <v>31</v>
      </c>
      <c r="BE3" s="192" t="s">
        <v>30</v>
      </c>
      <c r="BF3" s="190" t="s">
        <v>29</v>
      </c>
      <c r="BG3" s="192" t="s">
        <v>28</v>
      </c>
      <c r="BH3" s="190" t="s">
        <v>27</v>
      </c>
      <c r="BI3" s="192" t="s">
        <v>26</v>
      </c>
      <c r="BJ3" s="192" t="s">
        <v>25</v>
      </c>
      <c r="BK3" s="181" t="s">
        <v>13</v>
      </c>
      <c r="BL3" s="188" t="s">
        <v>24</v>
      </c>
      <c r="BM3" s="188" t="s">
        <v>23</v>
      </c>
      <c r="BN3" s="188" t="s">
        <v>22</v>
      </c>
      <c r="BO3" s="188" t="s">
        <v>21</v>
      </c>
      <c r="BP3" s="188" t="s">
        <v>20</v>
      </c>
      <c r="BQ3" s="188" t="s">
        <v>19</v>
      </c>
      <c r="BR3" s="188" t="s">
        <v>18</v>
      </c>
      <c r="BS3" s="177" t="s">
        <v>17</v>
      </c>
      <c r="BT3" s="177" t="s">
        <v>16</v>
      </c>
      <c r="BU3" s="177" t="s">
        <v>15</v>
      </c>
      <c r="BV3" s="179" t="s">
        <v>14</v>
      </c>
      <c r="BW3" s="181" t="s">
        <v>13</v>
      </c>
    </row>
    <row r="4" spans="1:75" s="151" customFormat="1" ht="63.75" customHeight="1" thickBot="1">
      <c r="A4" s="231"/>
      <c r="B4" s="180"/>
      <c r="C4" s="226"/>
      <c r="D4" s="233"/>
      <c r="E4" s="235"/>
      <c r="F4" s="237"/>
      <c r="G4" s="194"/>
      <c r="H4" s="194"/>
      <c r="I4" s="194"/>
      <c r="J4" s="239"/>
      <c r="K4" s="239"/>
      <c r="L4" s="194"/>
      <c r="M4" s="194"/>
      <c r="N4" s="194"/>
      <c r="O4" s="194"/>
      <c r="P4" s="194"/>
      <c r="Q4" s="194"/>
      <c r="R4" s="194"/>
      <c r="S4" s="194"/>
      <c r="T4" s="222"/>
      <c r="U4" s="223"/>
      <c r="V4" s="225"/>
      <c r="W4" s="226"/>
      <c r="X4" s="209"/>
      <c r="Y4" s="209"/>
      <c r="Z4" s="182"/>
      <c r="AA4" s="219"/>
      <c r="AB4" s="213"/>
      <c r="AC4" s="213"/>
      <c r="AD4" s="213"/>
      <c r="AE4" s="213"/>
      <c r="AF4" s="213"/>
      <c r="AG4" s="215"/>
      <c r="AH4" s="208"/>
      <c r="AI4" s="217"/>
      <c r="AJ4" s="211"/>
      <c r="AK4" s="211"/>
      <c r="AL4" s="211"/>
      <c r="AM4" s="211"/>
      <c r="AN4" s="211"/>
      <c r="AO4" s="211"/>
      <c r="AP4" s="206"/>
      <c r="AQ4" s="208"/>
      <c r="AR4" s="209"/>
      <c r="AS4" s="182"/>
      <c r="AT4" s="200"/>
      <c r="AU4" s="202"/>
      <c r="AV4" s="204"/>
      <c r="AW4" s="196"/>
      <c r="AX4" s="204"/>
      <c r="AY4" s="196"/>
      <c r="AZ4" s="204"/>
      <c r="BA4" s="196"/>
      <c r="BB4" s="198"/>
      <c r="BC4" s="182"/>
      <c r="BD4" s="191"/>
      <c r="BE4" s="193"/>
      <c r="BF4" s="191"/>
      <c r="BG4" s="193"/>
      <c r="BH4" s="191"/>
      <c r="BI4" s="193"/>
      <c r="BJ4" s="194"/>
      <c r="BK4" s="182"/>
      <c r="BL4" s="189"/>
      <c r="BM4" s="189"/>
      <c r="BN4" s="189"/>
      <c r="BO4" s="189"/>
      <c r="BP4" s="189"/>
      <c r="BQ4" s="189"/>
      <c r="BR4" s="189"/>
      <c r="BS4" s="178"/>
      <c r="BT4" s="178"/>
      <c r="BU4" s="178"/>
      <c r="BV4" s="180"/>
      <c r="BW4" s="182"/>
    </row>
    <row r="5" spans="1:75" s="105" customFormat="1" ht="19.5" customHeight="1" thickTop="1">
      <c r="A5" s="94"/>
      <c r="B5" s="93"/>
      <c r="C5" s="92">
        <v>42303</v>
      </c>
      <c r="D5" s="91" t="s">
        <v>9</v>
      </c>
      <c r="E5" s="90"/>
      <c r="F5" s="89">
        <v>553.67999999999995</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42303</v>
      </c>
      <c r="X5" s="112"/>
      <c r="Y5" s="111"/>
      <c r="Z5" s="106">
        <f t="shared" ref="Z5:Z11" si="2">IF(C5=0," ",C5)</f>
        <v>42303</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42303</v>
      </c>
      <c r="AT5" s="109" t="s">
        <v>7</v>
      </c>
      <c r="AU5" s="108" t="s">
        <v>7</v>
      </c>
      <c r="AV5" s="68" t="s">
        <v>7</v>
      </c>
      <c r="AW5" s="69" t="s">
        <v>7</v>
      </c>
      <c r="AX5" s="68" t="s">
        <v>7</v>
      </c>
      <c r="AY5" s="69" t="s">
        <v>7</v>
      </c>
      <c r="AZ5" s="68" t="s">
        <v>7</v>
      </c>
      <c r="BA5" s="69" t="s">
        <v>7</v>
      </c>
      <c r="BB5" s="66">
        <f t="shared" ref="BB5:BB11" si="7">IF(C5=0,0,SUM(AW5,AY5,BA5))</f>
        <v>0</v>
      </c>
      <c r="BC5" s="107">
        <f t="shared" ref="BC5:BC11" si="8">IF(C5=0," ",C5)</f>
        <v>42303</v>
      </c>
      <c r="BD5" s="68" t="s">
        <v>7</v>
      </c>
      <c r="BE5" s="69" t="s">
        <v>7</v>
      </c>
      <c r="BF5" s="68" t="s">
        <v>7</v>
      </c>
      <c r="BG5" s="69" t="s">
        <v>7</v>
      </c>
      <c r="BH5" s="68" t="s">
        <v>7</v>
      </c>
      <c r="BI5" s="69" t="s">
        <v>7</v>
      </c>
      <c r="BJ5" s="66">
        <f t="shared" ref="BJ5:BJ11" si="9">IF(C5=0,0,SUM(BE5,BG5,BI5))</f>
        <v>0</v>
      </c>
      <c r="BK5" s="106">
        <f t="shared" ref="BK5:BK11" si="10">IF(C5=0," ",C5)</f>
        <v>42303</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42303</v>
      </c>
    </row>
    <row r="6" spans="1:75" s="102" customFormat="1" ht="20.100000000000001" customHeight="1">
      <c r="A6" s="94"/>
      <c r="B6" s="93"/>
      <c r="C6" s="92">
        <v>42304</v>
      </c>
      <c r="D6" s="91" t="s">
        <v>9</v>
      </c>
      <c r="E6" s="90"/>
      <c r="F6" s="89">
        <v>745.98</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42304</v>
      </c>
      <c r="X6" s="99"/>
      <c r="Y6" s="66"/>
      <c r="Z6" s="95">
        <f t="shared" si="2"/>
        <v>42304</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42304</v>
      </c>
      <c r="AT6" s="97" t="s">
        <v>7</v>
      </c>
      <c r="AU6" s="96" t="s">
        <v>7</v>
      </c>
      <c r="AV6" s="68" t="s">
        <v>7</v>
      </c>
      <c r="AW6" s="69" t="s">
        <v>7</v>
      </c>
      <c r="AX6" s="68" t="s">
        <v>7</v>
      </c>
      <c r="AY6" s="69" t="s">
        <v>7</v>
      </c>
      <c r="AZ6" s="68" t="s">
        <v>7</v>
      </c>
      <c r="BA6" s="69" t="s">
        <v>7</v>
      </c>
      <c r="BB6" s="66">
        <f t="shared" si="7"/>
        <v>0</v>
      </c>
      <c r="BC6" s="71">
        <f t="shared" si="8"/>
        <v>42304</v>
      </c>
      <c r="BD6" s="68" t="s">
        <v>7</v>
      </c>
      <c r="BE6" s="69" t="s">
        <v>7</v>
      </c>
      <c r="BF6" s="68" t="s">
        <v>7</v>
      </c>
      <c r="BG6" s="69" t="s">
        <v>7</v>
      </c>
      <c r="BH6" s="68" t="s">
        <v>7</v>
      </c>
      <c r="BI6" s="69" t="s">
        <v>7</v>
      </c>
      <c r="BJ6" s="66">
        <f t="shared" si="9"/>
        <v>0</v>
      </c>
      <c r="BK6" s="95">
        <f t="shared" si="10"/>
        <v>42304</v>
      </c>
      <c r="BL6" s="68" t="s">
        <v>7</v>
      </c>
      <c r="BM6" s="69" t="s">
        <v>7</v>
      </c>
      <c r="BN6" s="68" t="s">
        <v>7</v>
      </c>
      <c r="BO6" s="69" t="s">
        <v>7</v>
      </c>
      <c r="BP6" s="68" t="s">
        <v>7</v>
      </c>
      <c r="BQ6" s="67" t="s">
        <v>7</v>
      </c>
      <c r="BR6" s="66">
        <f t="shared" si="11"/>
        <v>0</v>
      </c>
      <c r="BS6" s="65">
        <v>0</v>
      </c>
      <c r="BT6" s="64">
        <v>0</v>
      </c>
      <c r="BU6" s="63">
        <v>0</v>
      </c>
      <c r="BV6" s="62"/>
      <c r="BW6" s="61">
        <f t="shared" si="12"/>
        <v>42304</v>
      </c>
    </row>
    <row r="7" spans="1:75" s="60" customFormat="1" ht="20.100000000000001" customHeight="1">
      <c r="A7" s="94"/>
      <c r="B7" s="93"/>
      <c r="C7" s="92">
        <v>42305</v>
      </c>
      <c r="D7" s="91" t="s">
        <v>9</v>
      </c>
      <c r="E7" s="90"/>
      <c r="F7" s="89">
        <v>998.65</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42305</v>
      </c>
      <c r="X7" s="99"/>
      <c r="Y7" s="66"/>
      <c r="Z7" s="95">
        <f t="shared" si="2"/>
        <v>42305</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42305</v>
      </c>
      <c r="AT7" s="97" t="s">
        <v>7</v>
      </c>
      <c r="AU7" s="96" t="s">
        <v>7</v>
      </c>
      <c r="AV7" s="68" t="s">
        <v>7</v>
      </c>
      <c r="AW7" s="69" t="s">
        <v>7</v>
      </c>
      <c r="AX7" s="68" t="s">
        <v>7</v>
      </c>
      <c r="AY7" s="69" t="s">
        <v>7</v>
      </c>
      <c r="AZ7" s="68" t="s">
        <v>7</v>
      </c>
      <c r="BA7" s="69" t="s">
        <v>7</v>
      </c>
      <c r="BB7" s="66">
        <f t="shared" si="7"/>
        <v>0</v>
      </c>
      <c r="BC7" s="71">
        <f t="shared" si="8"/>
        <v>42305</v>
      </c>
      <c r="BD7" s="68" t="s">
        <v>7</v>
      </c>
      <c r="BE7" s="69" t="s">
        <v>7</v>
      </c>
      <c r="BF7" s="68" t="s">
        <v>7</v>
      </c>
      <c r="BG7" s="69" t="s">
        <v>7</v>
      </c>
      <c r="BH7" s="68" t="s">
        <v>7</v>
      </c>
      <c r="BI7" s="69" t="s">
        <v>7</v>
      </c>
      <c r="BJ7" s="66">
        <f t="shared" si="9"/>
        <v>0</v>
      </c>
      <c r="BK7" s="95">
        <f t="shared" si="10"/>
        <v>42305</v>
      </c>
      <c r="BL7" s="68" t="s">
        <v>7</v>
      </c>
      <c r="BM7" s="69" t="s">
        <v>7</v>
      </c>
      <c r="BN7" s="68" t="s">
        <v>7</v>
      </c>
      <c r="BO7" s="69" t="s">
        <v>7</v>
      </c>
      <c r="BP7" s="68" t="s">
        <v>7</v>
      </c>
      <c r="BQ7" s="67" t="s">
        <v>7</v>
      </c>
      <c r="BR7" s="66">
        <f t="shared" si="11"/>
        <v>0</v>
      </c>
      <c r="BS7" s="65">
        <v>0</v>
      </c>
      <c r="BT7" s="64">
        <v>0</v>
      </c>
      <c r="BU7" s="63">
        <v>0</v>
      </c>
      <c r="BV7" s="62"/>
      <c r="BW7" s="61">
        <f t="shared" si="12"/>
        <v>42305</v>
      </c>
    </row>
    <row r="8" spans="1:75" s="60" customFormat="1" ht="20.100000000000001" customHeight="1">
      <c r="A8" s="94"/>
      <c r="B8" s="93"/>
      <c r="C8" s="92">
        <v>42306</v>
      </c>
      <c r="D8" s="91" t="s">
        <v>9</v>
      </c>
      <c r="E8" s="90"/>
      <c r="F8" s="89">
        <v>448.59</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42306</v>
      </c>
      <c r="X8" s="99"/>
      <c r="Y8" s="66"/>
      <c r="Z8" s="95">
        <f t="shared" si="2"/>
        <v>42306</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42306</v>
      </c>
      <c r="AT8" s="97" t="s">
        <v>7</v>
      </c>
      <c r="AU8" s="96" t="s">
        <v>7</v>
      </c>
      <c r="AV8" s="68" t="s">
        <v>7</v>
      </c>
      <c r="AW8" s="69" t="s">
        <v>7</v>
      </c>
      <c r="AX8" s="68" t="s">
        <v>7</v>
      </c>
      <c r="AY8" s="69" t="s">
        <v>7</v>
      </c>
      <c r="AZ8" s="68" t="s">
        <v>7</v>
      </c>
      <c r="BA8" s="69" t="s">
        <v>7</v>
      </c>
      <c r="BB8" s="66">
        <f t="shared" si="7"/>
        <v>0</v>
      </c>
      <c r="BC8" s="71">
        <f t="shared" si="8"/>
        <v>42306</v>
      </c>
      <c r="BD8" s="68" t="s">
        <v>7</v>
      </c>
      <c r="BE8" s="69" t="s">
        <v>7</v>
      </c>
      <c r="BF8" s="68" t="s">
        <v>7</v>
      </c>
      <c r="BG8" s="69" t="s">
        <v>7</v>
      </c>
      <c r="BH8" s="68" t="s">
        <v>7</v>
      </c>
      <c r="BI8" s="69" t="s">
        <v>7</v>
      </c>
      <c r="BJ8" s="66">
        <f t="shared" si="9"/>
        <v>0</v>
      </c>
      <c r="BK8" s="95">
        <f t="shared" si="10"/>
        <v>42306</v>
      </c>
      <c r="BL8" s="68" t="s">
        <v>7</v>
      </c>
      <c r="BM8" s="69" t="s">
        <v>7</v>
      </c>
      <c r="BN8" s="68" t="s">
        <v>7</v>
      </c>
      <c r="BO8" s="69" t="s">
        <v>7</v>
      </c>
      <c r="BP8" s="68" t="s">
        <v>7</v>
      </c>
      <c r="BQ8" s="67" t="s">
        <v>7</v>
      </c>
      <c r="BR8" s="66">
        <f t="shared" si="11"/>
        <v>0</v>
      </c>
      <c r="BS8" s="65">
        <v>0</v>
      </c>
      <c r="BT8" s="64">
        <v>0</v>
      </c>
      <c r="BU8" s="63">
        <v>0</v>
      </c>
      <c r="BV8" s="62"/>
      <c r="BW8" s="61">
        <f t="shared" si="12"/>
        <v>42306</v>
      </c>
    </row>
    <row r="9" spans="1:75" s="60" customFormat="1" ht="20.100000000000001" customHeight="1">
      <c r="A9" s="94"/>
      <c r="B9" s="93"/>
      <c r="C9" s="92">
        <v>42307</v>
      </c>
      <c r="D9" s="91" t="s">
        <v>9</v>
      </c>
      <c r="E9" s="90"/>
      <c r="F9" s="89">
        <v>862.6</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42307</v>
      </c>
      <c r="X9" s="99"/>
      <c r="Y9" s="66"/>
      <c r="Z9" s="95">
        <f t="shared" si="2"/>
        <v>42307</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42307</v>
      </c>
      <c r="AT9" s="97" t="s">
        <v>7</v>
      </c>
      <c r="AU9" s="96" t="s">
        <v>7</v>
      </c>
      <c r="AV9" s="68" t="s">
        <v>7</v>
      </c>
      <c r="AW9" s="69" t="s">
        <v>7</v>
      </c>
      <c r="AX9" s="68" t="s">
        <v>7</v>
      </c>
      <c r="AY9" s="69" t="s">
        <v>7</v>
      </c>
      <c r="AZ9" s="68" t="s">
        <v>7</v>
      </c>
      <c r="BA9" s="69" t="s">
        <v>7</v>
      </c>
      <c r="BB9" s="66">
        <f t="shared" si="7"/>
        <v>0</v>
      </c>
      <c r="BC9" s="71">
        <f t="shared" si="8"/>
        <v>42307</v>
      </c>
      <c r="BD9" s="68" t="s">
        <v>7</v>
      </c>
      <c r="BE9" s="69" t="s">
        <v>7</v>
      </c>
      <c r="BF9" s="68" t="s">
        <v>7</v>
      </c>
      <c r="BG9" s="69" t="s">
        <v>7</v>
      </c>
      <c r="BH9" s="68" t="s">
        <v>7</v>
      </c>
      <c r="BI9" s="69" t="s">
        <v>7</v>
      </c>
      <c r="BJ9" s="66">
        <f t="shared" si="9"/>
        <v>0</v>
      </c>
      <c r="BK9" s="95">
        <f t="shared" si="10"/>
        <v>42307</v>
      </c>
      <c r="BL9" s="68" t="s">
        <v>7</v>
      </c>
      <c r="BM9" s="69" t="s">
        <v>7</v>
      </c>
      <c r="BN9" s="68" t="s">
        <v>7</v>
      </c>
      <c r="BO9" s="69" t="s">
        <v>7</v>
      </c>
      <c r="BP9" s="68" t="s">
        <v>7</v>
      </c>
      <c r="BQ9" s="67" t="s">
        <v>7</v>
      </c>
      <c r="BR9" s="66">
        <f t="shared" si="11"/>
        <v>0</v>
      </c>
      <c r="BS9" s="65">
        <v>0</v>
      </c>
      <c r="BT9" s="64">
        <v>0</v>
      </c>
      <c r="BU9" s="63">
        <v>0</v>
      </c>
      <c r="BV9" s="62"/>
      <c r="BW9" s="61">
        <f t="shared" si="12"/>
        <v>42307</v>
      </c>
    </row>
    <row r="10" spans="1:75" s="60" customFormat="1" ht="20.100000000000001" customHeight="1">
      <c r="A10" s="94"/>
      <c r="B10" s="93"/>
      <c r="C10" s="92">
        <v>42308</v>
      </c>
      <c r="D10" s="91" t="s">
        <v>9</v>
      </c>
      <c r="E10" s="90"/>
      <c r="F10" s="89">
        <v>754.8</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42308</v>
      </c>
      <c r="X10" s="99"/>
      <c r="Y10" s="66"/>
      <c r="Z10" s="95">
        <f t="shared" si="2"/>
        <v>42308</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42308</v>
      </c>
      <c r="AT10" s="97" t="s">
        <v>7</v>
      </c>
      <c r="AU10" s="96" t="s">
        <v>7</v>
      </c>
      <c r="AV10" s="68" t="s">
        <v>7</v>
      </c>
      <c r="AW10" s="69" t="s">
        <v>7</v>
      </c>
      <c r="AX10" s="68" t="s">
        <v>7</v>
      </c>
      <c r="AY10" s="69" t="s">
        <v>7</v>
      </c>
      <c r="AZ10" s="68" t="s">
        <v>7</v>
      </c>
      <c r="BA10" s="69" t="s">
        <v>7</v>
      </c>
      <c r="BB10" s="66">
        <f t="shared" si="7"/>
        <v>0</v>
      </c>
      <c r="BC10" s="71">
        <f t="shared" si="8"/>
        <v>42308</v>
      </c>
      <c r="BD10" s="68" t="s">
        <v>7</v>
      </c>
      <c r="BE10" s="69" t="s">
        <v>7</v>
      </c>
      <c r="BF10" s="68" t="s">
        <v>7</v>
      </c>
      <c r="BG10" s="69" t="s">
        <v>7</v>
      </c>
      <c r="BH10" s="68" t="s">
        <v>7</v>
      </c>
      <c r="BI10" s="69" t="s">
        <v>7</v>
      </c>
      <c r="BJ10" s="66">
        <f t="shared" si="9"/>
        <v>0</v>
      </c>
      <c r="BK10" s="95">
        <f t="shared" si="10"/>
        <v>42308</v>
      </c>
      <c r="BL10" s="68" t="s">
        <v>7</v>
      </c>
      <c r="BM10" s="69" t="s">
        <v>7</v>
      </c>
      <c r="BN10" s="68" t="s">
        <v>7</v>
      </c>
      <c r="BO10" s="69" t="s">
        <v>7</v>
      </c>
      <c r="BP10" s="68" t="s">
        <v>7</v>
      </c>
      <c r="BQ10" s="67" t="s">
        <v>7</v>
      </c>
      <c r="BR10" s="66">
        <f t="shared" si="11"/>
        <v>0</v>
      </c>
      <c r="BS10" s="65">
        <v>0</v>
      </c>
      <c r="BT10" s="64">
        <v>0</v>
      </c>
      <c r="BU10" s="63">
        <v>0</v>
      </c>
      <c r="BV10" s="62"/>
      <c r="BW10" s="61">
        <f t="shared" si="12"/>
        <v>42308</v>
      </c>
    </row>
    <row r="11" spans="1:75" s="60" customFormat="1" ht="20.100000000000001" customHeight="1" thickBot="1">
      <c r="A11" s="94"/>
      <c r="B11" s="93"/>
      <c r="C11" s="92"/>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t="str">
        <f t="shared" si="1"/>
        <v xml:space="preserve"> </v>
      </c>
      <c r="X11" s="84"/>
      <c r="Y11" s="66"/>
      <c r="Z11" s="70" t="str">
        <f t="shared" si="2"/>
        <v xml:space="preserve"> </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t="str">
        <f t="shared" si="6"/>
        <v xml:space="preserve"> </v>
      </c>
      <c r="AT11" s="73" t="s">
        <v>5</v>
      </c>
      <c r="AU11" s="72" t="s">
        <v>5</v>
      </c>
      <c r="AV11" s="68" t="s">
        <v>5</v>
      </c>
      <c r="AW11" s="69" t="s">
        <v>5</v>
      </c>
      <c r="AX11" s="68" t="s">
        <v>5</v>
      </c>
      <c r="AY11" s="69" t="s">
        <v>5</v>
      </c>
      <c r="AZ11" s="68" t="s">
        <v>5</v>
      </c>
      <c r="BA11" s="69" t="s">
        <v>5</v>
      </c>
      <c r="BB11" s="66">
        <f t="shared" si="7"/>
        <v>0</v>
      </c>
      <c r="BC11" s="71" t="str">
        <f t="shared" si="8"/>
        <v xml:space="preserve"> </v>
      </c>
      <c r="BD11" s="68" t="s">
        <v>5</v>
      </c>
      <c r="BE11" s="69" t="s">
        <v>5</v>
      </c>
      <c r="BF11" s="68" t="s">
        <v>5</v>
      </c>
      <c r="BG11" s="69" t="s">
        <v>5</v>
      </c>
      <c r="BH11" s="68" t="s">
        <v>5</v>
      </c>
      <c r="BI11" s="69" t="s">
        <v>5</v>
      </c>
      <c r="BJ11" s="66">
        <f t="shared" si="9"/>
        <v>0</v>
      </c>
      <c r="BK11" s="70" t="str">
        <f t="shared" si="10"/>
        <v xml:space="preserve"> </v>
      </c>
      <c r="BL11" s="68" t="s">
        <v>5</v>
      </c>
      <c r="BM11" s="69" t="s">
        <v>5</v>
      </c>
      <c r="BN11" s="68" t="s">
        <v>5</v>
      </c>
      <c r="BO11" s="69" t="s">
        <v>5</v>
      </c>
      <c r="BP11" s="68" t="s">
        <v>5</v>
      </c>
      <c r="BQ11" s="67" t="s">
        <v>5</v>
      </c>
      <c r="BR11" s="66">
        <f t="shared" si="11"/>
        <v>0</v>
      </c>
      <c r="BS11" s="65">
        <v>0</v>
      </c>
      <c r="BT11" s="64">
        <v>0</v>
      </c>
      <c r="BU11" s="63">
        <v>0</v>
      </c>
      <c r="BV11" s="62"/>
      <c r="BW11" s="61" t="str">
        <f t="shared" si="12"/>
        <v xml:space="preserve"> </v>
      </c>
    </row>
    <row r="12" spans="1:75" s="47" customFormat="1" ht="20.100000000000001" customHeight="1" thickBot="1">
      <c r="A12" s="59"/>
      <c r="B12" s="57">
        <f>SUM(B5:B11)</f>
        <v>0</v>
      </c>
      <c r="C12" s="58" t="s">
        <v>4</v>
      </c>
      <c r="D12" s="58"/>
      <c r="E12" s="57">
        <f t="shared" ref="E12:S12" si="13">SUM(E5:E11)</f>
        <v>0</v>
      </c>
      <c r="F12" s="57">
        <f t="shared" si="13"/>
        <v>4364.3</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c r="A15" s="94"/>
      <c r="B15" s="93"/>
      <c r="C15" s="92">
        <v>42303</v>
      </c>
      <c r="D15" s="91" t="s">
        <v>8</v>
      </c>
      <c r="E15" s="90"/>
      <c r="F15" s="89">
        <v>991.63</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42303</v>
      </c>
      <c r="X15" s="112"/>
      <c r="Y15" s="150"/>
      <c r="Z15" s="71">
        <f t="shared" ref="Z15:Z21" si="19">IF(C15=0," ",C15)</f>
        <v>42303</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42303</v>
      </c>
      <c r="AT15" s="109"/>
      <c r="AU15" s="108"/>
      <c r="AV15" s="68"/>
      <c r="AW15" s="69"/>
      <c r="AX15" s="68"/>
      <c r="AY15" s="69"/>
      <c r="AZ15" s="68"/>
      <c r="BA15" s="69"/>
      <c r="BB15" s="66">
        <f t="shared" ref="BB15:BB21" si="24">IF(C15=0,0,SUM(AW15,AY15,BA15))</f>
        <v>0</v>
      </c>
      <c r="BC15" s="107">
        <f t="shared" ref="BC15:BC21" si="25">IF(C15=0," ",C15)</f>
        <v>42303</v>
      </c>
      <c r="BD15" s="68" t="s">
        <v>7</v>
      </c>
      <c r="BE15" s="69" t="s">
        <v>7</v>
      </c>
      <c r="BF15" s="68" t="s">
        <v>7</v>
      </c>
      <c r="BG15" s="69" t="s">
        <v>7</v>
      </c>
      <c r="BH15" s="68" t="s">
        <v>7</v>
      </c>
      <c r="BI15" s="69" t="s">
        <v>7</v>
      </c>
      <c r="BJ15" s="66">
        <f t="shared" ref="BJ15:BJ21" si="26">IF(C15=0,0,SUM(BE15,BG15,BI15))</f>
        <v>0</v>
      </c>
      <c r="BK15" s="106">
        <f t="shared" ref="BK15:BK21" si="27">IF(C15=0," ",C15)</f>
        <v>42303</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42303</v>
      </c>
    </row>
    <row r="16" spans="1:75" s="102" customFormat="1" ht="20.100000000000001" customHeight="1">
      <c r="A16" s="94"/>
      <c r="B16" s="93"/>
      <c r="C16" s="92">
        <v>42304</v>
      </c>
      <c r="D16" s="91" t="s">
        <v>8</v>
      </c>
      <c r="E16" s="90"/>
      <c r="F16" s="89">
        <v>1268.5999999999999</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42304</v>
      </c>
      <c r="X16" s="99"/>
      <c r="Y16" s="149"/>
      <c r="Z16" s="71">
        <f t="shared" si="19"/>
        <v>42304</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42304</v>
      </c>
      <c r="AT16" s="97"/>
      <c r="AU16" s="96"/>
      <c r="AV16" s="68"/>
      <c r="AW16" s="69"/>
      <c r="AX16" s="68"/>
      <c r="AY16" s="69"/>
      <c r="AZ16" s="68"/>
      <c r="BA16" s="69"/>
      <c r="BB16" s="66">
        <f t="shared" si="24"/>
        <v>0</v>
      </c>
      <c r="BC16" s="71">
        <f t="shared" si="25"/>
        <v>42304</v>
      </c>
      <c r="BD16" s="68" t="s">
        <v>7</v>
      </c>
      <c r="BE16" s="69" t="s">
        <v>7</v>
      </c>
      <c r="BF16" s="68" t="s">
        <v>7</v>
      </c>
      <c r="BG16" s="69" t="s">
        <v>7</v>
      </c>
      <c r="BH16" s="68" t="s">
        <v>7</v>
      </c>
      <c r="BI16" s="69" t="s">
        <v>7</v>
      </c>
      <c r="BJ16" s="66">
        <f t="shared" si="26"/>
        <v>0</v>
      </c>
      <c r="BK16" s="95">
        <f t="shared" si="27"/>
        <v>42304</v>
      </c>
      <c r="BL16" s="68" t="s">
        <v>7</v>
      </c>
      <c r="BM16" s="69" t="s">
        <v>7</v>
      </c>
      <c r="BN16" s="68" t="s">
        <v>7</v>
      </c>
      <c r="BO16" s="69" t="s">
        <v>7</v>
      </c>
      <c r="BP16" s="68" t="s">
        <v>7</v>
      </c>
      <c r="BQ16" s="67" t="s">
        <v>7</v>
      </c>
      <c r="BR16" s="66">
        <f t="shared" si="28"/>
        <v>0</v>
      </c>
      <c r="BS16" s="65">
        <v>0</v>
      </c>
      <c r="BT16" s="64">
        <v>0</v>
      </c>
      <c r="BU16" s="63">
        <v>0</v>
      </c>
      <c r="BV16" s="62"/>
      <c r="BW16" s="61">
        <f t="shared" si="29"/>
        <v>42304</v>
      </c>
    </row>
    <row r="17" spans="1:75" s="60" customFormat="1" ht="20.100000000000001" customHeight="1">
      <c r="A17" s="94"/>
      <c r="B17" s="93"/>
      <c r="C17" s="92">
        <v>42305</v>
      </c>
      <c r="D17" s="91" t="s">
        <v>8</v>
      </c>
      <c r="E17" s="90"/>
      <c r="F17" s="89">
        <v>1500.9</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42305</v>
      </c>
      <c r="X17" s="99"/>
      <c r="Y17" s="149"/>
      <c r="Z17" s="71">
        <f t="shared" si="19"/>
        <v>42305</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42305</v>
      </c>
      <c r="AT17" s="97"/>
      <c r="AU17" s="96"/>
      <c r="AV17" s="68"/>
      <c r="AW17" s="69"/>
      <c r="AX17" s="68"/>
      <c r="AY17" s="69"/>
      <c r="AZ17" s="68"/>
      <c r="BA17" s="69"/>
      <c r="BB17" s="66">
        <f t="shared" si="24"/>
        <v>0</v>
      </c>
      <c r="BC17" s="71">
        <f t="shared" si="25"/>
        <v>42305</v>
      </c>
      <c r="BD17" s="68" t="s">
        <v>7</v>
      </c>
      <c r="BE17" s="69" t="s">
        <v>7</v>
      </c>
      <c r="BF17" s="68" t="s">
        <v>7</v>
      </c>
      <c r="BG17" s="69" t="s">
        <v>7</v>
      </c>
      <c r="BH17" s="68" t="s">
        <v>7</v>
      </c>
      <c r="BI17" s="69" t="s">
        <v>7</v>
      </c>
      <c r="BJ17" s="66">
        <f t="shared" si="26"/>
        <v>0</v>
      </c>
      <c r="BK17" s="95">
        <f t="shared" si="27"/>
        <v>42305</v>
      </c>
      <c r="BL17" s="68" t="s">
        <v>7</v>
      </c>
      <c r="BM17" s="69" t="s">
        <v>7</v>
      </c>
      <c r="BN17" s="68" t="s">
        <v>7</v>
      </c>
      <c r="BO17" s="69" t="s">
        <v>7</v>
      </c>
      <c r="BP17" s="68" t="s">
        <v>7</v>
      </c>
      <c r="BQ17" s="67" t="s">
        <v>7</v>
      </c>
      <c r="BR17" s="66">
        <f t="shared" si="28"/>
        <v>0</v>
      </c>
      <c r="BS17" s="65">
        <v>0</v>
      </c>
      <c r="BT17" s="64">
        <v>0</v>
      </c>
      <c r="BU17" s="63">
        <v>0</v>
      </c>
      <c r="BV17" s="62"/>
      <c r="BW17" s="61">
        <f t="shared" si="29"/>
        <v>42305</v>
      </c>
    </row>
    <row r="18" spans="1:75" s="60" customFormat="1" ht="20.100000000000001" customHeight="1">
      <c r="A18" s="94"/>
      <c r="B18" s="93"/>
      <c r="C18" s="92">
        <v>42306</v>
      </c>
      <c r="D18" s="91" t="s">
        <v>8</v>
      </c>
      <c r="E18" s="90"/>
      <c r="F18" s="89">
        <v>1203.51</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42306</v>
      </c>
      <c r="X18" s="99"/>
      <c r="Y18" s="149"/>
      <c r="Z18" s="71">
        <f t="shared" si="19"/>
        <v>42306</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42306</v>
      </c>
      <c r="AT18" s="97"/>
      <c r="AU18" s="96"/>
      <c r="AV18" s="68"/>
      <c r="AW18" s="69"/>
      <c r="AX18" s="68"/>
      <c r="AY18" s="69"/>
      <c r="AZ18" s="68"/>
      <c r="BA18" s="69"/>
      <c r="BB18" s="66">
        <f t="shared" si="24"/>
        <v>0</v>
      </c>
      <c r="BC18" s="71">
        <f t="shared" si="25"/>
        <v>42306</v>
      </c>
      <c r="BD18" s="68" t="s">
        <v>7</v>
      </c>
      <c r="BE18" s="69" t="s">
        <v>7</v>
      </c>
      <c r="BF18" s="68" t="s">
        <v>7</v>
      </c>
      <c r="BG18" s="69" t="s">
        <v>7</v>
      </c>
      <c r="BH18" s="68" t="s">
        <v>7</v>
      </c>
      <c r="BI18" s="69" t="s">
        <v>7</v>
      </c>
      <c r="BJ18" s="66">
        <f t="shared" si="26"/>
        <v>0</v>
      </c>
      <c r="BK18" s="95">
        <f t="shared" si="27"/>
        <v>42306</v>
      </c>
      <c r="BL18" s="68" t="s">
        <v>7</v>
      </c>
      <c r="BM18" s="69" t="s">
        <v>7</v>
      </c>
      <c r="BN18" s="68" t="s">
        <v>7</v>
      </c>
      <c r="BO18" s="69" t="s">
        <v>7</v>
      </c>
      <c r="BP18" s="68" t="s">
        <v>7</v>
      </c>
      <c r="BQ18" s="67" t="s">
        <v>7</v>
      </c>
      <c r="BR18" s="66">
        <f t="shared" si="28"/>
        <v>0</v>
      </c>
      <c r="BS18" s="65">
        <v>0</v>
      </c>
      <c r="BT18" s="64">
        <v>0</v>
      </c>
      <c r="BU18" s="63">
        <v>0</v>
      </c>
      <c r="BV18" s="62"/>
      <c r="BW18" s="61">
        <f t="shared" si="29"/>
        <v>42306</v>
      </c>
    </row>
    <row r="19" spans="1:75" s="60" customFormat="1" ht="20.100000000000001" customHeight="1">
      <c r="A19" s="94"/>
      <c r="B19" s="93"/>
      <c r="C19" s="92">
        <v>42307</v>
      </c>
      <c r="D19" s="91" t="s">
        <v>8</v>
      </c>
      <c r="E19" s="90"/>
      <c r="F19" s="89">
        <v>584.20000000000005</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42307</v>
      </c>
      <c r="X19" s="99"/>
      <c r="Y19" s="149"/>
      <c r="Z19" s="71">
        <f t="shared" si="19"/>
        <v>42307</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42307</v>
      </c>
      <c r="AT19" s="97"/>
      <c r="AU19" s="96"/>
      <c r="AV19" s="68"/>
      <c r="AW19" s="69"/>
      <c r="AX19" s="68"/>
      <c r="AY19" s="69"/>
      <c r="AZ19" s="68"/>
      <c r="BA19" s="69"/>
      <c r="BB19" s="66">
        <f t="shared" si="24"/>
        <v>0</v>
      </c>
      <c r="BC19" s="71">
        <f t="shared" si="25"/>
        <v>42307</v>
      </c>
      <c r="BD19" s="68" t="s">
        <v>7</v>
      </c>
      <c r="BE19" s="69" t="s">
        <v>7</v>
      </c>
      <c r="BF19" s="68" t="s">
        <v>7</v>
      </c>
      <c r="BG19" s="69" t="s">
        <v>7</v>
      </c>
      <c r="BH19" s="68" t="s">
        <v>7</v>
      </c>
      <c r="BI19" s="69" t="s">
        <v>7</v>
      </c>
      <c r="BJ19" s="66">
        <f t="shared" si="26"/>
        <v>0</v>
      </c>
      <c r="BK19" s="95">
        <f t="shared" si="27"/>
        <v>42307</v>
      </c>
      <c r="BL19" s="68" t="s">
        <v>7</v>
      </c>
      <c r="BM19" s="69" t="s">
        <v>7</v>
      </c>
      <c r="BN19" s="68" t="s">
        <v>7</v>
      </c>
      <c r="BO19" s="69" t="s">
        <v>7</v>
      </c>
      <c r="BP19" s="68" t="s">
        <v>7</v>
      </c>
      <c r="BQ19" s="67" t="s">
        <v>7</v>
      </c>
      <c r="BR19" s="66">
        <f t="shared" si="28"/>
        <v>0</v>
      </c>
      <c r="BS19" s="65">
        <v>0</v>
      </c>
      <c r="BT19" s="64">
        <v>0</v>
      </c>
      <c r="BU19" s="63">
        <v>0</v>
      </c>
      <c r="BV19" s="62"/>
      <c r="BW19" s="61">
        <f t="shared" si="29"/>
        <v>42307</v>
      </c>
    </row>
    <row r="20" spans="1:75" s="60" customFormat="1" ht="20.100000000000001" customHeight="1">
      <c r="A20" s="94"/>
      <c r="B20" s="93"/>
      <c r="C20" s="92">
        <v>42308</v>
      </c>
      <c r="D20" s="91" t="s">
        <v>8</v>
      </c>
      <c r="E20" s="90"/>
      <c r="F20" s="89">
        <v>471.63</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42308</v>
      </c>
      <c r="X20" s="99"/>
      <c r="Y20" s="149"/>
      <c r="Z20" s="71">
        <f t="shared" si="19"/>
        <v>42308</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42308</v>
      </c>
      <c r="AT20" s="97"/>
      <c r="AU20" s="96"/>
      <c r="AV20" s="68"/>
      <c r="AW20" s="69"/>
      <c r="AX20" s="68"/>
      <c r="AY20" s="69"/>
      <c r="AZ20" s="68"/>
      <c r="BA20" s="69"/>
      <c r="BB20" s="66">
        <f t="shared" si="24"/>
        <v>0</v>
      </c>
      <c r="BC20" s="71">
        <f t="shared" si="25"/>
        <v>42308</v>
      </c>
      <c r="BD20" s="68" t="s">
        <v>7</v>
      </c>
      <c r="BE20" s="69" t="s">
        <v>7</v>
      </c>
      <c r="BF20" s="68" t="s">
        <v>7</v>
      </c>
      <c r="BG20" s="69" t="s">
        <v>7</v>
      </c>
      <c r="BH20" s="68" t="s">
        <v>7</v>
      </c>
      <c r="BI20" s="69" t="s">
        <v>7</v>
      </c>
      <c r="BJ20" s="66">
        <f t="shared" si="26"/>
        <v>0</v>
      </c>
      <c r="BK20" s="95">
        <f t="shared" si="27"/>
        <v>42308</v>
      </c>
      <c r="BL20" s="68" t="s">
        <v>7</v>
      </c>
      <c r="BM20" s="69" t="s">
        <v>7</v>
      </c>
      <c r="BN20" s="68" t="s">
        <v>7</v>
      </c>
      <c r="BO20" s="69" t="s">
        <v>7</v>
      </c>
      <c r="BP20" s="68" t="s">
        <v>7</v>
      </c>
      <c r="BQ20" s="67" t="s">
        <v>7</v>
      </c>
      <c r="BR20" s="66">
        <f t="shared" si="28"/>
        <v>0</v>
      </c>
      <c r="BS20" s="65">
        <v>0</v>
      </c>
      <c r="BT20" s="64">
        <v>0</v>
      </c>
      <c r="BU20" s="63">
        <v>0</v>
      </c>
      <c r="BV20" s="62"/>
      <c r="BW20" s="61">
        <f t="shared" si="29"/>
        <v>42308</v>
      </c>
    </row>
    <row r="21" spans="1:75" s="60" customFormat="1" ht="20.100000000000001" customHeight="1" thickBot="1">
      <c r="A21" s="94"/>
      <c r="B21" s="93"/>
      <c r="C21" s="92"/>
      <c r="D21" s="91" t="s">
        <v>8</v>
      </c>
      <c r="E21" s="90"/>
      <c r="F21" s="89" t="s">
        <v>5</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t="str">
        <f t="shared" si="18"/>
        <v xml:space="preserve"> </v>
      </c>
      <c r="X21" s="84"/>
      <c r="Y21" s="149"/>
      <c r="Z21" s="71" t="str">
        <f t="shared" si="19"/>
        <v xml:space="preserve"> </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t="str">
        <f t="shared" si="23"/>
        <v xml:space="preserve"> </v>
      </c>
      <c r="AT21" s="73"/>
      <c r="AU21" s="72"/>
      <c r="AV21" s="68"/>
      <c r="AW21" s="69"/>
      <c r="AX21" s="68"/>
      <c r="AY21" s="69"/>
      <c r="AZ21" s="68"/>
      <c r="BA21" s="69"/>
      <c r="BB21" s="66">
        <f t="shared" si="24"/>
        <v>0</v>
      </c>
      <c r="BC21" s="132" t="str">
        <f t="shared" si="25"/>
        <v xml:space="preserve"> </v>
      </c>
      <c r="BD21" s="68" t="s">
        <v>5</v>
      </c>
      <c r="BE21" s="69" t="s">
        <v>5</v>
      </c>
      <c r="BF21" s="68" t="s">
        <v>5</v>
      </c>
      <c r="BG21" s="69" t="s">
        <v>5</v>
      </c>
      <c r="BH21" s="68" t="s">
        <v>5</v>
      </c>
      <c r="BI21" s="69" t="s">
        <v>5</v>
      </c>
      <c r="BJ21" s="66">
        <f t="shared" si="26"/>
        <v>0</v>
      </c>
      <c r="BK21" s="70" t="str">
        <f t="shared" si="27"/>
        <v xml:space="preserve"> </v>
      </c>
      <c r="BL21" s="68" t="s">
        <v>5</v>
      </c>
      <c r="BM21" s="69" t="s">
        <v>5</v>
      </c>
      <c r="BN21" s="68" t="s">
        <v>5</v>
      </c>
      <c r="BO21" s="69" t="s">
        <v>5</v>
      </c>
      <c r="BP21" s="68" t="s">
        <v>5</v>
      </c>
      <c r="BQ21" s="67" t="s">
        <v>5</v>
      </c>
      <c r="BR21" s="66">
        <f t="shared" si="28"/>
        <v>0</v>
      </c>
      <c r="BS21" s="65">
        <v>0</v>
      </c>
      <c r="BT21" s="64">
        <v>0</v>
      </c>
      <c r="BU21" s="63">
        <v>0</v>
      </c>
      <c r="BV21" s="131"/>
      <c r="BW21" s="61" t="str">
        <f t="shared" si="29"/>
        <v xml:space="preserve"> </v>
      </c>
    </row>
    <row r="22" spans="1:75" s="47" customFormat="1" ht="20.100000000000001" customHeight="1" thickBot="1">
      <c r="A22" s="59"/>
      <c r="B22" s="57">
        <f>SUM(B15:B21)</f>
        <v>0</v>
      </c>
      <c r="C22" s="58" t="s">
        <v>4</v>
      </c>
      <c r="D22" s="58"/>
      <c r="E22" s="57">
        <f t="shared" ref="E22:S22" si="30">SUM(E15:E21)</f>
        <v>0</v>
      </c>
      <c r="F22" s="57">
        <f t="shared" si="30"/>
        <v>6020.47</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c r="A25" s="94"/>
      <c r="B25" s="93"/>
      <c r="C25" s="92">
        <v>42303</v>
      </c>
      <c r="D25" s="91" t="s">
        <v>6</v>
      </c>
      <c r="E25" s="90"/>
      <c r="F25" s="89">
        <v>982.54</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42303</v>
      </c>
      <c r="X25" s="112"/>
      <c r="Y25" s="111"/>
      <c r="Z25" s="106">
        <f t="shared" ref="Z25:Z31" si="36">IF(C25=0," ",C25)</f>
        <v>42303</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42303</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42303</v>
      </c>
      <c r="BD25" s="68" t="s">
        <v>7</v>
      </c>
      <c r="BE25" s="69" t="s">
        <v>7</v>
      </c>
      <c r="BF25" s="68" t="s">
        <v>7</v>
      </c>
      <c r="BG25" s="69" t="s">
        <v>7</v>
      </c>
      <c r="BH25" s="68" t="s">
        <v>7</v>
      </c>
      <c r="BI25" s="69" t="s">
        <v>7</v>
      </c>
      <c r="BJ25" s="66">
        <f t="shared" ref="BJ25:BJ31" si="43">IF(C25=0,0,SUM(BE25,BG25,BI25))</f>
        <v>0</v>
      </c>
      <c r="BK25" s="106">
        <f t="shared" ref="BK25:BK31" si="44">IF(C25=0," ",C25)</f>
        <v>42303</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42303</v>
      </c>
    </row>
    <row r="26" spans="1:75" s="102" customFormat="1" ht="20.100000000000001" customHeight="1">
      <c r="A26" s="94"/>
      <c r="B26" s="93"/>
      <c r="C26" s="92">
        <v>42304</v>
      </c>
      <c r="D26" s="91" t="s">
        <v>6</v>
      </c>
      <c r="E26" s="90"/>
      <c r="F26" s="89">
        <v>2541.5</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42304</v>
      </c>
      <c r="X26" s="99"/>
      <c r="Y26" s="66"/>
      <c r="Z26" s="95">
        <f t="shared" si="36"/>
        <v>42304</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42304</v>
      </c>
      <c r="AT26" s="97" t="s">
        <v>7</v>
      </c>
      <c r="AU26" s="96" t="s">
        <v>7</v>
      </c>
      <c r="AV26" s="68" t="s">
        <v>7</v>
      </c>
      <c r="AW26" s="69" t="s">
        <v>7</v>
      </c>
      <c r="AX26" s="68" t="s">
        <v>7</v>
      </c>
      <c r="AY26" s="69" t="s">
        <v>7</v>
      </c>
      <c r="AZ26" s="68" t="s">
        <v>7</v>
      </c>
      <c r="BA26" s="69" t="s">
        <v>7</v>
      </c>
      <c r="BB26" s="66">
        <f t="shared" si="41"/>
        <v>0</v>
      </c>
      <c r="BC26" s="71">
        <f t="shared" si="42"/>
        <v>42304</v>
      </c>
      <c r="BD26" s="68" t="s">
        <v>7</v>
      </c>
      <c r="BE26" s="69" t="s">
        <v>7</v>
      </c>
      <c r="BF26" s="68" t="s">
        <v>7</v>
      </c>
      <c r="BG26" s="69" t="s">
        <v>7</v>
      </c>
      <c r="BH26" s="68" t="s">
        <v>7</v>
      </c>
      <c r="BI26" s="69" t="s">
        <v>7</v>
      </c>
      <c r="BJ26" s="66">
        <f t="shared" si="43"/>
        <v>0</v>
      </c>
      <c r="BK26" s="95">
        <f t="shared" si="44"/>
        <v>42304</v>
      </c>
      <c r="BL26" s="68" t="s">
        <v>7</v>
      </c>
      <c r="BM26" s="69" t="s">
        <v>7</v>
      </c>
      <c r="BN26" s="68" t="s">
        <v>7</v>
      </c>
      <c r="BO26" s="69" t="s">
        <v>7</v>
      </c>
      <c r="BP26" s="68" t="s">
        <v>7</v>
      </c>
      <c r="BQ26" s="67" t="s">
        <v>7</v>
      </c>
      <c r="BR26" s="66">
        <f t="shared" si="45"/>
        <v>0</v>
      </c>
      <c r="BS26" s="65">
        <v>0</v>
      </c>
      <c r="BT26" s="64">
        <v>0</v>
      </c>
      <c r="BU26" s="63">
        <v>0</v>
      </c>
      <c r="BV26" s="62"/>
      <c r="BW26" s="61">
        <f t="shared" si="46"/>
        <v>42304</v>
      </c>
    </row>
    <row r="27" spans="1:75" s="60" customFormat="1" ht="20.100000000000001" customHeight="1">
      <c r="A27" s="94"/>
      <c r="B27" s="93"/>
      <c r="C27" s="92">
        <v>42305</v>
      </c>
      <c r="D27" s="91" t="s">
        <v>6</v>
      </c>
      <c r="E27" s="90"/>
      <c r="F27" s="89">
        <v>1526.2</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42305</v>
      </c>
      <c r="X27" s="99"/>
      <c r="Y27" s="66"/>
      <c r="Z27" s="95">
        <f t="shared" si="36"/>
        <v>42305</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42305</v>
      </c>
      <c r="AT27" s="97" t="s">
        <v>7</v>
      </c>
      <c r="AU27" s="96" t="s">
        <v>7</v>
      </c>
      <c r="AV27" s="68" t="s">
        <v>7</v>
      </c>
      <c r="AW27" s="69" t="s">
        <v>7</v>
      </c>
      <c r="AX27" s="68" t="s">
        <v>7</v>
      </c>
      <c r="AY27" s="69" t="s">
        <v>7</v>
      </c>
      <c r="AZ27" s="68" t="s">
        <v>7</v>
      </c>
      <c r="BA27" s="69" t="s">
        <v>7</v>
      </c>
      <c r="BB27" s="66">
        <f t="shared" si="41"/>
        <v>0</v>
      </c>
      <c r="BC27" s="71">
        <f t="shared" si="42"/>
        <v>42305</v>
      </c>
      <c r="BD27" s="68" t="s">
        <v>7</v>
      </c>
      <c r="BE27" s="69" t="s">
        <v>7</v>
      </c>
      <c r="BF27" s="68" t="s">
        <v>7</v>
      </c>
      <c r="BG27" s="69" t="s">
        <v>7</v>
      </c>
      <c r="BH27" s="68" t="s">
        <v>7</v>
      </c>
      <c r="BI27" s="69" t="s">
        <v>7</v>
      </c>
      <c r="BJ27" s="66">
        <f t="shared" si="43"/>
        <v>0</v>
      </c>
      <c r="BK27" s="95">
        <f t="shared" si="44"/>
        <v>42305</v>
      </c>
      <c r="BL27" s="68" t="s">
        <v>7</v>
      </c>
      <c r="BM27" s="69" t="s">
        <v>7</v>
      </c>
      <c r="BN27" s="68" t="s">
        <v>7</v>
      </c>
      <c r="BO27" s="69" t="s">
        <v>7</v>
      </c>
      <c r="BP27" s="68" t="s">
        <v>7</v>
      </c>
      <c r="BQ27" s="67" t="s">
        <v>7</v>
      </c>
      <c r="BR27" s="66">
        <f t="shared" si="45"/>
        <v>0</v>
      </c>
      <c r="BS27" s="65">
        <v>0</v>
      </c>
      <c r="BT27" s="64">
        <v>0</v>
      </c>
      <c r="BU27" s="63">
        <v>0</v>
      </c>
      <c r="BV27" s="62"/>
      <c r="BW27" s="61">
        <f t="shared" si="46"/>
        <v>42305</v>
      </c>
    </row>
    <row r="28" spans="1:75" s="60" customFormat="1" ht="20.100000000000001" customHeight="1">
      <c r="A28" s="94"/>
      <c r="B28" s="93"/>
      <c r="C28" s="92">
        <v>42306</v>
      </c>
      <c r="D28" s="91" t="s">
        <v>6</v>
      </c>
      <c r="E28" s="90"/>
      <c r="F28" s="89">
        <v>994.5</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42306</v>
      </c>
      <c r="X28" s="99"/>
      <c r="Y28" s="66"/>
      <c r="Z28" s="95">
        <f t="shared" si="36"/>
        <v>42306</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42306</v>
      </c>
      <c r="AT28" s="97" t="s">
        <v>7</v>
      </c>
      <c r="AU28" s="96" t="s">
        <v>7</v>
      </c>
      <c r="AV28" s="68" t="s">
        <v>7</v>
      </c>
      <c r="AW28" s="69" t="s">
        <v>7</v>
      </c>
      <c r="AX28" s="68" t="s">
        <v>7</v>
      </c>
      <c r="AY28" s="69" t="s">
        <v>7</v>
      </c>
      <c r="AZ28" s="68" t="s">
        <v>7</v>
      </c>
      <c r="BA28" s="69" t="s">
        <v>7</v>
      </c>
      <c r="BB28" s="66">
        <f t="shared" si="41"/>
        <v>0</v>
      </c>
      <c r="BC28" s="71">
        <f t="shared" si="42"/>
        <v>42306</v>
      </c>
      <c r="BD28" s="68" t="s">
        <v>7</v>
      </c>
      <c r="BE28" s="69" t="s">
        <v>7</v>
      </c>
      <c r="BF28" s="68" t="s">
        <v>7</v>
      </c>
      <c r="BG28" s="69" t="s">
        <v>7</v>
      </c>
      <c r="BH28" s="68" t="s">
        <v>7</v>
      </c>
      <c r="BI28" s="69" t="s">
        <v>7</v>
      </c>
      <c r="BJ28" s="66">
        <f t="shared" si="43"/>
        <v>0</v>
      </c>
      <c r="BK28" s="95">
        <f t="shared" si="44"/>
        <v>42306</v>
      </c>
      <c r="BL28" s="68" t="s">
        <v>7</v>
      </c>
      <c r="BM28" s="69" t="s">
        <v>7</v>
      </c>
      <c r="BN28" s="68" t="s">
        <v>7</v>
      </c>
      <c r="BO28" s="69" t="s">
        <v>7</v>
      </c>
      <c r="BP28" s="68" t="s">
        <v>7</v>
      </c>
      <c r="BQ28" s="67" t="s">
        <v>7</v>
      </c>
      <c r="BR28" s="66">
        <f t="shared" si="45"/>
        <v>0</v>
      </c>
      <c r="BS28" s="65">
        <v>0</v>
      </c>
      <c r="BT28" s="64">
        <v>0</v>
      </c>
      <c r="BU28" s="63">
        <v>0</v>
      </c>
      <c r="BV28" s="62"/>
      <c r="BW28" s="61">
        <f t="shared" si="46"/>
        <v>42306</v>
      </c>
    </row>
    <row r="29" spans="1:75" s="60" customFormat="1" ht="20.100000000000001" customHeight="1">
      <c r="A29" s="94"/>
      <c r="B29" s="93"/>
      <c r="C29" s="92">
        <v>42307</v>
      </c>
      <c r="D29" s="91" t="s">
        <v>6</v>
      </c>
      <c r="E29" s="90"/>
      <c r="F29" s="89">
        <v>587.69000000000005</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42307</v>
      </c>
      <c r="X29" s="99"/>
      <c r="Y29" s="66"/>
      <c r="Z29" s="95">
        <f t="shared" si="36"/>
        <v>42307</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42307</v>
      </c>
      <c r="AT29" s="97" t="s">
        <v>7</v>
      </c>
      <c r="AU29" s="96" t="s">
        <v>7</v>
      </c>
      <c r="AV29" s="68" t="s">
        <v>7</v>
      </c>
      <c r="AW29" s="69" t="s">
        <v>7</v>
      </c>
      <c r="AX29" s="68" t="s">
        <v>7</v>
      </c>
      <c r="AY29" s="69" t="s">
        <v>7</v>
      </c>
      <c r="AZ29" s="68" t="s">
        <v>7</v>
      </c>
      <c r="BA29" s="69" t="s">
        <v>7</v>
      </c>
      <c r="BB29" s="66">
        <f t="shared" si="41"/>
        <v>0</v>
      </c>
      <c r="BC29" s="71">
        <f t="shared" si="42"/>
        <v>42307</v>
      </c>
      <c r="BD29" s="68" t="s">
        <v>7</v>
      </c>
      <c r="BE29" s="69" t="s">
        <v>7</v>
      </c>
      <c r="BF29" s="68" t="s">
        <v>7</v>
      </c>
      <c r="BG29" s="69" t="s">
        <v>7</v>
      </c>
      <c r="BH29" s="68" t="s">
        <v>7</v>
      </c>
      <c r="BI29" s="69" t="s">
        <v>7</v>
      </c>
      <c r="BJ29" s="66">
        <f t="shared" si="43"/>
        <v>0</v>
      </c>
      <c r="BK29" s="95">
        <f t="shared" si="44"/>
        <v>42307</v>
      </c>
      <c r="BL29" s="68" t="s">
        <v>7</v>
      </c>
      <c r="BM29" s="69" t="s">
        <v>7</v>
      </c>
      <c r="BN29" s="68" t="s">
        <v>7</v>
      </c>
      <c r="BO29" s="69" t="s">
        <v>7</v>
      </c>
      <c r="BP29" s="68" t="s">
        <v>7</v>
      </c>
      <c r="BQ29" s="67" t="s">
        <v>7</v>
      </c>
      <c r="BR29" s="66">
        <f t="shared" si="45"/>
        <v>0</v>
      </c>
      <c r="BS29" s="65">
        <v>0</v>
      </c>
      <c r="BT29" s="64">
        <v>0</v>
      </c>
      <c r="BU29" s="63">
        <v>0</v>
      </c>
      <c r="BV29" s="62"/>
      <c r="BW29" s="61">
        <f t="shared" si="46"/>
        <v>42307</v>
      </c>
    </row>
    <row r="30" spans="1:75" s="60" customFormat="1" ht="20.100000000000001" customHeight="1">
      <c r="A30" s="94"/>
      <c r="B30" s="93"/>
      <c r="C30" s="92">
        <v>42308</v>
      </c>
      <c r="D30" s="91" t="s">
        <v>6</v>
      </c>
      <c r="E30" s="90"/>
      <c r="F30" s="89">
        <v>412.1</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42308</v>
      </c>
      <c r="X30" s="99"/>
      <c r="Y30" s="66"/>
      <c r="Z30" s="95">
        <f t="shared" si="36"/>
        <v>42308</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42308</v>
      </c>
      <c r="AT30" s="97" t="s">
        <v>7</v>
      </c>
      <c r="AU30" s="96" t="s">
        <v>7</v>
      </c>
      <c r="AV30" s="68" t="s">
        <v>7</v>
      </c>
      <c r="AW30" s="69" t="s">
        <v>7</v>
      </c>
      <c r="AX30" s="68" t="s">
        <v>7</v>
      </c>
      <c r="AY30" s="69" t="s">
        <v>7</v>
      </c>
      <c r="AZ30" s="68" t="s">
        <v>7</v>
      </c>
      <c r="BA30" s="69" t="s">
        <v>7</v>
      </c>
      <c r="BB30" s="66">
        <f t="shared" si="41"/>
        <v>0</v>
      </c>
      <c r="BC30" s="71">
        <f t="shared" si="42"/>
        <v>42308</v>
      </c>
      <c r="BD30" s="68" t="s">
        <v>7</v>
      </c>
      <c r="BE30" s="69" t="s">
        <v>7</v>
      </c>
      <c r="BF30" s="68" t="s">
        <v>7</v>
      </c>
      <c r="BG30" s="69" t="s">
        <v>7</v>
      </c>
      <c r="BH30" s="68" t="s">
        <v>7</v>
      </c>
      <c r="BI30" s="69" t="s">
        <v>7</v>
      </c>
      <c r="BJ30" s="66">
        <f t="shared" si="43"/>
        <v>0</v>
      </c>
      <c r="BK30" s="95">
        <f t="shared" si="44"/>
        <v>42308</v>
      </c>
      <c r="BL30" s="68" t="s">
        <v>7</v>
      </c>
      <c r="BM30" s="69" t="s">
        <v>7</v>
      </c>
      <c r="BN30" s="68" t="s">
        <v>7</v>
      </c>
      <c r="BO30" s="69" t="s">
        <v>7</v>
      </c>
      <c r="BP30" s="68" t="s">
        <v>7</v>
      </c>
      <c r="BQ30" s="67" t="s">
        <v>7</v>
      </c>
      <c r="BR30" s="66">
        <f t="shared" si="45"/>
        <v>0</v>
      </c>
      <c r="BS30" s="65">
        <v>0</v>
      </c>
      <c r="BT30" s="64">
        <v>0</v>
      </c>
      <c r="BU30" s="63">
        <v>0</v>
      </c>
      <c r="BV30" s="62"/>
      <c r="BW30" s="61">
        <f t="shared" si="46"/>
        <v>42308</v>
      </c>
    </row>
    <row r="31" spans="1:75" s="60" customFormat="1" ht="20.100000000000001" customHeight="1" thickBot="1">
      <c r="A31" s="94"/>
      <c r="B31" s="93"/>
      <c r="C31" s="92"/>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t="str">
        <f t="shared" si="35"/>
        <v xml:space="preserve"> </v>
      </c>
      <c r="X31" s="84"/>
      <c r="Y31" s="83"/>
      <c r="Z31" s="70" t="str">
        <f t="shared" si="36"/>
        <v xml:space="preserve"> </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t="str">
        <f t="shared" si="40"/>
        <v xml:space="preserve"> </v>
      </c>
      <c r="AT31" s="73" t="s">
        <v>5</v>
      </c>
      <c r="AU31" s="72" t="s">
        <v>5</v>
      </c>
      <c r="AV31" s="68" t="s">
        <v>5</v>
      </c>
      <c r="AW31" s="69" t="s">
        <v>5</v>
      </c>
      <c r="AX31" s="68" t="s">
        <v>5</v>
      </c>
      <c r="AY31" s="69" t="s">
        <v>5</v>
      </c>
      <c r="AZ31" s="68" t="s">
        <v>5</v>
      </c>
      <c r="BA31" s="69" t="s">
        <v>5</v>
      </c>
      <c r="BB31" s="66">
        <f t="shared" si="41"/>
        <v>0</v>
      </c>
      <c r="BC31" s="71" t="str">
        <f t="shared" si="42"/>
        <v xml:space="preserve"> </v>
      </c>
      <c r="BD31" s="68" t="s">
        <v>5</v>
      </c>
      <c r="BE31" s="69" t="s">
        <v>5</v>
      </c>
      <c r="BF31" s="68" t="s">
        <v>5</v>
      </c>
      <c r="BG31" s="69" t="s">
        <v>5</v>
      </c>
      <c r="BH31" s="68" t="s">
        <v>5</v>
      </c>
      <c r="BI31" s="69" t="s">
        <v>5</v>
      </c>
      <c r="BJ31" s="66">
        <f t="shared" si="43"/>
        <v>0</v>
      </c>
      <c r="BK31" s="70" t="str">
        <f t="shared" si="44"/>
        <v xml:space="preserve"> </v>
      </c>
      <c r="BL31" s="68" t="s">
        <v>5</v>
      </c>
      <c r="BM31" s="69" t="s">
        <v>5</v>
      </c>
      <c r="BN31" s="68" t="s">
        <v>5</v>
      </c>
      <c r="BO31" s="69" t="s">
        <v>5</v>
      </c>
      <c r="BP31" s="68" t="s">
        <v>5</v>
      </c>
      <c r="BQ31" s="67" t="s">
        <v>5</v>
      </c>
      <c r="BR31" s="66">
        <f t="shared" si="45"/>
        <v>0</v>
      </c>
      <c r="BS31" s="65">
        <v>0</v>
      </c>
      <c r="BT31" s="64">
        <v>0</v>
      </c>
      <c r="BU31" s="63">
        <v>0</v>
      </c>
      <c r="BV31" s="62"/>
      <c r="BW31" s="61" t="str">
        <f t="shared" si="46"/>
        <v xml:space="preserve"> </v>
      </c>
    </row>
    <row r="32" spans="1:75" s="47" customFormat="1" ht="20.100000000000001" customHeight="1" thickBot="1">
      <c r="A32" s="59"/>
      <c r="B32" s="57">
        <f>SUM(B25:B31)</f>
        <v>0</v>
      </c>
      <c r="C32" s="58" t="s">
        <v>4</v>
      </c>
      <c r="D32" s="58"/>
      <c r="E32" s="57">
        <f t="shared" ref="E32:S32" si="47">SUM(E25:E31)</f>
        <v>0</v>
      </c>
      <c r="F32" s="57">
        <f t="shared" si="47"/>
        <v>7044.5300000000007</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c r="A34" s="148"/>
      <c r="B34" s="30">
        <f>SUM(B12+B22+B32)</f>
        <v>0</v>
      </c>
      <c r="C34" s="31" t="s">
        <v>2</v>
      </c>
      <c r="D34" s="31"/>
      <c r="E34" s="30">
        <f t="shared" ref="E34:S34" si="51">SUM(E12+E22+E32)</f>
        <v>0</v>
      </c>
      <c r="F34" s="30">
        <f t="shared" si="51"/>
        <v>17429.300000000003</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c r="A36" s="147"/>
      <c r="B36" s="183" t="s">
        <v>12</v>
      </c>
      <c r="C36" s="184"/>
      <c r="D36" s="184"/>
      <c r="E36" s="184"/>
      <c r="F36" s="184"/>
      <c r="G36" s="184"/>
      <c r="H36" s="184"/>
      <c r="I36" s="184"/>
      <c r="J36" s="184"/>
      <c r="K36" s="184"/>
      <c r="L36" s="184"/>
      <c r="M36" s="139"/>
      <c r="N36" s="139"/>
      <c r="O36" s="139"/>
      <c r="P36" s="140"/>
      <c r="Q36" s="140"/>
      <c r="R36" s="140"/>
      <c r="S36" s="140"/>
      <c r="T36" s="140"/>
      <c r="U36" s="140"/>
      <c r="V36" s="140"/>
      <c r="W36" s="140"/>
      <c r="X36" s="146"/>
      <c r="Y36" s="145"/>
      <c r="Z36" s="144"/>
      <c r="AA36" s="143"/>
      <c r="AB36" s="185" t="s">
        <v>11</v>
      </c>
      <c r="AC36" s="186"/>
      <c r="AD36" s="186"/>
      <c r="AE36" s="186"/>
      <c r="AF36" s="186"/>
      <c r="AG36" s="186"/>
      <c r="AH36" s="186"/>
      <c r="AI36" s="142"/>
      <c r="AJ36" s="185" t="s">
        <v>10</v>
      </c>
      <c r="AK36" s="186"/>
      <c r="AL36" s="186"/>
      <c r="AM36" s="186"/>
      <c r="AN36" s="186"/>
      <c r="AO36" s="186"/>
      <c r="AP36" s="186"/>
      <c r="AQ36" s="187"/>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c r="A44" s="94"/>
      <c r="B44" s="93"/>
      <c r="C44" s="92">
        <v>42309</v>
      </c>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f t="shared" si="57"/>
        <v>42309</v>
      </c>
      <c r="X44" s="84"/>
      <c r="Y44" s="66"/>
      <c r="Z44" s="70">
        <f t="shared" si="58"/>
        <v>42309</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f t="shared" si="62"/>
        <v>42309</v>
      </c>
      <c r="AT44" s="73" t="s">
        <v>5</v>
      </c>
      <c r="AU44" s="72" t="s">
        <v>5</v>
      </c>
      <c r="AV44" s="68" t="s">
        <v>5</v>
      </c>
      <c r="AW44" s="69" t="s">
        <v>5</v>
      </c>
      <c r="AX44" s="68" t="s">
        <v>5</v>
      </c>
      <c r="AY44" s="69" t="s">
        <v>5</v>
      </c>
      <c r="AZ44" s="68" t="s">
        <v>5</v>
      </c>
      <c r="BA44" s="69" t="s">
        <v>5</v>
      </c>
      <c r="BB44" s="66">
        <f t="shared" si="63"/>
        <v>0</v>
      </c>
      <c r="BC44" s="71">
        <f t="shared" si="64"/>
        <v>42309</v>
      </c>
      <c r="BD44" s="68" t="s">
        <v>5</v>
      </c>
      <c r="BE44" s="69" t="s">
        <v>5</v>
      </c>
      <c r="BF44" s="68" t="s">
        <v>5</v>
      </c>
      <c r="BG44" s="69" t="s">
        <v>5</v>
      </c>
      <c r="BH44" s="68" t="s">
        <v>5</v>
      </c>
      <c r="BI44" s="69" t="s">
        <v>5</v>
      </c>
      <c r="BJ44" s="66">
        <f t="shared" si="65"/>
        <v>0</v>
      </c>
      <c r="BK44" s="70">
        <f t="shared" si="66"/>
        <v>42309</v>
      </c>
      <c r="BL44" s="68" t="s">
        <v>5</v>
      </c>
      <c r="BM44" s="69" t="s">
        <v>5</v>
      </c>
      <c r="BN44" s="68" t="s">
        <v>5</v>
      </c>
      <c r="BO44" s="69" t="s">
        <v>5</v>
      </c>
      <c r="BP44" s="68" t="s">
        <v>5</v>
      </c>
      <c r="BQ44" s="67" t="s">
        <v>5</v>
      </c>
      <c r="BR44" s="66">
        <f t="shared" si="67"/>
        <v>0</v>
      </c>
      <c r="BS44" s="65">
        <v>0</v>
      </c>
      <c r="BT44" s="64">
        <v>0</v>
      </c>
      <c r="BU44" s="63">
        <v>0</v>
      </c>
      <c r="BV44" s="62"/>
      <c r="BW44" s="61">
        <f t="shared" si="68"/>
        <v>42309</v>
      </c>
    </row>
    <row r="45" spans="1:75" s="47" customFormat="1" ht="20.100000000000001" customHeight="1" thickBot="1">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c r="A54" s="94"/>
      <c r="B54" s="93"/>
      <c r="C54" s="92">
        <v>42309</v>
      </c>
      <c r="D54" s="91" t="s">
        <v>8</v>
      </c>
      <c r="E54" s="90"/>
      <c r="F54" s="89">
        <v>782.69</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f t="shared" si="74"/>
        <v>42309</v>
      </c>
      <c r="X54" s="84"/>
      <c r="Y54" s="66"/>
      <c r="Z54" s="71">
        <f t="shared" si="75"/>
        <v>42309</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f t="shared" si="79"/>
        <v>42309</v>
      </c>
      <c r="AT54" s="73" t="s">
        <v>5</v>
      </c>
      <c r="AU54" s="72" t="s">
        <v>5</v>
      </c>
      <c r="AV54" s="68" t="s">
        <v>5</v>
      </c>
      <c r="AW54" s="69" t="s">
        <v>5</v>
      </c>
      <c r="AX54" s="68" t="s">
        <v>5</v>
      </c>
      <c r="AY54" s="69" t="s">
        <v>5</v>
      </c>
      <c r="AZ54" s="68" t="s">
        <v>5</v>
      </c>
      <c r="BA54" s="69" t="s">
        <v>5</v>
      </c>
      <c r="BB54" s="66">
        <f t="shared" si="80"/>
        <v>0</v>
      </c>
      <c r="BC54" s="132">
        <f t="shared" si="81"/>
        <v>42309</v>
      </c>
      <c r="BD54" s="68" t="s">
        <v>5</v>
      </c>
      <c r="BE54" s="69" t="s">
        <v>5</v>
      </c>
      <c r="BF54" s="68" t="s">
        <v>5</v>
      </c>
      <c r="BG54" s="69" t="s">
        <v>5</v>
      </c>
      <c r="BH54" s="68" t="s">
        <v>5</v>
      </c>
      <c r="BI54" s="69" t="s">
        <v>5</v>
      </c>
      <c r="BJ54" s="66">
        <f t="shared" si="82"/>
        <v>0</v>
      </c>
      <c r="BK54" s="70">
        <f t="shared" si="83"/>
        <v>42309</v>
      </c>
      <c r="BL54" s="68" t="s">
        <v>5</v>
      </c>
      <c r="BM54" s="69" t="s">
        <v>5</v>
      </c>
      <c r="BN54" s="68" t="s">
        <v>5</v>
      </c>
      <c r="BO54" s="69" t="s">
        <v>5</v>
      </c>
      <c r="BP54" s="68" t="s">
        <v>5</v>
      </c>
      <c r="BQ54" s="67" t="s">
        <v>5</v>
      </c>
      <c r="BR54" s="66">
        <f t="shared" si="84"/>
        <v>0</v>
      </c>
      <c r="BS54" s="65">
        <v>0</v>
      </c>
      <c r="BT54" s="64">
        <v>0</v>
      </c>
      <c r="BU54" s="63">
        <v>0</v>
      </c>
      <c r="BV54" s="131"/>
      <c r="BW54" s="61">
        <f t="shared" si="85"/>
        <v>42309</v>
      </c>
    </row>
    <row r="55" spans="1:75" s="47" customFormat="1" ht="20.100000000000001" customHeight="1" thickBot="1">
      <c r="A55" s="59"/>
      <c r="B55" s="57">
        <f>SUM(B48:B54)</f>
        <v>0</v>
      </c>
      <c r="C55" s="58" t="s">
        <v>4</v>
      </c>
      <c r="D55" s="58"/>
      <c r="E55" s="57">
        <f t="shared" ref="E55:S55" si="86">SUM(E48:E54)</f>
        <v>0</v>
      </c>
      <c r="F55" s="57">
        <f t="shared" si="86"/>
        <v>782.69</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c r="A64" s="94"/>
      <c r="B64" s="93"/>
      <c r="C64" s="92">
        <v>42309</v>
      </c>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f t="shared" si="91"/>
        <v>42309</v>
      </c>
      <c r="X64" s="84"/>
      <c r="Y64" s="83"/>
      <c r="Z64" s="70">
        <f t="shared" si="92"/>
        <v>42309</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f t="shared" si="96"/>
        <v>42309</v>
      </c>
      <c r="AT64" s="73" t="s">
        <v>5</v>
      </c>
      <c r="AU64" s="72" t="s">
        <v>5</v>
      </c>
      <c r="AV64" s="68" t="s">
        <v>5</v>
      </c>
      <c r="AW64" s="69" t="s">
        <v>5</v>
      </c>
      <c r="AX64" s="68" t="s">
        <v>5</v>
      </c>
      <c r="AY64" s="69" t="s">
        <v>5</v>
      </c>
      <c r="AZ64" s="68" t="s">
        <v>5</v>
      </c>
      <c r="BA64" s="69" t="s">
        <v>5</v>
      </c>
      <c r="BB64" s="66">
        <f t="shared" si="97"/>
        <v>0</v>
      </c>
      <c r="BC64" s="71">
        <f t="shared" si="98"/>
        <v>42309</v>
      </c>
      <c r="BD64" s="68" t="s">
        <v>5</v>
      </c>
      <c r="BE64" s="69" t="s">
        <v>5</v>
      </c>
      <c r="BF64" s="68" t="s">
        <v>5</v>
      </c>
      <c r="BG64" s="69" t="s">
        <v>5</v>
      </c>
      <c r="BH64" s="68" t="s">
        <v>5</v>
      </c>
      <c r="BI64" s="69" t="s">
        <v>5</v>
      </c>
      <c r="BJ64" s="66">
        <f t="shared" si="99"/>
        <v>0</v>
      </c>
      <c r="BK64" s="70">
        <f t="shared" si="100"/>
        <v>42309</v>
      </c>
      <c r="BL64" s="68" t="s">
        <v>5</v>
      </c>
      <c r="BM64" s="69" t="s">
        <v>5</v>
      </c>
      <c r="BN64" s="68" t="s">
        <v>5</v>
      </c>
      <c r="BO64" s="69" t="s">
        <v>5</v>
      </c>
      <c r="BP64" s="68" t="s">
        <v>5</v>
      </c>
      <c r="BQ64" s="67" t="s">
        <v>5</v>
      </c>
      <c r="BR64" s="66">
        <f t="shared" si="101"/>
        <v>0</v>
      </c>
      <c r="BS64" s="65">
        <v>0</v>
      </c>
      <c r="BT64" s="64">
        <v>0</v>
      </c>
      <c r="BU64" s="63">
        <v>0</v>
      </c>
      <c r="BV64" s="62"/>
      <c r="BW64" s="61">
        <f t="shared" si="102"/>
        <v>42309</v>
      </c>
    </row>
    <row r="65" spans="1:75" s="47" customFormat="1" ht="20.100000000000001" customHeight="1" thickBot="1">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c r="A67" s="12"/>
      <c r="B67" s="30">
        <f>SUM(B45+B55+B65)</f>
        <v>0</v>
      </c>
      <c r="C67" s="31" t="s">
        <v>2</v>
      </c>
      <c r="D67" s="31"/>
      <c r="E67" s="30">
        <f t="shared" ref="E67:S67" si="107">SUM(E45+E55+E65)</f>
        <v>0</v>
      </c>
      <c r="F67" s="30">
        <f t="shared" si="107"/>
        <v>782.69</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c r="A69" s="12"/>
      <c r="B69" s="3">
        <f>SUM(B34+B67)</f>
        <v>0</v>
      </c>
      <c r="C69" s="4" t="s">
        <v>0</v>
      </c>
      <c r="D69" s="4"/>
      <c r="E69" s="3">
        <f t="shared" ref="E69:S69" si="112">SUM(E34+E67)</f>
        <v>0</v>
      </c>
      <c r="F69" s="3">
        <f t="shared" si="112"/>
        <v>18211.990000000002</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J3:BJ4"/>
    <mergeCell ref="BK3:BK4"/>
    <mergeCell ref="BL3:BL4"/>
    <mergeCell ref="BM3:BM4"/>
    <mergeCell ref="BN3:BN4"/>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s>
  <conditionalFormatting sqref="BV48:BV54">
    <cfRule type="cellIs" dxfId="54" priority="49" stopIfTrue="1" operator="equal">
      <formula>0</formula>
    </cfRule>
    <cfRule type="cellIs" dxfId="53" priority="50" stopIfTrue="1" operator="lessThan">
      <formula>0</formula>
    </cfRule>
    <cfRule type="cellIs" dxfId="52" priority="51" stopIfTrue="1" operator="greaterThan">
      <formula>0</formula>
    </cfRule>
  </conditionalFormatting>
  <conditionalFormatting sqref="B48:B54">
    <cfRule type="cellIs" dxfId="51" priority="52" stopIfTrue="1" operator="equal">
      <formula>0</formula>
    </cfRule>
    <cfRule type="cellIs" dxfId="50" priority="53" stopIfTrue="1" operator="lessThan">
      <formula>0</formula>
    </cfRule>
    <cfRule type="cellIs" dxfId="49" priority="54" stopIfTrue="1" operator="greaterThan">
      <formula>0</formula>
    </cfRule>
  </conditionalFormatting>
  <conditionalFormatting sqref="G48:H54">
    <cfRule type="cellIs" dxfId="48" priority="46" operator="lessThan">
      <formula>0</formula>
    </cfRule>
    <cfRule type="cellIs" dxfId="47" priority="47" operator="equal">
      <formula>0</formula>
    </cfRule>
    <cfRule type="cellIs" dxfId="46" priority="48" operator="greaterThan">
      <formula>0</formula>
    </cfRule>
  </conditionalFormatting>
  <conditionalFormatting sqref="G25:H31">
    <cfRule type="cellIs" dxfId="45" priority="37" operator="lessThan">
      <formula>0</formula>
    </cfRule>
    <cfRule type="cellIs" dxfId="44" priority="38" operator="equal">
      <formula>0</formula>
    </cfRule>
    <cfRule type="cellIs" dxfId="43" priority="39" operator="greaterThan">
      <formula>0</formula>
    </cfRule>
  </conditionalFormatting>
  <conditionalFormatting sqref="BV25:BV31">
    <cfRule type="cellIs" dxfId="42" priority="40" stopIfTrue="1" operator="equal">
      <formula>0</formula>
    </cfRule>
    <cfRule type="cellIs" dxfId="41" priority="41" stopIfTrue="1" operator="lessThan">
      <formula>0</formula>
    </cfRule>
    <cfRule type="cellIs" dxfId="40" priority="42" stopIfTrue="1" operator="greaterThan">
      <formula>0</formula>
    </cfRule>
  </conditionalFormatting>
  <conditionalFormatting sqref="B25:B31">
    <cfRule type="cellIs" dxfId="39" priority="43" stopIfTrue="1" operator="equal">
      <formula>0</formula>
    </cfRule>
    <cfRule type="cellIs" dxfId="38" priority="44" stopIfTrue="1" operator="lessThan">
      <formula>0</formula>
    </cfRule>
    <cfRule type="cellIs" dxfId="37" priority="45" stopIfTrue="1" operator="greaterThan">
      <formula>0</formula>
    </cfRule>
  </conditionalFormatting>
  <conditionalFormatting sqref="B15:B21">
    <cfRule type="cellIs" dxfId="36" priority="34" stopIfTrue="1" operator="equal">
      <formula>0</formula>
    </cfRule>
    <cfRule type="cellIs" dxfId="35" priority="35" stopIfTrue="1" operator="lessThan">
      <formula>0</formula>
    </cfRule>
    <cfRule type="cellIs" dxfId="34" priority="36" stopIfTrue="1" operator="greaterThan">
      <formula>0</formula>
    </cfRule>
  </conditionalFormatting>
  <conditionalFormatting sqref="BV15:BV21">
    <cfRule type="cellIs" dxfId="33" priority="31" stopIfTrue="1" operator="equal">
      <formula>0</formula>
    </cfRule>
    <cfRule type="cellIs" dxfId="32" priority="32" stopIfTrue="1" operator="lessThan">
      <formula>0</formula>
    </cfRule>
    <cfRule type="cellIs" dxfId="31" priority="33" stopIfTrue="1" operator="greaterThan">
      <formula>0</formula>
    </cfRule>
  </conditionalFormatting>
  <conditionalFormatting sqref="G15:H21">
    <cfRule type="cellIs" dxfId="30" priority="28" operator="lessThan">
      <formula>0</formula>
    </cfRule>
    <cfRule type="cellIs" dxfId="29" priority="29" operator="equal">
      <formula>0</formula>
    </cfRule>
    <cfRule type="cellIs" dxfId="28" priority="30" operator="greaterThan">
      <formula>0</formula>
    </cfRule>
  </conditionalFormatting>
  <conditionalFormatting sqref="B38:B44">
    <cfRule type="cellIs" dxfId="27" priority="16" stopIfTrue="1" operator="equal">
      <formula>0</formula>
    </cfRule>
    <cfRule type="cellIs" dxfId="26" priority="17" stopIfTrue="1" operator="lessThan">
      <formula>0</formula>
    </cfRule>
    <cfRule type="cellIs" dxfId="25" priority="18" stopIfTrue="1" operator="greaterThan">
      <formula>0</formula>
    </cfRule>
  </conditionalFormatting>
  <conditionalFormatting sqref="BV38:BV44">
    <cfRule type="cellIs" dxfId="24" priority="13" stopIfTrue="1" operator="equal">
      <formula>0</formula>
    </cfRule>
    <cfRule type="cellIs" dxfId="23" priority="14" stopIfTrue="1" operator="lessThan">
      <formula>0</formula>
    </cfRule>
    <cfRule type="cellIs" dxfId="22" priority="15" stopIfTrue="1" operator="greaterThan">
      <formula>0</formula>
    </cfRule>
  </conditionalFormatting>
  <conditionalFormatting sqref="G38:H44">
    <cfRule type="cellIs" dxfId="21" priority="10" operator="lessThan">
      <formula>0</formula>
    </cfRule>
    <cfRule type="cellIs" dxfId="20" priority="11" operator="equal">
      <formula>0</formula>
    </cfRule>
    <cfRule type="cellIs" dxfId="19" priority="12" operator="greaterThan">
      <formula>0</formula>
    </cfRule>
  </conditionalFormatting>
  <conditionalFormatting sqref="G58:H64">
    <cfRule type="cellIs" dxfId="18" priority="1" operator="lessThan">
      <formula>0</formula>
    </cfRule>
    <cfRule type="cellIs" dxfId="17" priority="2" operator="equal">
      <formula>0</formula>
    </cfRule>
    <cfRule type="cellIs" dxfId="16" priority="3" operator="greaterThan">
      <formula>0</formula>
    </cfRule>
  </conditionalFormatting>
  <conditionalFormatting sqref="B5:B11">
    <cfRule type="cellIs" dxfId="15" priority="25" stopIfTrue="1" operator="equal">
      <formula>0</formula>
    </cfRule>
    <cfRule type="cellIs" dxfId="14" priority="26" stopIfTrue="1" operator="lessThan">
      <formula>0</formula>
    </cfRule>
    <cfRule type="cellIs" dxfId="13" priority="27" stopIfTrue="1" operator="greaterThan">
      <formula>0</formula>
    </cfRule>
  </conditionalFormatting>
  <conditionalFormatting sqref="BV5:BV11">
    <cfRule type="cellIs" dxfId="12" priority="22" stopIfTrue="1" operator="equal">
      <formula>0</formula>
    </cfRule>
    <cfRule type="cellIs" dxfId="11" priority="23" stopIfTrue="1" operator="lessThan">
      <formula>0</formula>
    </cfRule>
    <cfRule type="cellIs" dxfId="10" priority="24" stopIfTrue="1" operator="greaterThan">
      <formula>0</formula>
    </cfRule>
  </conditionalFormatting>
  <conditionalFormatting sqref="G5:H11">
    <cfRule type="cellIs" dxfId="9" priority="19" operator="lessThan">
      <formula>0</formula>
    </cfRule>
    <cfRule type="cellIs" dxfId="8" priority="20" operator="equal">
      <formula>0</formula>
    </cfRule>
    <cfRule type="cellIs" dxfId="7" priority="21" operator="greaterThan">
      <formula>0</formula>
    </cfRule>
  </conditionalFormatting>
  <conditionalFormatting sqref="BV58:BV64">
    <cfRule type="cellIs" dxfId="6" priority="4" stopIfTrue="1" operator="equal">
      <formula>0</formula>
    </cfRule>
    <cfRule type="cellIs" dxfId="5" priority="5" stopIfTrue="1" operator="lessThan">
      <formula>0</formula>
    </cfRule>
    <cfRule type="cellIs" dxfId="4" priority="6" stopIfTrue="1" operator="greaterThan">
      <formula>0</formula>
    </cfRule>
  </conditionalFormatting>
  <conditionalFormatting sqref="B58:B64">
    <cfRule type="cellIs" dxfId="3" priority="7" stopIfTrue="1" operator="equal">
      <formula>0</formula>
    </cfRule>
    <cfRule type="cellIs" dxfId="2" priority="8" stopIfTrue="1" operator="lessThan">
      <formula>0</formula>
    </cfRule>
    <cfRule type="cellIs" dxfId="1" priority="9" stopIfTrue="1"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codeName="Feuil14"/>
  <dimension ref="A1:K45"/>
  <sheetViews>
    <sheetView showZeros="0" tabSelected="1" workbookViewId="0">
      <selection activeCell="I3" sqref="I3:K45"/>
    </sheetView>
  </sheetViews>
  <sheetFormatPr baseColWidth="10" defaultRowHeight="15"/>
  <cols>
    <col min="1" max="1" width="23.28515625" customWidth="1"/>
  </cols>
  <sheetData>
    <row r="1" spans="1:11" ht="16.5" thickTop="1" thickBot="1">
      <c r="A1" s="176" t="s">
        <v>89</v>
      </c>
      <c r="B1" s="175" t="s">
        <v>9</v>
      </c>
      <c r="C1" s="175" t="s">
        <v>8</v>
      </c>
      <c r="D1" s="175" t="s">
        <v>6</v>
      </c>
      <c r="E1" s="243" t="s">
        <v>90</v>
      </c>
      <c r="F1" s="244"/>
      <c r="G1" s="244"/>
      <c r="H1" s="244"/>
    </row>
    <row r="2" spans="1:11" ht="15.75" thickTop="1">
      <c r="A2" s="174"/>
      <c r="B2" s="173"/>
      <c r="C2" s="173"/>
      <c r="D2" s="173"/>
    </row>
    <row r="3" spans="1:11">
      <c r="A3" s="171">
        <v>42272</v>
      </c>
      <c r="B3" s="172"/>
      <c r="C3" s="170"/>
      <c r="D3" s="170"/>
      <c r="E3" s="240" t="s">
        <v>88</v>
      </c>
      <c r="F3" s="241"/>
      <c r="G3" s="241"/>
      <c r="I3" s="245" t="str">
        <f t="array" aca="1" ref="I3" ca="1">IFERROR(INDEX(INDIRECT("'"&amp;WEEKNUM($A3,2)&amp;"S"&amp;YEAR($A3)&amp;"'!$F$5:$F$64"),MATCH($A3&amp;B$1,INDIRECT("'"&amp;WEEKNUM($A3,2)&amp;"S"&amp;YEAR($A3)&amp;"'!$C$5:$C$64")&amp;INDIRECT("'"&amp;WEEKNUM($A3,2)&amp;"S"&amp;YEAR($A3)&amp;"'!$D$5:$D$64"),0)),"")</f>
        <v/>
      </c>
      <c r="J3" s="245" t="str">
        <f t="array" aca="1" ref="J3" ca="1">IFERROR(INDEX(INDIRECT("'"&amp;WEEKNUM($A3,2)&amp;"S"&amp;YEAR($A3)&amp;"'!$F$5:$F$64"),MATCH($A3&amp;C$1,INDIRECT("'"&amp;WEEKNUM($A3,2)&amp;"S"&amp;YEAR($A3)&amp;"'!$C$5:$C$64")&amp;INDIRECT("'"&amp;WEEKNUM($A3,2)&amp;"S"&amp;YEAR($A3)&amp;"'!$D$5:$D$64"),0)),"")</f>
        <v/>
      </c>
      <c r="K3" s="245" t="str">
        <f t="array" aca="1" ref="K3" ca="1">IFERROR(INDEX(INDIRECT("'"&amp;WEEKNUM($A3,2)&amp;"S"&amp;YEAR($A3)&amp;"'!$F$5:$F$64"),MATCH($A3&amp;D$1,INDIRECT("'"&amp;WEEKNUM($A3,2)&amp;"S"&amp;YEAR($A3)&amp;"'!$C$5:$C$64")&amp;INDIRECT("'"&amp;WEEKNUM($A3,2)&amp;"S"&amp;YEAR($A3)&amp;"'!$D$5:$D$64"),0)),"")</f>
        <v/>
      </c>
    </row>
    <row r="4" spans="1:11">
      <c r="A4" s="171">
        <v>42273</v>
      </c>
      <c r="B4" s="172"/>
      <c r="C4" s="170"/>
      <c r="D4" s="170"/>
      <c r="E4" s="242"/>
      <c r="F4" s="241"/>
      <c r="G4" s="241"/>
      <c r="I4" s="245" t="str">
        <f t="array" aca="1" ref="I4" ca="1">IFERROR(INDEX(INDIRECT("'"&amp;WEEKNUM($A4,2)&amp;"S"&amp;YEAR($A4)&amp;"'!$F$5:$F$64"),MATCH($A4&amp;B$1,INDIRECT("'"&amp;WEEKNUM($A4,2)&amp;"S"&amp;YEAR($A4)&amp;"'!$C$5:$C$64")&amp;INDIRECT("'"&amp;WEEKNUM($A4,2)&amp;"S"&amp;YEAR($A4)&amp;"'!$D$5:$D$64"),0)),"")</f>
        <v/>
      </c>
      <c r="J4" s="245" t="str">
        <f t="array" aca="1" ref="J4" ca="1">IFERROR(INDEX(INDIRECT("'"&amp;WEEKNUM($A4,2)&amp;"S"&amp;YEAR($A4)&amp;"'!$F$5:$F$64"),MATCH($A4&amp;C$1,INDIRECT("'"&amp;WEEKNUM($A4,2)&amp;"S"&amp;YEAR($A4)&amp;"'!$C$5:$C$64")&amp;INDIRECT("'"&amp;WEEKNUM($A4,2)&amp;"S"&amp;YEAR($A4)&amp;"'!$D$5:$D$64"),0)),"")</f>
        <v/>
      </c>
      <c r="K4" s="245" t="str">
        <f t="array" aca="1" ref="K4" ca="1">IFERROR(INDEX(INDIRECT("'"&amp;WEEKNUM($A4,2)&amp;"S"&amp;YEAR($A4)&amp;"'!$F$5:$F$64"),MATCH($A4&amp;D$1,INDIRECT("'"&amp;WEEKNUM($A4,2)&amp;"S"&amp;YEAR($A4)&amp;"'!$C$5:$C$64")&amp;INDIRECT("'"&amp;WEEKNUM($A4,2)&amp;"S"&amp;YEAR($A4)&amp;"'!$D$5:$D$64"),0)),"")</f>
        <v/>
      </c>
    </row>
    <row r="5" spans="1:11">
      <c r="A5" s="171">
        <v>42274</v>
      </c>
      <c r="B5" s="172"/>
      <c r="C5" s="170"/>
      <c r="D5" s="170"/>
      <c r="E5" s="242"/>
      <c r="F5" s="241"/>
      <c r="G5" s="241"/>
      <c r="I5" s="245" t="str">
        <f t="array" aca="1" ref="I5" ca="1">IFERROR(INDEX(INDIRECT("'"&amp;WEEKNUM($A5,2)&amp;"S"&amp;YEAR($A5)&amp;"'!$F$5:$F$64"),MATCH($A5&amp;B$1,INDIRECT("'"&amp;WEEKNUM($A5,2)&amp;"S"&amp;YEAR($A5)&amp;"'!$C$5:$C$64")&amp;INDIRECT("'"&amp;WEEKNUM($A5,2)&amp;"S"&amp;YEAR($A5)&amp;"'!$D$5:$D$64"),0)),"")</f>
        <v/>
      </c>
      <c r="J5" s="245" t="str">
        <f t="array" aca="1" ref="J5" ca="1">IFERROR(INDEX(INDIRECT("'"&amp;WEEKNUM($A5,2)&amp;"S"&amp;YEAR($A5)&amp;"'!$F$5:$F$64"),MATCH($A5&amp;C$1,INDIRECT("'"&amp;WEEKNUM($A5,2)&amp;"S"&amp;YEAR($A5)&amp;"'!$C$5:$C$64")&amp;INDIRECT("'"&amp;WEEKNUM($A5,2)&amp;"S"&amp;YEAR($A5)&amp;"'!$D$5:$D$64"),0)),"")</f>
        <v/>
      </c>
      <c r="K5" s="245" t="str">
        <f t="array" aca="1" ref="K5" ca="1">IFERROR(INDEX(INDIRECT("'"&amp;WEEKNUM($A5,2)&amp;"S"&amp;YEAR($A5)&amp;"'!$F$5:$F$64"),MATCH($A5&amp;D$1,INDIRECT("'"&amp;WEEKNUM($A5,2)&amp;"S"&amp;YEAR($A5)&amp;"'!$C$5:$C$64")&amp;INDIRECT("'"&amp;WEEKNUM($A5,2)&amp;"S"&amp;YEAR($A5)&amp;"'!$D$5:$D$64"),0)),"")</f>
        <v/>
      </c>
    </row>
    <row r="6" spans="1:11">
      <c r="A6" s="171">
        <v>42275</v>
      </c>
      <c r="B6" s="86">
        <v>914.86</v>
      </c>
      <c r="C6" s="170">
        <v>424</v>
      </c>
      <c r="D6" s="170">
        <v>523.9</v>
      </c>
      <c r="E6" s="242"/>
      <c r="F6" s="241"/>
      <c r="G6" s="241"/>
      <c r="I6" s="245">
        <f t="array" aca="1" ref="I6" ca="1">IFERROR(INDEX(INDIRECT("'"&amp;WEEKNUM($A6,2)&amp;"S"&amp;YEAR($A6)&amp;"'!$F$5:$F$64"),MATCH($A6&amp;B$1,INDIRECT("'"&amp;WEEKNUM($A6,2)&amp;"S"&amp;YEAR($A6)&amp;"'!$C$5:$C$64")&amp;INDIRECT("'"&amp;WEEKNUM($A6,2)&amp;"S"&amp;YEAR($A6)&amp;"'!$D$5:$D$64"),0)),"")</f>
        <v>914.86</v>
      </c>
      <c r="J6" s="245">
        <f t="array" aca="1" ref="J6" ca="1">IFERROR(INDEX(INDIRECT("'"&amp;WEEKNUM($A6,2)&amp;"S"&amp;YEAR($A6)&amp;"'!$F$5:$F$64"),MATCH($A6&amp;C$1,INDIRECT("'"&amp;WEEKNUM($A6,2)&amp;"S"&amp;YEAR($A6)&amp;"'!$C$5:$C$64")&amp;INDIRECT("'"&amp;WEEKNUM($A6,2)&amp;"S"&amp;YEAR($A6)&amp;"'!$D$5:$D$64"),0)),"")</f>
        <v>424</v>
      </c>
      <c r="K6" s="245">
        <f t="array" aca="1" ref="K6" ca="1">IFERROR(INDEX(INDIRECT("'"&amp;WEEKNUM($A6,2)&amp;"S"&amp;YEAR($A6)&amp;"'!$F$5:$F$64"),MATCH($A6&amp;D$1,INDIRECT("'"&amp;WEEKNUM($A6,2)&amp;"S"&amp;YEAR($A6)&amp;"'!$C$5:$C$64")&amp;INDIRECT("'"&amp;WEEKNUM($A6,2)&amp;"S"&amp;YEAR($A6)&amp;"'!$D$5:$D$64"),0)),"")</f>
        <v>523.9</v>
      </c>
    </row>
    <row r="7" spans="1:11">
      <c r="A7" s="171">
        <v>42276</v>
      </c>
      <c r="B7" s="86">
        <v>399.7</v>
      </c>
      <c r="C7" s="170">
        <v>1246.8499999999999</v>
      </c>
      <c r="D7" s="170">
        <v>113</v>
      </c>
      <c r="E7" s="242"/>
      <c r="F7" s="241"/>
      <c r="G7" s="241"/>
      <c r="I7" s="245">
        <f t="array" aca="1" ref="I7" ca="1">IFERROR(INDEX(INDIRECT("'"&amp;WEEKNUM($A7,2)&amp;"S"&amp;YEAR($A7)&amp;"'!$F$5:$F$64"),MATCH($A7&amp;B$1,INDIRECT("'"&amp;WEEKNUM($A7,2)&amp;"S"&amp;YEAR($A7)&amp;"'!$C$5:$C$64")&amp;INDIRECT("'"&amp;WEEKNUM($A7,2)&amp;"S"&amp;YEAR($A7)&amp;"'!$D$5:$D$64"),0)),"")</f>
        <v>399.7</v>
      </c>
      <c r="J7" s="245">
        <f t="array" aca="1" ref="J7" ca="1">IFERROR(INDEX(INDIRECT("'"&amp;WEEKNUM($A7,2)&amp;"S"&amp;YEAR($A7)&amp;"'!$F$5:$F$64"),MATCH($A7&amp;C$1,INDIRECT("'"&amp;WEEKNUM($A7,2)&amp;"S"&amp;YEAR($A7)&amp;"'!$C$5:$C$64")&amp;INDIRECT("'"&amp;WEEKNUM($A7,2)&amp;"S"&amp;YEAR($A7)&amp;"'!$D$5:$D$64"),0)),"")</f>
        <v>1246.8499999999999</v>
      </c>
      <c r="K7" s="245">
        <f t="array" aca="1" ref="K7" ca="1">IFERROR(INDEX(INDIRECT("'"&amp;WEEKNUM($A7,2)&amp;"S"&amp;YEAR($A7)&amp;"'!$F$5:$F$64"),MATCH($A7&amp;D$1,INDIRECT("'"&amp;WEEKNUM($A7,2)&amp;"S"&amp;YEAR($A7)&amp;"'!$C$5:$C$64")&amp;INDIRECT("'"&amp;WEEKNUM($A7,2)&amp;"S"&amp;YEAR($A7)&amp;"'!$D$5:$D$64"),0)),"")</f>
        <v>113</v>
      </c>
    </row>
    <row r="8" spans="1:11">
      <c r="A8" s="171">
        <v>42277</v>
      </c>
      <c r="B8" s="86">
        <v>738.8</v>
      </c>
      <c r="C8" s="170">
        <v>528</v>
      </c>
      <c r="D8" s="170">
        <v>408.85</v>
      </c>
      <c r="I8" s="245">
        <f t="array" aca="1" ref="I8" ca="1">IFERROR(INDEX(INDIRECT("'"&amp;WEEKNUM($A8,2)&amp;"S"&amp;YEAR($A8)&amp;"'!$F$5:$F$64"),MATCH($A8&amp;B$1,INDIRECT("'"&amp;WEEKNUM($A8,2)&amp;"S"&amp;YEAR($A8)&amp;"'!$C$5:$C$64")&amp;INDIRECT("'"&amp;WEEKNUM($A8,2)&amp;"S"&amp;YEAR($A8)&amp;"'!$D$5:$D$64"),0)),"")</f>
        <v>738.8</v>
      </c>
      <c r="J8" s="245">
        <f t="array" aca="1" ref="J8" ca="1">IFERROR(INDEX(INDIRECT("'"&amp;WEEKNUM($A8,2)&amp;"S"&amp;YEAR($A8)&amp;"'!$F$5:$F$64"),MATCH($A8&amp;C$1,INDIRECT("'"&amp;WEEKNUM($A8,2)&amp;"S"&amp;YEAR($A8)&amp;"'!$C$5:$C$64")&amp;INDIRECT("'"&amp;WEEKNUM($A8,2)&amp;"S"&amp;YEAR($A8)&amp;"'!$D$5:$D$64"),0)),"")</f>
        <v>528</v>
      </c>
      <c r="K8" s="245">
        <f t="array" aca="1" ref="K8" ca="1">IFERROR(INDEX(INDIRECT("'"&amp;WEEKNUM($A8,2)&amp;"S"&amp;YEAR($A8)&amp;"'!$F$5:$F$64"),MATCH($A8&amp;D$1,INDIRECT("'"&amp;WEEKNUM($A8,2)&amp;"S"&amp;YEAR($A8)&amp;"'!$C$5:$C$64")&amp;INDIRECT("'"&amp;WEEKNUM($A8,2)&amp;"S"&amp;YEAR($A8)&amp;"'!$D$5:$D$64"),0)),"")</f>
        <v>408.85</v>
      </c>
    </row>
    <row r="9" spans="1:11">
      <c r="A9" s="171">
        <v>42278</v>
      </c>
      <c r="B9" s="172">
        <v>424.75</v>
      </c>
      <c r="C9" s="170">
        <v>754.87</v>
      </c>
      <c r="D9" s="170">
        <v>523.9</v>
      </c>
      <c r="I9" s="245">
        <f t="array" aca="1" ref="I9" ca="1">IFERROR(INDEX(INDIRECT("'"&amp;WEEKNUM($A9,2)&amp;"S"&amp;YEAR($A9)&amp;"'!$F$5:$F$64"),MATCH($A9&amp;B$1,INDIRECT("'"&amp;WEEKNUM($A9,2)&amp;"S"&amp;YEAR($A9)&amp;"'!$C$5:$C$64")&amp;INDIRECT("'"&amp;WEEKNUM($A9,2)&amp;"S"&amp;YEAR($A9)&amp;"'!$D$5:$D$64"),0)),"")</f>
        <v>424.75</v>
      </c>
      <c r="J9" s="245">
        <f t="array" aca="1" ref="J9" ca="1">IFERROR(INDEX(INDIRECT("'"&amp;WEEKNUM($A9,2)&amp;"S"&amp;YEAR($A9)&amp;"'!$F$5:$F$64"),MATCH($A9&amp;C$1,INDIRECT("'"&amp;WEEKNUM($A9,2)&amp;"S"&amp;YEAR($A9)&amp;"'!$C$5:$C$64")&amp;INDIRECT("'"&amp;WEEKNUM($A9,2)&amp;"S"&amp;YEAR($A9)&amp;"'!$D$5:$D$64"),0)),"")</f>
        <v>754.87</v>
      </c>
      <c r="K9" s="245">
        <f t="array" aca="1" ref="K9" ca="1">IFERROR(INDEX(INDIRECT("'"&amp;WEEKNUM($A9,2)&amp;"S"&amp;YEAR($A9)&amp;"'!$F$5:$F$64"),MATCH($A9&amp;D$1,INDIRECT("'"&amp;WEEKNUM($A9,2)&amp;"S"&amp;YEAR($A9)&amp;"'!$C$5:$C$64")&amp;INDIRECT("'"&amp;WEEKNUM($A9,2)&amp;"S"&amp;YEAR($A9)&amp;"'!$D$5:$D$64"),0)),"")</f>
        <v>523.9</v>
      </c>
    </row>
    <row r="10" spans="1:11">
      <c r="A10" s="171">
        <v>42279</v>
      </c>
      <c r="B10" s="172">
        <v>493.85</v>
      </c>
      <c r="C10" s="170">
        <v>1399.86</v>
      </c>
      <c r="D10" s="170">
        <v>379.7</v>
      </c>
      <c r="I10" s="245">
        <f t="array" aca="1" ref="I10" ca="1">IFERROR(INDEX(INDIRECT("'"&amp;WEEKNUM($A10,2)&amp;"S"&amp;YEAR($A10)&amp;"'!$F$5:$F$64"),MATCH($A10&amp;B$1,INDIRECT("'"&amp;WEEKNUM($A10,2)&amp;"S"&amp;YEAR($A10)&amp;"'!$C$5:$C$64")&amp;INDIRECT("'"&amp;WEEKNUM($A10,2)&amp;"S"&amp;YEAR($A10)&amp;"'!$D$5:$D$64"),0)),"")</f>
        <v>493.85</v>
      </c>
      <c r="J10" s="245">
        <f t="array" aca="1" ref="J10" ca="1">IFERROR(INDEX(INDIRECT("'"&amp;WEEKNUM($A10,2)&amp;"S"&amp;YEAR($A10)&amp;"'!$F$5:$F$64"),MATCH($A10&amp;C$1,INDIRECT("'"&amp;WEEKNUM($A10,2)&amp;"S"&amp;YEAR($A10)&amp;"'!$C$5:$C$64")&amp;INDIRECT("'"&amp;WEEKNUM($A10,2)&amp;"S"&amp;YEAR($A10)&amp;"'!$D$5:$D$64"),0)),"")</f>
        <v>1399.86</v>
      </c>
      <c r="K10" s="245">
        <f t="array" aca="1" ref="K10" ca="1">IFERROR(INDEX(INDIRECT("'"&amp;WEEKNUM($A10,2)&amp;"S"&amp;YEAR($A10)&amp;"'!$F$5:$F$64"),MATCH($A10&amp;D$1,INDIRECT("'"&amp;WEEKNUM($A10,2)&amp;"S"&amp;YEAR($A10)&amp;"'!$C$5:$C$64")&amp;INDIRECT("'"&amp;WEEKNUM($A10,2)&amp;"S"&amp;YEAR($A10)&amp;"'!$D$5:$D$64"),0)),"")</f>
        <v>379.7</v>
      </c>
    </row>
    <row r="11" spans="1:11">
      <c r="A11" s="171">
        <v>42280</v>
      </c>
      <c r="B11" s="170">
        <v>2281</v>
      </c>
      <c r="C11" s="170">
        <v>903.95</v>
      </c>
      <c r="D11" s="170">
        <v>568.98</v>
      </c>
      <c r="I11" s="245">
        <f t="array" aca="1" ref="I11" ca="1">IFERROR(INDEX(INDIRECT("'"&amp;WEEKNUM($A11,2)&amp;"S"&amp;YEAR($A11)&amp;"'!$F$5:$F$64"),MATCH($A11&amp;B$1,INDIRECT("'"&amp;WEEKNUM($A11,2)&amp;"S"&amp;YEAR($A11)&amp;"'!$C$5:$C$64")&amp;INDIRECT("'"&amp;WEEKNUM($A11,2)&amp;"S"&amp;YEAR($A11)&amp;"'!$D$5:$D$64"),0)),"")</f>
        <v>2281</v>
      </c>
      <c r="J11" s="245">
        <f t="array" aca="1" ref="J11" ca="1">IFERROR(INDEX(INDIRECT("'"&amp;WEEKNUM($A11,2)&amp;"S"&amp;YEAR($A11)&amp;"'!$F$5:$F$64"),MATCH($A11&amp;C$1,INDIRECT("'"&amp;WEEKNUM($A11,2)&amp;"S"&amp;YEAR($A11)&amp;"'!$C$5:$C$64")&amp;INDIRECT("'"&amp;WEEKNUM($A11,2)&amp;"S"&amp;YEAR($A11)&amp;"'!$D$5:$D$64"),0)),"")</f>
        <v>903.95</v>
      </c>
      <c r="K11" s="245">
        <f t="array" aca="1" ref="K11" ca="1">IFERROR(INDEX(INDIRECT("'"&amp;WEEKNUM($A11,2)&amp;"S"&amp;YEAR($A11)&amp;"'!$F$5:$F$64"),MATCH($A11&amp;D$1,INDIRECT("'"&amp;WEEKNUM($A11,2)&amp;"S"&amp;YEAR($A11)&amp;"'!$C$5:$C$64")&amp;INDIRECT("'"&amp;WEEKNUM($A11,2)&amp;"S"&amp;YEAR($A11)&amp;"'!$D$5:$D$64"),0)),"")</f>
        <v>568.98</v>
      </c>
    </row>
    <row r="12" spans="1:11">
      <c r="A12" s="171">
        <v>42281</v>
      </c>
      <c r="B12" s="170" t="str">
        <f>IF(SUMPRODUCT(($A12='[1]46S2015bis'!$A$2:$A$34)*(RECAP!B$1='[1]46S2015bis'!$B$2:$B$34))=0,"",INDEX('[1]46S2015bis'!$C$2:$C$34,SUMPRODUCT(($A12='[1]46S2015bis'!$A$2:$A$34)*(RECAP!B$1='[1]46S2015bis'!$B$2:$B$34),ROW($1:$33))))</f>
        <v xml:space="preserve"> </v>
      </c>
      <c r="C12" s="170">
        <v>517.23</v>
      </c>
      <c r="D12" s="170" t="str">
        <f>IF(SUMPRODUCT(($A12='[1]46S2015bis'!$A$2:$A$34)*(RECAP!D$1='[1]46S2015bis'!$B$2:$B$34))=0,"",INDEX('[1]46S2015bis'!$C$2:$C$34,SUMPRODUCT(($A12='[1]46S2015bis'!$A$2:$A$34)*(RECAP!D$1='[1]46S2015bis'!$B$2:$B$34),ROW($1:$33))))</f>
        <v/>
      </c>
      <c r="I12" s="245">
        <f t="array" aca="1" ref="I12" ca="1">IFERROR(INDEX(INDIRECT("'"&amp;WEEKNUM($A12,2)&amp;"S"&amp;YEAR($A12)&amp;"'!$F$5:$F$64"),MATCH($A12&amp;B$1,INDIRECT("'"&amp;WEEKNUM($A12,2)&amp;"S"&amp;YEAR($A12)&amp;"'!$C$5:$C$64")&amp;INDIRECT("'"&amp;WEEKNUM($A12,2)&amp;"S"&amp;YEAR($A12)&amp;"'!$D$5:$D$64"),0)),"")</f>
        <v>0</v>
      </c>
      <c r="J12" s="245">
        <f t="array" aca="1" ref="J12" ca="1">IFERROR(INDEX(INDIRECT("'"&amp;WEEKNUM($A12,2)&amp;"S"&amp;YEAR($A12)&amp;"'!$F$5:$F$64"),MATCH($A12&amp;C$1,INDIRECT("'"&amp;WEEKNUM($A12,2)&amp;"S"&amp;YEAR($A12)&amp;"'!$C$5:$C$64")&amp;INDIRECT("'"&amp;WEEKNUM($A12,2)&amp;"S"&amp;YEAR($A12)&amp;"'!$D$5:$D$64"),0)),"")</f>
        <v>517.23</v>
      </c>
      <c r="K12" s="245" t="str">
        <f t="array" aca="1" ref="K12" ca="1">IFERROR(INDEX(INDIRECT("'"&amp;WEEKNUM($A12,2)&amp;"S"&amp;YEAR($A12)&amp;"'!$F$5:$F$64"),MATCH($A12&amp;D$1,INDIRECT("'"&amp;WEEKNUM($A12,2)&amp;"S"&amp;YEAR($A12)&amp;"'!$C$5:$C$64")&amp;INDIRECT("'"&amp;WEEKNUM($A12,2)&amp;"S"&amp;YEAR($A12)&amp;"'!$D$5:$D$64"),0)),"")</f>
        <v/>
      </c>
    </row>
    <row r="13" spans="1:11">
      <c r="A13" s="171">
        <v>42282</v>
      </c>
      <c r="B13" s="170">
        <v>813.21</v>
      </c>
      <c r="C13" s="169">
        <v>434.12</v>
      </c>
      <c r="D13" s="169">
        <v>533.1</v>
      </c>
      <c r="I13" s="245">
        <f t="array" aca="1" ref="I13" ca="1">IFERROR(INDEX(INDIRECT("'"&amp;WEEKNUM($A13,2)&amp;"S"&amp;YEAR($A13)&amp;"'!$F$5:$F$64"),MATCH($A13&amp;B$1,INDIRECT("'"&amp;WEEKNUM($A13,2)&amp;"S"&amp;YEAR($A13)&amp;"'!$C$5:$C$64")&amp;INDIRECT("'"&amp;WEEKNUM($A13,2)&amp;"S"&amp;YEAR($A13)&amp;"'!$D$5:$D$64"),0)),"")</f>
        <v>813.21</v>
      </c>
      <c r="J13" s="245">
        <f t="array" aca="1" ref="J13" ca="1">IFERROR(INDEX(INDIRECT("'"&amp;WEEKNUM($A13,2)&amp;"S"&amp;YEAR($A13)&amp;"'!$F$5:$F$64"),MATCH($A13&amp;C$1,INDIRECT("'"&amp;WEEKNUM($A13,2)&amp;"S"&amp;YEAR($A13)&amp;"'!$C$5:$C$64")&amp;INDIRECT("'"&amp;WEEKNUM($A13,2)&amp;"S"&amp;YEAR($A13)&amp;"'!$D$5:$D$64"),0)),"")</f>
        <v>434.12</v>
      </c>
      <c r="K13" s="245">
        <f t="array" aca="1" ref="K13" ca="1">IFERROR(INDEX(INDIRECT("'"&amp;WEEKNUM($A13,2)&amp;"S"&amp;YEAR($A13)&amp;"'!$F$5:$F$64"),MATCH($A13&amp;D$1,INDIRECT("'"&amp;WEEKNUM($A13,2)&amp;"S"&amp;YEAR($A13)&amp;"'!$C$5:$C$64")&amp;INDIRECT("'"&amp;WEEKNUM($A13,2)&amp;"S"&amp;YEAR($A13)&amp;"'!$D$5:$D$64"),0)),"")</f>
        <v>533.1</v>
      </c>
    </row>
    <row r="14" spans="1:11">
      <c r="A14" s="171">
        <v>42283</v>
      </c>
      <c r="B14" s="170">
        <v>301</v>
      </c>
      <c r="C14" s="169">
        <v>1148.9100000000001</v>
      </c>
      <c r="D14" s="169">
        <v>168</v>
      </c>
      <c r="I14" s="245">
        <f t="array" aca="1" ref="I14" ca="1">IFERROR(INDEX(INDIRECT("'"&amp;WEEKNUM($A14,2)&amp;"S"&amp;YEAR($A14)&amp;"'!$F$5:$F$64"),MATCH($A14&amp;B$1,INDIRECT("'"&amp;WEEKNUM($A14,2)&amp;"S"&amp;YEAR($A14)&amp;"'!$C$5:$C$64")&amp;INDIRECT("'"&amp;WEEKNUM($A14,2)&amp;"S"&amp;YEAR($A14)&amp;"'!$D$5:$D$64"),0)),"")</f>
        <v>301</v>
      </c>
      <c r="J14" s="245">
        <f t="array" aca="1" ref="J14" ca="1">IFERROR(INDEX(INDIRECT("'"&amp;WEEKNUM($A14,2)&amp;"S"&amp;YEAR($A14)&amp;"'!$F$5:$F$64"),MATCH($A14&amp;C$1,INDIRECT("'"&amp;WEEKNUM($A14,2)&amp;"S"&amp;YEAR($A14)&amp;"'!$C$5:$C$64")&amp;INDIRECT("'"&amp;WEEKNUM($A14,2)&amp;"S"&amp;YEAR($A14)&amp;"'!$D$5:$D$64"),0)),"")</f>
        <v>1148.9100000000001</v>
      </c>
      <c r="K14" s="245">
        <f t="array" aca="1" ref="K14" ca="1">IFERROR(INDEX(INDIRECT("'"&amp;WEEKNUM($A14,2)&amp;"S"&amp;YEAR($A14)&amp;"'!$F$5:$F$64"),MATCH($A14&amp;D$1,INDIRECT("'"&amp;WEEKNUM($A14,2)&amp;"S"&amp;YEAR($A14)&amp;"'!$C$5:$C$64")&amp;INDIRECT("'"&amp;WEEKNUM($A14,2)&amp;"S"&amp;YEAR($A14)&amp;"'!$D$5:$D$64"),0)),"")</f>
        <v>168</v>
      </c>
    </row>
    <row r="15" spans="1:11">
      <c r="A15" s="171">
        <v>42284</v>
      </c>
      <c r="B15" s="170">
        <v>55</v>
      </c>
      <c r="C15" s="169">
        <v>531</v>
      </c>
      <c r="D15" s="169">
        <v>409.78</v>
      </c>
      <c r="I15" s="245">
        <f t="array" aca="1" ref="I15" ca="1">IFERROR(INDEX(INDIRECT("'"&amp;WEEKNUM($A15,2)&amp;"S"&amp;YEAR($A15)&amp;"'!$F$5:$F$64"),MATCH($A15&amp;B$1,INDIRECT("'"&amp;WEEKNUM($A15,2)&amp;"S"&amp;YEAR($A15)&amp;"'!$C$5:$C$64")&amp;INDIRECT("'"&amp;WEEKNUM($A15,2)&amp;"S"&amp;YEAR($A15)&amp;"'!$D$5:$D$64"),0)),"")</f>
        <v>55</v>
      </c>
      <c r="J15" s="245">
        <f t="array" aca="1" ref="J15" ca="1">IFERROR(INDEX(INDIRECT("'"&amp;WEEKNUM($A15,2)&amp;"S"&amp;YEAR($A15)&amp;"'!$F$5:$F$64"),MATCH($A15&amp;C$1,INDIRECT("'"&amp;WEEKNUM($A15,2)&amp;"S"&amp;YEAR($A15)&amp;"'!$C$5:$C$64")&amp;INDIRECT("'"&amp;WEEKNUM($A15,2)&amp;"S"&amp;YEAR($A15)&amp;"'!$D$5:$D$64"),0)),"")</f>
        <v>531</v>
      </c>
      <c r="K15" s="245">
        <f t="array" aca="1" ref="K15" ca="1">IFERROR(INDEX(INDIRECT("'"&amp;WEEKNUM($A15,2)&amp;"S"&amp;YEAR($A15)&amp;"'!$F$5:$F$64"),MATCH($A15&amp;D$1,INDIRECT("'"&amp;WEEKNUM($A15,2)&amp;"S"&amp;YEAR($A15)&amp;"'!$C$5:$C$64")&amp;INDIRECT("'"&amp;WEEKNUM($A15,2)&amp;"S"&amp;YEAR($A15)&amp;"'!$D$5:$D$64"),0)),"")</f>
        <v>409.78</v>
      </c>
    </row>
    <row r="16" spans="1:11">
      <c r="A16" s="171">
        <v>42285</v>
      </c>
      <c r="B16" s="170">
        <v>682.54</v>
      </c>
      <c r="C16" s="169">
        <v>698.24</v>
      </c>
      <c r="D16" s="169">
        <v>587.91999999999996</v>
      </c>
      <c r="I16" s="245">
        <f t="array" aca="1" ref="I16" ca="1">IFERROR(INDEX(INDIRECT("'"&amp;WEEKNUM($A16,2)&amp;"S"&amp;YEAR($A16)&amp;"'!$F$5:$F$64"),MATCH($A16&amp;B$1,INDIRECT("'"&amp;WEEKNUM($A16,2)&amp;"S"&amp;YEAR($A16)&amp;"'!$C$5:$C$64")&amp;INDIRECT("'"&amp;WEEKNUM($A16,2)&amp;"S"&amp;YEAR($A16)&amp;"'!$D$5:$D$64"),0)),"")</f>
        <v>682.54</v>
      </c>
      <c r="J16" s="245">
        <f t="array" aca="1" ref="J16" ca="1">IFERROR(INDEX(INDIRECT("'"&amp;WEEKNUM($A16,2)&amp;"S"&amp;YEAR($A16)&amp;"'!$F$5:$F$64"),MATCH($A16&amp;C$1,INDIRECT("'"&amp;WEEKNUM($A16,2)&amp;"S"&amp;YEAR($A16)&amp;"'!$C$5:$C$64")&amp;INDIRECT("'"&amp;WEEKNUM($A16,2)&amp;"S"&amp;YEAR($A16)&amp;"'!$D$5:$D$64"),0)),"")</f>
        <v>698.24</v>
      </c>
      <c r="K16" s="245">
        <f t="array" aca="1" ref="K16" ca="1">IFERROR(INDEX(INDIRECT("'"&amp;WEEKNUM($A16,2)&amp;"S"&amp;YEAR($A16)&amp;"'!$F$5:$F$64"),MATCH($A16&amp;D$1,INDIRECT("'"&amp;WEEKNUM($A16,2)&amp;"S"&amp;YEAR($A16)&amp;"'!$C$5:$C$64")&amp;INDIRECT("'"&amp;WEEKNUM($A16,2)&amp;"S"&amp;YEAR($A16)&amp;"'!$D$5:$D$64"),0)),"")</f>
        <v>587.91999999999996</v>
      </c>
    </row>
    <row r="17" spans="1:11">
      <c r="A17" s="171">
        <v>42286</v>
      </c>
      <c r="B17" s="170">
        <v>475.26</v>
      </c>
      <c r="C17" s="169">
        <v>713.98</v>
      </c>
      <c r="D17" s="169">
        <v>451.63</v>
      </c>
      <c r="I17" s="245">
        <f t="array" aca="1" ref="I17" ca="1">IFERROR(INDEX(INDIRECT("'"&amp;WEEKNUM($A17,2)&amp;"S"&amp;YEAR($A17)&amp;"'!$F$5:$F$64"),MATCH($A17&amp;B$1,INDIRECT("'"&amp;WEEKNUM($A17,2)&amp;"S"&amp;YEAR($A17)&amp;"'!$C$5:$C$64")&amp;INDIRECT("'"&amp;WEEKNUM($A17,2)&amp;"S"&amp;YEAR($A17)&amp;"'!$D$5:$D$64"),0)),"")</f>
        <v>475.26</v>
      </c>
      <c r="J17" s="245">
        <f t="array" aca="1" ref="J17" ca="1">IFERROR(INDEX(INDIRECT("'"&amp;WEEKNUM($A17,2)&amp;"S"&amp;YEAR($A17)&amp;"'!$F$5:$F$64"),MATCH($A17&amp;C$1,INDIRECT("'"&amp;WEEKNUM($A17,2)&amp;"S"&amp;YEAR($A17)&amp;"'!$C$5:$C$64")&amp;INDIRECT("'"&amp;WEEKNUM($A17,2)&amp;"S"&amp;YEAR($A17)&amp;"'!$D$5:$D$64"),0)),"")</f>
        <v>713.98</v>
      </c>
      <c r="K17" s="245">
        <f t="array" aca="1" ref="K17" ca="1">IFERROR(INDEX(INDIRECT("'"&amp;WEEKNUM($A17,2)&amp;"S"&amp;YEAR($A17)&amp;"'!$F$5:$F$64"),MATCH($A17&amp;D$1,INDIRECT("'"&amp;WEEKNUM($A17,2)&amp;"S"&amp;YEAR($A17)&amp;"'!$C$5:$C$64")&amp;INDIRECT("'"&amp;WEEKNUM($A17,2)&amp;"S"&amp;YEAR($A17)&amp;"'!$D$5:$D$64"),0)),"")</f>
        <v>451.63</v>
      </c>
    </row>
    <row r="18" spans="1:11">
      <c r="A18" s="171">
        <v>42287</v>
      </c>
      <c r="B18" s="170">
        <v>369</v>
      </c>
      <c r="C18" s="169">
        <v>435.87</v>
      </c>
      <c r="D18" s="169">
        <v>558.66999999999996</v>
      </c>
      <c r="I18" s="245">
        <f t="array" aca="1" ref="I18" ca="1">IFERROR(INDEX(INDIRECT("'"&amp;WEEKNUM($A18,2)&amp;"S"&amp;YEAR($A18)&amp;"'!$F$5:$F$64"),MATCH($A18&amp;B$1,INDIRECT("'"&amp;WEEKNUM($A18,2)&amp;"S"&amp;YEAR($A18)&amp;"'!$C$5:$C$64")&amp;INDIRECT("'"&amp;WEEKNUM($A18,2)&amp;"S"&amp;YEAR($A18)&amp;"'!$D$5:$D$64"),0)),"")</f>
        <v>369</v>
      </c>
      <c r="J18" s="245">
        <f t="array" aca="1" ref="J18" ca="1">IFERROR(INDEX(INDIRECT("'"&amp;WEEKNUM($A18,2)&amp;"S"&amp;YEAR($A18)&amp;"'!$F$5:$F$64"),MATCH($A18&amp;C$1,INDIRECT("'"&amp;WEEKNUM($A18,2)&amp;"S"&amp;YEAR($A18)&amp;"'!$C$5:$C$64")&amp;INDIRECT("'"&amp;WEEKNUM($A18,2)&amp;"S"&amp;YEAR($A18)&amp;"'!$D$5:$D$64"),0)),"")</f>
        <v>435.87</v>
      </c>
      <c r="K18" s="245">
        <f t="array" aca="1" ref="K18" ca="1">IFERROR(INDEX(INDIRECT("'"&amp;WEEKNUM($A18,2)&amp;"S"&amp;YEAR($A18)&amp;"'!$F$5:$F$64"),MATCH($A18&amp;D$1,INDIRECT("'"&amp;WEEKNUM($A18,2)&amp;"S"&amp;YEAR($A18)&amp;"'!$C$5:$C$64")&amp;INDIRECT("'"&amp;WEEKNUM($A18,2)&amp;"S"&amp;YEAR($A18)&amp;"'!$D$5:$D$64"),0)),"")</f>
        <v>558.66999999999996</v>
      </c>
    </row>
    <row r="19" spans="1:11">
      <c r="A19" s="171">
        <v>42288</v>
      </c>
      <c r="B19" s="170" t="str">
        <f>IF(SUMPRODUCT(($A19='[1]46S2015bis'!$A$2:$A$34)*(RECAP!B$1='[1]46S2015bis'!$B$2:$B$34))=0,"",INDEX('[1]46S2015bis'!$C$2:$C$34,SUMPRODUCT(($A19='[1]46S2015bis'!$A$2:$A$34)*(RECAP!B$1='[1]46S2015bis'!$B$2:$B$34),ROW($1:$33))))</f>
        <v/>
      </c>
      <c r="C19" s="169">
        <v>652.34</v>
      </c>
      <c r="D19" s="169"/>
      <c r="I19" s="245">
        <f t="array" aca="1" ref="I19" ca="1">IFERROR(INDEX(INDIRECT("'"&amp;WEEKNUM($A19,2)&amp;"S"&amp;YEAR($A19)&amp;"'!$F$5:$F$64"),MATCH($A19&amp;B$1,INDIRECT("'"&amp;WEEKNUM($A19,2)&amp;"S"&amp;YEAR($A19)&amp;"'!$C$5:$C$64")&amp;INDIRECT("'"&amp;WEEKNUM($A19,2)&amp;"S"&amp;YEAR($A19)&amp;"'!$D$5:$D$64"),0)),"")</f>
        <v>0</v>
      </c>
      <c r="J19" s="245">
        <f t="array" aca="1" ref="J19" ca="1">IFERROR(INDEX(INDIRECT("'"&amp;WEEKNUM($A19,2)&amp;"S"&amp;YEAR($A19)&amp;"'!$F$5:$F$64"),MATCH($A19&amp;C$1,INDIRECT("'"&amp;WEEKNUM($A19,2)&amp;"S"&amp;YEAR($A19)&amp;"'!$C$5:$C$64")&amp;INDIRECT("'"&amp;WEEKNUM($A19,2)&amp;"S"&amp;YEAR($A19)&amp;"'!$D$5:$D$64"),0)),"")</f>
        <v>652.34</v>
      </c>
      <c r="K19" s="245" t="str">
        <f t="array" aca="1" ref="K19" ca="1">IFERROR(INDEX(INDIRECT("'"&amp;WEEKNUM($A19,2)&amp;"S"&amp;YEAR($A19)&amp;"'!$F$5:$F$64"),MATCH($A19&amp;D$1,INDIRECT("'"&amp;WEEKNUM($A19,2)&amp;"S"&amp;YEAR($A19)&amp;"'!$C$5:$C$64")&amp;INDIRECT("'"&amp;WEEKNUM($A19,2)&amp;"S"&amp;YEAR($A19)&amp;"'!$D$5:$D$64"),0)),"")</f>
        <v/>
      </c>
    </row>
    <row r="20" spans="1:11">
      <c r="A20" s="171">
        <v>42289</v>
      </c>
      <c r="B20" s="170">
        <v>586.23</v>
      </c>
      <c r="C20" s="169">
        <v>778.25</v>
      </c>
      <c r="D20" s="169">
        <v>751.69</v>
      </c>
      <c r="I20" s="245">
        <f t="array" aca="1" ref="I20" ca="1">IFERROR(INDEX(INDIRECT("'"&amp;WEEKNUM($A20,2)&amp;"S"&amp;YEAR($A20)&amp;"'!$F$5:$F$64"),MATCH($A20&amp;B$1,INDIRECT("'"&amp;WEEKNUM($A20,2)&amp;"S"&amp;YEAR($A20)&amp;"'!$C$5:$C$64")&amp;INDIRECT("'"&amp;WEEKNUM($A20,2)&amp;"S"&amp;YEAR($A20)&amp;"'!$D$5:$D$64"),0)),"")</f>
        <v>586.23</v>
      </c>
      <c r="J20" s="245">
        <f t="array" aca="1" ref="J20" ca="1">IFERROR(INDEX(INDIRECT("'"&amp;WEEKNUM($A20,2)&amp;"S"&amp;YEAR($A20)&amp;"'!$F$5:$F$64"),MATCH($A20&amp;C$1,INDIRECT("'"&amp;WEEKNUM($A20,2)&amp;"S"&amp;YEAR($A20)&amp;"'!$C$5:$C$64")&amp;INDIRECT("'"&amp;WEEKNUM($A20,2)&amp;"S"&amp;YEAR($A20)&amp;"'!$D$5:$D$64"),0)),"")</f>
        <v>778.25</v>
      </c>
      <c r="K20" s="245">
        <f t="array" aca="1" ref="K20" ca="1">IFERROR(INDEX(INDIRECT("'"&amp;WEEKNUM($A20,2)&amp;"S"&amp;YEAR($A20)&amp;"'!$F$5:$F$64"),MATCH($A20&amp;D$1,INDIRECT("'"&amp;WEEKNUM($A20,2)&amp;"S"&amp;YEAR($A20)&amp;"'!$C$5:$C$64")&amp;INDIRECT("'"&amp;WEEKNUM($A20,2)&amp;"S"&amp;YEAR($A20)&amp;"'!$D$5:$D$64"),0)),"")</f>
        <v>751.69</v>
      </c>
    </row>
    <row r="21" spans="1:11">
      <c r="A21" s="171">
        <v>42290</v>
      </c>
      <c r="B21" s="170">
        <v>453.87</v>
      </c>
      <c r="C21" s="169">
        <v>633.98</v>
      </c>
      <c r="D21" s="169">
        <v>521</v>
      </c>
      <c r="I21" s="245">
        <f t="array" aca="1" ref="I21" ca="1">IFERROR(INDEX(INDIRECT("'"&amp;WEEKNUM($A21,2)&amp;"S"&amp;YEAR($A21)&amp;"'!$F$5:$F$64"),MATCH($A21&amp;B$1,INDIRECT("'"&amp;WEEKNUM($A21,2)&amp;"S"&amp;YEAR($A21)&amp;"'!$C$5:$C$64")&amp;INDIRECT("'"&amp;WEEKNUM($A21,2)&amp;"S"&amp;YEAR($A21)&amp;"'!$D$5:$D$64"),0)),"")</f>
        <v>453.87</v>
      </c>
      <c r="J21" s="245">
        <f t="array" aca="1" ref="J21" ca="1">IFERROR(INDEX(INDIRECT("'"&amp;WEEKNUM($A21,2)&amp;"S"&amp;YEAR($A21)&amp;"'!$F$5:$F$64"),MATCH($A21&amp;C$1,INDIRECT("'"&amp;WEEKNUM($A21,2)&amp;"S"&amp;YEAR($A21)&amp;"'!$C$5:$C$64")&amp;INDIRECT("'"&amp;WEEKNUM($A21,2)&amp;"S"&amp;YEAR($A21)&amp;"'!$D$5:$D$64"),0)),"")</f>
        <v>633.98</v>
      </c>
      <c r="K21" s="245">
        <f t="array" aca="1" ref="K21" ca="1">IFERROR(INDEX(INDIRECT("'"&amp;WEEKNUM($A21,2)&amp;"S"&amp;YEAR($A21)&amp;"'!$F$5:$F$64"),MATCH($A21&amp;D$1,INDIRECT("'"&amp;WEEKNUM($A21,2)&amp;"S"&amp;YEAR($A21)&amp;"'!$C$5:$C$64")&amp;INDIRECT("'"&amp;WEEKNUM($A21,2)&amp;"S"&amp;YEAR($A21)&amp;"'!$D$5:$D$64"),0)),"")</f>
        <v>521</v>
      </c>
    </row>
    <row r="22" spans="1:11">
      <c r="A22" s="171">
        <v>42291</v>
      </c>
      <c r="B22" s="170">
        <v>961.23</v>
      </c>
      <c r="C22" s="169">
        <v>412.68</v>
      </c>
      <c r="D22" s="169">
        <v>191.25</v>
      </c>
      <c r="I22" s="245">
        <f t="array" aca="1" ref="I22" ca="1">IFERROR(INDEX(INDIRECT("'"&amp;WEEKNUM($A22,2)&amp;"S"&amp;YEAR($A22)&amp;"'!$F$5:$F$64"),MATCH($A22&amp;B$1,INDIRECT("'"&amp;WEEKNUM($A22,2)&amp;"S"&amp;YEAR($A22)&amp;"'!$C$5:$C$64")&amp;INDIRECT("'"&amp;WEEKNUM($A22,2)&amp;"S"&amp;YEAR($A22)&amp;"'!$D$5:$D$64"),0)),"")</f>
        <v>961.23</v>
      </c>
      <c r="J22" s="245">
        <f t="array" aca="1" ref="J22" ca="1">IFERROR(INDEX(INDIRECT("'"&amp;WEEKNUM($A22,2)&amp;"S"&amp;YEAR($A22)&amp;"'!$F$5:$F$64"),MATCH($A22&amp;C$1,INDIRECT("'"&amp;WEEKNUM($A22,2)&amp;"S"&amp;YEAR($A22)&amp;"'!$C$5:$C$64")&amp;INDIRECT("'"&amp;WEEKNUM($A22,2)&amp;"S"&amp;YEAR($A22)&amp;"'!$D$5:$D$64"),0)),"")</f>
        <v>412.68</v>
      </c>
      <c r="K22" s="245">
        <f t="array" aca="1" ref="K22" ca="1">IFERROR(INDEX(INDIRECT("'"&amp;WEEKNUM($A22,2)&amp;"S"&amp;YEAR($A22)&amp;"'!$F$5:$F$64"),MATCH($A22&amp;D$1,INDIRECT("'"&amp;WEEKNUM($A22,2)&amp;"S"&amp;YEAR($A22)&amp;"'!$C$5:$C$64")&amp;INDIRECT("'"&amp;WEEKNUM($A22,2)&amp;"S"&amp;YEAR($A22)&amp;"'!$D$5:$D$64"),0)),"")</f>
        <v>191.25</v>
      </c>
    </row>
    <row r="23" spans="1:11">
      <c r="A23" s="171">
        <v>42292</v>
      </c>
      <c r="B23" s="170">
        <v>742.25</v>
      </c>
      <c r="C23" s="169">
        <v>465.87</v>
      </c>
      <c r="D23" s="169">
        <v>0</v>
      </c>
      <c r="I23" s="245">
        <f t="array" aca="1" ref="I23" ca="1">IFERROR(INDEX(INDIRECT("'"&amp;WEEKNUM($A23,2)&amp;"S"&amp;YEAR($A23)&amp;"'!$F$5:$F$64"),MATCH($A23&amp;B$1,INDIRECT("'"&amp;WEEKNUM($A23,2)&amp;"S"&amp;YEAR($A23)&amp;"'!$C$5:$C$64")&amp;INDIRECT("'"&amp;WEEKNUM($A23,2)&amp;"S"&amp;YEAR($A23)&amp;"'!$D$5:$D$64"),0)),"")</f>
        <v>742.25</v>
      </c>
      <c r="J23" s="245">
        <f t="array" aca="1" ref="J23" ca="1">IFERROR(INDEX(INDIRECT("'"&amp;WEEKNUM($A23,2)&amp;"S"&amp;YEAR($A23)&amp;"'!$F$5:$F$64"),MATCH($A23&amp;C$1,INDIRECT("'"&amp;WEEKNUM($A23,2)&amp;"S"&amp;YEAR($A23)&amp;"'!$C$5:$C$64")&amp;INDIRECT("'"&amp;WEEKNUM($A23,2)&amp;"S"&amp;YEAR($A23)&amp;"'!$D$5:$D$64"),0)),"")</f>
        <v>465.87</v>
      </c>
      <c r="K23" s="245">
        <f t="array" aca="1" ref="K23" ca="1">IFERROR(INDEX(INDIRECT("'"&amp;WEEKNUM($A23,2)&amp;"S"&amp;YEAR($A23)&amp;"'!$F$5:$F$64"),MATCH($A23&amp;D$1,INDIRECT("'"&amp;WEEKNUM($A23,2)&amp;"S"&amp;YEAR($A23)&amp;"'!$C$5:$C$64")&amp;INDIRECT("'"&amp;WEEKNUM($A23,2)&amp;"S"&amp;YEAR($A23)&amp;"'!$D$5:$D$64"),0)),"")</f>
        <v>0</v>
      </c>
    </row>
    <row r="24" spans="1:11">
      <c r="A24" s="171">
        <v>42293</v>
      </c>
      <c r="B24" s="170">
        <v>563.87</v>
      </c>
      <c r="C24" s="169">
        <v>743.95</v>
      </c>
      <c r="D24" s="169">
        <v>539.41</v>
      </c>
      <c r="I24" s="245">
        <f t="array" aca="1" ref="I24" ca="1">IFERROR(INDEX(INDIRECT("'"&amp;WEEKNUM($A24,2)&amp;"S"&amp;YEAR($A24)&amp;"'!$F$5:$F$64"),MATCH($A24&amp;B$1,INDIRECT("'"&amp;WEEKNUM($A24,2)&amp;"S"&amp;YEAR($A24)&amp;"'!$C$5:$C$64")&amp;INDIRECT("'"&amp;WEEKNUM($A24,2)&amp;"S"&amp;YEAR($A24)&amp;"'!$D$5:$D$64"),0)),"")</f>
        <v>563.87</v>
      </c>
      <c r="J24" s="245">
        <f t="array" aca="1" ref="J24" ca="1">IFERROR(INDEX(INDIRECT("'"&amp;WEEKNUM($A24,2)&amp;"S"&amp;YEAR($A24)&amp;"'!$F$5:$F$64"),MATCH($A24&amp;C$1,INDIRECT("'"&amp;WEEKNUM($A24,2)&amp;"S"&amp;YEAR($A24)&amp;"'!$C$5:$C$64")&amp;INDIRECT("'"&amp;WEEKNUM($A24,2)&amp;"S"&amp;YEAR($A24)&amp;"'!$D$5:$D$64"),0)),"")</f>
        <v>743.95</v>
      </c>
      <c r="K24" s="245">
        <f t="array" aca="1" ref="K24" ca="1">IFERROR(INDEX(INDIRECT("'"&amp;WEEKNUM($A24,2)&amp;"S"&amp;YEAR($A24)&amp;"'!$F$5:$F$64"),MATCH($A24&amp;D$1,INDIRECT("'"&amp;WEEKNUM($A24,2)&amp;"S"&amp;YEAR($A24)&amp;"'!$C$5:$C$64")&amp;INDIRECT("'"&amp;WEEKNUM($A24,2)&amp;"S"&amp;YEAR($A24)&amp;"'!$D$5:$D$64"),0)),"")</f>
        <v>539.41</v>
      </c>
    </row>
    <row r="25" spans="1:11">
      <c r="A25" s="171">
        <v>42294</v>
      </c>
      <c r="B25" s="170">
        <v>991.25</v>
      </c>
      <c r="C25" s="169">
        <v>234.98</v>
      </c>
      <c r="D25" s="169">
        <v>1289.54</v>
      </c>
      <c r="I25" s="245">
        <f t="array" aca="1" ref="I25" ca="1">IFERROR(INDEX(INDIRECT("'"&amp;WEEKNUM($A25,2)&amp;"S"&amp;YEAR($A25)&amp;"'!$F$5:$F$64"),MATCH($A25&amp;B$1,INDIRECT("'"&amp;WEEKNUM($A25,2)&amp;"S"&amp;YEAR($A25)&amp;"'!$C$5:$C$64")&amp;INDIRECT("'"&amp;WEEKNUM($A25,2)&amp;"S"&amp;YEAR($A25)&amp;"'!$D$5:$D$64"),0)),"")</f>
        <v>991.25</v>
      </c>
      <c r="J25" s="245">
        <f t="array" aca="1" ref="J25" ca="1">IFERROR(INDEX(INDIRECT("'"&amp;WEEKNUM($A25,2)&amp;"S"&amp;YEAR($A25)&amp;"'!$F$5:$F$64"),MATCH($A25&amp;C$1,INDIRECT("'"&amp;WEEKNUM($A25,2)&amp;"S"&amp;YEAR($A25)&amp;"'!$C$5:$C$64")&amp;INDIRECT("'"&amp;WEEKNUM($A25,2)&amp;"S"&amp;YEAR($A25)&amp;"'!$D$5:$D$64"),0)),"")</f>
        <v>234.98</v>
      </c>
      <c r="K25" s="245">
        <f t="array" aca="1" ref="K25" ca="1">IFERROR(INDEX(INDIRECT("'"&amp;WEEKNUM($A25,2)&amp;"S"&amp;YEAR($A25)&amp;"'!$F$5:$F$64"),MATCH($A25&amp;D$1,INDIRECT("'"&amp;WEEKNUM($A25,2)&amp;"S"&amp;YEAR($A25)&amp;"'!$C$5:$C$64")&amp;INDIRECT("'"&amp;WEEKNUM($A25,2)&amp;"S"&amp;YEAR($A25)&amp;"'!$D$5:$D$64"),0)),"")</f>
        <v>1289.54</v>
      </c>
    </row>
    <row r="26" spans="1:11">
      <c r="A26" s="171">
        <v>42295</v>
      </c>
      <c r="B26" s="170" t="str">
        <f>IF(SUMPRODUCT(($A26='[1]46S2015bis'!$A$2:$A$34)*(RECAP!B$1='[1]46S2015bis'!$B$2:$B$34))=0,"",INDEX('[1]46S2015bis'!$C$2:$C$34,SUMPRODUCT(($A26='[1]46S2015bis'!$A$2:$A$34)*(RECAP!B$1='[1]46S2015bis'!$B$2:$B$34),ROW($1:$33))))</f>
        <v/>
      </c>
      <c r="C26" s="169">
        <v>1521.47</v>
      </c>
      <c r="D26" s="169"/>
      <c r="I26" s="245" t="str">
        <f t="array" aca="1" ref="I26" ca="1">IFERROR(INDEX(INDIRECT("'"&amp;WEEKNUM($A26,2)&amp;"S"&amp;YEAR($A26)&amp;"'!$F$5:$F$64"),MATCH($A26&amp;B$1,INDIRECT("'"&amp;WEEKNUM($A26,2)&amp;"S"&amp;YEAR($A26)&amp;"'!$C$5:$C$64")&amp;INDIRECT("'"&amp;WEEKNUM($A26,2)&amp;"S"&amp;YEAR($A26)&amp;"'!$D$5:$D$64"),0)),"")</f>
        <v/>
      </c>
      <c r="J26" s="245">
        <f t="array" aca="1" ref="J26" ca="1">IFERROR(INDEX(INDIRECT("'"&amp;WEEKNUM($A26,2)&amp;"S"&amp;YEAR($A26)&amp;"'!$F$5:$F$64"),MATCH($A26&amp;C$1,INDIRECT("'"&amp;WEEKNUM($A26,2)&amp;"S"&amp;YEAR($A26)&amp;"'!$C$5:$C$64")&amp;INDIRECT("'"&amp;WEEKNUM($A26,2)&amp;"S"&amp;YEAR($A26)&amp;"'!$D$5:$D$64"),0)),"")</f>
        <v>1521.47</v>
      </c>
      <c r="K26" s="245" t="str">
        <f t="array" aca="1" ref="K26" ca="1">IFERROR(INDEX(INDIRECT("'"&amp;WEEKNUM($A26,2)&amp;"S"&amp;YEAR($A26)&amp;"'!$F$5:$F$64"),MATCH($A26&amp;D$1,INDIRECT("'"&amp;WEEKNUM($A26,2)&amp;"S"&amp;YEAR($A26)&amp;"'!$C$5:$C$64")&amp;INDIRECT("'"&amp;WEEKNUM($A26,2)&amp;"S"&amp;YEAR($A26)&amp;"'!$D$5:$D$64"),0)),"")</f>
        <v/>
      </c>
    </row>
    <row r="27" spans="1:11">
      <c r="A27" s="171">
        <v>42296</v>
      </c>
      <c r="B27" s="170">
        <v>1982.21</v>
      </c>
      <c r="C27" s="169">
        <v>983.25</v>
      </c>
      <c r="D27" s="169">
        <v>842.36</v>
      </c>
      <c r="I27" s="245">
        <f t="array" aca="1" ref="I27" ca="1">IFERROR(INDEX(INDIRECT("'"&amp;WEEKNUM($A27,2)&amp;"S"&amp;YEAR($A27)&amp;"'!$F$5:$F$64"),MATCH($A27&amp;B$1,INDIRECT("'"&amp;WEEKNUM($A27,2)&amp;"S"&amp;YEAR($A27)&amp;"'!$C$5:$C$64")&amp;INDIRECT("'"&amp;WEEKNUM($A27,2)&amp;"S"&amp;YEAR($A27)&amp;"'!$D$5:$D$64"),0)),"")</f>
        <v>1982.21</v>
      </c>
      <c r="J27" s="245">
        <f t="array" aca="1" ref="J27" ca="1">IFERROR(INDEX(INDIRECT("'"&amp;WEEKNUM($A27,2)&amp;"S"&amp;YEAR($A27)&amp;"'!$F$5:$F$64"),MATCH($A27&amp;C$1,INDIRECT("'"&amp;WEEKNUM($A27,2)&amp;"S"&amp;YEAR($A27)&amp;"'!$C$5:$C$64")&amp;INDIRECT("'"&amp;WEEKNUM($A27,2)&amp;"S"&amp;YEAR($A27)&amp;"'!$D$5:$D$64"),0)),"")</f>
        <v>983.25</v>
      </c>
      <c r="K27" s="245">
        <f t="array" aca="1" ref="K27" ca="1">IFERROR(INDEX(INDIRECT("'"&amp;WEEKNUM($A27,2)&amp;"S"&amp;YEAR($A27)&amp;"'!$F$5:$F$64"),MATCH($A27&amp;D$1,INDIRECT("'"&amp;WEEKNUM($A27,2)&amp;"S"&amp;YEAR($A27)&amp;"'!$C$5:$C$64")&amp;INDIRECT("'"&amp;WEEKNUM($A27,2)&amp;"S"&amp;YEAR($A27)&amp;"'!$D$5:$D$64"),0)),"")</f>
        <v>842.36</v>
      </c>
    </row>
    <row r="28" spans="1:11">
      <c r="A28" s="171">
        <v>42297</v>
      </c>
      <c r="B28" s="170">
        <v>1425.63</v>
      </c>
      <c r="C28" s="169">
        <v>258.98</v>
      </c>
      <c r="D28" s="169">
        <v>125.47</v>
      </c>
      <c r="I28" s="245">
        <f t="array" aca="1" ref="I28" ca="1">IFERROR(INDEX(INDIRECT("'"&amp;WEEKNUM($A28,2)&amp;"S"&amp;YEAR($A28)&amp;"'!$F$5:$F$64"),MATCH($A28&amp;B$1,INDIRECT("'"&amp;WEEKNUM($A28,2)&amp;"S"&amp;YEAR($A28)&amp;"'!$C$5:$C$64")&amp;INDIRECT("'"&amp;WEEKNUM($A28,2)&amp;"S"&amp;YEAR($A28)&amp;"'!$D$5:$D$64"),0)),"")</f>
        <v>1425.63</v>
      </c>
      <c r="J28" s="245">
        <f t="array" aca="1" ref="J28" ca="1">IFERROR(INDEX(INDIRECT("'"&amp;WEEKNUM($A28,2)&amp;"S"&amp;YEAR($A28)&amp;"'!$F$5:$F$64"),MATCH($A28&amp;C$1,INDIRECT("'"&amp;WEEKNUM($A28,2)&amp;"S"&amp;YEAR($A28)&amp;"'!$C$5:$C$64")&amp;INDIRECT("'"&amp;WEEKNUM($A28,2)&amp;"S"&amp;YEAR($A28)&amp;"'!$D$5:$D$64"),0)),"")</f>
        <v>258.98</v>
      </c>
      <c r="K28" s="245">
        <f t="array" aca="1" ref="K28" ca="1">IFERROR(INDEX(INDIRECT("'"&amp;WEEKNUM($A28,2)&amp;"S"&amp;YEAR($A28)&amp;"'!$F$5:$F$64"),MATCH($A28&amp;D$1,INDIRECT("'"&amp;WEEKNUM($A28,2)&amp;"S"&amp;YEAR($A28)&amp;"'!$C$5:$C$64")&amp;INDIRECT("'"&amp;WEEKNUM($A28,2)&amp;"S"&amp;YEAR($A28)&amp;"'!$D$5:$D$64"),0)),"")</f>
        <v>125.47</v>
      </c>
    </row>
    <row r="29" spans="1:11">
      <c r="A29" s="171">
        <v>42298</v>
      </c>
      <c r="B29" s="170">
        <v>921.45</v>
      </c>
      <c r="C29" s="169">
        <v>451.69</v>
      </c>
      <c r="D29" s="169">
        <v>569.14</v>
      </c>
      <c r="I29" s="245">
        <f t="array" aca="1" ref="I29" ca="1">IFERROR(INDEX(INDIRECT("'"&amp;WEEKNUM($A29,2)&amp;"S"&amp;YEAR($A29)&amp;"'!$F$5:$F$64"),MATCH($A29&amp;B$1,INDIRECT("'"&amp;WEEKNUM($A29,2)&amp;"S"&amp;YEAR($A29)&amp;"'!$C$5:$C$64")&amp;INDIRECT("'"&amp;WEEKNUM($A29,2)&amp;"S"&amp;YEAR($A29)&amp;"'!$D$5:$D$64"),0)),"")</f>
        <v>921.45</v>
      </c>
      <c r="J29" s="245">
        <f t="array" aca="1" ref="J29" ca="1">IFERROR(INDEX(INDIRECT("'"&amp;WEEKNUM($A29,2)&amp;"S"&amp;YEAR($A29)&amp;"'!$F$5:$F$64"),MATCH($A29&amp;C$1,INDIRECT("'"&amp;WEEKNUM($A29,2)&amp;"S"&amp;YEAR($A29)&amp;"'!$C$5:$C$64")&amp;INDIRECT("'"&amp;WEEKNUM($A29,2)&amp;"S"&amp;YEAR($A29)&amp;"'!$D$5:$D$64"),0)),"")</f>
        <v>451.69</v>
      </c>
      <c r="K29" s="245">
        <f t="array" aca="1" ref="K29" ca="1">IFERROR(INDEX(INDIRECT("'"&amp;WEEKNUM($A29,2)&amp;"S"&amp;YEAR($A29)&amp;"'!$F$5:$F$64"),MATCH($A29&amp;D$1,INDIRECT("'"&amp;WEEKNUM($A29,2)&amp;"S"&amp;YEAR($A29)&amp;"'!$C$5:$C$64")&amp;INDIRECT("'"&amp;WEEKNUM($A29,2)&amp;"S"&amp;YEAR($A29)&amp;"'!$D$5:$D$64"),0)),"")</f>
        <v>569.14</v>
      </c>
    </row>
    <row r="30" spans="1:11">
      <c r="A30" s="171">
        <v>42299</v>
      </c>
      <c r="B30" s="170">
        <v>742.39</v>
      </c>
      <c r="C30" s="169">
        <v>158.9</v>
      </c>
      <c r="D30" s="169">
        <v>269.74</v>
      </c>
      <c r="I30" s="245">
        <f t="array" aca="1" ref="I30" ca="1">IFERROR(INDEX(INDIRECT("'"&amp;WEEKNUM($A30,2)&amp;"S"&amp;YEAR($A30)&amp;"'!$F$5:$F$64"),MATCH($A30&amp;B$1,INDIRECT("'"&amp;WEEKNUM($A30,2)&amp;"S"&amp;YEAR($A30)&amp;"'!$C$5:$C$64")&amp;INDIRECT("'"&amp;WEEKNUM($A30,2)&amp;"S"&amp;YEAR($A30)&amp;"'!$D$5:$D$64"),0)),"")</f>
        <v>742.39</v>
      </c>
      <c r="J30" s="245">
        <f t="array" aca="1" ref="J30" ca="1">IFERROR(INDEX(INDIRECT("'"&amp;WEEKNUM($A30,2)&amp;"S"&amp;YEAR($A30)&amp;"'!$F$5:$F$64"),MATCH($A30&amp;C$1,INDIRECT("'"&amp;WEEKNUM($A30,2)&amp;"S"&amp;YEAR($A30)&amp;"'!$C$5:$C$64")&amp;INDIRECT("'"&amp;WEEKNUM($A30,2)&amp;"S"&amp;YEAR($A30)&amp;"'!$D$5:$D$64"),0)),"")</f>
        <v>158.9</v>
      </c>
      <c r="K30" s="245">
        <f t="array" aca="1" ref="K30" ca="1">IFERROR(INDEX(INDIRECT("'"&amp;WEEKNUM($A30,2)&amp;"S"&amp;YEAR($A30)&amp;"'!$F$5:$F$64"),MATCH($A30&amp;D$1,INDIRECT("'"&amp;WEEKNUM($A30,2)&amp;"S"&amp;YEAR($A30)&amp;"'!$C$5:$C$64")&amp;INDIRECT("'"&amp;WEEKNUM($A30,2)&amp;"S"&amp;YEAR($A30)&amp;"'!$D$5:$D$64"),0)),"")</f>
        <v>269.74</v>
      </c>
    </row>
    <row r="31" spans="1:11">
      <c r="A31" s="171">
        <v>42300</v>
      </c>
      <c r="B31" s="170">
        <v>851.92</v>
      </c>
      <c r="C31" s="169">
        <v>368.4</v>
      </c>
      <c r="D31" s="169">
        <v>725.63</v>
      </c>
      <c r="I31" s="245">
        <f t="array" aca="1" ref="I31" ca="1">IFERROR(INDEX(INDIRECT("'"&amp;WEEKNUM($A31,2)&amp;"S"&amp;YEAR($A31)&amp;"'!$F$5:$F$64"),MATCH($A31&amp;B$1,INDIRECT("'"&amp;WEEKNUM($A31,2)&amp;"S"&amp;YEAR($A31)&amp;"'!$C$5:$C$64")&amp;INDIRECT("'"&amp;WEEKNUM($A31,2)&amp;"S"&amp;YEAR($A31)&amp;"'!$D$5:$D$64"),0)),"")</f>
        <v>851.92</v>
      </c>
      <c r="J31" s="245">
        <f t="array" aca="1" ref="J31" ca="1">IFERROR(INDEX(INDIRECT("'"&amp;WEEKNUM($A31,2)&amp;"S"&amp;YEAR($A31)&amp;"'!$F$5:$F$64"),MATCH($A31&amp;C$1,INDIRECT("'"&amp;WEEKNUM($A31,2)&amp;"S"&amp;YEAR($A31)&amp;"'!$C$5:$C$64")&amp;INDIRECT("'"&amp;WEEKNUM($A31,2)&amp;"S"&amp;YEAR($A31)&amp;"'!$D$5:$D$64"),0)),"")</f>
        <v>368.4</v>
      </c>
      <c r="K31" s="245">
        <f t="array" aca="1" ref="K31" ca="1">IFERROR(INDEX(INDIRECT("'"&amp;WEEKNUM($A31,2)&amp;"S"&amp;YEAR($A31)&amp;"'!$F$5:$F$64"),MATCH($A31&amp;D$1,INDIRECT("'"&amp;WEEKNUM($A31,2)&amp;"S"&amp;YEAR($A31)&amp;"'!$C$5:$C$64")&amp;INDIRECT("'"&amp;WEEKNUM($A31,2)&amp;"S"&amp;YEAR($A31)&amp;"'!$D$5:$D$64"),0)),"")</f>
        <v>725.63</v>
      </c>
    </row>
    <row r="32" spans="1:11">
      <c r="A32" s="171">
        <v>42301</v>
      </c>
      <c r="B32" s="170">
        <v>458.97</v>
      </c>
      <c r="C32" s="169">
        <v>851.2</v>
      </c>
      <c r="D32" s="169">
        <v>999.58</v>
      </c>
      <c r="I32" s="245">
        <f t="array" aca="1" ref="I32" ca="1">IFERROR(INDEX(INDIRECT("'"&amp;WEEKNUM($A32,2)&amp;"S"&amp;YEAR($A32)&amp;"'!$F$5:$F$64"),MATCH($A32&amp;B$1,INDIRECT("'"&amp;WEEKNUM($A32,2)&amp;"S"&amp;YEAR($A32)&amp;"'!$C$5:$C$64")&amp;INDIRECT("'"&amp;WEEKNUM($A32,2)&amp;"S"&amp;YEAR($A32)&amp;"'!$D$5:$D$64"),0)),"")</f>
        <v>458.97</v>
      </c>
      <c r="J32" s="245">
        <f t="array" aca="1" ref="J32" ca="1">IFERROR(INDEX(INDIRECT("'"&amp;WEEKNUM($A32,2)&amp;"S"&amp;YEAR($A32)&amp;"'!$F$5:$F$64"),MATCH($A32&amp;C$1,INDIRECT("'"&amp;WEEKNUM($A32,2)&amp;"S"&amp;YEAR($A32)&amp;"'!$C$5:$C$64")&amp;INDIRECT("'"&amp;WEEKNUM($A32,2)&amp;"S"&amp;YEAR($A32)&amp;"'!$D$5:$D$64"),0)),"")</f>
        <v>851.2</v>
      </c>
      <c r="K32" s="245">
        <f t="array" aca="1" ref="K32" ca="1">IFERROR(INDEX(INDIRECT("'"&amp;WEEKNUM($A32,2)&amp;"S"&amp;YEAR($A32)&amp;"'!$F$5:$F$64"),MATCH($A32&amp;D$1,INDIRECT("'"&amp;WEEKNUM($A32,2)&amp;"S"&amp;YEAR($A32)&amp;"'!$C$5:$C$64")&amp;INDIRECT("'"&amp;WEEKNUM($A32,2)&amp;"S"&amp;YEAR($A32)&amp;"'!$D$5:$D$64"),0)),"")</f>
        <v>999.58</v>
      </c>
    </row>
    <row r="33" spans="1:11">
      <c r="A33" s="171">
        <v>42302</v>
      </c>
      <c r="B33" s="170" t="str">
        <f>IF(SUMPRODUCT(($A33='[1]46S2015bis'!$A$2:$A$34)*(RECAP!B$1='[1]46S2015bis'!$B$2:$B$34))=0,"",INDEX('[1]46S2015bis'!$C$2:$C$34,SUMPRODUCT(($A33='[1]46S2015bis'!$A$2:$A$34)*(RECAP!B$1='[1]46S2015bis'!$B$2:$B$34),ROW($1:$33))))</f>
        <v/>
      </c>
      <c r="C33" s="169">
        <v>1325.1</v>
      </c>
      <c r="D33" s="169"/>
      <c r="I33" s="245" t="str">
        <f t="array" aca="1" ref="I33" ca="1">IFERROR(INDEX(INDIRECT("'"&amp;WEEKNUM($A33,2)&amp;"S"&amp;YEAR($A33)&amp;"'!$F$5:$F$64"),MATCH($A33&amp;B$1,INDIRECT("'"&amp;WEEKNUM($A33,2)&amp;"S"&amp;YEAR($A33)&amp;"'!$C$5:$C$64")&amp;INDIRECT("'"&amp;WEEKNUM($A33,2)&amp;"S"&amp;YEAR($A33)&amp;"'!$D$5:$D$64"),0)),"")</f>
        <v/>
      </c>
      <c r="J33" s="245">
        <f t="array" aca="1" ref="J33" ca="1">IFERROR(INDEX(INDIRECT("'"&amp;WEEKNUM($A33,2)&amp;"S"&amp;YEAR($A33)&amp;"'!$F$5:$F$64"),MATCH($A33&amp;C$1,INDIRECT("'"&amp;WEEKNUM($A33,2)&amp;"S"&amp;YEAR($A33)&amp;"'!$C$5:$C$64")&amp;INDIRECT("'"&amp;WEEKNUM($A33,2)&amp;"S"&amp;YEAR($A33)&amp;"'!$D$5:$D$64"),0)),"")</f>
        <v>1325.1</v>
      </c>
      <c r="K33" s="245" t="str">
        <f t="array" aca="1" ref="K33" ca="1">IFERROR(INDEX(INDIRECT("'"&amp;WEEKNUM($A33,2)&amp;"S"&amp;YEAR($A33)&amp;"'!$F$5:$F$64"),MATCH($A33&amp;D$1,INDIRECT("'"&amp;WEEKNUM($A33,2)&amp;"S"&amp;YEAR($A33)&amp;"'!$C$5:$C$64")&amp;INDIRECT("'"&amp;WEEKNUM($A33,2)&amp;"S"&amp;YEAR($A33)&amp;"'!$D$5:$D$64"),0)),"")</f>
        <v/>
      </c>
    </row>
    <row r="34" spans="1:11">
      <c r="A34" s="171">
        <v>42303</v>
      </c>
      <c r="B34" s="170">
        <v>553.67999999999995</v>
      </c>
      <c r="C34" s="169">
        <v>991.63</v>
      </c>
      <c r="D34" s="169">
        <v>982.54</v>
      </c>
      <c r="I34" s="245">
        <f t="array" aca="1" ref="I34" ca="1">IFERROR(INDEX(INDIRECT("'"&amp;WEEKNUM($A34,2)&amp;"S"&amp;YEAR($A34)&amp;"'!$F$5:$F$64"),MATCH($A34&amp;B$1,INDIRECT("'"&amp;WEEKNUM($A34,2)&amp;"S"&amp;YEAR($A34)&amp;"'!$C$5:$C$64")&amp;INDIRECT("'"&amp;WEEKNUM($A34,2)&amp;"S"&amp;YEAR($A34)&amp;"'!$D$5:$D$64"),0)),"")</f>
        <v>553.67999999999995</v>
      </c>
      <c r="J34" s="245">
        <f t="array" aca="1" ref="J34" ca="1">IFERROR(INDEX(INDIRECT("'"&amp;WEEKNUM($A34,2)&amp;"S"&amp;YEAR($A34)&amp;"'!$F$5:$F$64"),MATCH($A34&amp;C$1,INDIRECT("'"&amp;WEEKNUM($A34,2)&amp;"S"&amp;YEAR($A34)&amp;"'!$C$5:$C$64")&amp;INDIRECT("'"&amp;WEEKNUM($A34,2)&amp;"S"&amp;YEAR($A34)&amp;"'!$D$5:$D$64"),0)),"")</f>
        <v>991.63</v>
      </c>
      <c r="K34" s="245">
        <f t="array" aca="1" ref="K34" ca="1">IFERROR(INDEX(INDIRECT("'"&amp;WEEKNUM($A34,2)&amp;"S"&amp;YEAR($A34)&amp;"'!$F$5:$F$64"),MATCH($A34&amp;D$1,INDIRECT("'"&amp;WEEKNUM($A34,2)&amp;"S"&amp;YEAR($A34)&amp;"'!$C$5:$C$64")&amp;INDIRECT("'"&amp;WEEKNUM($A34,2)&amp;"S"&amp;YEAR($A34)&amp;"'!$D$5:$D$64"),0)),"")</f>
        <v>982.54</v>
      </c>
    </row>
    <row r="35" spans="1:11">
      <c r="A35" s="171">
        <v>42304</v>
      </c>
      <c r="B35" s="170">
        <v>745.98</v>
      </c>
      <c r="C35" s="169">
        <v>1268.5999999999999</v>
      </c>
      <c r="D35" s="169">
        <v>2541.5</v>
      </c>
      <c r="I35" s="245">
        <f t="array" aca="1" ref="I35" ca="1">IFERROR(INDEX(INDIRECT("'"&amp;WEEKNUM($A35,2)&amp;"S"&amp;YEAR($A35)&amp;"'!$F$5:$F$64"),MATCH($A35&amp;B$1,INDIRECT("'"&amp;WEEKNUM($A35,2)&amp;"S"&amp;YEAR($A35)&amp;"'!$C$5:$C$64")&amp;INDIRECT("'"&amp;WEEKNUM($A35,2)&amp;"S"&amp;YEAR($A35)&amp;"'!$D$5:$D$64"),0)),"")</f>
        <v>745.98</v>
      </c>
      <c r="J35" s="245">
        <f t="array" aca="1" ref="J35" ca="1">IFERROR(INDEX(INDIRECT("'"&amp;WEEKNUM($A35,2)&amp;"S"&amp;YEAR($A35)&amp;"'!$F$5:$F$64"),MATCH($A35&amp;C$1,INDIRECT("'"&amp;WEEKNUM($A35,2)&amp;"S"&amp;YEAR($A35)&amp;"'!$C$5:$C$64")&amp;INDIRECT("'"&amp;WEEKNUM($A35,2)&amp;"S"&amp;YEAR($A35)&amp;"'!$D$5:$D$64"),0)),"")</f>
        <v>1268.5999999999999</v>
      </c>
      <c r="K35" s="245">
        <f t="array" aca="1" ref="K35" ca="1">IFERROR(INDEX(INDIRECT("'"&amp;WEEKNUM($A35,2)&amp;"S"&amp;YEAR($A35)&amp;"'!$F$5:$F$64"),MATCH($A35&amp;D$1,INDIRECT("'"&amp;WEEKNUM($A35,2)&amp;"S"&amp;YEAR($A35)&amp;"'!$C$5:$C$64")&amp;INDIRECT("'"&amp;WEEKNUM($A35,2)&amp;"S"&amp;YEAR($A35)&amp;"'!$D$5:$D$64"),0)),"")</f>
        <v>2541.5</v>
      </c>
    </row>
    <row r="36" spans="1:11">
      <c r="A36" s="171">
        <v>42305</v>
      </c>
      <c r="B36" s="170">
        <v>998.65</v>
      </c>
      <c r="C36" s="169">
        <v>1500.9</v>
      </c>
      <c r="D36" s="169">
        <v>1526.2</v>
      </c>
      <c r="I36" s="245">
        <f t="array" aca="1" ref="I36" ca="1">IFERROR(INDEX(INDIRECT("'"&amp;WEEKNUM($A36,2)&amp;"S"&amp;YEAR($A36)&amp;"'!$F$5:$F$64"),MATCH($A36&amp;B$1,INDIRECT("'"&amp;WEEKNUM($A36,2)&amp;"S"&amp;YEAR($A36)&amp;"'!$C$5:$C$64")&amp;INDIRECT("'"&amp;WEEKNUM($A36,2)&amp;"S"&amp;YEAR($A36)&amp;"'!$D$5:$D$64"),0)),"")</f>
        <v>998.65</v>
      </c>
      <c r="J36" s="245">
        <f t="array" aca="1" ref="J36" ca="1">IFERROR(INDEX(INDIRECT("'"&amp;WEEKNUM($A36,2)&amp;"S"&amp;YEAR($A36)&amp;"'!$F$5:$F$64"),MATCH($A36&amp;C$1,INDIRECT("'"&amp;WEEKNUM($A36,2)&amp;"S"&amp;YEAR($A36)&amp;"'!$C$5:$C$64")&amp;INDIRECT("'"&amp;WEEKNUM($A36,2)&amp;"S"&amp;YEAR($A36)&amp;"'!$D$5:$D$64"),0)),"")</f>
        <v>1500.9</v>
      </c>
      <c r="K36" s="245">
        <f t="array" aca="1" ref="K36" ca="1">IFERROR(INDEX(INDIRECT("'"&amp;WEEKNUM($A36,2)&amp;"S"&amp;YEAR($A36)&amp;"'!$F$5:$F$64"),MATCH($A36&amp;D$1,INDIRECT("'"&amp;WEEKNUM($A36,2)&amp;"S"&amp;YEAR($A36)&amp;"'!$C$5:$C$64")&amp;INDIRECT("'"&amp;WEEKNUM($A36,2)&amp;"S"&amp;YEAR($A36)&amp;"'!$D$5:$D$64"),0)),"")</f>
        <v>1526.2</v>
      </c>
    </row>
    <row r="37" spans="1:11">
      <c r="A37" s="171">
        <v>42306</v>
      </c>
      <c r="B37" s="170">
        <v>448.59</v>
      </c>
      <c r="C37" s="169">
        <v>1203.51</v>
      </c>
      <c r="D37" s="169">
        <v>994.5</v>
      </c>
      <c r="I37" s="245">
        <f t="array" aca="1" ref="I37" ca="1">IFERROR(INDEX(INDIRECT("'"&amp;WEEKNUM($A37,2)&amp;"S"&amp;YEAR($A37)&amp;"'!$F$5:$F$64"),MATCH($A37&amp;B$1,INDIRECT("'"&amp;WEEKNUM($A37,2)&amp;"S"&amp;YEAR($A37)&amp;"'!$C$5:$C$64")&amp;INDIRECT("'"&amp;WEEKNUM($A37,2)&amp;"S"&amp;YEAR($A37)&amp;"'!$D$5:$D$64"),0)),"")</f>
        <v>448.59</v>
      </c>
      <c r="J37" s="245">
        <f t="array" aca="1" ref="J37" ca="1">IFERROR(INDEX(INDIRECT("'"&amp;WEEKNUM($A37,2)&amp;"S"&amp;YEAR($A37)&amp;"'!$F$5:$F$64"),MATCH($A37&amp;C$1,INDIRECT("'"&amp;WEEKNUM($A37,2)&amp;"S"&amp;YEAR($A37)&amp;"'!$C$5:$C$64")&amp;INDIRECT("'"&amp;WEEKNUM($A37,2)&amp;"S"&amp;YEAR($A37)&amp;"'!$D$5:$D$64"),0)),"")</f>
        <v>1203.51</v>
      </c>
      <c r="K37" s="245">
        <f t="array" aca="1" ref="K37" ca="1">IFERROR(INDEX(INDIRECT("'"&amp;WEEKNUM($A37,2)&amp;"S"&amp;YEAR($A37)&amp;"'!$F$5:$F$64"),MATCH($A37&amp;D$1,INDIRECT("'"&amp;WEEKNUM($A37,2)&amp;"S"&amp;YEAR($A37)&amp;"'!$C$5:$C$64")&amp;INDIRECT("'"&amp;WEEKNUM($A37,2)&amp;"S"&amp;YEAR($A37)&amp;"'!$D$5:$D$64"),0)),"")</f>
        <v>994.5</v>
      </c>
    </row>
    <row r="38" spans="1:11">
      <c r="A38" s="171">
        <v>42307</v>
      </c>
      <c r="B38" s="170">
        <v>862.6</v>
      </c>
      <c r="C38" s="169">
        <v>584.20000000000005</v>
      </c>
      <c r="D38" s="169">
        <v>587.69000000000005</v>
      </c>
      <c r="I38" s="245">
        <f t="array" aca="1" ref="I38" ca="1">IFERROR(INDEX(INDIRECT("'"&amp;WEEKNUM($A38,2)&amp;"S"&amp;YEAR($A38)&amp;"'!$F$5:$F$64"),MATCH($A38&amp;B$1,INDIRECT("'"&amp;WEEKNUM($A38,2)&amp;"S"&amp;YEAR($A38)&amp;"'!$C$5:$C$64")&amp;INDIRECT("'"&amp;WEEKNUM($A38,2)&amp;"S"&amp;YEAR($A38)&amp;"'!$D$5:$D$64"),0)),"")</f>
        <v>862.6</v>
      </c>
      <c r="J38" s="245">
        <f t="array" aca="1" ref="J38" ca="1">IFERROR(INDEX(INDIRECT("'"&amp;WEEKNUM($A38,2)&amp;"S"&amp;YEAR($A38)&amp;"'!$F$5:$F$64"),MATCH($A38&amp;C$1,INDIRECT("'"&amp;WEEKNUM($A38,2)&amp;"S"&amp;YEAR($A38)&amp;"'!$C$5:$C$64")&amp;INDIRECT("'"&amp;WEEKNUM($A38,2)&amp;"S"&amp;YEAR($A38)&amp;"'!$D$5:$D$64"),0)),"")</f>
        <v>584.20000000000005</v>
      </c>
      <c r="K38" s="245">
        <f t="array" aca="1" ref="K38" ca="1">IFERROR(INDEX(INDIRECT("'"&amp;WEEKNUM($A38,2)&amp;"S"&amp;YEAR($A38)&amp;"'!$F$5:$F$64"),MATCH($A38&amp;D$1,INDIRECT("'"&amp;WEEKNUM($A38,2)&amp;"S"&amp;YEAR($A38)&amp;"'!$C$5:$C$64")&amp;INDIRECT("'"&amp;WEEKNUM($A38,2)&amp;"S"&amp;YEAR($A38)&amp;"'!$D$5:$D$64"),0)),"")</f>
        <v>587.69000000000005</v>
      </c>
    </row>
    <row r="39" spans="1:11">
      <c r="A39" s="171">
        <v>42308</v>
      </c>
      <c r="B39" s="170">
        <v>754.8</v>
      </c>
      <c r="C39" s="169">
        <v>471.63</v>
      </c>
      <c r="D39" s="169">
        <v>412.1</v>
      </c>
      <c r="I39" s="245">
        <f t="array" aca="1" ref="I39" ca="1">IFERROR(INDEX(INDIRECT("'"&amp;WEEKNUM($A39,2)&amp;"S"&amp;YEAR($A39)&amp;"'!$F$5:$F$64"),MATCH($A39&amp;B$1,INDIRECT("'"&amp;WEEKNUM($A39,2)&amp;"S"&amp;YEAR($A39)&amp;"'!$C$5:$C$64")&amp;INDIRECT("'"&amp;WEEKNUM($A39,2)&amp;"S"&amp;YEAR($A39)&amp;"'!$D$5:$D$64"),0)),"")</f>
        <v>754.8</v>
      </c>
      <c r="J39" s="245">
        <f t="array" aca="1" ref="J39" ca="1">IFERROR(INDEX(INDIRECT("'"&amp;WEEKNUM($A39,2)&amp;"S"&amp;YEAR($A39)&amp;"'!$F$5:$F$64"),MATCH($A39&amp;C$1,INDIRECT("'"&amp;WEEKNUM($A39,2)&amp;"S"&amp;YEAR($A39)&amp;"'!$C$5:$C$64")&amp;INDIRECT("'"&amp;WEEKNUM($A39,2)&amp;"S"&amp;YEAR($A39)&amp;"'!$D$5:$D$64"),0)),"")</f>
        <v>471.63</v>
      </c>
      <c r="K39" s="245">
        <f t="array" aca="1" ref="K39" ca="1">IFERROR(INDEX(INDIRECT("'"&amp;WEEKNUM($A39,2)&amp;"S"&amp;YEAR($A39)&amp;"'!$F$5:$F$64"),MATCH($A39&amp;D$1,INDIRECT("'"&amp;WEEKNUM($A39,2)&amp;"S"&amp;YEAR($A39)&amp;"'!$C$5:$C$64")&amp;INDIRECT("'"&amp;WEEKNUM($A39,2)&amp;"S"&amp;YEAR($A39)&amp;"'!$D$5:$D$64"),0)),"")</f>
        <v>412.1</v>
      </c>
    </row>
    <row r="40" spans="1:11">
      <c r="A40" s="171">
        <v>42309</v>
      </c>
      <c r="B40" s="170" t="str">
        <f>IF(SUMPRODUCT(($A40='[1]46S2015bis'!$A$2:$A$34)*(RECAP!B$1='[1]46S2015bis'!$B$2:$B$34))=0,"",INDEX('[1]46S2015bis'!$C$2:$C$34,SUMPRODUCT(($A40='[1]46S2015bis'!$A$2:$A$34)*(RECAP!B$1='[1]46S2015bis'!$B$2:$B$34),ROW($1:$33))))</f>
        <v/>
      </c>
      <c r="C40" s="169">
        <v>782.69</v>
      </c>
      <c r="D40" s="169"/>
      <c r="I40" s="245">
        <f t="array" aca="1" ref="I40" ca="1">IFERROR(INDEX(INDIRECT("'"&amp;WEEKNUM($A40,2)&amp;"S"&amp;YEAR($A40)&amp;"'!$F$5:$F$64"),MATCH($A40&amp;B$1,INDIRECT("'"&amp;WEEKNUM($A40,2)&amp;"S"&amp;YEAR($A40)&amp;"'!$C$5:$C$64")&amp;INDIRECT("'"&amp;WEEKNUM($A40,2)&amp;"S"&amp;YEAR($A40)&amp;"'!$D$5:$D$64"),0)),"")</f>
        <v>0</v>
      </c>
      <c r="J40" s="245">
        <f t="array" aca="1" ref="J40" ca="1">IFERROR(INDEX(INDIRECT("'"&amp;WEEKNUM($A40,2)&amp;"S"&amp;YEAR($A40)&amp;"'!$F$5:$F$64"),MATCH($A40&amp;C$1,INDIRECT("'"&amp;WEEKNUM($A40,2)&amp;"S"&amp;YEAR($A40)&amp;"'!$C$5:$C$64")&amp;INDIRECT("'"&amp;WEEKNUM($A40,2)&amp;"S"&amp;YEAR($A40)&amp;"'!$D$5:$D$64"),0)),"")</f>
        <v>782.69</v>
      </c>
      <c r="K40" s="245" t="str">
        <f t="array" aca="1" ref="K40" ca="1">IFERROR(INDEX(INDIRECT("'"&amp;WEEKNUM($A40,2)&amp;"S"&amp;YEAR($A40)&amp;"'!$F$5:$F$64"),MATCH($A40&amp;D$1,INDIRECT("'"&amp;WEEKNUM($A40,2)&amp;"S"&amp;YEAR($A40)&amp;"'!$C$5:$C$64")&amp;INDIRECT("'"&amp;WEEKNUM($A40,2)&amp;"S"&amp;YEAR($A40)&amp;"'!$D$5:$D$64"),0)),"")</f>
        <v/>
      </c>
    </row>
    <row r="41" spans="1:11">
      <c r="A41" s="171">
        <v>42310</v>
      </c>
      <c r="B41" s="170" t="str">
        <f>IF(SUMPRODUCT(($A41='[1]46S2015bis'!$A$2:$A$34)*(RECAP!B$1='[1]46S2015bis'!$B$2:$B$34))=0,"",INDEX('[1]46S2015bis'!$C$2:$C$34,SUMPRODUCT(($A41='[1]46S2015bis'!$A$2:$A$34)*(RECAP!B$1='[1]46S2015bis'!$B$2:$B$34),ROW($1:$33))))</f>
        <v/>
      </c>
      <c r="C41" s="169"/>
      <c r="D41" s="169"/>
      <c r="I41" s="245" t="str">
        <f t="array" aca="1" ref="I41" ca="1">IFERROR(INDEX(INDIRECT("'"&amp;WEEKNUM($A41,2)&amp;"S"&amp;YEAR($A41)&amp;"'!$F$5:$F$64"),MATCH($A41&amp;B$1,INDIRECT("'"&amp;WEEKNUM($A41,2)&amp;"S"&amp;YEAR($A41)&amp;"'!$C$5:$C$64")&amp;INDIRECT("'"&amp;WEEKNUM($A41,2)&amp;"S"&amp;YEAR($A41)&amp;"'!$D$5:$D$64"),0)),"")</f>
        <v/>
      </c>
      <c r="J41" s="245" t="str">
        <f t="array" aca="1" ref="J41" ca="1">IFERROR(INDEX(INDIRECT("'"&amp;WEEKNUM($A41,2)&amp;"S"&amp;YEAR($A41)&amp;"'!$F$5:$F$64"),MATCH($A41&amp;C$1,INDIRECT("'"&amp;WEEKNUM($A41,2)&amp;"S"&amp;YEAR($A41)&amp;"'!$C$5:$C$64")&amp;INDIRECT("'"&amp;WEEKNUM($A41,2)&amp;"S"&amp;YEAR($A41)&amp;"'!$D$5:$D$64"),0)),"")</f>
        <v/>
      </c>
      <c r="K41" s="245" t="str">
        <f t="array" aca="1" ref="K41" ca="1">IFERROR(INDEX(INDIRECT("'"&amp;WEEKNUM($A41,2)&amp;"S"&amp;YEAR($A41)&amp;"'!$F$5:$F$64"),MATCH($A41&amp;D$1,INDIRECT("'"&amp;WEEKNUM($A41,2)&amp;"S"&amp;YEAR($A41)&amp;"'!$C$5:$C$64")&amp;INDIRECT("'"&amp;WEEKNUM($A41,2)&amp;"S"&amp;YEAR($A41)&amp;"'!$D$5:$D$64"),0)),"")</f>
        <v/>
      </c>
    </row>
    <row r="42" spans="1:11">
      <c r="A42" s="171">
        <v>42311</v>
      </c>
      <c r="B42" s="170" t="str">
        <f>IF(SUMPRODUCT(($A42='[1]46S2015bis'!$A$2:$A$34)*(RECAP!B$1='[1]46S2015bis'!$B$2:$B$34))=0,"",INDEX('[1]46S2015bis'!$C$2:$C$34,SUMPRODUCT(($A42='[1]46S2015bis'!$A$2:$A$34)*(RECAP!B$1='[1]46S2015bis'!$B$2:$B$34),ROW($1:$33))))</f>
        <v/>
      </c>
      <c r="C42" s="169"/>
      <c r="D42" s="169"/>
      <c r="I42" s="245" t="str">
        <f t="array" aca="1" ref="I42" ca="1">IFERROR(INDEX(INDIRECT("'"&amp;WEEKNUM($A42,2)&amp;"S"&amp;YEAR($A42)&amp;"'!$F$5:$F$64"),MATCH($A42&amp;B$1,INDIRECT("'"&amp;WEEKNUM($A42,2)&amp;"S"&amp;YEAR($A42)&amp;"'!$C$5:$C$64")&amp;INDIRECT("'"&amp;WEEKNUM($A42,2)&amp;"S"&amp;YEAR($A42)&amp;"'!$D$5:$D$64"),0)),"")</f>
        <v/>
      </c>
      <c r="J42" s="245" t="str">
        <f t="array" aca="1" ref="J42" ca="1">IFERROR(INDEX(INDIRECT("'"&amp;WEEKNUM($A42,2)&amp;"S"&amp;YEAR($A42)&amp;"'!$F$5:$F$64"),MATCH($A42&amp;C$1,INDIRECT("'"&amp;WEEKNUM($A42,2)&amp;"S"&amp;YEAR($A42)&amp;"'!$C$5:$C$64")&amp;INDIRECT("'"&amp;WEEKNUM($A42,2)&amp;"S"&amp;YEAR($A42)&amp;"'!$D$5:$D$64"),0)),"")</f>
        <v/>
      </c>
      <c r="K42" s="245" t="str">
        <f t="array" aca="1" ref="K42" ca="1">IFERROR(INDEX(INDIRECT("'"&amp;WEEKNUM($A42,2)&amp;"S"&amp;YEAR($A42)&amp;"'!$F$5:$F$64"),MATCH($A42&amp;D$1,INDIRECT("'"&amp;WEEKNUM($A42,2)&amp;"S"&amp;YEAR($A42)&amp;"'!$C$5:$C$64")&amp;INDIRECT("'"&amp;WEEKNUM($A42,2)&amp;"S"&amp;YEAR($A42)&amp;"'!$D$5:$D$64"),0)),"")</f>
        <v/>
      </c>
    </row>
    <row r="43" spans="1:11">
      <c r="A43" s="171">
        <v>42312</v>
      </c>
      <c r="B43" s="170" t="str">
        <f>IF(SUMPRODUCT(($A43='[1]46S2015bis'!$A$2:$A$34)*(RECAP!B$1='[1]46S2015bis'!$B$2:$B$34))=0,"",INDEX('[1]46S2015bis'!$C$2:$C$34,SUMPRODUCT(($A43='[1]46S2015bis'!$A$2:$A$34)*(RECAP!B$1='[1]46S2015bis'!$B$2:$B$34),ROW($1:$33))))</f>
        <v/>
      </c>
      <c r="C43" s="169"/>
      <c r="D43" s="169"/>
      <c r="I43" s="245" t="str">
        <f t="array" aca="1" ref="I43" ca="1">IFERROR(INDEX(INDIRECT("'"&amp;WEEKNUM($A43,2)&amp;"S"&amp;YEAR($A43)&amp;"'!$F$5:$F$64"),MATCH($A43&amp;B$1,INDIRECT("'"&amp;WEEKNUM($A43,2)&amp;"S"&amp;YEAR($A43)&amp;"'!$C$5:$C$64")&amp;INDIRECT("'"&amp;WEEKNUM($A43,2)&amp;"S"&amp;YEAR($A43)&amp;"'!$D$5:$D$64"),0)),"")</f>
        <v/>
      </c>
      <c r="J43" s="245" t="str">
        <f t="array" aca="1" ref="J43" ca="1">IFERROR(INDEX(INDIRECT("'"&amp;WEEKNUM($A43,2)&amp;"S"&amp;YEAR($A43)&amp;"'!$F$5:$F$64"),MATCH($A43&amp;C$1,INDIRECT("'"&amp;WEEKNUM($A43,2)&amp;"S"&amp;YEAR($A43)&amp;"'!$C$5:$C$64")&amp;INDIRECT("'"&amp;WEEKNUM($A43,2)&amp;"S"&amp;YEAR($A43)&amp;"'!$D$5:$D$64"),0)),"")</f>
        <v/>
      </c>
      <c r="K43" s="245" t="str">
        <f t="array" aca="1" ref="K43" ca="1">IFERROR(INDEX(INDIRECT("'"&amp;WEEKNUM($A43,2)&amp;"S"&amp;YEAR($A43)&amp;"'!$F$5:$F$64"),MATCH($A43&amp;D$1,INDIRECT("'"&amp;WEEKNUM($A43,2)&amp;"S"&amp;YEAR($A43)&amp;"'!$C$5:$C$64")&amp;INDIRECT("'"&amp;WEEKNUM($A43,2)&amp;"S"&amp;YEAR($A43)&amp;"'!$D$5:$D$64"),0)),"")</f>
        <v/>
      </c>
    </row>
    <row r="44" spans="1:11">
      <c r="A44" s="171">
        <v>42313</v>
      </c>
      <c r="B44" s="170" t="str">
        <f>IF(SUMPRODUCT(($A44='[1]46S2015bis'!$A$2:$A$34)*(RECAP!B$1='[1]46S2015bis'!$B$2:$B$34))=0,"",INDEX('[1]46S2015bis'!$C$2:$C$34,SUMPRODUCT(($A44='[1]46S2015bis'!$A$2:$A$34)*(RECAP!B$1='[1]46S2015bis'!$B$2:$B$34),ROW($1:$33))))</f>
        <v/>
      </c>
      <c r="C44" s="169"/>
      <c r="D44" s="169"/>
      <c r="I44" s="245" t="str">
        <f t="array" aca="1" ref="I44" ca="1">IFERROR(INDEX(INDIRECT("'"&amp;WEEKNUM($A44,2)&amp;"S"&amp;YEAR($A44)&amp;"'!$F$5:$F$64"),MATCH($A44&amp;B$1,INDIRECT("'"&amp;WEEKNUM($A44,2)&amp;"S"&amp;YEAR($A44)&amp;"'!$C$5:$C$64")&amp;INDIRECT("'"&amp;WEEKNUM($A44,2)&amp;"S"&amp;YEAR($A44)&amp;"'!$D$5:$D$64"),0)),"")</f>
        <v/>
      </c>
      <c r="J44" s="245" t="str">
        <f t="array" aca="1" ref="J44" ca="1">IFERROR(INDEX(INDIRECT("'"&amp;WEEKNUM($A44,2)&amp;"S"&amp;YEAR($A44)&amp;"'!$F$5:$F$64"),MATCH($A44&amp;C$1,INDIRECT("'"&amp;WEEKNUM($A44,2)&amp;"S"&amp;YEAR($A44)&amp;"'!$C$5:$C$64")&amp;INDIRECT("'"&amp;WEEKNUM($A44,2)&amp;"S"&amp;YEAR($A44)&amp;"'!$D$5:$D$64"),0)),"")</f>
        <v/>
      </c>
      <c r="K44" s="245" t="str">
        <f t="array" aca="1" ref="K44" ca="1">IFERROR(INDEX(INDIRECT("'"&amp;WEEKNUM($A44,2)&amp;"S"&amp;YEAR($A44)&amp;"'!$F$5:$F$64"),MATCH($A44&amp;D$1,INDIRECT("'"&amp;WEEKNUM($A44,2)&amp;"S"&amp;YEAR($A44)&amp;"'!$C$5:$C$64")&amp;INDIRECT("'"&amp;WEEKNUM($A44,2)&amp;"S"&amp;YEAR($A44)&amp;"'!$D$5:$D$64"),0)),"")</f>
        <v/>
      </c>
    </row>
    <row r="45" spans="1:11">
      <c r="A45" s="171">
        <v>42314</v>
      </c>
      <c r="B45" s="170" t="str">
        <f>IF(SUMPRODUCT(($A45='[1]46S2015bis'!$A$2:$A$34)*(RECAP!B$1='[1]46S2015bis'!$B$2:$B$34))=0,"",INDEX('[1]46S2015bis'!$C$2:$C$34,SUMPRODUCT(($A45='[1]46S2015bis'!$A$2:$A$34)*(RECAP!B$1='[1]46S2015bis'!$B$2:$B$34),ROW($1:$33))))</f>
        <v/>
      </c>
      <c r="C45" s="169"/>
      <c r="D45" s="169"/>
      <c r="I45" s="245" t="str">
        <f t="array" aca="1" ref="I45" ca="1">IFERROR(INDEX(INDIRECT("'"&amp;WEEKNUM($A45,2)&amp;"S"&amp;YEAR($A45)&amp;"'!$F$5:$F$64"),MATCH($A45&amp;B$1,INDIRECT("'"&amp;WEEKNUM($A45,2)&amp;"S"&amp;YEAR($A45)&amp;"'!$C$5:$C$64")&amp;INDIRECT("'"&amp;WEEKNUM($A45,2)&amp;"S"&amp;YEAR($A45)&amp;"'!$D$5:$D$64"),0)),"")</f>
        <v/>
      </c>
      <c r="J45" s="245" t="str">
        <f t="array" aca="1" ref="J45" ca="1">IFERROR(INDEX(INDIRECT("'"&amp;WEEKNUM($A45,2)&amp;"S"&amp;YEAR($A45)&amp;"'!$F$5:$F$64"),MATCH($A45&amp;C$1,INDIRECT("'"&amp;WEEKNUM($A45,2)&amp;"S"&amp;YEAR($A45)&amp;"'!$C$5:$C$64")&amp;INDIRECT("'"&amp;WEEKNUM($A45,2)&amp;"S"&amp;YEAR($A45)&amp;"'!$D$5:$D$64"),0)),"")</f>
        <v/>
      </c>
      <c r="K45" s="245" t="str">
        <f t="array" aca="1" ref="K45" ca="1">IFERROR(INDEX(INDIRECT("'"&amp;WEEKNUM($A45,2)&amp;"S"&amp;YEAR($A45)&amp;"'!$F$5:$F$64"),MATCH($A45&amp;D$1,INDIRECT("'"&amp;WEEKNUM($A45,2)&amp;"S"&amp;YEAR($A45)&amp;"'!$C$5:$C$64")&amp;INDIRECT("'"&amp;WEEKNUM($A45,2)&amp;"S"&amp;YEAR($A45)&amp;"'!$D$5:$D$64"),0)),"")</f>
        <v/>
      </c>
    </row>
  </sheetData>
  <mergeCells count="2">
    <mergeCell ref="E3:G7"/>
    <mergeCell ref="E1:H1"/>
  </mergeCells>
  <conditionalFormatting sqref="I3:K45">
    <cfRule type="expression" dxfId="0" priority="1">
      <formula>I3&lt;&gt;B3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40S2015</vt:lpstr>
      <vt:lpstr>41S2015</vt:lpstr>
      <vt:lpstr>42S2015</vt:lpstr>
      <vt:lpstr>43S2015</vt:lpstr>
      <vt:lpstr>44S2015</vt:lpstr>
      <vt:lpstr>RECAP</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JPS</dc:creator>
  <cp:lastModifiedBy>GB</cp:lastModifiedBy>
  <dcterms:created xsi:type="dcterms:W3CDTF">2015-11-12T13:05:05Z</dcterms:created>
  <dcterms:modified xsi:type="dcterms:W3CDTF">2015-11-12T21:07:51Z</dcterms:modified>
</cp:coreProperties>
</file>